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castatelibrary.sharepoint.com/sites/CRB2-DNandSB/Shared Documents/DN and SB/2021_National_Security_Economic_Impacts_Study/"/>
    </mc:Choice>
  </mc:AlternateContent>
  <xr:revisionPtr revIDLastSave="12" documentId="11_A9FD2DD3960E665671F1049073F528F497B1490C" xr6:coauthVersionLast="47" xr6:coauthVersionMax="47" xr10:uidLastSave="{1C930FEA-BA0D-433C-9030-48DA7FB0B9B7}"/>
  <bookViews>
    <workbookView xWindow="-120" yWindow="-120" windowWidth="20730" windowHeight="11160" firstSheet="1" activeTab="1" xr2:uid="{00000000-000D-0000-FFFF-FFFF00000000}"/>
  </bookViews>
  <sheets>
    <sheet name="Districts" sheetId="3" r:id="rId1"/>
    <sheet name="Counties" sheetId="4" r:id="rId2"/>
    <sheet name="Zip Shares" sheetId="2" r:id="rId3"/>
    <sheet name="SmartPay National Data" sheetId="1" r:id="rId4"/>
    <sheet name="ZIP_COUNTY_092020" sheetId="5" r:id="rId5"/>
  </sheets>
  <definedNames>
    <definedName name="_xlnm._FilterDatabase" localSheetId="0" hidden="1">Districts!$A$2:$D$2350</definedName>
    <definedName name="_xlnm._FilterDatabase" localSheetId="4" hidden="1">ZIP_COUNTY_092020!$A$1:$H$2448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E2" i="4"/>
  <c r="Q8" i="1"/>
  <c r="Q6" i="1"/>
  <c r="Q5" i="1"/>
  <c r="N4" i="1"/>
  <c r="Q4" i="1" s="1"/>
  <c r="M4" i="1"/>
  <c r="L4" i="1"/>
  <c r="K4" i="1"/>
  <c r="J4" i="1"/>
  <c r="I4" i="1"/>
  <c r="H4" i="1"/>
  <c r="G4" i="1"/>
  <c r="F4" i="1"/>
  <c r="E4" i="1"/>
  <c r="D4" i="1"/>
  <c r="C4" i="1"/>
  <c r="B4" i="1"/>
  <c r="S6" i="1" l="1"/>
  <c r="D1609" i="2" l="1"/>
  <c r="C1609" i="2"/>
  <c r="B1609" i="2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F1557" i="2"/>
  <c r="G1557" i="2" s="1"/>
  <c r="F1556" i="2" l="1"/>
  <c r="G1556" i="2" s="1"/>
  <c r="F1555" i="2"/>
  <c r="G1555" i="2" s="1"/>
  <c r="F1554" i="2"/>
  <c r="G1554" i="2" s="1"/>
  <c r="F1553" i="2"/>
  <c r="G1553" i="2" s="1"/>
  <c r="F1552" i="2"/>
  <c r="G1552" i="2" s="1"/>
  <c r="F1551" i="2"/>
  <c r="G1551" i="2" s="1"/>
  <c r="F1550" i="2"/>
  <c r="G1550" i="2" s="1"/>
  <c r="F1549" i="2"/>
  <c r="G1549" i="2" s="1"/>
  <c r="F1548" i="2"/>
  <c r="G1548" i="2" s="1"/>
  <c r="F1547" i="2"/>
  <c r="G1547" i="2" s="1"/>
  <c r="F1546" i="2"/>
  <c r="G1546" i="2" s="1"/>
  <c r="F1545" i="2"/>
  <c r="G1545" i="2" s="1"/>
  <c r="F1544" i="2"/>
  <c r="G1544" i="2" s="1"/>
  <c r="F1543" i="2"/>
  <c r="G1543" i="2" s="1"/>
  <c r="F1542" i="2"/>
  <c r="G1542" i="2" s="1"/>
  <c r="F1541" i="2"/>
  <c r="G1541" i="2" s="1"/>
  <c r="F1540" i="2"/>
  <c r="G1540" i="2" s="1"/>
  <c r="F1539" i="2"/>
  <c r="G1539" i="2" s="1"/>
  <c r="F1538" i="2"/>
  <c r="G1538" i="2" s="1"/>
  <c r="F1537" i="2"/>
  <c r="G1537" i="2" s="1"/>
  <c r="F1536" i="2"/>
  <c r="G1536" i="2" s="1"/>
  <c r="F1535" i="2"/>
  <c r="G1535" i="2" s="1"/>
  <c r="F1534" i="2"/>
  <c r="G1534" i="2" s="1"/>
  <c r="F1533" i="2"/>
  <c r="G1533" i="2" s="1"/>
  <c r="F1532" i="2"/>
  <c r="G1532" i="2" s="1"/>
  <c r="F1531" i="2"/>
  <c r="G1531" i="2" s="1"/>
  <c r="F1530" i="2"/>
  <c r="G1530" i="2" s="1"/>
  <c r="F1529" i="2"/>
  <c r="G1529" i="2" s="1"/>
  <c r="F1528" i="2"/>
  <c r="G1528" i="2" s="1"/>
  <c r="F1527" i="2"/>
  <c r="G1527" i="2" s="1"/>
  <c r="F1526" i="2"/>
  <c r="G1526" i="2" s="1"/>
  <c r="F1525" i="2"/>
  <c r="G1525" i="2" s="1"/>
  <c r="F1524" i="2"/>
  <c r="G1524" i="2" s="1"/>
  <c r="F1523" i="2"/>
  <c r="G1523" i="2" s="1"/>
  <c r="F1522" i="2"/>
  <c r="G1522" i="2" s="1"/>
  <c r="F1521" i="2"/>
  <c r="G1521" i="2" s="1"/>
  <c r="F1520" i="2"/>
  <c r="G1520" i="2" s="1"/>
  <c r="F1519" i="2"/>
  <c r="G1519" i="2" s="1"/>
  <c r="F1518" i="2"/>
  <c r="G1518" i="2" s="1"/>
  <c r="F1517" i="2"/>
  <c r="G1517" i="2" s="1"/>
  <c r="F1516" i="2"/>
  <c r="G1516" i="2" s="1"/>
  <c r="F1515" i="2"/>
  <c r="G1515" i="2" s="1"/>
  <c r="F1514" i="2"/>
  <c r="G1514" i="2" s="1"/>
  <c r="F1513" i="2"/>
  <c r="G1513" i="2" s="1"/>
  <c r="F1512" i="2"/>
  <c r="G1512" i="2" s="1"/>
  <c r="F1511" i="2"/>
  <c r="G1511" i="2" s="1"/>
  <c r="F1510" i="2"/>
  <c r="G1510" i="2" s="1"/>
  <c r="F1509" i="2"/>
  <c r="G1509" i="2" s="1"/>
  <c r="F1508" i="2"/>
  <c r="G1508" i="2" s="1"/>
  <c r="F1507" i="2"/>
  <c r="G1507" i="2" s="1"/>
  <c r="F1506" i="2"/>
  <c r="G1506" i="2" s="1"/>
  <c r="F1505" i="2"/>
  <c r="G1505" i="2" s="1"/>
  <c r="F1504" i="2"/>
  <c r="G1504" i="2" s="1"/>
  <c r="F1503" i="2"/>
  <c r="G1503" i="2" s="1"/>
  <c r="F1502" i="2"/>
  <c r="G1502" i="2" s="1"/>
  <c r="F1501" i="2"/>
  <c r="G1501" i="2" s="1"/>
  <c r="F1500" i="2"/>
  <c r="G1500" i="2" s="1"/>
  <c r="F1499" i="2"/>
  <c r="G1499" i="2" s="1"/>
  <c r="F1498" i="2"/>
  <c r="G1498" i="2" s="1"/>
  <c r="F1497" i="2"/>
  <c r="G1497" i="2" s="1"/>
  <c r="F1496" i="2"/>
  <c r="G1496" i="2" s="1"/>
  <c r="F1495" i="2"/>
  <c r="G1495" i="2" s="1"/>
  <c r="F1494" i="2"/>
  <c r="G1494" i="2" s="1"/>
  <c r="F1493" i="2"/>
  <c r="G1493" i="2" s="1"/>
  <c r="F1492" i="2"/>
  <c r="G1492" i="2" s="1"/>
  <c r="F1491" i="2"/>
  <c r="G1491" i="2" s="1"/>
  <c r="F1490" i="2"/>
  <c r="G1490" i="2" s="1"/>
  <c r="F1489" i="2"/>
  <c r="G1489" i="2" s="1"/>
  <c r="F1488" i="2"/>
  <c r="G1488" i="2" s="1"/>
  <c r="F1487" i="2"/>
  <c r="G1487" i="2" s="1"/>
  <c r="F1486" i="2"/>
  <c r="G1486" i="2" s="1"/>
  <c r="F1485" i="2"/>
  <c r="G1485" i="2" s="1"/>
  <c r="F1484" i="2"/>
  <c r="G1484" i="2" s="1"/>
  <c r="F1483" i="2"/>
  <c r="G1483" i="2" s="1"/>
  <c r="F1482" i="2"/>
  <c r="G1482" i="2" s="1"/>
  <c r="F1481" i="2"/>
  <c r="G1481" i="2" s="1"/>
  <c r="F1480" i="2"/>
  <c r="G1480" i="2" s="1"/>
  <c r="F1479" i="2"/>
  <c r="G1479" i="2" s="1"/>
  <c r="F1478" i="2"/>
  <c r="G1478" i="2" s="1"/>
  <c r="F1477" i="2"/>
  <c r="G1477" i="2" s="1"/>
  <c r="F1476" i="2"/>
  <c r="G1476" i="2" s="1"/>
  <c r="F1475" i="2"/>
  <c r="G1475" i="2" s="1"/>
  <c r="F1474" i="2"/>
  <c r="G1474" i="2" s="1"/>
  <c r="F1473" i="2"/>
  <c r="G1473" i="2" s="1"/>
  <c r="F1472" i="2"/>
  <c r="G1472" i="2" s="1"/>
  <c r="F1471" i="2"/>
  <c r="G1471" i="2" s="1"/>
  <c r="F1470" i="2"/>
  <c r="G1470" i="2" s="1"/>
  <c r="F1469" i="2"/>
  <c r="G1469" i="2" s="1"/>
  <c r="F1468" i="2"/>
  <c r="G1468" i="2" s="1"/>
  <c r="F1467" i="2"/>
  <c r="G1467" i="2" s="1"/>
  <c r="F1466" i="2"/>
  <c r="G1466" i="2" s="1"/>
  <c r="F1465" i="2"/>
  <c r="G1465" i="2" s="1"/>
  <c r="F1464" i="2"/>
  <c r="G1464" i="2" s="1"/>
  <c r="F1463" i="2"/>
  <c r="G1463" i="2" s="1"/>
  <c r="F1462" i="2"/>
  <c r="G1462" i="2" s="1"/>
  <c r="F1461" i="2"/>
  <c r="G1461" i="2" s="1"/>
  <c r="F1460" i="2"/>
  <c r="G1460" i="2" s="1"/>
  <c r="F1459" i="2"/>
  <c r="G1459" i="2" s="1"/>
  <c r="F1458" i="2"/>
  <c r="G1458" i="2" s="1"/>
  <c r="F1457" i="2"/>
  <c r="G1457" i="2" s="1"/>
  <c r="F1456" i="2"/>
  <c r="G1456" i="2" s="1"/>
  <c r="F1455" i="2"/>
  <c r="G1455" i="2" s="1"/>
  <c r="F1454" i="2"/>
  <c r="G1454" i="2" s="1"/>
  <c r="F1453" i="2"/>
  <c r="G1453" i="2" s="1"/>
  <c r="F1452" i="2"/>
  <c r="G1452" i="2" s="1"/>
  <c r="F1451" i="2"/>
  <c r="G1451" i="2" s="1"/>
  <c r="F1450" i="2"/>
  <c r="G1450" i="2" s="1"/>
  <c r="F1449" i="2"/>
  <c r="G1449" i="2" s="1"/>
  <c r="F1448" i="2"/>
  <c r="G1448" i="2" s="1"/>
  <c r="F1447" i="2"/>
  <c r="G1447" i="2" s="1"/>
  <c r="F1446" i="2"/>
  <c r="G1446" i="2" s="1"/>
  <c r="F1445" i="2"/>
  <c r="G1445" i="2" s="1"/>
  <c r="F1444" i="2"/>
  <c r="G1444" i="2" s="1"/>
  <c r="F1443" i="2"/>
  <c r="G1443" i="2" s="1"/>
  <c r="F1442" i="2"/>
  <c r="G1442" i="2" s="1"/>
  <c r="F1441" i="2"/>
  <c r="G1441" i="2" s="1"/>
  <c r="F1440" i="2"/>
  <c r="G1440" i="2" s="1"/>
  <c r="F1439" i="2"/>
  <c r="G1439" i="2" s="1"/>
  <c r="F1438" i="2"/>
  <c r="G1438" i="2" s="1"/>
  <c r="F1437" i="2"/>
  <c r="G1437" i="2" s="1"/>
  <c r="F1436" i="2"/>
  <c r="G1436" i="2" s="1"/>
  <c r="F1435" i="2"/>
  <c r="G1435" i="2" s="1"/>
  <c r="F1434" i="2"/>
  <c r="G1434" i="2" s="1"/>
  <c r="F1433" i="2"/>
  <c r="G1433" i="2" s="1"/>
  <c r="F1432" i="2"/>
  <c r="G1432" i="2" s="1"/>
  <c r="F1431" i="2"/>
  <c r="G1431" i="2" s="1"/>
  <c r="F1430" i="2"/>
  <c r="G1430" i="2" s="1"/>
  <c r="F1429" i="2"/>
  <c r="G1429" i="2" s="1"/>
  <c r="F1428" i="2"/>
  <c r="G1428" i="2" s="1"/>
  <c r="F1427" i="2"/>
  <c r="G1427" i="2" s="1"/>
  <c r="F1426" i="2"/>
  <c r="G1426" i="2" s="1"/>
  <c r="F1425" i="2"/>
  <c r="G1425" i="2" s="1"/>
  <c r="F1424" i="2"/>
  <c r="G1424" i="2" s="1"/>
  <c r="F1423" i="2"/>
  <c r="G1423" i="2" s="1"/>
  <c r="F1422" i="2"/>
  <c r="G1422" i="2" s="1"/>
  <c r="F1421" i="2"/>
  <c r="G1421" i="2" s="1"/>
  <c r="F1420" i="2"/>
  <c r="G1420" i="2" s="1"/>
  <c r="F1419" i="2"/>
  <c r="G1419" i="2" s="1"/>
  <c r="F1418" i="2"/>
  <c r="G1418" i="2" s="1"/>
  <c r="F1417" i="2"/>
  <c r="G1417" i="2" s="1"/>
  <c r="F1416" i="2"/>
  <c r="G1416" i="2" s="1"/>
  <c r="F1415" i="2"/>
  <c r="G1415" i="2" s="1"/>
  <c r="F1414" i="2"/>
  <c r="G1414" i="2" s="1"/>
  <c r="F1413" i="2"/>
  <c r="G1413" i="2" s="1"/>
  <c r="F1412" i="2"/>
  <c r="G1412" i="2" s="1"/>
  <c r="F1411" i="2"/>
  <c r="G1411" i="2" s="1"/>
  <c r="F1410" i="2"/>
  <c r="G1410" i="2" s="1"/>
  <c r="F1409" i="2"/>
  <c r="G1409" i="2" s="1"/>
  <c r="F1408" i="2"/>
  <c r="G1408" i="2" s="1"/>
  <c r="F1407" i="2"/>
  <c r="G1407" i="2" s="1"/>
  <c r="F1406" i="2"/>
  <c r="G1406" i="2" s="1"/>
  <c r="F1405" i="2"/>
  <c r="G1405" i="2" s="1"/>
  <c r="F1404" i="2"/>
  <c r="G1404" i="2" s="1"/>
  <c r="F1403" i="2"/>
  <c r="G1403" i="2" s="1"/>
  <c r="F1402" i="2"/>
  <c r="G1402" i="2" s="1"/>
  <c r="F1401" i="2"/>
  <c r="G1401" i="2" s="1"/>
  <c r="F1400" i="2"/>
  <c r="G1400" i="2" s="1"/>
  <c r="F1399" i="2"/>
  <c r="G1399" i="2" s="1"/>
  <c r="F1398" i="2"/>
  <c r="G1398" i="2" s="1"/>
  <c r="F1397" i="2"/>
  <c r="G1397" i="2" s="1"/>
  <c r="F1396" i="2"/>
  <c r="G1396" i="2" s="1"/>
  <c r="F1395" i="2"/>
  <c r="G1395" i="2" s="1"/>
  <c r="F1394" i="2"/>
  <c r="G1394" i="2" s="1"/>
  <c r="F1393" i="2"/>
  <c r="G1393" i="2" s="1"/>
  <c r="F1392" i="2"/>
  <c r="G1392" i="2" s="1"/>
  <c r="F1391" i="2"/>
  <c r="G1391" i="2" s="1"/>
  <c r="F1390" i="2"/>
  <c r="G1390" i="2" s="1"/>
  <c r="F1389" i="2"/>
  <c r="G1389" i="2" s="1"/>
  <c r="F1388" i="2"/>
  <c r="G1388" i="2" s="1"/>
  <c r="F1387" i="2"/>
  <c r="G1387" i="2" s="1"/>
  <c r="F1386" i="2"/>
  <c r="G1386" i="2" s="1"/>
  <c r="F1385" i="2"/>
  <c r="G1385" i="2" s="1"/>
  <c r="F1384" i="2"/>
  <c r="G1384" i="2" s="1"/>
  <c r="F1383" i="2"/>
  <c r="G1383" i="2" s="1"/>
  <c r="F1382" i="2"/>
  <c r="G1382" i="2" s="1"/>
  <c r="F1381" i="2"/>
  <c r="G1381" i="2" s="1"/>
  <c r="F1380" i="2"/>
  <c r="G1380" i="2" s="1"/>
  <c r="F1379" i="2"/>
  <c r="G1379" i="2" s="1"/>
  <c r="F1378" i="2"/>
  <c r="G1378" i="2" s="1"/>
  <c r="F1377" i="2"/>
  <c r="G1377" i="2" s="1"/>
  <c r="F1376" i="2"/>
  <c r="G1376" i="2" s="1"/>
  <c r="F1375" i="2"/>
  <c r="G1375" i="2" s="1"/>
  <c r="F1374" i="2"/>
  <c r="G1374" i="2" s="1"/>
  <c r="F1373" i="2"/>
  <c r="G1373" i="2" s="1"/>
  <c r="F1372" i="2"/>
  <c r="G1372" i="2" s="1"/>
  <c r="F1371" i="2"/>
  <c r="G1371" i="2" s="1"/>
  <c r="F1370" i="2"/>
  <c r="G1370" i="2" s="1"/>
  <c r="F1369" i="2"/>
  <c r="G1369" i="2" s="1"/>
  <c r="F1368" i="2"/>
  <c r="G1368" i="2" s="1"/>
  <c r="F1367" i="2"/>
  <c r="G1367" i="2" s="1"/>
  <c r="F1366" i="2"/>
  <c r="G1366" i="2" s="1"/>
  <c r="F1365" i="2"/>
  <c r="G1365" i="2" s="1"/>
  <c r="F1364" i="2"/>
  <c r="G1364" i="2" s="1"/>
  <c r="F1363" i="2"/>
  <c r="G1363" i="2" s="1"/>
  <c r="F1362" i="2"/>
  <c r="G1362" i="2" s="1"/>
  <c r="F1361" i="2"/>
  <c r="G1361" i="2" s="1"/>
  <c r="F1360" i="2"/>
  <c r="G1360" i="2" s="1"/>
  <c r="F1359" i="2"/>
  <c r="G1359" i="2" s="1"/>
  <c r="F1358" i="2"/>
  <c r="G1358" i="2" s="1"/>
  <c r="F1357" i="2"/>
  <c r="G1357" i="2" s="1"/>
  <c r="F1356" i="2"/>
  <c r="G1356" i="2" s="1"/>
  <c r="F1355" i="2"/>
  <c r="G1355" i="2" s="1"/>
  <c r="F1354" i="2"/>
  <c r="G1354" i="2" s="1"/>
  <c r="F1353" i="2"/>
  <c r="G1353" i="2" s="1"/>
  <c r="F1352" i="2"/>
  <c r="G1352" i="2" s="1"/>
  <c r="F1351" i="2"/>
  <c r="G1351" i="2" s="1"/>
  <c r="F1350" i="2"/>
  <c r="G1350" i="2" s="1"/>
  <c r="F1349" i="2"/>
  <c r="G1349" i="2" s="1"/>
  <c r="F1348" i="2"/>
  <c r="G1348" i="2" s="1"/>
  <c r="F1347" i="2"/>
  <c r="G1347" i="2" s="1"/>
  <c r="F1346" i="2"/>
  <c r="G1346" i="2" s="1"/>
  <c r="F1345" i="2"/>
  <c r="G1345" i="2" s="1"/>
  <c r="F1344" i="2"/>
  <c r="G1344" i="2" s="1"/>
  <c r="F1343" i="2"/>
  <c r="G1343" i="2" s="1"/>
  <c r="F1342" i="2"/>
  <c r="G1342" i="2" s="1"/>
  <c r="F1341" i="2"/>
  <c r="G1341" i="2" s="1"/>
  <c r="F1340" i="2"/>
  <c r="G1340" i="2" s="1"/>
  <c r="F1339" i="2"/>
  <c r="G1339" i="2" s="1"/>
  <c r="F1338" i="2"/>
  <c r="G1338" i="2" s="1"/>
  <c r="F1337" i="2"/>
  <c r="G1337" i="2" s="1"/>
  <c r="F1336" i="2"/>
  <c r="G1336" i="2" s="1"/>
  <c r="F1335" i="2"/>
  <c r="G1335" i="2" s="1"/>
  <c r="F1334" i="2"/>
  <c r="G1334" i="2" s="1"/>
  <c r="F1333" i="2"/>
  <c r="G1333" i="2" s="1"/>
  <c r="F1332" i="2"/>
  <c r="G1332" i="2" s="1"/>
  <c r="F1331" i="2"/>
  <c r="G1331" i="2" s="1"/>
  <c r="F1330" i="2"/>
  <c r="G1330" i="2" s="1"/>
  <c r="F1329" i="2"/>
  <c r="G1329" i="2" s="1"/>
  <c r="F1328" i="2"/>
  <c r="G1328" i="2" s="1"/>
  <c r="F1327" i="2"/>
  <c r="G1327" i="2" s="1"/>
  <c r="F1326" i="2"/>
  <c r="G1326" i="2" s="1"/>
  <c r="F1325" i="2"/>
  <c r="G1325" i="2" s="1"/>
  <c r="F1324" i="2"/>
  <c r="G1324" i="2" s="1"/>
  <c r="F1323" i="2"/>
  <c r="G1323" i="2" s="1"/>
  <c r="F1322" i="2"/>
  <c r="G1322" i="2" s="1"/>
  <c r="F1321" i="2"/>
  <c r="G1321" i="2" s="1"/>
  <c r="F1320" i="2"/>
  <c r="G1320" i="2" s="1"/>
  <c r="F1319" i="2"/>
  <c r="G1319" i="2" s="1"/>
  <c r="F1318" i="2"/>
  <c r="G1318" i="2" s="1"/>
  <c r="F1317" i="2"/>
  <c r="G1317" i="2" s="1"/>
  <c r="F1316" i="2"/>
  <c r="G1316" i="2" s="1"/>
  <c r="F1315" i="2"/>
  <c r="G1315" i="2" s="1"/>
  <c r="F1314" i="2"/>
  <c r="G1314" i="2" s="1"/>
  <c r="F1313" i="2"/>
  <c r="G1313" i="2" s="1"/>
  <c r="F1312" i="2"/>
  <c r="G1312" i="2" s="1"/>
  <c r="F1311" i="2"/>
  <c r="G1311" i="2" s="1"/>
  <c r="F1310" i="2"/>
  <c r="G1310" i="2" s="1"/>
  <c r="F1309" i="2"/>
  <c r="G1309" i="2" s="1"/>
  <c r="F1308" i="2"/>
  <c r="G1308" i="2" s="1"/>
  <c r="F1307" i="2"/>
  <c r="G1307" i="2" s="1"/>
  <c r="F1306" i="2"/>
  <c r="G1306" i="2" s="1"/>
  <c r="F1305" i="2"/>
  <c r="G1305" i="2" s="1"/>
  <c r="F1304" i="2"/>
  <c r="G1304" i="2" s="1"/>
  <c r="F1303" i="2"/>
  <c r="G1303" i="2" s="1"/>
  <c r="F1302" i="2"/>
  <c r="G1302" i="2" s="1"/>
  <c r="F1301" i="2"/>
  <c r="G1301" i="2" s="1"/>
  <c r="F1300" i="2"/>
  <c r="G1300" i="2" s="1"/>
  <c r="F1299" i="2"/>
  <c r="G1299" i="2" s="1"/>
  <c r="F1298" i="2"/>
  <c r="G1298" i="2" s="1"/>
  <c r="F1297" i="2"/>
  <c r="G1297" i="2" s="1"/>
  <c r="F1296" i="2"/>
  <c r="G1296" i="2" s="1"/>
  <c r="F1295" i="2"/>
  <c r="G1295" i="2" s="1"/>
  <c r="F1294" i="2"/>
  <c r="G1294" i="2" s="1"/>
  <c r="F1293" i="2"/>
  <c r="G1293" i="2" s="1"/>
  <c r="F1292" i="2"/>
  <c r="G1292" i="2" s="1"/>
  <c r="F1291" i="2"/>
  <c r="G1291" i="2" s="1"/>
  <c r="F1290" i="2"/>
  <c r="G1290" i="2" s="1"/>
  <c r="F1289" i="2"/>
  <c r="G1289" i="2" s="1"/>
  <c r="F1288" i="2"/>
  <c r="G1288" i="2" s="1"/>
  <c r="F1287" i="2"/>
  <c r="G1287" i="2" s="1"/>
  <c r="F1286" i="2"/>
  <c r="G1286" i="2" s="1"/>
  <c r="F1285" i="2"/>
  <c r="G1285" i="2" s="1"/>
  <c r="F1284" i="2"/>
  <c r="G1284" i="2" s="1"/>
  <c r="F1283" i="2"/>
  <c r="G1283" i="2" s="1"/>
  <c r="F1282" i="2"/>
  <c r="G1282" i="2" s="1"/>
  <c r="F1281" i="2"/>
  <c r="G1281" i="2" s="1"/>
  <c r="F1280" i="2"/>
  <c r="G1280" i="2" s="1"/>
  <c r="F1279" i="2"/>
  <c r="G1279" i="2" s="1"/>
  <c r="F1278" i="2"/>
  <c r="G1278" i="2" s="1"/>
  <c r="F1277" i="2"/>
  <c r="G1277" i="2" s="1"/>
  <c r="F1276" i="2"/>
  <c r="G1276" i="2" s="1"/>
  <c r="F1275" i="2"/>
  <c r="G1275" i="2" s="1"/>
  <c r="F1274" i="2"/>
  <c r="G1274" i="2" s="1"/>
  <c r="F1273" i="2"/>
  <c r="G1273" i="2" s="1"/>
  <c r="F1272" i="2"/>
  <c r="G1272" i="2" s="1"/>
  <c r="F1271" i="2"/>
  <c r="G1271" i="2" s="1"/>
  <c r="F1270" i="2"/>
  <c r="G1270" i="2" s="1"/>
  <c r="F1269" i="2"/>
  <c r="G1269" i="2" s="1"/>
  <c r="F1268" i="2"/>
  <c r="G1268" i="2" s="1"/>
  <c r="F1267" i="2"/>
  <c r="G1267" i="2" s="1"/>
  <c r="F1266" i="2"/>
  <c r="G1266" i="2" s="1"/>
  <c r="F1265" i="2"/>
  <c r="G1265" i="2" s="1"/>
  <c r="F1264" i="2"/>
  <c r="G1264" i="2" s="1"/>
  <c r="F1263" i="2"/>
  <c r="G1263" i="2" s="1"/>
  <c r="F1262" i="2"/>
  <c r="G1262" i="2" s="1"/>
  <c r="F1261" i="2"/>
  <c r="G1261" i="2" s="1"/>
  <c r="F1260" i="2"/>
  <c r="G1260" i="2" s="1"/>
  <c r="F1259" i="2"/>
  <c r="G1259" i="2" s="1"/>
  <c r="F1258" i="2"/>
  <c r="G1258" i="2" s="1"/>
  <c r="F1257" i="2"/>
  <c r="G1257" i="2" s="1"/>
  <c r="F1256" i="2"/>
  <c r="G1256" i="2" s="1"/>
  <c r="F1255" i="2"/>
  <c r="G1255" i="2" s="1"/>
  <c r="F1254" i="2"/>
  <c r="G1254" i="2" s="1"/>
  <c r="F1253" i="2"/>
  <c r="G1253" i="2" s="1"/>
  <c r="F1252" i="2"/>
  <c r="G1252" i="2" s="1"/>
  <c r="F1251" i="2"/>
  <c r="G1251" i="2" s="1"/>
  <c r="F1250" i="2"/>
  <c r="G1250" i="2" s="1"/>
  <c r="F1249" i="2"/>
  <c r="G1249" i="2" s="1"/>
  <c r="F1248" i="2"/>
  <c r="G1248" i="2" s="1"/>
  <c r="F1247" i="2"/>
  <c r="G1247" i="2" s="1"/>
  <c r="F1246" i="2"/>
  <c r="G1246" i="2" s="1"/>
  <c r="F1245" i="2"/>
  <c r="G1245" i="2" s="1"/>
  <c r="F1244" i="2"/>
  <c r="G1244" i="2" s="1"/>
  <c r="F1243" i="2"/>
  <c r="G1243" i="2" s="1"/>
  <c r="F1242" i="2"/>
  <c r="G1242" i="2" s="1"/>
  <c r="F1241" i="2"/>
  <c r="G1241" i="2" s="1"/>
  <c r="F1240" i="2"/>
  <c r="G1240" i="2" s="1"/>
  <c r="F1239" i="2"/>
  <c r="G1239" i="2" s="1"/>
  <c r="F1238" i="2"/>
  <c r="G1238" i="2" s="1"/>
  <c r="F1237" i="2"/>
  <c r="G1237" i="2" s="1"/>
  <c r="F1236" i="2"/>
  <c r="G1236" i="2" s="1"/>
  <c r="F1235" i="2"/>
  <c r="G1235" i="2" s="1"/>
  <c r="F1234" i="2"/>
  <c r="G1234" i="2" s="1"/>
  <c r="F1233" i="2"/>
  <c r="G1233" i="2" s="1"/>
  <c r="F1232" i="2"/>
  <c r="G1232" i="2" s="1"/>
  <c r="F1231" i="2"/>
  <c r="G1231" i="2" s="1"/>
  <c r="F1230" i="2"/>
  <c r="G1230" i="2" s="1"/>
  <c r="F1229" i="2"/>
  <c r="G1229" i="2" s="1"/>
  <c r="F1228" i="2"/>
  <c r="G1228" i="2" s="1"/>
  <c r="F1227" i="2"/>
  <c r="G1227" i="2" s="1"/>
  <c r="F1226" i="2"/>
  <c r="G1226" i="2" s="1"/>
  <c r="F1225" i="2"/>
  <c r="G1225" i="2" s="1"/>
  <c r="F1224" i="2"/>
  <c r="G1224" i="2" s="1"/>
  <c r="F1223" i="2"/>
  <c r="G1223" i="2" s="1"/>
  <c r="F1222" i="2"/>
  <c r="G1222" i="2" s="1"/>
  <c r="F1221" i="2"/>
  <c r="G1221" i="2" s="1"/>
  <c r="F1220" i="2"/>
  <c r="G1220" i="2" s="1"/>
  <c r="F1219" i="2"/>
  <c r="G1219" i="2" s="1"/>
  <c r="F1218" i="2"/>
  <c r="G1218" i="2" s="1"/>
  <c r="F1217" i="2"/>
  <c r="G1217" i="2" s="1"/>
  <c r="F1216" i="2"/>
  <c r="G1216" i="2" s="1"/>
  <c r="F1215" i="2"/>
  <c r="G1215" i="2" s="1"/>
  <c r="F1214" i="2"/>
  <c r="G1214" i="2" s="1"/>
  <c r="F1213" i="2"/>
  <c r="G1213" i="2" s="1"/>
  <c r="F1212" i="2"/>
  <c r="G1212" i="2" s="1"/>
  <c r="F1211" i="2"/>
  <c r="G1211" i="2" s="1"/>
  <c r="F1210" i="2"/>
  <c r="G1210" i="2" s="1"/>
  <c r="F1209" i="2"/>
  <c r="G1209" i="2" s="1"/>
  <c r="F1208" i="2"/>
  <c r="G1208" i="2" s="1"/>
  <c r="F1207" i="2"/>
  <c r="G1207" i="2" s="1"/>
  <c r="F1206" i="2"/>
  <c r="G1206" i="2" s="1"/>
  <c r="F1205" i="2"/>
  <c r="G1205" i="2" s="1"/>
  <c r="F1204" i="2"/>
  <c r="G1204" i="2" s="1"/>
  <c r="F1203" i="2"/>
  <c r="G1203" i="2" s="1"/>
  <c r="F1202" i="2"/>
  <c r="G1202" i="2" s="1"/>
  <c r="F1201" i="2"/>
  <c r="G1201" i="2" s="1"/>
  <c r="F1200" i="2"/>
  <c r="G1200" i="2" s="1"/>
  <c r="F1199" i="2"/>
  <c r="G1199" i="2" s="1"/>
  <c r="F1198" i="2"/>
  <c r="G1198" i="2" s="1"/>
  <c r="F1197" i="2"/>
  <c r="G1197" i="2" s="1"/>
  <c r="F1196" i="2"/>
  <c r="G1196" i="2" s="1"/>
  <c r="F1195" i="2"/>
  <c r="G1195" i="2" s="1"/>
  <c r="F1194" i="2"/>
  <c r="G1194" i="2" s="1"/>
  <c r="F1193" i="2"/>
  <c r="G1193" i="2" s="1"/>
  <c r="F1192" i="2"/>
  <c r="G1192" i="2" s="1"/>
  <c r="F1191" i="2"/>
  <c r="G1191" i="2" s="1"/>
  <c r="F1190" i="2"/>
  <c r="G1190" i="2" s="1"/>
  <c r="F1189" i="2"/>
  <c r="G1189" i="2" s="1"/>
  <c r="F1188" i="2"/>
  <c r="G1188" i="2" s="1"/>
  <c r="F1187" i="2"/>
  <c r="G1187" i="2" s="1"/>
  <c r="F1186" i="2"/>
  <c r="G1186" i="2" s="1"/>
  <c r="F1185" i="2"/>
  <c r="G1185" i="2" s="1"/>
  <c r="F1184" i="2"/>
  <c r="G1184" i="2" s="1"/>
  <c r="F1183" i="2"/>
  <c r="G1183" i="2" s="1"/>
  <c r="F1182" i="2"/>
  <c r="G1182" i="2" s="1"/>
  <c r="F1181" i="2"/>
  <c r="G1181" i="2" s="1"/>
  <c r="F1180" i="2"/>
  <c r="G1180" i="2" s="1"/>
  <c r="F1179" i="2"/>
  <c r="G1179" i="2" s="1"/>
  <c r="F1178" i="2"/>
  <c r="G1178" i="2" s="1"/>
  <c r="F1177" i="2"/>
  <c r="G1177" i="2" s="1"/>
  <c r="F1176" i="2"/>
  <c r="G1176" i="2" s="1"/>
  <c r="F1175" i="2"/>
  <c r="G1175" i="2" s="1"/>
  <c r="F1174" i="2"/>
  <c r="G1174" i="2" s="1"/>
  <c r="F1173" i="2"/>
  <c r="G1173" i="2" s="1"/>
  <c r="F1172" i="2"/>
  <c r="G1172" i="2" s="1"/>
  <c r="F1171" i="2"/>
  <c r="G1171" i="2" s="1"/>
  <c r="F1170" i="2"/>
  <c r="G1170" i="2" s="1"/>
  <c r="F1169" i="2"/>
  <c r="G1169" i="2" s="1"/>
  <c r="F1168" i="2"/>
  <c r="G1168" i="2" s="1"/>
  <c r="F1167" i="2"/>
  <c r="G1167" i="2" s="1"/>
  <c r="F1166" i="2"/>
  <c r="G1166" i="2" s="1"/>
  <c r="F1165" i="2"/>
  <c r="G1165" i="2" s="1"/>
  <c r="F1164" i="2"/>
  <c r="G1164" i="2" s="1"/>
  <c r="F1163" i="2"/>
  <c r="G1163" i="2" s="1"/>
  <c r="F1162" i="2"/>
  <c r="G1162" i="2" s="1"/>
  <c r="F1161" i="2"/>
  <c r="G1161" i="2" s="1"/>
  <c r="F1160" i="2"/>
  <c r="G1160" i="2" s="1"/>
  <c r="F1159" i="2"/>
  <c r="G1159" i="2" s="1"/>
  <c r="F1158" i="2"/>
  <c r="G1158" i="2" s="1"/>
  <c r="F1157" i="2"/>
  <c r="G1157" i="2" s="1"/>
  <c r="F1156" i="2"/>
  <c r="G1156" i="2" s="1"/>
  <c r="F1155" i="2"/>
  <c r="G1155" i="2" s="1"/>
  <c r="F1154" i="2"/>
  <c r="G1154" i="2" s="1"/>
  <c r="F1153" i="2"/>
  <c r="G1153" i="2" s="1"/>
  <c r="F1152" i="2"/>
  <c r="G1152" i="2" s="1"/>
  <c r="F1151" i="2"/>
  <c r="G1151" i="2" s="1"/>
  <c r="F1150" i="2"/>
  <c r="G1150" i="2" s="1"/>
  <c r="F1149" i="2"/>
  <c r="G1149" i="2" s="1"/>
  <c r="F1148" i="2"/>
  <c r="G1148" i="2" s="1"/>
  <c r="F1147" i="2"/>
  <c r="G1147" i="2" s="1"/>
  <c r="F1146" i="2"/>
  <c r="G1146" i="2" s="1"/>
  <c r="F1145" i="2"/>
  <c r="G1145" i="2" s="1"/>
  <c r="F1144" i="2"/>
  <c r="G1144" i="2" s="1"/>
  <c r="F1143" i="2"/>
  <c r="G1143" i="2" s="1"/>
  <c r="F1142" i="2"/>
  <c r="G1142" i="2" s="1"/>
  <c r="F1141" i="2"/>
  <c r="G1141" i="2" s="1"/>
  <c r="F1140" i="2"/>
  <c r="G1140" i="2" s="1"/>
  <c r="F1139" i="2"/>
  <c r="G1139" i="2" s="1"/>
  <c r="F1138" i="2"/>
  <c r="G1138" i="2" s="1"/>
  <c r="F1137" i="2"/>
  <c r="G1137" i="2" s="1"/>
  <c r="F1136" i="2"/>
  <c r="G1136" i="2" s="1"/>
  <c r="F1135" i="2"/>
  <c r="G1135" i="2" s="1"/>
  <c r="F1134" i="2"/>
  <c r="G1134" i="2" s="1"/>
  <c r="F1133" i="2"/>
  <c r="G1133" i="2" s="1"/>
  <c r="F1132" i="2"/>
  <c r="G1132" i="2" s="1"/>
  <c r="F1131" i="2"/>
  <c r="G1131" i="2" s="1"/>
  <c r="F1130" i="2"/>
  <c r="G1130" i="2" s="1"/>
  <c r="F1129" i="2"/>
  <c r="G1129" i="2" s="1"/>
  <c r="F1128" i="2"/>
  <c r="G1128" i="2" s="1"/>
  <c r="F1127" i="2"/>
  <c r="G1127" i="2" s="1"/>
  <c r="F1126" i="2"/>
  <c r="G1126" i="2" s="1"/>
  <c r="F1125" i="2"/>
  <c r="G1125" i="2" s="1"/>
  <c r="F1124" i="2"/>
  <c r="G1124" i="2" s="1"/>
  <c r="F1123" i="2"/>
  <c r="G1123" i="2" s="1"/>
  <c r="F1122" i="2"/>
  <c r="G1122" i="2" s="1"/>
  <c r="F1121" i="2"/>
  <c r="G1121" i="2" s="1"/>
  <c r="F1120" i="2"/>
  <c r="G1120" i="2" s="1"/>
  <c r="F1119" i="2"/>
  <c r="G1119" i="2" s="1"/>
  <c r="F1118" i="2"/>
  <c r="G1118" i="2" s="1"/>
  <c r="F1117" i="2"/>
  <c r="G1117" i="2" s="1"/>
  <c r="F1116" i="2"/>
  <c r="G1116" i="2" s="1"/>
  <c r="F1115" i="2"/>
  <c r="G1115" i="2" s="1"/>
  <c r="F1114" i="2"/>
  <c r="G1114" i="2" s="1"/>
  <c r="F1113" i="2"/>
  <c r="G1113" i="2" s="1"/>
  <c r="F1112" i="2"/>
  <c r="G1112" i="2" s="1"/>
  <c r="F1111" i="2"/>
  <c r="G1111" i="2" s="1"/>
  <c r="F1110" i="2"/>
  <c r="G1110" i="2" s="1"/>
  <c r="F1109" i="2"/>
  <c r="G1109" i="2" s="1"/>
  <c r="F1108" i="2"/>
  <c r="G1108" i="2" s="1"/>
  <c r="F1107" i="2"/>
  <c r="G1107" i="2" s="1"/>
  <c r="F1106" i="2"/>
  <c r="G1106" i="2" s="1"/>
  <c r="F1105" i="2"/>
  <c r="G1105" i="2" s="1"/>
  <c r="F1104" i="2"/>
  <c r="G1104" i="2" s="1"/>
  <c r="F1103" i="2"/>
  <c r="G1103" i="2" s="1"/>
  <c r="F1102" i="2"/>
  <c r="G1102" i="2" s="1"/>
  <c r="F1101" i="2"/>
  <c r="G1101" i="2" s="1"/>
  <c r="F1100" i="2"/>
  <c r="G1100" i="2" s="1"/>
  <c r="F1099" i="2"/>
  <c r="G1099" i="2" s="1"/>
  <c r="F1098" i="2"/>
  <c r="G1098" i="2" s="1"/>
  <c r="F1097" i="2"/>
  <c r="G1097" i="2" s="1"/>
  <c r="F1096" i="2"/>
  <c r="G1096" i="2" s="1"/>
  <c r="F1095" i="2"/>
  <c r="G1095" i="2" s="1"/>
  <c r="F1094" i="2"/>
  <c r="G1094" i="2" s="1"/>
  <c r="F1093" i="2"/>
  <c r="G1093" i="2" s="1"/>
  <c r="F1092" i="2"/>
  <c r="G1092" i="2" s="1"/>
  <c r="F1091" i="2"/>
  <c r="G1091" i="2" s="1"/>
  <c r="F1090" i="2"/>
  <c r="G1090" i="2" s="1"/>
  <c r="F1089" i="2"/>
  <c r="G1089" i="2" s="1"/>
  <c r="F1088" i="2"/>
  <c r="G1088" i="2" s="1"/>
  <c r="F1087" i="2"/>
  <c r="G1087" i="2" s="1"/>
  <c r="F1086" i="2"/>
  <c r="G1086" i="2" s="1"/>
  <c r="F1085" i="2"/>
  <c r="G1085" i="2" s="1"/>
  <c r="F1084" i="2"/>
  <c r="G1084" i="2" s="1"/>
  <c r="F1083" i="2"/>
  <c r="G1083" i="2" s="1"/>
  <c r="F1082" i="2"/>
  <c r="G1082" i="2" s="1"/>
  <c r="F1081" i="2"/>
  <c r="G1081" i="2" s="1"/>
  <c r="F1080" i="2"/>
  <c r="G1080" i="2" s="1"/>
  <c r="F1079" i="2"/>
  <c r="G1079" i="2" s="1"/>
  <c r="F1078" i="2"/>
  <c r="G1078" i="2" s="1"/>
  <c r="F1077" i="2"/>
  <c r="G1077" i="2" s="1"/>
  <c r="F1076" i="2"/>
  <c r="G1076" i="2" s="1"/>
  <c r="F1075" i="2"/>
  <c r="G1075" i="2" s="1"/>
  <c r="F1074" i="2"/>
  <c r="G1074" i="2" s="1"/>
  <c r="F1073" i="2"/>
  <c r="G1073" i="2" s="1"/>
  <c r="F1072" i="2"/>
  <c r="G1072" i="2" s="1"/>
  <c r="F1071" i="2"/>
  <c r="G1071" i="2" s="1"/>
  <c r="F1070" i="2"/>
  <c r="G1070" i="2" s="1"/>
  <c r="F1069" i="2"/>
  <c r="G1069" i="2" s="1"/>
  <c r="F1068" i="2"/>
  <c r="G1068" i="2" s="1"/>
  <c r="F1067" i="2"/>
  <c r="G1067" i="2" s="1"/>
  <c r="F1066" i="2"/>
  <c r="G1066" i="2" s="1"/>
  <c r="F1065" i="2"/>
  <c r="G1065" i="2" s="1"/>
  <c r="F1064" i="2"/>
  <c r="G1064" i="2" s="1"/>
  <c r="F1063" i="2"/>
  <c r="G1063" i="2" s="1"/>
  <c r="F1062" i="2"/>
  <c r="G1062" i="2" s="1"/>
  <c r="F1061" i="2"/>
  <c r="G1061" i="2" s="1"/>
  <c r="F1060" i="2"/>
  <c r="G1060" i="2" s="1"/>
  <c r="F1059" i="2"/>
  <c r="G1059" i="2" s="1"/>
  <c r="F1058" i="2"/>
  <c r="G1058" i="2" s="1"/>
  <c r="F1057" i="2"/>
  <c r="G1057" i="2" s="1"/>
  <c r="F1056" i="2"/>
  <c r="G1056" i="2" s="1"/>
  <c r="F1055" i="2"/>
  <c r="G1055" i="2" s="1"/>
  <c r="F1054" i="2"/>
  <c r="G1054" i="2" s="1"/>
  <c r="F1053" i="2"/>
  <c r="G1053" i="2" s="1"/>
  <c r="F1052" i="2"/>
  <c r="G1052" i="2" s="1"/>
  <c r="F1051" i="2"/>
  <c r="G1051" i="2" s="1"/>
  <c r="F1050" i="2"/>
  <c r="G1050" i="2" s="1"/>
  <c r="F1049" i="2"/>
  <c r="G1049" i="2" s="1"/>
  <c r="F1048" i="2"/>
  <c r="G1048" i="2" s="1"/>
  <c r="F1047" i="2"/>
  <c r="G1047" i="2" s="1"/>
  <c r="F1046" i="2"/>
  <c r="G1046" i="2" s="1"/>
  <c r="F1045" i="2"/>
  <c r="G1045" i="2" s="1"/>
  <c r="F1044" i="2"/>
  <c r="G1044" i="2" s="1"/>
  <c r="F1043" i="2"/>
  <c r="G1043" i="2" s="1"/>
  <c r="F1042" i="2"/>
  <c r="G1042" i="2" s="1"/>
  <c r="F1041" i="2"/>
  <c r="G1041" i="2" s="1"/>
  <c r="F1040" i="2"/>
  <c r="G1040" i="2" s="1"/>
  <c r="F1039" i="2"/>
  <c r="G1039" i="2" s="1"/>
  <c r="F1038" i="2"/>
  <c r="G1038" i="2" s="1"/>
  <c r="F1037" i="2"/>
  <c r="G1037" i="2" s="1"/>
  <c r="F1036" i="2"/>
  <c r="G1036" i="2" s="1"/>
  <c r="F1035" i="2"/>
  <c r="G1035" i="2" s="1"/>
  <c r="F1034" i="2"/>
  <c r="G1034" i="2" s="1"/>
  <c r="F1033" i="2"/>
  <c r="G1033" i="2" s="1"/>
  <c r="F1032" i="2"/>
  <c r="G1032" i="2" s="1"/>
  <c r="F1031" i="2"/>
  <c r="G1031" i="2" s="1"/>
  <c r="F1030" i="2"/>
  <c r="G1030" i="2" s="1"/>
  <c r="F1029" i="2"/>
  <c r="G1029" i="2" s="1"/>
  <c r="F1028" i="2"/>
  <c r="G1028" i="2" s="1"/>
  <c r="F1027" i="2"/>
  <c r="G1027" i="2" s="1"/>
  <c r="F1026" i="2"/>
  <c r="G1026" i="2" s="1"/>
  <c r="F1025" i="2"/>
  <c r="G1025" i="2" s="1"/>
  <c r="F1024" i="2"/>
  <c r="G1024" i="2" s="1"/>
  <c r="F1023" i="2"/>
  <c r="G1023" i="2" s="1"/>
  <c r="F1022" i="2"/>
  <c r="G1022" i="2" s="1"/>
  <c r="F1021" i="2"/>
  <c r="G1021" i="2" s="1"/>
  <c r="F1020" i="2"/>
  <c r="G1020" i="2" s="1"/>
  <c r="F1019" i="2"/>
  <c r="G1019" i="2" s="1"/>
  <c r="F1018" i="2"/>
  <c r="G1018" i="2" s="1"/>
  <c r="F1017" i="2"/>
  <c r="G1017" i="2" s="1"/>
  <c r="F1016" i="2"/>
  <c r="G1016" i="2" s="1"/>
  <c r="F1015" i="2"/>
  <c r="G1015" i="2" s="1"/>
  <c r="F1014" i="2"/>
  <c r="G1014" i="2" s="1"/>
  <c r="F1013" i="2"/>
  <c r="G1013" i="2" s="1"/>
  <c r="F1012" i="2"/>
  <c r="G1012" i="2" s="1"/>
  <c r="F1011" i="2"/>
  <c r="G1011" i="2" s="1"/>
  <c r="F1010" i="2"/>
  <c r="G1010" i="2" s="1"/>
  <c r="F1009" i="2"/>
  <c r="G1009" i="2" s="1"/>
  <c r="F1008" i="2"/>
  <c r="G1008" i="2" s="1"/>
  <c r="F1007" i="2"/>
  <c r="G1007" i="2" s="1"/>
  <c r="F1006" i="2"/>
  <c r="G1006" i="2" s="1"/>
  <c r="F1005" i="2"/>
  <c r="G1005" i="2" s="1"/>
  <c r="F1004" i="2"/>
  <c r="G1004" i="2" s="1"/>
  <c r="F1003" i="2"/>
  <c r="G1003" i="2" s="1"/>
  <c r="F1002" i="2"/>
  <c r="G1002" i="2" s="1"/>
  <c r="F1001" i="2"/>
  <c r="G1001" i="2" s="1"/>
  <c r="F1000" i="2"/>
  <c r="G1000" i="2" s="1"/>
  <c r="F999" i="2"/>
  <c r="G999" i="2" s="1"/>
  <c r="F998" i="2"/>
  <c r="G998" i="2" s="1"/>
  <c r="F997" i="2"/>
  <c r="G997" i="2" s="1"/>
  <c r="F996" i="2"/>
  <c r="G996" i="2" s="1"/>
  <c r="F995" i="2"/>
  <c r="G995" i="2" s="1"/>
  <c r="F994" i="2"/>
  <c r="G994" i="2" s="1"/>
  <c r="F993" i="2"/>
  <c r="G993" i="2" s="1"/>
  <c r="F992" i="2"/>
  <c r="G992" i="2" s="1"/>
  <c r="F991" i="2"/>
  <c r="G991" i="2" s="1"/>
  <c r="F990" i="2"/>
  <c r="G990" i="2" s="1"/>
  <c r="F989" i="2"/>
  <c r="G989" i="2" s="1"/>
  <c r="F988" i="2"/>
  <c r="G988" i="2" s="1"/>
  <c r="F987" i="2"/>
  <c r="G987" i="2" s="1"/>
  <c r="F986" i="2"/>
  <c r="G986" i="2" s="1"/>
  <c r="F985" i="2"/>
  <c r="G985" i="2" s="1"/>
  <c r="F984" i="2"/>
  <c r="G984" i="2" s="1"/>
  <c r="F983" i="2"/>
  <c r="G983" i="2" s="1"/>
  <c r="F982" i="2"/>
  <c r="G982" i="2" s="1"/>
  <c r="F981" i="2"/>
  <c r="G981" i="2" s="1"/>
  <c r="F980" i="2"/>
  <c r="G980" i="2" s="1"/>
  <c r="F979" i="2"/>
  <c r="G979" i="2" s="1"/>
  <c r="F978" i="2"/>
  <c r="G978" i="2" s="1"/>
  <c r="F977" i="2"/>
  <c r="G977" i="2" s="1"/>
  <c r="F976" i="2"/>
  <c r="G976" i="2" s="1"/>
  <c r="F975" i="2"/>
  <c r="G975" i="2" s="1"/>
  <c r="F974" i="2"/>
  <c r="G974" i="2" s="1"/>
  <c r="F973" i="2"/>
  <c r="G973" i="2" s="1"/>
  <c r="F972" i="2"/>
  <c r="G972" i="2" s="1"/>
  <c r="F971" i="2"/>
  <c r="G971" i="2" s="1"/>
  <c r="F970" i="2"/>
  <c r="G970" i="2" s="1"/>
  <c r="F969" i="2"/>
  <c r="G969" i="2" s="1"/>
  <c r="F968" i="2"/>
  <c r="G968" i="2" s="1"/>
  <c r="F967" i="2"/>
  <c r="G967" i="2" s="1"/>
  <c r="F966" i="2"/>
  <c r="G966" i="2" s="1"/>
  <c r="F965" i="2"/>
  <c r="G965" i="2" s="1"/>
  <c r="F964" i="2"/>
  <c r="G964" i="2" s="1"/>
  <c r="F963" i="2"/>
  <c r="G963" i="2" s="1"/>
  <c r="F962" i="2"/>
  <c r="G962" i="2" s="1"/>
  <c r="F961" i="2"/>
  <c r="G961" i="2" s="1"/>
  <c r="F960" i="2"/>
  <c r="G960" i="2" s="1"/>
  <c r="F959" i="2"/>
  <c r="G959" i="2" s="1"/>
  <c r="F958" i="2"/>
  <c r="G958" i="2" s="1"/>
  <c r="F957" i="2"/>
  <c r="G957" i="2" s="1"/>
  <c r="F956" i="2"/>
  <c r="G956" i="2" s="1"/>
  <c r="F955" i="2"/>
  <c r="G955" i="2" s="1"/>
  <c r="F954" i="2"/>
  <c r="G954" i="2" s="1"/>
  <c r="F953" i="2"/>
  <c r="G953" i="2" s="1"/>
  <c r="F952" i="2"/>
  <c r="G952" i="2" s="1"/>
  <c r="F951" i="2"/>
  <c r="G951" i="2" s="1"/>
  <c r="F950" i="2"/>
  <c r="G950" i="2" s="1"/>
  <c r="F949" i="2"/>
  <c r="G949" i="2" s="1"/>
  <c r="F948" i="2"/>
  <c r="G948" i="2" s="1"/>
  <c r="F947" i="2"/>
  <c r="G947" i="2" s="1"/>
  <c r="F946" i="2"/>
  <c r="G946" i="2" s="1"/>
  <c r="F945" i="2"/>
  <c r="G945" i="2" s="1"/>
  <c r="F944" i="2"/>
  <c r="G944" i="2" s="1"/>
  <c r="F943" i="2"/>
  <c r="G943" i="2" s="1"/>
  <c r="F942" i="2"/>
  <c r="G942" i="2" s="1"/>
  <c r="F941" i="2"/>
  <c r="G941" i="2" s="1"/>
  <c r="F940" i="2"/>
  <c r="G940" i="2" s="1"/>
  <c r="F939" i="2"/>
  <c r="G939" i="2" s="1"/>
  <c r="F938" i="2"/>
  <c r="G938" i="2" s="1"/>
  <c r="F937" i="2"/>
  <c r="G937" i="2" s="1"/>
  <c r="F936" i="2"/>
  <c r="G936" i="2" s="1"/>
  <c r="F935" i="2"/>
  <c r="G935" i="2" s="1"/>
  <c r="F934" i="2"/>
  <c r="G934" i="2" s="1"/>
  <c r="F933" i="2"/>
  <c r="G933" i="2" s="1"/>
  <c r="F932" i="2"/>
  <c r="G932" i="2" s="1"/>
  <c r="F931" i="2"/>
  <c r="G931" i="2" s="1"/>
  <c r="F930" i="2"/>
  <c r="G930" i="2" s="1"/>
  <c r="F929" i="2"/>
  <c r="G929" i="2" s="1"/>
  <c r="F928" i="2"/>
  <c r="G928" i="2" s="1"/>
  <c r="F927" i="2"/>
  <c r="G927" i="2" s="1"/>
  <c r="F926" i="2"/>
  <c r="G926" i="2" s="1"/>
  <c r="F925" i="2"/>
  <c r="G925" i="2" s="1"/>
  <c r="F924" i="2"/>
  <c r="G924" i="2" s="1"/>
  <c r="F923" i="2"/>
  <c r="G923" i="2" s="1"/>
  <c r="F922" i="2"/>
  <c r="G922" i="2" s="1"/>
  <c r="F921" i="2"/>
  <c r="G921" i="2" s="1"/>
  <c r="F920" i="2"/>
  <c r="G920" i="2" s="1"/>
  <c r="F919" i="2"/>
  <c r="G919" i="2" s="1"/>
  <c r="F918" i="2"/>
  <c r="G918" i="2" s="1"/>
  <c r="F917" i="2"/>
  <c r="G917" i="2" s="1"/>
  <c r="F916" i="2"/>
  <c r="G916" i="2" s="1"/>
  <c r="F915" i="2"/>
  <c r="G915" i="2" s="1"/>
  <c r="F914" i="2"/>
  <c r="G914" i="2" s="1"/>
  <c r="F913" i="2"/>
  <c r="G913" i="2" s="1"/>
  <c r="F912" i="2"/>
  <c r="G912" i="2" s="1"/>
  <c r="F911" i="2"/>
  <c r="G911" i="2" s="1"/>
  <c r="F910" i="2"/>
  <c r="G910" i="2" s="1"/>
  <c r="F909" i="2"/>
  <c r="G909" i="2" s="1"/>
  <c r="F908" i="2"/>
  <c r="G908" i="2" s="1"/>
  <c r="F907" i="2"/>
  <c r="G907" i="2" s="1"/>
  <c r="F906" i="2"/>
  <c r="G906" i="2" s="1"/>
  <c r="F905" i="2"/>
  <c r="G905" i="2" s="1"/>
  <c r="F904" i="2"/>
  <c r="G904" i="2" s="1"/>
  <c r="F903" i="2"/>
  <c r="G903" i="2" s="1"/>
  <c r="F902" i="2"/>
  <c r="G902" i="2" s="1"/>
  <c r="F901" i="2"/>
  <c r="G901" i="2" s="1"/>
  <c r="F900" i="2"/>
  <c r="G900" i="2" s="1"/>
  <c r="F899" i="2"/>
  <c r="G899" i="2" s="1"/>
  <c r="F898" i="2"/>
  <c r="G898" i="2" s="1"/>
  <c r="F897" i="2"/>
  <c r="G897" i="2" s="1"/>
  <c r="F896" i="2"/>
  <c r="G896" i="2" s="1"/>
  <c r="F895" i="2"/>
  <c r="G895" i="2" s="1"/>
  <c r="F894" i="2"/>
  <c r="G894" i="2" s="1"/>
  <c r="F893" i="2"/>
  <c r="G893" i="2" s="1"/>
  <c r="F892" i="2"/>
  <c r="G892" i="2" s="1"/>
  <c r="F891" i="2"/>
  <c r="G891" i="2" s="1"/>
  <c r="F890" i="2"/>
  <c r="G890" i="2" s="1"/>
  <c r="F889" i="2"/>
  <c r="G889" i="2" s="1"/>
  <c r="F888" i="2"/>
  <c r="G888" i="2" s="1"/>
  <c r="F887" i="2"/>
  <c r="G887" i="2" s="1"/>
  <c r="F886" i="2"/>
  <c r="G886" i="2" s="1"/>
  <c r="F885" i="2"/>
  <c r="G885" i="2" s="1"/>
  <c r="F884" i="2"/>
  <c r="G884" i="2" s="1"/>
  <c r="F883" i="2"/>
  <c r="G883" i="2" s="1"/>
  <c r="F882" i="2"/>
  <c r="G882" i="2" s="1"/>
  <c r="F881" i="2"/>
  <c r="G881" i="2" s="1"/>
  <c r="F880" i="2"/>
  <c r="G880" i="2" s="1"/>
  <c r="F879" i="2"/>
  <c r="G879" i="2" s="1"/>
  <c r="F878" i="2"/>
  <c r="G878" i="2" s="1"/>
  <c r="F877" i="2"/>
  <c r="G877" i="2" s="1"/>
  <c r="F876" i="2"/>
  <c r="G876" i="2" s="1"/>
  <c r="F875" i="2"/>
  <c r="G875" i="2" s="1"/>
  <c r="F874" i="2"/>
  <c r="G874" i="2" s="1"/>
  <c r="F873" i="2"/>
  <c r="G873" i="2" s="1"/>
  <c r="F872" i="2"/>
  <c r="G872" i="2" s="1"/>
  <c r="F871" i="2"/>
  <c r="G871" i="2" s="1"/>
  <c r="F870" i="2"/>
  <c r="G870" i="2" s="1"/>
  <c r="F869" i="2"/>
  <c r="G869" i="2" s="1"/>
  <c r="F868" i="2"/>
  <c r="G868" i="2" s="1"/>
  <c r="F867" i="2"/>
  <c r="G867" i="2" s="1"/>
  <c r="F866" i="2"/>
  <c r="G866" i="2" s="1"/>
  <c r="F865" i="2"/>
  <c r="G865" i="2" s="1"/>
  <c r="F864" i="2"/>
  <c r="G864" i="2" s="1"/>
  <c r="F863" i="2"/>
  <c r="G863" i="2" s="1"/>
  <c r="F862" i="2"/>
  <c r="G862" i="2" s="1"/>
  <c r="F861" i="2"/>
  <c r="G861" i="2" s="1"/>
  <c r="F860" i="2"/>
  <c r="G860" i="2" s="1"/>
  <c r="F859" i="2"/>
  <c r="G859" i="2" s="1"/>
  <c r="F858" i="2"/>
  <c r="G858" i="2" s="1"/>
  <c r="F857" i="2"/>
  <c r="G857" i="2" s="1"/>
  <c r="F856" i="2"/>
  <c r="G856" i="2" s="1"/>
  <c r="F855" i="2"/>
  <c r="G855" i="2" s="1"/>
  <c r="F854" i="2"/>
  <c r="G854" i="2" s="1"/>
  <c r="F853" i="2"/>
  <c r="G853" i="2" s="1"/>
  <c r="F852" i="2"/>
  <c r="G852" i="2" s="1"/>
  <c r="F851" i="2"/>
  <c r="G851" i="2" s="1"/>
  <c r="F850" i="2"/>
  <c r="G850" i="2" s="1"/>
  <c r="F849" i="2"/>
  <c r="G849" i="2" s="1"/>
  <c r="F848" i="2"/>
  <c r="G848" i="2" s="1"/>
  <c r="F847" i="2"/>
  <c r="G847" i="2" s="1"/>
  <c r="F846" i="2"/>
  <c r="G846" i="2" s="1"/>
  <c r="F845" i="2"/>
  <c r="G845" i="2" s="1"/>
  <c r="F844" i="2"/>
  <c r="G844" i="2" s="1"/>
  <c r="F843" i="2"/>
  <c r="G843" i="2" s="1"/>
  <c r="F842" i="2"/>
  <c r="G842" i="2" s="1"/>
  <c r="F841" i="2"/>
  <c r="G841" i="2" s="1"/>
  <c r="F840" i="2"/>
  <c r="G840" i="2" s="1"/>
  <c r="F839" i="2"/>
  <c r="G839" i="2" s="1"/>
  <c r="F838" i="2"/>
  <c r="G838" i="2" s="1"/>
  <c r="F837" i="2"/>
  <c r="G837" i="2" s="1"/>
  <c r="F836" i="2"/>
  <c r="G836" i="2" s="1"/>
  <c r="F835" i="2"/>
  <c r="G835" i="2" s="1"/>
  <c r="F834" i="2"/>
  <c r="G834" i="2" s="1"/>
  <c r="F833" i="2"/>
  <c r="G833" i="2" s="1"/>
  <c r="F832" i="2"/>
  <c r="G832" i="2" s="1"/>
  <c r="F831" i="2"/>
  <c r="G831" i="2" s="1"/>
  <c r="F830" i="2"/>
  <c r="G830" i="2" s="1"/>
  <c r="F829" i="2"/>
  <c r="G829" i="2" s="1"/>
  <c r="F828" i="2"/>
  <c r="G828" i="2" s="1"/>
  <c r="F827" i="2"/>
  <c r="G827" i="2" s="1"/>
  <c r="F826" i="2"/>
  <c r="G826" i="2" s="1"/>
  <c r="F825" i="2"/>
  <c r="G825" i="2" s="1"/>
  <c r="F824" i="2"/>
  <c r="G824" i="2" s="1"/>
  <c r="F823" i="2"/>
  <c r="G823" i="2" s="1"/>
  <c r="F822" i="2"/>
  <c r="G822" i="2" s="1"/>
  <c r="F821" i="2"/>
  <c r="G821" i="2" s="1"/>
  <c r="F820" i="2"/>
  <c r="G820" i="2" s="1"/>
  <c r="F819" i="2"/>
  <c r="G819" i="2" s="1"/>
  <c r="F818" i="2"/>
  <c r="G818" i="2" s="1"/>
  <c r="F817" i="2"/>
  <c r="G817" i="2" s="1"/>
  <c r="F816" i="2"/>
  <c r="G816" i="2" s="1"/>
  <c r="F815" i="2"/>
  <c r="G815" i="2" s="1"/>
  <c r="F814" i="2"/>
  <c r="G814" i="2" s="1"/>
  <c r="F813" i="2"/>
  <c r="G813" i="2" s="1"/>
  <c r="F812" i="2"/>
  <c r="G812" i="2" s="1"/>
  <c r="F811" i="2"/>
  <c r="G811" i="2" s="1"/>
  <c r="F810" i="2"/>
  <c r="G810" i="2" s="1"/>
  <c r="F809" i="2"/>
  <c r="G809" i="2" s="1"/>
  <c r="F808" i="2"/>
  <c r="G808" i="2" s="1"/>
  <c r="F807" i="2"/>
  <c r="G807" i="2" s="1"/>
  <c r="F806" i="2"/>
  <c r="G806" i="2" s="1"/>
  <c r="F805" i="2"/>
  <c r="G805" i="2" s="1"/>
  <c r="F804" i="2"/>
  <c r="G804" i="2" s="1"/>
  <c r="F803" i="2"/>
  <c r="G803" i="2" s="1"/>
  <c r="F802" i="2"/>
  <c r="G802" i="2" s="1"/>
  <c r="F801" i="2"/>
  <c r="G801" i="2" s="1"/>
  <c r="F800" i="2"/>
  <c r="G800" i="2" s="1"/>
  <c r="F799" i="2"/>
  <c r="G799" i="2" s="1"/>
  <c r="F798" i="2"/>
  <c r="G798" i="2" s="1"/>
  <c r="F797" i="2"/>
  <c r="G797" i="2" s="1"/>
  <c r="F796" i="2"/>
  <c r="G796" i="2" s="1"/>
  <c r="F795" i="2"/>
  <c r="G795" i="2" s="1"/>
  <c r="F794" i="2"/>
  <c r="G794" i="2" s="1"/>
  <c r="F793" i="2"/>
  <c r="G793" i="2" s="1"/>
  <c r="F792" i="2"/>
  <c r="G792" i="2" s="1"/>
  <c r="F791" i="2"/>
  <c r="G791" i="2" s="1"/>
  <c r="F790" i="2"/>
  <c r="G790" i="2" s="1"/>
  <c r="F789" i="2"/>
  <c r="G789" i="2" s="1"/>
  <c r="F788" i="2"/>
  <c r="G788" i="2" s="1"/>
  <c r="F787" i="2"/>
  <c r="G787" i="2" s="1"/>
  <c r="F786" i="2"/>
  <c r="G786" i="2" s="1"/>
  <c r="F785" i="2"/>
  <c r="G785" i="2" s="1"/>
  <c r="F784" i="2"/>
  <c r="G784" i="2" s="1"/>
  <c r="F783" i="2"/>
  <c r="G783" i="2" s="1"/>
  <c r="F782" i="2"/>
  <c r="G782" i="2" s="1"/>
  <c r="F781" i="2"/>
  <c r="G781" i="2" s="1"/>
  <c r="F780" i="2"/>
  <c r="G780" i="2" s="1"/>
  <c r="F779" i="2"/>
  <c r="G779" i="2" s="1"/>
  <c r="F778" i="2"/>
  <c r="G778" i="2" s="1"/>
  <c r="F777" i="2"/>
  <c r="G777" i="2" s="1"/>
  <c r="F776" i="2"/>
  <c r="G776" i="2" s="1"/>
  <c r="F775" i="2"/>
  <c r="G775" i="2" s="1"/>
  <c r="F774" i="2"/>
  <c r="G774" i="2" s="1"/>
  <c r="F773" i="2"/>
  <c r="G773" i="2" s="1"/>
  <c r="F772" i="2"/>
  <c r="G772" i="2" s="1"/>
  <c r="F771" i="2"/>
  <c r="G771" i="2" s="1"/>
  <c r="F770" i="2"/>
  <c r="G770" i="2" s="1"/>
  <c r="F769" i="2"/>
  <c r="G769" i="2" s="1"/>
  <c r="F768" i="2"/>
  <c r="G768" i="2" s="1"/>
  <c r="F767" i="2"/>
  <c r="G767" i="2" s="1"/>
  <c r="F766" i="2"/>
  <c r="G766" i="2" s="1"/>
  <c r="F765" i="2"/>
  <c r="G765" i="2" s="1"/>
  <c r="F764" i="2"/>
  <c r="G764" i="2" s="1"/>
  <c r="F763" i="2"/>
  <c r="G763" i="2" s="1"/>
  <c r="F762" i="2"/>
  <c r="G762" i="2" s="1"/>
  <c r="F761" i="2"/>
  <c r="G761" i="2" s="1"/>
  <c r="F760" i="2"/>
  <c r="G760" i="2" s="1"/>
  <c r="F759" i="2"/>
  <c r="G759" i="2" s="1"/>
  <c r="F758" i="2"/>
  <c r="G758" i="2" s="1"/>
  <c r="F757" i="2"/>
  <c r="G757" i="2" s="1"/>
  <c r="F756" i="2"/>
  <c r="G756" i="2" s="1"/>
  <c r="F755" i="2"/>
  <c r="G755" i="2" s="1"/>
  <c r="F754" i="2"/>
  <c r="G754" i="2" s="1"/>
  <c r="F753" i="2"/>
  <c r="G753" i="2" s="1"/>
  <c r="F752" i="2"/>
  <c r="G752" i="2" s="1"/>
  <c r="F751" i="2"/>
  <c r="G751" i="2" s="1"/>
  <c r="F750" i="2"/>
  <c r="G750" i="2" s="1"/>
  <c r="F749" i="2"/>
  <c r="G749" i="2" s="1"/>
  <c r="F748" i="2"/>
  <c r="G748" i="2" s="1"/>
  <c r="F747" i="2"/>
  <c r="G747" i="2" s="1"/>
  <c r="F746" i="2"/>
  <c r="G746" i="2" s="1"/>
  <c r="F745" i="2"/>
  <c r="G745" i="2" s="1"/>
  <c r="F744" i="2"/>
  <c r="G744" i="2" s="1"/>
  <c r="F743" i="2"/>
  <c r="G743" i="2" s="1"/>
  <c r="F742" i="2"/>
  <c r="G742" i="2" s="1"/>
  <c r="F741" i="2"/>
  <c r="G741" i="2" s="1"/>
  <c r="F740" i="2"/>
  <c r="G740" i="2" s="1"/>
  <c r="F739" i="2"/>
  <c r="G739" i="2" s="1"/>
  <c r="F738" i="2"/>
  <c r="G738" i="2" s="1"/>
  <c r="F737" i="2"/>
  <c r="G737" i="2" s="1"/>
  <c r="F736" i="2"/>
  <c r="G736" i="2" s="1"/>
  <c r="F735" i="2"/>
  <c r="G735" i="2" s="1"/>
  <c r="F734" i="2"/>
  <c r="G734" i="2" s="1"/>
  <c r="F733" i="2"/>
  <c r="G733" i="2" s="1"/>
  <c r="F732" i="2"/>
  <c r="G732" i="2" s="1"/>
  <c r="F731" i="2"/>
  <c r="G731" i="2" s="1"/>
  <c r="F730" i="2"/>
  <c r="G730" i="2" s="1"/>
  <c r="F729" i="2"/>
  <c r="G729" i="2" s="1"/>
  <c r="F728" i="2"/>
  <c r="G728" i="2" s="1"/>
  <c r="F727" i="2"/>
  <c r="G727" i="2" s="1"/>
  <c r="F726" i="2"/>
  <c r="G726" i="2" s="1"/>
  <c r="F725" i="2"/>
  <c r="G725" i="2" s="1"/>
  <c r="F724" i="2"/>
  <c r="G724" i="2" s="1"/>
  <c r="F723" i="2"/>
  <c r="G723" i="2" s="1"/>
  <c r="F722" i="2"/>
  <c r="G722" i="2" s="1"/>
  <c r="F721" i="2"/>
  <c r="G721" i="2" s="1"/>
  <c r="F720" i="2"/>
  <c r="G720" i="2" s="1"/>
  <c r="F719" i="2"/>
  <c r="G719" i="2" s="1"/>
  <c r="F718" i="2"/>
  <c r="G718" i="2" s="1"/>
  <c r="F717" i="2"/>
  <c r="G717" i="2" s="1"/>
  <c r="F716" i="2"/>
  <c r="G716" i="2" s="1"/>
  <c r="F715" i="2"/>
  <c r="G715" i="2" s="1"/>
  <c r="F714" i="2"/>
  <c r="G714" i="2" s="1"/>
  <c r="F713" i="2"/>
  <c r="G713" i="2" s="1"/>
  <c r="F712" i="2"/>
  <c r="G712" i="2" s="1"/>
  <c r="F711" i="2"/>
  <c r="G711" i="2" s="1"/>
  <c r="F710" i="2"/>
  <c r="G710" i="2" s="1"/>
  <c r="F709" i="2"/>
  <c r="G709" i="2" s="1"/>
  <c r="F708" i="2"/>
  <c r="G708" i="2" s="1"/>
  <c r="F707" i="2"/>
  <c r="G707" i="2" s="1"/>
  <c r="F706" i="2"/>
  <c r="G706" i="2" s="1"/>
  <c r="F705" i="2"/>
  <c r="G705" i="2" s="1"/>
  <c r="F704" i="2"/>
  <c r="G704" i="2" s="1"/>
  <c r="F703" i="2"/>
  <c r="G703" i="2" s="1"/>
  <c r="F702" i="2"/>
  <c r="G702" i="2" s="1"/>
  <c r="F701" i="2"/>
  <c r="G701" i="2" s="1"/>
  <c r="F700" i="2"/>
  <c r="G700" i="2" s="1"/>
  <c r="F699" i="2"/>
  <c r="G699" i="2" s="1"/>
  <c r="F698" i="2"/>
  <c r="G698" i="2" s="1"/>
  <c r="F697" i="2"/>
  <c r="G697" i="2" s="1"/>
  <c r="F696" i="2"/>
  <c r="G696" i="2" s="1"/>
  <c r="F695" i="2"/>
  <c r="G695" i="2" s="1"/>
  <c r="F694" i="2"/>
  <c r="G694" i="2" s="1"/>
  <c r="F693" i="2"/>
  <c r="G693" i="2" s="1"/>
  <c r="F692" i="2"/>
  <c r="G692" i="2" s="1"/>
  <c r="F691" i="2"/>
  <c r="G691" i="2" s="1"/>
  <c r="F690" i="2"/>
  <c r="G690" i="2" s="1"/>
  <c r="F689" i="2"/>
  <c r="G689" i="2" s="1"/>
  <c r="F688" i="2"/>
  <c r="G688" i="2" s="1"/>
  <c r="F687" i="2"/>
  <c r="G687" i="2" s="1"/>
  <c r="F686" i="2"/>
  <c r="G686" i="2" s="1"/>
  <c r="F685" i="2"/>
  <c r="G685" i="2" s="1"/>
  <c r="F684" i="2"/>
  <c r="G684" i="2" s="1"/>
  <c r="F683" i="2"/>
  <c r="G683" i="2" s="1"/>
  <c r="F682" i="2"/>
  <c r="G682" i="2" s="1"/>
  <c r="F681" i="2"/>
  <c r="G681" i="2" s="1"/>
  <c r="F680" i="2"/>
  <c r="G680" i="2" s="1"/>
  <c r="F679" i="2"/>
  <c r="G679" i="2" s="1"/>
  <c r="F678" i="2"/>
  <c r="G678" i="2" s="1"/>
  <c r="F677" i="2"/>
  <c r="G677" i="2" s="1"/>
  <c r="F676" i="2"/>
  <c r="G676" i="2" s="1"/>
  <c r="F675" i="2"/>
  <c r="G675" i="2" s="1"/>
  <c r="F674" i="2"/>
  <c r="G674" i="2" s="1"/>
  <c r="F673" i="2"/>
  <c r="G673" i="2" s="1"/>
  <c r="F672" i="2"/>
  <c r="G672" i="2" s="1"/>
  <c r="F671" i="2"/>
  <c r="G671" i="2" s="1"/>
  <c r="F670" i="2"/>
  <c r="G670" i="2" s="1"/>
  <c r="F669" i="2"/>
  <c r="G669" i="2" s="1"/>
  <c r="F668" i="2"/>
  <c r="G668" i="2" s="1"/>
  <c r="F667" i="2"/>
  <c r="G667" i="2" s="1"/>
  <c r="F666" i="2"/>
  <c r="G666" i="2" s="1"/>
  <c r="F665" i="2"/>
  <c r="G665" i="2" s="1"/>
  <c r="F664" i="2"/>
  <c r="G664" i="2" s="1"/>
  <c r="F663" i="2"/>
  <c r="G663" i="2" s="1"/>
  <c r="F662" i="2"/>
  <c r="G662" i="2" s="1"/>
  <c r="F661" i="2"/>
  <c r="G661" i="2" s="1"/>
  <c r="F660" i="2"/>
  <c r="G660" i="2" s="1"/>
  <c r="F659" i="2"/>
  <c r="G659" i="2" s="1"/>
  <c r="F658" i="2"/>
  <c r="G658" i="2" s="1"/>
  <c r="F657" i="2"/>
  <c r="G657" i="2" s="1"/>
  <c r="F656" i="2"/>
  <c r="G656" i="2" s="1"/>
  <c r="F655" i="2"/>
  <c r="G655" i="2" s="1"/>
  <c r="F654" i="2"/>
  <c r="G654" i="2" s="1"/>
  <c r="F653" i="2"/>
  <c r="G653" i="2" s="1"/>
  <c r="F652" i="2"/>
  <c r="G652" i="2" s="1"/>
  <c r="F651" i="2"/>
  <c r="G651" i="2" s="1"/>
  <c r="F650" i="2"/>
  <c r="G650" i="2" s="1"/>
  <c r="F649" i="2"/>
  <c r="G649" i="2" s="1"/>
  <c r="F648" i="2"/>
  <c r="G648" i="2" s="1"/>
  <c r="F647" i="2"/>
  <c r="G647" i="2" s="1"/>
  <c r="F646" i="2"/>
  <c r="G646" i="2" s="1"/>
  <c r="F645" i="2"/>
  <c r="G645" i="2" s="1"/>
  <c r="F644" i="2"/>
  <c r="G644" i="2" s="1"/>
  <c r="F643" i="2"/>
  <c r="G643" i="2" s="1"/>
  <c r="F642" i="2"/>
  <c r="G642" i="2" s="1"/>
  <c r="F641" i="2"/>
  <c r="G641" i="2" s="1"/>
  <c r="F640" i="2"/>
  <c r="G640" i="2" s="1"/>
  <c r="F639" i="2"/>
  <c r="G639" i="2" s="1"/>
  <c r="F638" i="2"/>
  <c r="G638" i="2" s="1"/>
  <c r="F637" i="2"/>
  <c r="G637" i="2" s="1"/>
  <c r="F636" i="2"/>
  <c r="G636" i="2" s="1"/>
  <c r="F635" i="2"/>
  <c r="G635" i="2" s="1"/>
  <c r="F634" i="2"/>
  <c r="G634" i="2" s="1"/>
  <c r="F633" i="2"/>
  <c r="G633" i="2" s="1"/>
  <c r="F632" i="2"/>
  <c r="G632" i="2" s="1"/>
  <c r="F631" i="2"/>
  <c r="G631" i="2" s="1"/>
  <c r="F630" i="2"/>
  <c r="G630" i="2" s="1"/>
  <c r="F629" i="2"/>
  <c r="G629" i="2" s="1"/>
  <c r="F628" i="2"/>
  <c r="G628" i="2" s="1"/>
  <c r="F627" i="2"/>
  <c r="G627" i="2" s="1"/>
  <c r="F626" i="2"/>
  <c r="G626" i="2" s="1"/>
  <c r="F625" i="2"/>
  <c r="G625" i="2" s="1"/>
  <c r="F624" i="2"/>
  <c r="G624" i="2" s="1"/>
  <c r="F623" i="2"/>
  <c r="G623" i="2" s="1"/>
  <c r="F622" i="2"/>
  <c r="G622" i="2" s="1"/>
  <c r="F621" i="2"/>
  <c r="G621" i="2" s="1"/>
  <c r="F620" i="2"/>
  <c r="G620" i="2" s="1"/>
  <c r="F619" i="2"/>
  <c r="G619" i="2" s="1"/>
  <c r="F618" i="2"/>
  <c r="G618" i="2" s="1"/>
  <c r="F617" i="2"/>
  <c r="G617" i="2" s="1"/>
  <c r="F616" i="2"/>
  <c r="G616" i="2" s="1"/>
  <c r="F615" i="2"/>
  <c r="G615" i="2" s="1"/>
  <c r="F614" i="2"/>
  <c r="G614" i="2" s="1"/>
  <c r="F613" i="2"/>
  <c r="G613" i="2" s="1"/>
  <c r="F612" i="2"/>
  <c r="G612" i="2" s="1"/>
  <c r="F611" i="2"/>
  <c r="G611" i="2" s="1"/>
  <c r="F610" i="2"/>
  <c r="G610" i="2" s="1"/>
  <c r="F609" i="2"/>
  <c r="G609" i="2" s="1"/>
  <c r="F608" i="2"/>
  <c r="G608" i="2" s="1"/>
  <c r="F607" i="2"/>
  <c r="G607" i="2" s="1"/>
  <c r="F606" i="2"/>
  <c r="G606" i="2" s="1"/>
  <c r="F605" i="2"/>
  <c r="G605" i="2" s="1"/>
  <c r="F604" i="2"/>
  <c r="G604" i="2" s="1"/>
  <c r="F603" i="2"/>
  <c r="G603" i="2" s="1"/>
  <c r="F602" i="2"/>
  <c r="G602" i="2" s="1"/>
  <c r="F601" i="2"/>
  <c r="G601" i="2" s="1"/>
  <c r="F600" i="2"/>
  <c r="G600" i="2" s="1"/>
  <c r="F599" i="2"/>
  <c r="G599" i="2" s="1"/>
  <c r="F598" i="2"/>
  <c r="G598" i="2" s="1"/>
  <c r="F597" i="2"/>
  <c r="G597" i="2" s="1"/>
  <c r="F596" i="2"/>
  <c r="G596" i="2" s="1"/>
  <c r="F595" i="2"/>
  <c r="G595" i="2" s="1"/>
  <c r="F594" i="2"/>
  <c r="G594" i="2" s="1"/>
  <c r="F593" i="2"/>
  <c r="G593" i="2" s="1"/>
  <c r="F592" i="2"/>
  <c r="G592" i="2" s="1"/>
  <c r="F591" i="2"/>
  <c r="G591" i="2" s="1"/>
  <c r="F590" i="2"/>
  <c r="G590" i="2" s="1"/>
  <c r="F589" i="2"/>
  <c r="G589" i="2" s="1"/>
  <c r="F588" i="2"/>
  <c r="G588" i="2" s="1"/>
  <c r="F587" i="2"/>
  <c r="G587" i="2" s="1"/>
  <c r="F586" i="2"/>
  <c r="G586" i="2" s="1"/>
  <c r="F585" i="2"/>
  <c r="G585" i="2" s="1"/>
  <c r="F584" i="2"/>
  <c r="G584" i="2" s="1"/>
  <c r="F583" i="2"/>
  <c r="G583" i="2" s="1"/>
  <c r="F582" i="2"/>
  <c r="G582" i="2" s="1"/>
  <c r="F581" i="2"/>
  <c r="G581" i="2" s="1"/>
  <c r="F580" i="2"/>
  <c r="G580" i="2" s="1"/>
  <c r="F579" i="2"/>
  <c r="G579" i="2" s="1"/>
  <c r="F578" i="2"/>
  <c r="G578" i="2" s="1"/>
  <c r="F577" i="2"/>
  <c r="G577" i="2" s="1"/>
  <c r="F576" i="2"/>
  <c r="G576" i="2" s="1"/>
  <c r="F575" i="2"/>
  <c r="G575" i="2" s="1"/>
  <c r="F574" i="2"/>
  <c r="G574" i="2" s="1"/>
  <c r="F573" i="2"/>
  <c r="G573" i="2" s="1"/>
  <c r="F572" i="2"/>
  <c r="G572" i="2" s="1"/>
  <c r="F571" i="2"/>
  <c r="G571" i="2" s="1"/>
  <c r="F570" i="2"/>
  <c r="G570" i="2" s="1"/>
  <c r="F569" i="2"/>
  <c r="G569" i="2" s="1"/>
  <c r="F568" i="2"/>
  <c r="G568" i="2" s="1"/>
  <c r="F567" i="2"/>
  <c r="G567" i="2" s="1"/>
  <c r="F566" i="2"/>
  <c r="G566" i="2" s="1"/>
  <c r="F565" i="2"/>
  <c r="G565" i="2" s="1"/>
  <c r="F564" i="2"/>
  <c r="G564" i="2" s="1"/>
  <c r="F563" i="2"/>
  <c r="G563" i="2" s="1"/>
  <c r="F562" i="2"/>
  <c r="G562" i="2" s="1"/>
  <c r="F561" i="2"/>
  <c r="G561" i="2" s="1"/>
  <c r="F560" i="2"/>
  <c r="G560" i="2" s="1"/>
  <c r="F559" i="2"/>
  <c r="G559" i="2" s="1"/>
  <c r="F558" i="2"/>
  <c r="G558" i="2" s="1"/>
  <c r="F557" i="2"/>
  <c r="G557" i="2" s="1"/>
  <c r="F556" i="2"/>
  <c r="G556" i="2" s="1"/>
  <c r="F555" i="2"/>
  <c r="G555" i="2" s="1"/>
  <c r="F554" i="2"/>
  <c r="G554" i="2" s="1"/>
  <c r="F553" i="2"/>
  <c r="G553" i="2" s="1"/>
  <c r="F552" i="2"/>
  <c r="G552" i="2" s="1"/>
  <c r="F551" i="2"/>
  <c r="G551" i="2" s="1"/>
  <c r="F550" i="2"/>
  <c r="G550" i="2" s="1"/>
  <c r="F549" i="2"/>
  <c r="G549" i="2" s="1"/>
  <c r="F548" i="2"/>
  <c r="G548" i="2" s="1"/>
  <c r="F547" i="2"/>
  <c r="G547" i="2" s="1"/>
  <c r="F546" i="2"/>
  <c r="G546" i="2" s="1"/>
  <c r="F545" i="2"/>
  <c r="G545" i="2" s="1"/>
  <c r="F544" i="2"/>
  <c r="G544" i="2" s="1"/>
  <c r="F543" i="2"/>
  <c r="G543" i="2" s="1"/>
  <c r="F542" i="2"/>
  <c r="G542" i="2" s="1"/>
  <c r="F541" i="2"/>
  <c r="G541" i="2" s="1"/>
  <c r="F540" i="2"/>
  <c r="G540" i="2" s="1"/>
  <c r="F539" i="2"/>
  <c r="G539" i="2" s="1"/>
  <c r="F538" i="2"/>
  <c r="G538" i="2" s="1"/>
  <c r="F537" i="2"/>
  <c r="G537" i="2" s="1"/>
  <c r="F536" i="2"/>
  <c r="G536" i="2" s="1"/>
  <c r="F535" i="2"/>
  <c r="G535" i="2" s="1"/>
  <c r="F534" i="2"/>
  <c r="G534" i="2" s="1"/>
  <c r="F533" i="2"/>
  <c r="G533" i="2" s="1"/>
  <c r="F532" i="2"/>
  <c r="G532" i="2" s="1"/>
  <c r="F531" i="2"/>
  <c r="G531" i="2" s="1"/>
  <c r="F530" i="2"/>
  <c r="G530" i="2" s="1"/>
  <c r="F529" i="2"/>
  <c r="G529" i="2" s="1"/>
  <c r="F528" i="2"/>
  <c r="G528" i="2" s="1"/>
  <c r="F527" i="2"/>
  <c r="G527" i="2" s="1"/>
  <c r="F526" i="2"/>
  <c r="G526" i="2" s="1"/>
  <c r="F525" i="2"/>
  <c r="G525" i="2" s="1"/>
  <c r="F524" i="2"/>
  <c r="G524" i="2" s="1"/>
  <c r="F523" i="2"/>
  <c r="G523" i="2" s="1"/>
  <c r="F522" i="2"/>
  <c r="G522" i="2" s="1"/>
  <c r="F521" i="2"/>
  <c r="G521" i="2" s="1"/>
  <c r="F520" i="2"/>
  <c r="G520" i="2" s="1"/>
  <c r="F519" i="2"/>
  <c r="G519" i="2" s="1"/>
  <c r="F518" i="2"/>
  <c r="G518" i="2" s="1"/>
  <c r="F517" i="2"/>
  <c r="G517" i="2" s="1"/>
  <c r="F516" i="2"/>
  <c r="G516" i="2" s="1"/>
  <c r="F515" i="2"/>
  <c r="G515" i="2" s="1"/>
  <c r="F514" i="2"/>
  <c r="G514" i="2" s="1"/>
  <c r="F513" i="2"/>
  <c r="G513" i="2" s="1"/>
  <c r="F512" i="2"/>
  <c r="G512" i="2" s="1"/>
  <c r="F511" i="2"/>
  <c r="G511" i="2" s="1"/>
  <c r="F510" i="2"/>
  <c r="G510" i="2" s="1"/>
  <c r="F509" i="2"/>
  <c r="G509" i="2" s="1"/>
  <c r="F508" i="2"/>
  <c r="G508" i="2" s="1"/>
  <c r="F507" i="2"/>
  <c r="G507" i="2" s="1"/>
  <c r="F506" i="2"/>
  <c r="G506" i="2" s="1"/>
  <c r="F505" i="2"/>
  <c r="G505" i="2" s="1"/>
  <c r="F504" i="2"/>
  <c r="G504" i="2" s="1"/>
  <c r="F503" i="2"/>
  <c r="G503" i="2" s="1"/>
  <c r="F502" i="2"/>
  <c r="G502" i="2" s="1"/>
  <c r="F501" i="2"/>
  <c r="G501" i="2" s="1"/>
  <c r="F500" i="2"/>
  <c r="G500" i="2" s="1"/>
  <c r="F499" i="2"/>
  <c r="G499" i="2" s="1"/>
  <c r="F498" i="2"/>
  <c r="G498" i="2" s="1"/>
  <c r="F497" i="2"/>
  <c r="G497" i="2" s="1"/>
  <c r="F496" i="2"/>
  <c r="G496" i="2" s="1"/>
  <c r="F495" i="2"/>
  <c r="G495" i="2" s="1"/>
  <c r="F494" i="2"/>
  <c r="G494" i="2" s="1"/>
  <c r="F493" i="2"/>
  <c r="G493" i="2" s="1"/>
  <c r="F492" i="2"/>
  <c r="G492" i="2" s="1"/>
  <c r="F491" i="2"/>
  <c r="G491" i="2" s="1"/>
  <c r="F490" i="2"/>
  <c r="G490" i="2" s="1"/>
  <c r="F489" i="2"/>
  <c r="G489" i="2" s="1"/>
  <c r="F488" i="2"/>
  <c r="G488" i="2" s="1"/>
  <c r="F487" i="2"/>
  <c r="G487" i="2" s="1"/>
  <c r="F486" i="2"/>
  <c r="G486" i="2" s="1"/>
  <c r="F485" i="2"/>
  <c r="G485" i="2" s="1"/>
  <c r="F484" i="2"/>
  <c r="G484" i="2" s="1"/>
  <c r="F483" i="2"/>
  <c r="G483" i="2" s="1"/>
  <c r="F482" i="2"/>
  <c r="G482" i="2" s="1"/>
  <c r="F481" i="2"/>
  <c r="G481" i="2" s="1"/>
  <c r="F480" i="2"/>
  <c r="G480" i="2" s="1"/>
  <c r="F479" i="2"/>
  <c r="G479" i="2" s="1"/>
  <c r="F478" i="2"/>
  <c r="G478" i="2" s="1"/>
  <c r="F477" i="2"/>
  <c r="G477" i="2" s="1"/>
  <c r="F476" i="2"/>
  <c r="G476" i="2" s="1"/>
  <c r="F475" i="2"/>
  <c r="G475" i="2" s="1"/>
  <c r="F474" i="2"/>
  <c r="G474" i="2" s="1"/>
  <c r="F473" i="2"/>
  <c r="G473" i="2" s="1"/>
  <c r="F472" i="2"/>
  <c r="G472" i="2" s="1"/>
  <c r="F471" i="2"/>
  <c r="G471" i="2" s="1"/>
  <c r="F470" i="2"/>
  <c r="G470" i="2" s="1"/>
  <c r="F469" i="2"/>
  <c r="G469" i="2" s="1"/>
  <c r="F468" i="2"/>
  <c r="G468" i="2" s="1"/>
  <c r="F467" i="2"/>
  <c r="G467" i="2" s="1"/>
  <c r="F466" i="2"/>
  <c r="G466" i="2" s="1"/>
  <c r="F465" i="2"/>
  <c r="G465" i="2" s="1"/>
  <c r="F464" i="2"/>
  <c r="G464" i="2" s="1"/>
  <c r="F463" i="2"/>
  <c r="G463" i="2" s="1"/>
  <c r="F462" i="2"/>
  <c r="G462" i="2" s="1"/>
  <c r="F461" i="2"/>
  <c r="G461" i="2" s="1"/>
  <c r="F460" i="2"/>
  <c r="G460" i="2" s="1"/>
  <c r="F459" i="2"/>
  <c r="G459" i="2" s="1"/>
  <c r="F458" i="2"/>
  <c r="G458" i="2" s="1"/>
  <c r="F457" i="2"/>
  <c r="G457" i="2" s="1"/>
  <c r="F456" i="2"/>
  <c r="G456" i="2" s="1"/>
  <c r="F455" i="2"/>
  <c r="G455" i="2" s="1"/>
  <c r="F454" i="2"/>
  <c r="G454" i="2" s="1"/>
  <c r="F453" i="2"/>
  <c r="G453" i="2" s="1"/>
  <c r="F452" i="2"/>
  <c r="G452" i="2" s="1"/>
  <c r="F451" i="2"/>
  <c r="G451" i="2" s="1"/>
  <c r="F450" i="2"/>
  <c r="G450" i="2" s="1"/>
  <c r="F449" i="2"/>
  <c r="G449" i="2" s="1"/>
  <c r="F448" i="2"/>
  <c r="G448" i="2" s="1"/>
  <c r="F447" i="2"/>
  <c r="G447" i="2" s="1"/>
  <c r="F446" i="2"/>
  <c r="G446" i="2" s="1"/>
  <c r="F445" i="2"/>
  <c r="G445" i="2" s="1"/>
  <c r="F444" i="2"/>
  <c r="G444" i="2" s="1"/>
  <c r="F443" i="2"/>
  <c r="G443" i="2" s="1"/>
  <c r="F442" i="2"/>
  <c r="G442" i="2" s="1"/>
  <c r="F441" i="2"/>
  <c r="G441" i="2" s="1"/>
  <c r="F440" i="2"/>
  <c r="G440" i="2" s="1"/>
  <c r="F439" i="2"/>
  <c r="G439" i="2" s="1"/>
  <c r="F438" i="2"/>
  <c r="G438" i="2" s="1"/>
  <c r="F437" i="2"/>
  <c r="G437" i="2" s="1"/>
  <c r="F436" i="2"/>
  <c r="G436" i="2" s="1"/>
  <c r="F435" i="2"/>
  <c r="G435" i="2" s="1"/>
  <c r="F434" i="2"/>
  <c r="G434" i="2" s="1"/>
  <c r="F433" i="2"/>
  <c r="G433" i="2" s="1"/>
  <c r="F432" i="2"/>
  <c r="G432" i="2" s="1"/>
  <c r="F431" i="2"/>
  <c r="G431" i="2" s="1"/>
  <c r="F430" i="2"/>
  <c r="G430" i="2" s="1"/>
  <c r="F429" i="2"/>
  <c r="G429" i="2" s="1"/>
  <c r="F428" i="2"/>
  <c r="G428" i="2" s="1"/>
  <c r="F427" i="2"/>
  <c r="G427" i="2" s="1"/>
  <c r="F426" i="2"/>
  <c r="G426" i="2" s="1"/>
  <c r="F425" i="2"/>
  <c r="G425" i="2" s="1"/>
  <c r="F424" i="2"/>
  <c r="G424" i="2" s="1"/>
  <c r="F423" i="2"/>
  <c r="G423" i="2" s="1"/>
  <c r="F422" i="2"/>
  <c r="G422" i="2" s="1"/>
  <c r="F421" i="2"/>
  <c r="G421" i="2" s="1"/>
  <c r="F420" i="2"/>
  <c r="G420" i="2" s="1"/>
  <c r="F419" i="2"/>
  <c r="G419" i="2" s="1"/>
  <c r="F418" i="2"/>
  <c r="G418" i="2" s="1"/>
  <c r="F417" i="2"/>
  <c r="G417" i="2" s="1"/>
  <c r="F416" i="2"/>
  <c r="G416" i="2" s="1"/>
  <c r="F415" i="2"/>
  <c r="G415" i="2" s="1"/>
  <c r="F414" i="2"/>
  <c r="G414" i="2" s="1"/>
  <c r="F413" i="2"/>
  <c r="G413" i="2" s="1"/>
  <c r="F412" i="2"/>
  <c r="G412" i="2" s="1"/>
  <c r="F411" i="2"/>
  <c r="G411" i="2" s="1"/>
  <c r="F410" i="2"/>
  <c r="G410" i="2" s="1"/>
  <c r="F409" i="2"/>
  <c r="G409" i="2" s="1"/>
  <c r="F408" i="2"/>
  <c r="G408" i="2" s="1"/>
  <c r="F407" i="2"/>
  <c r="G407" i="2" s="1"/>
  <c r="F406" i="2"/>
  <c r="G406" i="2" s="1"/>
  <c r="F405" i="2"/>
  <c r="G405" i="2" s="1"/>
  <c r="F404" i="2"/>
  <c r="G404" i="2" s="1"/>
  <c r="F403" i="2"/>
  <c r="G403" i="2" s="1"/>
  <c r="F402" i="2"/>
  <c r="G402" i="2" s="1"/>
  <c r="F401" i="2"/>
  <c r="G401" i="2" s="1"/>
  <c r="F400" i="2"/>
  <c r="G400" i="2" s="1"/>
  <c r="F399" i="2"/>
  <c r="G399" i="2" s="1"/>
  <c r="F398" i="2"/>
  <c r="G398" i="2" s="1"/>
  <c r="F397" i="2"/>
  <c r="G397" i="2" s="1"/>
  <c r="F396" i="2"/>
  <c r="G396" i="2" s="1"/>
  <c r="F395" i="2"/>
  <c r="G395" i="2" s="1"/>
  <c r="F394" i="2"/>
  <c r="G394" i="2" s="1"/>
  <c r="F393" i="2"/>
  <c r="G393" i="2" s="1"/>
  <c r="F392" i="2"/>
  <c r="G392" i="2" s="1"/>
  <c r="F391" i="2"/>
  <c r="G391" i="2" s="1"/>
  <c r="F390" i="2"/>
  <c r="G390" i="2" s="1"/>
  <c r="F389" i="2"/>
  <c r="G389" i="2" s="1"/>
  <c r="F388" i="2"/>
  <c r="G388" i="2" s="1"/>
  <c r="F387" i="2"/>
  <c r="G387" i="2" s="1"/>
  <c r="F386" i="2"/>
  <c r="G386" i="2" s="1"/>
  <c r="F385" i="2"/>
  <c r="G385" i="2" s="1"/>
  <c r="F384" i="2"/>
  <c r="G384" i="2" s="1"/>
  <c r="F383" i="2"/>
  <c r="G383" i="2" s="1"/>
  <c r="F382" i="2"/>
  <c r="G382" i="2" s="1"/>
  <c r="F381" i="2"/>
  <c r="G381" i="2" s="1"/>
  <c r="F380" i="2"/>
  <c r="G380" i="2" s="1"/>
  <c r="F379" i="2"/>
  <c r="G379" i="2" s="1"/>
  <c r="F378" i="2"/>
  <c r="G378" i="2" s="1"/>
  <c r="F377" i="2"/>
  <c r="G377" i="2" s="1"/>
  <c r="F376" i="2"/>
  <c r="G376" i="2" s="1"/>
  <c r="F375" i="2"/>
  <c r="G375" i="2" s="1"/>
  <c r="F374" i="2"/>
  <c r="G374" i="2" s="1"/>
  <c r="F373" i="2"/>
  <c r="G373" i="2" s="1"/>
  <c r="F372" i="2"/>
  <c r="G372" i="2" s="1"/>
  <c r="F371" i="2"/>
  <c r="G371" i="2" s="1"/>
  <c r="F370" i="2"/>
  <c r="G370" i="2" s="1"/>
  <c r="F369" i="2"/>
  <c r="G369" i="2" s="1"/>
  <c r="F368" i="2"/>
  <c r="G368" i="2" s="1"/>
  <c r="F367" i="2"/>
  <c r="G367" i="2" s="1"/>
  <c r="F366" i="2"/>
  <c r="G366" i="2" s="1"/>
  <c r="F365" i="2"/>
  <c r="G365" i="2" s="1"/>
  <c r="F364" i="2"/>
  <c r="G364" i="2" s="1"/>
  <c r="F363" i="2"/>
  <c r="G363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G356" i="2" s="1"/>
  <c r="F355" i="2"/>
  <c r="G355" i="2" s="1"/>
  <c r="F354" i="2"/>
  <c r="G354" i="2" s="1"/>
  <c r="F353" i="2"/>
  <c r="G353" i="2" s="1"/>
  <c r="F352" i="2"/>
  <c r="G352" i="2" s="1"/>
  <c r="F351" i="2"/>
  <c r="G351" i="2" s="1"/>
  <c r="F350" i="2"/>
  <c r="G350" i="2" s="1"/>
  <c r="F349" i="2"/>
  <c r="G349" i="2" s="1"/>
  <c r="F348" i="2"/>
  <c r="G348" i="2" s="1"/>
  <c r="F347" i="2"/>
  <c r="G347" i="2" s="1"/>
  <c r="F346" i="2"/>
  <c r="G346" i="2" s="1"/>
  <c r="F345" i="2"/>
  <c r="G345" i="2" s="1"/>
  <c r="F344" i="2"/>
  <c r="G344" i="2" s="1"/>
  <c r="F343" i="2"/>
  <c r="G343" i="2" s="1"/>
  <c r="F342" i="2"/>
  <c r="G342" i="2" s="1"/>
  <c r="F341" i="2"/>
  <c r="G341" i="2" s="1"/>
  <c r="F340" i="2"/>
  <c r="G340" i="2" s="1"/>
  <c r="F339" i="2"/>
  <c r="G339" i="2" s="1"/>
  <c r="F338" i="2"/>
  <c r="G338" i="2" s="1"/>
  <c r="F337" i="2"/>
  <c r="G337" i="2" s="1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F329" i="2"/>
  <c r="G329" i="2" s="1"/>
  <c r="F328" i="2"/>
  <c r="G328" i="2" s="1"/>
  <c r="F327" i="2"/>
  <c r="G327" i="2" s="1"/>
  <c r="F326" i="2"/>
  <c r="G326" i="2" s="1"/>
  <c r="F325" i="2"/>
  <c r="G325" i="2" s="1"/>
  <c r="F324" i="2"/>
  <c r="G324" i="2" s="1"/>
  <c r="F323" i="2"/>
  <c r="G323" i="2" s="1"/>
  <c r="F322" i="2"/>
  <c r="G322" i="2" s="1"/>
  <c r="F321" i="2"/>
  <c r="G321" i="2" s="1"/>
  <c r="F320" i="2"/>
  <c r="G320" i="2" s="1"/>
  <c r="F319" i="2"/>
  <c r="G319" i="2" s="1"/>
  <c r="F318" i="2"/>
  <c r="G318" i="2" s="1"/>
  <c r="F317" i="2"/>
  <c r="G317" i="2" s="1"/>
  <c r="F316" i="2"/>
  <c r="G316" i="2" s="1"/>
  <c r="F315" i="2"/>
  <c r="G315" i="2" s="1"/>
  <c r="F314" i="2"/>
  <c r="G314" i="2" s="1"/>
  <c r="F313" i="2"/>
  <c r="G313" i="2" s="1"/>
  <c r="F312" i="2"/>
  <c r="G312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304" i="2"/>
  <c r="G304" i="2" s="1"/>
  <c r="F303" i="2"/>
  <c r="G303" i="2" s="1"/>
  <c r="F302" i="2"/>
  <c r="G302" i="2" s="1"/>
  <c r="F301" i="2"/>
  <c r="G301" i="2" s="1"/>
  <c r="F300" i="2"/>
  <c r="G300" i="2" s="1"/>
  <c r="F299" i="2"/>
  <c r="G299" i="2" s="1"/>
  <c r="F298" i="2"/>
  <c r="G298" i="2" s="1"/>
  <c r="F297" i="2"/>
  <c r="G297" i="2" s="1"/>
  <c r="F296" i="2"/>
  <c r="G296" i="2" s="1"/>
  <c r="F295" i="2"/>
  <c r="G295" i="2" s="1"/>
  <c r="F294" i="2"/>
  <c r="G294" i="2" s="1"/>
  <c r="F293" i="2"/>
  <c r="G293" i="2" s="1"/>
  <c r="F292" i="2"/>
  <c r="G292" i="2" s="1"/>
  <c r="F291" i="2"/>
  <c r="G291" i="2" s="1"/>
  <c r="F290" i="2"/>
  <c r="G290" i="2" s="1"/>
  <c r="F289" i="2"/>
  <c r="G289" i="2" s="1"/>
  <c r="F288" i="2"/>
  <c r="G288" i="2" s="1"/>
  <c r="F287" i="2"/>
  <c r="G287" i="2" s="1"/>
  <c r="F286" i="2"/>
  <c r="G286" i="2" s="1"/>
  <c r="F285" i="2"/>
  <c r="G285" i="2" s="1"/>
  <c r="F284" i="2"/>
  <c r="G284" i="2" s="1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G276" i="2" s="1"/>
  <c r="F275" i="2"/>
  <c r="G275" i="2" s="1"/>
  <c r="F274" i="2"/>
  <c r="G274" i="2" s="1"/>
  <c r="F273" i="2"/>
  <c r="G273" i="2" s="1"/>
  <c r="F272" i="2"/>
  <c r="G272" i="2" s="1"/>
  <c r="F271" i="2"/>
  <c r="G271" i="2" s="1"/>
  <c r="F270" i="2"/>
  <c r="G270" i="2" s="1"/>
  <c r="F269" i="2"/>
  <c r="G269" i="2" s="1"/>
  <c r="F268" i="2"/>
  <c r="G268" i="2" s="1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G260" i="2" s="1"/>
  <c r="F259" i="2"/>
  <c r="G259" i="2" s="1"/>
  <c r="F258" i="2"/>
  <c r="G258" i="2" s="1"/>
  <c r="F257" i="2"/>
  <c r="G257" i="2" s="1"/>
  <c r="F256" i="2"/>
  <c r="G256" i="2" s="1"/>
  <c r="F255" i="2"/>
  <c r="G255" i="2" s="1"/>
  <c r="F254" i="2"/>
  <c r="G254" i="2" s="1"/>
  <c r="F253" i="2"/>
  <c r="G253" i="2" s="1"/>
  <c r="F252" i="2"/>
  <c r="G252" i="2" s="1"/>
  <c r="F251" i="2"/>
  <c r="G251" i="2" s="1"/>
  <c r="F250" i="2"/>
  <c r="G250" i="2" s="1"/>
  <c r="F249" i="2"/>
  <c r="G249" i="2" s="1"/>
  <c r="F248" i="2"/>
  <c r="G248" i="2" s="1"/>
  <c r="F247" i="2"/>
  <c r="G247" i="2" s="1"/>
  <c r="F246" i="2"/>
  <c r="G246" i="2" s="1"/>
  <c r="F245" i="2"/>
  <c r="G245" i="2" s="1"/>
  <c r="F244" i="2"/>
  <c r="G244" i="2" s="1"/>
  <c r="F243" i="2"/>
  <c r="G243" i="2" s="1"/>
  <c r="F242" i="2"/>
  <c r="G242" i="2" s="1"/>
  <c r="F241" i="2"/>
  <c r="G241" i="2" s="1"/>
  <c r="F240" i="2"/>
  <c r="G240" i="2" s="1"/>
  <c r="F239" i="2"/>
  <c r="G239" i="2" s="1"/>
  <c r="F238" i="2"/>
  <c r="G238" i="2" s="1"/>
  <c r="F237" i="2"/>
  <c r="G237" i="2" s="1"/>
  <c r="F236" i="2"/>
  <c r="G236" i="2" s="1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G228" i="2" s="1"/>
  <c r="F227" i="2"/>
  <c r="G227" i="2" s="1"/>
  <c r="F226" i="2"/>
  <c r="G226" i="2" s="1"/>
  <c r="F225" i="2"/>
  <c r="G225" i="2" s="1"/>
  <c r="F224" i="2"/>
  <c r="G224" i="2" s="1"/>
  <c r="F223" i="2"/>
  <c r="G223" i="2" s="1"/>
  <c r="F222" i="2"/>
  <c r="G222" i="2" s="1"/>
  <c r="F221" i="2"/>
  <c r="G221" i="2" s="1"/>
  <c r="F220" i="2"/>
  <c r="G220" i="2" s="1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G212" i="2" s="1"/>
  <c r="F211" i="2"/>
  <c r="G211" i="2" s="1"/>
  <c r="F210" i="2"/>
  <c r="G210" i="2" s="1"/>
  <c r="F209" i="2"/>
  <c r="G209" i="2" s="1"/>
  <c r="F208" i="2"/>
  <c r="G208" i="2" s="1"/>
  <c r="F207" i="2"/>
  <c r="G207" i="2" s="1"/>
  <c r="F206" i="2"/>
  <c r="G206" i="2" s="1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92" i="2"/>
  <c r="G192" i="2" s="1"/>
  <c r="F191" i="2"/>
  <c r="G191" i="2" s="1"/>
  <c r="F190" i="2"/>
  <c r="G190" i="2" s="1"/>
  <c r="F189" i="2"/>
  <c r="G189" i="2" s="1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F176" i="2"/>
  <c r="G176" i="2" s="1"/>
  <c r="F175" i="2"/>
  <c r="G175" i="2" s="1"/>
  <c r="F174" i="2"/>
  <c r="G174" i="2" s="1"/>
  <c r="F173" i="2"/>
  <c r="G173" i="2" s="1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G164" i="2" s="1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D1608" i="2"/>
  <c r="C1608" i="2"/>
  <c r="D1607" i="2"/>
  <c r="C1607" i="2"/>
  <c r="D1606" i="2"/>
  <c r="C1606" i="2"/>
  <c r="D1605" i="2"/>
  <c r="C1605" i="2"/>
  <c r="D1604" i="2"/>
  <c r="C1604" i="2"/>
  <c r="D1603" i="2"/>
  <c r="C1603" i="2"/>
  <c r="D1602" i="2"/>
  <c r="C1602" i="2"/>
  <c r="D1601" i="2"/>
  <c r="C1601" i="2"/>
  <c r="D1600" i="2"/>
  <c r="C1600" i="2"/>
  <c r="D1599" i="2"/>
  <c r="C1599" i="2"/>
  <c r="D1598" i="2"/>
  <c r="C1598" i="2"/>
  <c r="D1597" i="2"/>
  <c r="C1597" i="2"/>
  <c r="D1596" i="2"/>
  <c r="C1596" i="2"/>
  <c r="D1595" i="2"/>
  <c r="C1595" i="2"/>
  <c r="D1594" i="2"/>
  <c r="C1594" i="2"/>
  <c r="D1593" i="2"/>
  <c r="C1593" i="2"/>
  <c r="D1592" i="2"/>
  <c r="C1592" i="2"/>
  <c r="D1591" i="2"/>
  <c r="C1591" i="2"/>
  <c r="D1590" i="2"/>
  <c r="C1590" i="2"/>
  <c r="D1589" i="2"/>
  <c r="C1589" i="2"/>
  <c r="D1588" i="2"/>
  <c r="C1588" i="2"/>
  <c r="D1587" i="2"/>
  <c r="C1587" i="2"/>
  <c r="D1586" i="2"/>
  <c r="C1586" i="2"/>
  <c r="D1585" i="2"/>
  <c r="C1585" i="2"/>
  <c r="D1584" i="2"/>
  <c r="C1584" i="2"/>
  <c r="D1583" i="2"/>
  <c r="C1583" i="2"/>
  <c r="D1582" i="2"/>
  <c r="C1582" i="2"/>
  <c r="D1581" i="2"/>
  <c r="C1581" i="2"/>
  <c r="D1580" i="2"/>
  <c r="C1580" i="2"/>
  <c r="D1579" i="2"/>
  <c r="C1579" i="2"/>
  <c r="D1578" i="2"/>
  <c r="C1578" i="2"/>
  <c r="D1577" i="2"/>
  <c r="C1577" i="2"/>
  <c r="D1576" i="2"/>
  <c r="C1576" i="2"/>
  <c r="D1575" i="2"/>
  <c r="C1575" i="2"/>
  <c r="D1574" i="2"/>
  <c r="C1574" i="2"/>
  <c r="D1573" i="2"/>
  <c r="C1573" i="2"/>
  <c r="D1572" i="2"/>
  <c r="C1572" i="2"/>
  <c r="D1571" i="2"/>
  <c r="C1571" i="2"/>
  <c r="D1570" i="2"/>
  <c r="C1570" i="2"/>
  <c r="D1569" i="2"/>
  <c r="C1569" i="2"/>
  <c r="D1568" i="2"/>
  <c r="C1568" i="2"/>
  <c r="D1567" i="2"/>
  <c r="C1567" i="2"/>
  <c r="D1566" i="2"/>
  <c r="C1566" i="2"/>
  <c r="D1565" i="2"/>
  <c r="C1565" i="2"/>
  <c r="D1564" i="2"/>
  <c r="C1564" i="2"/>
  <c r="D1563" i="2"/>
  <c r="C1563" i="2"/>
  <c r="D1562" i="2"/>
  <c r="C1562" i="2"/>
  <c r="D1561" i="2"/>
  <c r="C1561" i="2"/>
  <c r="D1560" i="2"/>
  <c r="C1560" i="2"/>
  <c r="D1559" i="2"/>
  <c r="C1559" i="2"/>
  <c r="D1558" i="2"/>
  <c r="C1558" i="2"/>
  <c r="D1557" i="2"/>
  <c r="J1557" i="2" s="1"/>
  <c r="C1557" i="2"/>
  <c r="I1557" i="2" s="1"/>
  <c r="D1556" i="2"/>
  <c r="J1556" i="2" s="1"/>
  <c r="C1556" i="2"/>
  <c r="I1556" i="2" s="1"/>
  <c r="D1555" i="2"/>
  <c r="J1555" i="2" s="1"/>
  <c r="C1555" i="2"/>
  <c r="I1555" i="2" s="1"/>
  <c r="D1554" i="2"/>
  <c r="J1554" i="2" s="1"/>
  <c r="C1554" i="2"/>
  <c r="I1554" i="2" s="1"/>
  <c r="D1553" i="2"/>
  <c r="J1553" i="2" s="1"/>
  <c r="C1553" i="2"/>
  <c r="I1553" i="2" s="1"/>
  <c r="D1552" i="2"/>
  <c r="J1552" i="2" s="1"/>
  <c r="C1552" i="2"/>
  <c r="I1552" i="2" s="1"/>
  <c r="D1551" i="2"/>
  <c r="J1551" i="2" s="1"/>
  <c r="C1551" i="2"/>
  <c r="I1551" i="2" s="1"/>
  <c r="D1550" i="2"/>
  <c r="J1550" i="2" s="1"/>
  <c r="C1550" i="2"/>
  <c r="I1550" i="2" s="1"/>
  <c r="D1549" i="2"/>
  <c r="J1549" i="2" s="1"/>
  <c r="C1549" i="2"/>
  <c r="I1549" i="2" s="1"/>
  <c r="D1548" i="2"/>
  <c r="J1548" i="2" s="1"/>
  <c r="C1548" i="2"/>
  <c r="I1548" i="2" s="1"/>
  <c r="D1547" i="2"/>
  <c r="J1547" i="2" s="1"/>
  <c r="C1547" i="2"/>
  <c r="I1547" i="2" s="1"/>
  <c r="D1546" i="2"/>
  <c r="J1546" i="2" s="1"/>
  <c r="C1546" i="2"/>
  <c r="I1546" i="2" s="1"/>
  <c r="D1545" i="2"/>
  <c r="J1545" i="2" s="1"/>
  <c r="C1545" i="2"/>
  <c r="I1545" i="2" s="1"/>
  <c r="D1544" i="2"/>
  <c r="J1544" i="2" s="1"/>
  <c r="C1544" i="2"/>
  <c r="I1544" i="2" s="1"/>
  <c r="D1543" i="2"/>
  <c r="J1543" i="2" s="1"/>
  <c r="C1543" i="2"/>
  <c r="I1543" i="2" s="1"/>
  <c r="D1542" i="2"/>
  <c r="J1542" i="2" s="1"/>
  <c r="C1542" i="2"/>
  <c r="I1542" i="2" s="1"/>
  <c r="D1541" i="2"/>
  <c r="J1541" i="2" s="1"/>
  <c r="C1541" i="2"/>
  <c r="D1540" i="2"/>
  <c r="J1540" i="2" s="1"/>
  <c r="C1540" i="2"/>
  <c r="I1540" i="2" s="1"/>
  <c r="D1539" i="2"/>
  <c r="J1539" i="2" s="1"/>
  <c r="C1539" i="2"/>
  <c r="I1539" i="2" s="1"/>
  <c r="D1538" i="2"/>
  <c r="J1538" i="2" s="1"/>
  <c r="C1538" i="2"/>
  <c r="D1537" i="2"/>
  <c r="J1537" i="2" s="1"/>
  <c r="C1537" i="2"/>
  <c r="I1537" i="2" s="1"/>
  <c r="D1536" i="2"/>
  <c r="J1536" i="2" s="1"/>
  <c r="C1536" i="2"/>
  <c r="I1536" i="2" s="1"/>
  <c r="D1535" i="2"/>
  <c r="J1535" i="2" s="1"/>
  <c r="C1535" i="2"/>
  <c r="D1534" i="2"/>
  <c r="J1534" i="2" s="1"/>
  <c r="C1534" i="2"/>
  <c r="I1534" i="2" s="1"/>
  <c r="D1533" i="2"/>
  <c r="J1533" i="2" s="1"/>
  <c r="C1533" i="2"/>
  <c r="I1533" i="2" s="1"/>
  <c r="D1532" i="2"/>
  <c r="J1532" i="2" s="1"/>
  <c r="C1532" i="2"/>
  <c r="I1532" i="2" s="1"/>
  <c r="D1531" i="2"/>
  <c r="J1531" i="2" s="1"/>
  <c r="C1531" i="2"/>
  <c r="I1531" i="2" s="1"/>
  <c r="D1530" i="2"/>
  <c r="J1530" i="2" s="1"/>
  <c r="C1530" i="2"/>
  <c r="I1530" i="2" s="1"/>
  <c r="D1529" i="2"/>
  <c r="J1529" i="2" s="1"/>
  <c r="C1529" i="2"/>
  <c r="I1529" i="2" s="1"/>
  <c r="D1528" i="2"/>
  <c r="J1528" i="2" s="1"/>
  <c r="C1528" i="2"/>
  <c r="I1528" i="2" s="1"/>
  <c r="D1527" i="2"/>
  <c r="J1527" i="2" s="1"/>
  <c r="C1527" i="2"/>
  <c r="I1527" i="2" s="1"/>
  <c r="D1526" i="2"/>
  <c r="J1526" i="2" s="1"/>
  <c r="C1526" i="2"/>
  <c r="I1526" i="2" s="1"/>
  <c r="D1525" i="2"/>
  <c r="J1525" i="2" s="1"/>
  <c r="C1525" i="2"/>
  <c r="I1525" i="2" s="1"/>
  <c r="D1524" i="2"/>
  <c r="J1524" i="2" s="1"/>
  <c r="C1524" i="2"/>
  <c r="I1524" i="2" s="1"/>
  <c r="D1523" i="2"/>
  <c r="J1523" i="2" s="1"/>
  <c r="C1523" i="2"/>
  <c r="D1522" i="2"/>
  <c r="J1522" i="2" s="1"/>
  <c r="C1522" i="2"/>
  <c r="I1522" i="2" s="1"/>
  <c r="D1521" i="2"/>
  <c r="J1521" i="2" s="1"/>
  <c r="C1521" i="2"/>
  <c r="D1520" i="2"/>
  <c r="J1520" i="2" s="1"/>
  <c r="C1520" i="2"/>
  <c r="I1520" i="2" s="1"/>
  <c r="D1519" i="2"/>
  <c r="J1519" i="2" s="1"/>
  <c r="C1519" i="2"/>
  <c r="I1519" i="2" s="1"/>
  <c r="D1518" i="2"/>
  <c r="J1518" i="2" s="1"/>
  <c r="C1518" i="2"/>
  <c r="I1518" i="2" s="1"/>
  <c r="D1517" i="2"/>
  <c r="J1517" i="2" s="1"/>
  <c r="C1517" i="2"/>
  <c r="I1517" i="2" s="1"/>
  <c r="D1516" i="2"/>
  <c r="J1516" i="2" s="1"/>
  <c r="C1516" i="2"/>
  <c r="I1516" i="2" s="1"/>
  <c r="D1515" i="2"/>
  <c r="J1515" i="2" s="1"/>
  <c r="C1515" i="2"/>
  <c r="I1515" i="2" s="1"/>
  <c r="D1514" i="2"/>
  <c r="J1514" i="2" s="1"/>
  <c r="C1514" i="2"/>
  <c r="I1514" i="2" s="1"/>
  <c r="D1513" i="2"/>
  <c r="J1513" i="2" s="1"/>
  <c r="C1513" i="2"/>
  <c r="I1513" i="2" s="1"/>
  <c r="D1512" i="2"/>
  <c r="J1512" i="2" s="1"/>
  <c r="C1512" i="2"/>
  <c r="I1512" i="2" s="1"/>
  <c r="D1511" i="2"/>
  <c r="J1511" i="2" s="1"/>
  <c r="C1511" i="2"/>
  <c r="I1511" i="2" s="1"/>
  <c r="D1510" i="2"/>
  <c r="J1510" i="2" s="1"/>
  <c r="C1510" i="2"/>
  <c r="I1510" i="2" s="1"/>
  <c r="D1509" i="2"/>
  <c r="J1509" i="2" s="1"/>
  <c r="C1509" i="2"/>
  <c r="I1509" i="2" s="1"/>
  <c r="D1508" i="2"/>
  <c r="J1508" i="2" s="1"/>
  <c r="C1508" i="2"/>
  <c r="I1508" i="2" s="1"/>
  <c r="D1507" i="2"/>
  <c r="J1507" i="2" s="1"/>
  <c r="C1507" i="2"/>
  <c r="I1507" i="2" s="1"/>
  <c r="D1506" i="2"/>
  <c r="J1506" i="2" s="1"/>
  <c r="C1506" i="2"/>
  <c r="I1506" i="2" s="1"/>
  <c r="D1505" i="2"/>
  <c r="J1505" i="2" s="1"/>
  <c r="C1505" i="2"/>
  <c r="I1505" i="2" s="1"/>
  <c r="D1504" i="2"/>
  <c r="J1504" i="2" s="1"/>
  <c r="C1504" i="2"/>
  <c r="I1504" i="2" s="1"/>
  <c r="D1503" i="2"/>
  <c r="J1503" i="2" s="1"/>
  <c r="C1503" i="2"/>
  <c r="I1503" i="2" s="1"/>
  <c r="D1502" i="2"/>
  <c r="J1502" i="2" s="1"/>
  <c r="C1502" i="2"/>
  <c r="I1502" i="2" s="1"/>
  <c r="D1501" i="2"/>
  <c r="J1501" i="2" s="1"/>
  <c r="C1501" i="2"/>
  <c r="I1501" i="2" s="1"/>
  <c r="D1500" i="2"/>
  <c r="J1500" i="2" s="1"/>
  <c r="C1500" i="2"/>
  <c r="I1500" i="2" s="1"/>
  <c r="D1499" i="2"/>
  <c r="J1499" i="2" s="1"/>
  <c r="C1499" i="2"/>
  <c r="I1499" i="2" s="1"/>
  <c r="D1498" i="2"/>
  <c r="J1498" i="2" s="1"/>
  <c r="C1498" i="2"/>
  <c r="I1498" i="2" s="1"/>
  <c r="D1497" i="2"/>
  <c r="J1497" i="2" s="1"/>
  <c r="C1497" i="2"/>
  <c r="I1497" i="2" s="1"/>
  <c r="D1496" i="2"/>
  <c r="J1496" i="2" s="1"/>
  <c r="C1496" i="2"/>
  <c r="D1495" i="2"/>
  <c r="J1495" i="2" s="1"/>
  <c r="C1495" i="2"/>
  <c r="I1495" i="2" s="1"/>
  <c r="D1494" i="2"/>
  <c r="J1494" i="2" s="1"/>
  <c r="C1494" i="2"/>
  <c r="I1494" i="2" s="1"/>
  <c r="D1493" i="2"/>
  <c r="J1493" i="2" s="1"/>
  <c r="C1493" i="2"/>
  <c r="I1493" i="2" s="1"/>
  <c r="D1492" i="2"/>
  <c r="J1492" i="2" s="1"/>
  <c r="C1492" i="2"/>
  <c r="I1492" i="2" s="1"/>
  <c r="D1491" i="2"/>
  <c r="J1491" i="2" s="1"/>
  <c r="C1491" i="2"/>
  <c r="I1491" i="2" s="1"/>
  <c r="D1490" i="2"/>
  <c r="J1490" i="2" s="1"/>
  <c r="C1490" i="2"/>
  <c r="I1490" i="2" s="1"/>
  <c r="D1489" i="2"/>
  <c r="J1489" i="2" s="1"/>
  <c r="C1489" i="2"/>
  <c r="I1489" i="2" s="1"/>
  <c r="D1488" i="2"/>
  <c r="J1488" i="2" s="1"/>
  <c r="C1488" i="2"/>
  <c r="I1488" i="2" s="1"/>
  <c r="D1487" i="2"/>
  <c r="J1487" i="2" s="1"/>
  <c r="C1487" i="2"/>
  <c r="I1487" i="2" s="1"/>
  <c r="D1486" i="2"/>
  <c r="J1486" i="2" s="1"/>
  <c r="C1486" i="2"/>
  <c r="I1486" i="2" s="1"/>
  <c r="D1485" i="2"/>
  <c r="J1485" i="2" s="1"/>
  <c r="C1485" i="2"/>
  <c r="I1485" i="2" s="1"/>
  <c r="D1484" i="2"/>
  <c r="J1484" i="2" s="1"/>
  <c r="C1484" i="2"/>
  <c r="I1484" i="2" s="1"/>
  <c r="D1483" i="2"/>
  <c r="J1483" i="2" s="1"/>
  <c r="C1483" i="2"/>
  <c r="D1482" i="2"/>
  <c r="J1482" i="2" s="1"/>
  <c r="C1482" i="2"/>
  <c r="I1482" i="2" s="1"/>
  <c r="D1481" i="2"/>
  <c r="J1481" i="2" s="1"/>
  <c r="C1481" i="2"/>
  <c r="I1481" i="2" s="1"/>
  <c r="D1480" i="2"/>
  <c r="J1480" i="2" s="1"/>
  <c r="C1480" i="2"/>
  <c r="I1480" i="2" s="1"/>
  <c r="D1479" i="2"/>
  <c r="J1479" i="2" s="1"/>
  <c r="C1479" i="2"/>
  <c r="I1479" i="2" s="1"/>
  <c r="D1478" i="2"/>
  <c r="J1478" i="2" s="1"/>
  <c r="C1478" i="2"/>
  <c r="I1478" i="2" s="1"/>
  <c r="D1477" i="2"/>
  <c r="J1477" i="2" s="1"/>
  <c r="C1477" i="2"/>
  <c r="I1477" i="2" s="1"/>
  <c r="D1476" i="2"/>
  <c r="J1476" i="2" s="1"/>
  <c r="C1476" i="2"/>
  <c r="I1476" i="2" s="1"/>
  <c r="D1475" i="2"/>
  <c r="J1475" i="2" s="1"/>
  <c r="C1475" i="2"/>
  <c r="I1475" i="2" s="1"/>
  <c r="D1474" i="2"/>
  <c r="J1474" i="2" s="1"/>
  <c r="C1474" i="2"/>
  <c r="I1474" i="2" s="1"/>
  <c r="D1473" i="2"/>
  <c r="J1473" i="2" s="1"/>
  <c r="C1473" i="2"/>
  <c r="I1473" i="2" s="1"/>
  <c r="D1472" i="2"/>
  <c r="J1472" i="2" s="1"/>
  <c r="C1472" i="2"/>
  <c r="I1472" i="2" s="1"/>
  <c r="D1471" i="2"/>
  <c r="J1471" i="2" s="1"/>
  <c r="C1471" i="2"/>
  <c r="I1471" i="2" s="1"/>
  <c r="D1470" i="2"/>
  <c r="J1470" i="2" s="1"/>
  <c r="C1470" i="2"/>
  <c r="I1470" i="2" s="1"/>
  <c r="D1469" i="2"/>
  <c r="J1469" i="2" s="1"/>
  <c r="C1469" i="2"/>
  <c r="I1469" i="2" s="1"/>
  <c r="D1468" i="2"/>
  <c r="J1468" i="2" s="1"/>
  <c r="C1468" i="2"/>
  <c r="I1468" i="2" s="1"/>
  <c r="D1467" i="2"/>
  <c r="J1467" i="2" s="1"/>
  <c r="C1467" i="2"/>
  <c r="I1467" i="2" s="1"/>
  <c r="D1466" i="2"/>
  <c r="J1466" i="2" s="1"/>
  <c r="C1466" i="2"/>
  <c r="I1466" i="2" s="1"/>
  <c r="D1465" i="2"/>
  <c r="J1465" i="2" s="1"/>
  <c r="C1465" i="2"/>
  <c r="I1465" i="2" s="1"/>
  <c r="D1464" i="2"/>
  <c r="J1464" i="2" s="1"/>
  <c r="C1464" i="2"/>
  <c r="I1464" i="2" s="1"/>
  <c r="D1463" i="2"/>
  <c r="J1463" i="2" s="1"/>
  <c r="C1463" i="2"/>
  <c r="I1463" i="2" s="1"/>
  <c r="D1462" i="2"/>
  <c r="J1462" i="2" s="1"/>
  <c r="C1462" i="2"/>
  <c r="I1462" i="2" s="1"/>
  <c r="D1461" i="2"/>
  <c r="J1461" i="2" s="1"/>
  <c r="C1461" i="2"/>
  <c r="I1461" i="2" s="1"/>
  <c r="D1460" i="2"/>
  <c r="J1460" i="2" s="1"/>
  <c r="C1460" i="2"/>
  <c r="I1460" i="2" s="1"/>
  <c r="D1459" i="2"/>
  <c r="J1459" i="2" s="1"/>
  <c r="C1459" i="2"/>
  <c r="I1459" i="2" s="1"/>
  <c r="D1458" i="2"/>
  <c r="J1458" i="2" s="1"/>
  <c r="C1458" i="2"/>
  <c r="I1458" i="2" s="1"/>
  <c r="D1457" i="2"/>
  <c r="J1457" i="2" s="1"/>
  <c r="C1457" i="2"/>
  <c r="I1457" i="2" s="1"/>
  <c r="D1456" i="2"/>
  <c r="J1456" i="2" s="1"/>
  <c r="C1456" i="2"/>
  <c r="I1456" i="2" s="1"/>
  <c r="D1455" i="2"/>
  <c r="J1455" i="2" s="1"/>
  <c r="C1455" i="2"/>
  <c r="I1455" i="2" s="1"/>
  <c r="D1454" i="2"/>
  <c r="J1454" i="2" s="1"/>
  <c r="C1454" i="2"/>
  <c r="I1454" i="2" s="1"/>
  <c r="D1453" i="2"/>
  <c r="J1453" i="2" s="1"/>
  <c r="C1453" i="2"/>
  <c r="I1453" i="2" s="1"/>
  <c r="D1452" i="2"/>
  <c r="J1452" i="2" s="1"/>
  <c r="C1452" i="2"/>
  <c r="I1452" i="2" s="1"/>
  <c r="D1451" i="2"/>
  <c r="J1451" i="2" s="1"/>
  <c r="C1451" i="2"/>
  <c r="I1451" i="2" s="1"/>
  <c r="D1450" i="2"/>
  <c r="J1450" i="2" s="1"/>
  <c r="C1450" i="2"/>
  <c r="I1450" i="2" s="1"/>
  <c r="D1449" i="2"/>
  <c r="J1449" i="2" s="1"/>
  <c r="C1449" i="2"/>
  <c r="I1449" i="2" s="1"/>
  <c r="D1448" i="2"/>
  <c r="J1448" i="2" s="1"/>
  <c r="C1448" i="2"/>
  <c r="I1448" i="2" s="1"/>
  <c r="D1447" i="2"/>
  <c r="J1447" i="2" s="1"/>
  <c r="C1447" i="2"/>
  <c r="I1447" i="2" s="1"/>
  <c r="D1446" i="2"/>
  <c r="J1446" i="2" s="1"/>
  <c r="C1446" i="2"/>
  <c r="I1446" i="2" s="1"/>
  <c r="D1445" i="2"/>
  <c r="J1445" i="2" s="1"/>
  <c r="C1445" i="2"/>
  <c r="I1445" i="2" s="1"/>
  <c r="D1444" i="2"/>
  <c r="J1444" i="2" s="1"/>
  <c r="C1444" i="2"/>
  <c r="I1444" i="2" s="1"/>
  <c r="D1443" i="2"/>
  <c r="J1443" i="2" s="1"/>
  <c r="C1443" i="2"/>
  <c r="I1443" i="2" s="1"/>
  <c r="D1442" i="2"/>
  <c r="J1442" i="2" s="1"/>
  <c r="C1442" i="2"/>
  <c r="I1442" i="2" s="1"/>
  <c r="D1441" i="2"/>
  <c r="J1441" i="2" s="1"/>
  <c r="C1441" i="2"/>
  <c r="I1441" i="2" s="1"/>
  <c r="D1440" i="2"/>
  <c r="J1440" i="2" s="1"/>
  <c r="C1440" i="2"/>
  <c r="I1440" i="2" s="1"/>
  <c r="D1439" i="2"/>
  <c r="J1439" i="2" s="1"/>
  <c r="C1439" i="2"/>
  <c r="I1439" i="2" s="1"/>
  <c r="D1438" i="2"/>
  <c r="J1438" i="2" s="1"/>
  <c r="C1438" i="2"/>
  <c r="I1438" i="2" s="1"/>
  <c r="D1437" i="2"/>
  <c r="J1437" i="2" s="1"/>
  <c r="C1437" i="2"/>
  <c r="I1437" i="2" s="1"/>
  <c r="D1436" i="2"/>
  <c r="J1436" i="2" s="1"/>
  <c r="C1436" i="2"/>
  <c r="I1436" i="2" s="1"/>
  <c r="D1435" i="2"/>
  <c r="J1435" i="2" s="1"/>
  <c r="C1435" i="2"/>
  <c r="I1435" i="2" s="1"/>
  <c r="D1434" i="2"/>
  <c r="J1434" i="2" s="1"/>
  <c r="C1434" i="2"/>
  <c r="I1434" i="2" s="1"/>
  <c r="D1433" i="2"/>
  <c r="J1433" i="2" s="1"/>
  <c r="C1433" i="2"/>
  <c r="I1433" i="2" s="1"/>
  <c r="D1432" i="2"/>
  <c r="J1432" i="2" s="1"/>
  <c r="C1432" i="2"/>
  <c r="I1432" i="2" s="1"/>
  <c r="D1431" i="2"/>
  <c r="J1431" i="2" s="1"/>
  <c r="C1431" i="2"/>
  <c r="D1430" i="2"/>
  <c r="J1430" i="2" s="1"/>
  <c r="C1430" i="2"/>
  <c r="I1430" i="2" s="1"/>
  <c r="D1429" i="2"/>
  <c r="J1429" i="2" s="1"/>
  <c r="C1429" i="2"/>
  <c r="I1429" i="2" s="1"/>
  <c r="D1428" i="2"/>
  <c r="J1428" i="2" s="1"/>
  <c r="C1428" i="2"/>
  <c r="I1428" i="2" s="1"/>
  <c r="D1427" i="2"/>
  <c r="J1427" i="2" s="1"/>
  <c r="C1427" i="2"/>
  <c r="I1427" i="2" s="1"/>
  <c r="D1426" i="2"/>
  <c r="J1426" i="2" s="1"/>
  <c r="C1426" i="2"/>
  <c r="I1426" i="2" s="1"/>
  <c r="D1425" i="2"/>
  <c r="J1425" i="2" s="1"/>
  <c r="C1425" i="2"/>
  <c r="I1425" i="2" s="1"/>
  <c r="D1424" i="2"/>
  <c r="J1424" i="2" s="1"/>
  <c r="C1424" i="2"/>
  <c r="I1424" i="2" s="1"/>
  <c r="D1423" i="2"/>
  <c r="J1423" i="2" s="1"/>
  <c r="C1423" i="2"/>
  <c r="I1423" i="2" s="1"/>
  <c r="D1422" i="2"/>
  <c r="J1422" i="2" s="1"/>
  <c r="C1422" i="2"/>
  <c r="I1422" i="2" s="1"/>
  <c r="D1421" i="2"/>
  <c r="J1421" i="2" s="1"/>
  <c r="C1421" i="2"/>
  <c r="I1421" i="2" s="1"/>
  <c r="D1420" i="2"/>
  <c r="J1420" i="2" s="1"/>
  <c r="C1420" i="2"/>
  <c r="I1420" i="2" s="1"/>
  <c r="D1419" i="2"/>
  <c r="J1419" i="2" s="1"/>
  <c r="C1419" i="2"/>
  <c r="I1419" i="2" s="1"/>
  <c r="D1418" i="2"/>
  <c r="J1418" i="2" s="1"/>
  <c r="C1418" i="2"/>
  <c r="I1418" i="2" s="1"/>
  <c r="D1417" i="2"/>
  <c r="J1417" i="2" s="1"/>
  <c r="C1417" i="2"/>
  <c r="I1417" i="2" s="1"/>
  <c r="D1416" i="2"/>
  <c r="J1416" i="2" s="1"/>
  <c r="C1416" i="2"/>
  <c r="I1416" i="2" s="1"/>
  <c r="D1415" i="2"/>
  <c r="J1415" i="2" s="1"/>
  <c r="C1415" i="2"/>
  <c r="I1415" i="2" s="1"/>
  <c r="D1414" i="2"/>
  <c r="J1414" i="2" s="1"/>
  <c r="C1414" i="2"/>
  <c r="I1414" i="2" s="1"/>
  <c r="D1413" i="2"/>
  <c r="J1413" i="2" s="1"/>
  <c r="C1413" i="2"/>
  <c r="I1413" i="2" s="1"/>
  <c r="D1412" i="2"/>
  <c r="J1412" i="2" s="1"/>
  <c r="C1412" i="2"/>
  <c r="I1412" i="2" s="1"/>
  <c r="D1411" i="2"/>
  <c r="J1411" i="2" s="1"/>
  <c r="C1411" i="2"/>
  <c r="I1411" i="2" s="1"/>
  <c r="D1410" i="2"/>
  <c r="J1410" i="2" s="1"/>
  <c r="C1410" i="2"/>
  <c r="I1410" i="2" s="1"/>
  <c r="D1409" i="2"/>
  <c r="J1409" i="2" s="1"/>
  <c r="C1409" i="2"/>
  <c r="I1409" i="2" s="1"/>
  <c r="D1408" i="2"/>
  <c r="J1408" i="2" s="1"/>
  <c r="C1408" i="2"/>
  <c r="I1408" i="2" s="1"/>
  <c r="D1407" i="2"/>
  <c r="J1407" i="2" s="1"/>
  <c r="C1407" i="2"/>
  <c r="I1407" i="2" s="1"/>
  <c r="D1406" i="2"/>
  <c r="J1406" i="2" s="1"/>
  <c r="C1406" i="2"/>
  <c r="I1406" i="2" s="1"/>
  <c r="D1405" i="2"/>
  <c r="J1405" i="2" s="1"/>
  <c r="C1405" i="2"/>
  <c r="I1405" i="2" s="1"/>
  <c r="D1404" i="2"/>
  <c r="J1404" i="2" s="1"/>
  <c r="C1404" i="2"/>
  <c r="I1404" i="2" s="1"/>
  <c r="D1403" i="2"/>
  <c r="J1403" i="2" s="1"/>
  <c r="C1403" i="2"/>
  <c r="I1403" i="2" s="1"/>
  <c r="D1402" i="2"/>
  <c r="J1402" i="2" s="1"/>
  <c r="C1402" i="2"/>
  <c r="I1402" i="2" s="1"/>
  <c r="D1401" i="2"/>
  <c r="J1401" i="2" s="1"/>
  <c r="C1401" i="2"/>
  <c r="I1401" i="2" s="1"/>
  <c r="D1400" i="2"/>
  <c r="J1400" i="2" s="1"/>
  <c r="C1400" i="2"/>
  <c r="I1400" i="2" s="1"/>
  <c r="D1399" i="2"/>
  <c r="J1399" i="2" s="1"/>
  <c r="C1399" i="2"/>
  <c r="I1399" i="2" s="1"/>
  <c r="D1398" i="2"/>
  <c r="J1398" i="2" s="1"/>
  <c r="C1398" i="2"/>
  <c r="I1398" i="2" s="1"/>
  <c r="D1397" i="2"/>
  <c r="J1397" i="2" s="1"/>
  <c r="C1397" i="2"/>
  <c r="I1397" i="2" s="1"/>
  <c r="D1396" i="2"/>
  <c r="J1396" i="2" s="1"/>
  <c r="C1396" i="2"/>
  <c r="I1396" i="2" s="1"/>
  <c r="D1395" i="2"/>
  <c r="J1395" i="2" s="1"/>
  <c r="C1395" i="2"/>
  <c r="I1395" i="2" s="1"/>
  <c r="D1394" i="2"/>
  <c r="J1394" i="2" s="1"/>
  <c r="C1394" i="2"/>
  <c r="I1394" i="2" s="1"/>
  <c r="D1393" i="2"/>
  <c r="J1393" i="2" s="1"/>
  <c r="C1393" i="2"/>
  <c r="I1393" i="2" s="1"/>
  <c r="D1392" i="2"/>
  <c r="J1392" i="2" s="1"/>
  <c r="C1392" i="2"/>
  <c r="I1392" i="2" s="1"/>
  <c r="D1391" i="2"/>
  <c r="J1391" i="2" s="1"/>
  <c r="C1391" i="2"/>
  <c r="I1391" i="2" s="1"/>
  <c r="D1390" i="2"/>
  <c r="J1390" i="2" s="1"/>
  <c r="C1390" i="2"/>
  <c r="I1390" i="2" s="1"/>
  <c r="D1389" i="2"/>
  <c r="J1389" i="2" s="1"/>
  <c r="C1389" i="2"/>
  <c r="I1389" i="2" s="1"/>
  <c r="D1388" i="2"/>
  <c r="J1388" i="2" s="1"/>
  <c r="C1388" i="2"/>
  <c r="I1388" i="2" s="1"/>
  <c r="D1387" i="2"/>
  <c r="J1387" i="2" s="1"/>
  <c r="C1387" i="2"/>
  <c r="I1387" i="2" s="1"/>
  <c r="D1386" i="2"/>
  <c r="J1386" i="2" s="1"/>
  <c r="C1386" i="2"/>
  <c r="I1386" i="2" s="1"/>
  <c r="D1385" i="2"/>
  <c r="J1385" i="2" s="1"/>
  <c r="C1385" i="2"/>
  <c r="I1385" i="2" s="1"/>
  <c r="D1384" i="2"/>
  <c r="J1384" i="2" s="1"/>
  <c r="C1384" i="2"/>
  <c r="I1384" i="2" s="1"/>
  <c r="D1383" i="2"/>
  <c r="J1383" i="2" s="1"/>
  <c r="C1383" i="2"/>
  <c r="I1383" i="2" s="1"/>
  <c r="D1382" i="2"/>
  <c r="J1382" i="2" s="1"/>
  <c r="C1382" i="2"/>
  <c r="I1382" i="2" s="1"/>
  <c r="D1381" i="2"/>
  <c r="J1381" i="2" s="1"/>
  <c r="C1381" i="2"/>
  <c r="I1381" i="2" s="1"/>
  <c r="D1380" i="2"/>
  <c r="J1380" i="2" s="1"/>
  <c r="C1380" i="2"/>
  <c r="I1380" i="2" s="1"/>
  <c r="D1379" i="2"/>
  <c r="J1379" i="2" s="1"/>
  <c r="C1379" i="2"/>
  <c r="I1379" i="2" s="1"/>
  <c r="D1378" i="2"/>
  <c r="J1378" i="2" s="1"/>
  <c r="C1378" i="2"/>
  <c r="I1378" i="2" s="1"/>
  <c r="D1377" i="2"/>
  <c r="J1377" i="2" s="1"/>
  <c r="C1377" i="2"/>
  <c r="I1377" i="2" s="1"/>
  <c r="D1376" i="2"/>
  <c r="J1376" i="2" s="1"/>
  <c r="C1376" i="2"/>
  <c r="I1376" i="2" s="1"/>
  <c r="D1375" i="2"/>
  <c r="J1375" i="2" s="1"/>
  <c r="C1375" i="2"/>
  <c r="D1374" i="2"/>
  <c r="J1374" i="2" s="1"/>
  <c r="C1374" i="2"/>
  <c r="I1374" i="2" s="1"/>
  <c r="D1373" i="2"/>
  <c r="J1373" i="2" s="1"/>
  <c r="C1373" i="2"/>
  <c r="I1373" i="2" s="1"/>
  <c r="D1372" i="2"/>
  <c r="J1372" i="2" s="1"/>
  <c r="C1372" i="2"/>
  <c r="I1372" i="2" s="1"/>
  <c r="D1371" i="2"/>
  <c r="J1371" i="2" s="1"/>
  <c r="C1371" i="2"/>
  <c r="I1371" i="2" s="1"/>
  <c r="D1370" i="2"/>
  <c r="J1370" i="2" s="1"/>
  <c r="C1370" i="2"/>
  <c r="I1370" i="2" s="1"/>
  <c r="D1369" i="2"/>
  <c r="J1369" i="2" s="1"/>
  <c r="C1369" i="2"/>
  <c r="I1369" i="2" s="1"/>
  <c r="D1368" i="2"/>
  <c r="J1368" i="2" s="1"/>
  <c r="C1368" i="2"/>
  <c r="I1368" i="2" s="1"/>
  <c r="D1367" i="2"/>
  <c r="J1367" i="2" s="1"/>
  <c r="C1367" i="2"/>
  <c r="I1367" i="2" s="1"/>
  <c r="D1366" i="2"/>
  <c r="J1366" i="2" s="1"/>
  <c r="C1366" i="2"/>
  <c r="I1366" i="2" s="1"/>
  <c r="D1365" i="2"/>
  <c r="J1365" i="2" s="1"/>
  <c r="C1365" i="2"/>
  <c r="I1365" i="2" s="1"/>
  <c r="D1364" i="2"/>
  <c r="J1364" i="2" s="1"/>
  <c r="C1364" i="2"/>
  <c r="I1364" i="2" s="1"/>
  <c r="D1363" i="2"/>
  <c r="J1363" i="2" s="1"/>
  <c r="C1363" i="2"/>
  <c r="I1363" i="2" s="1"/>
  <c r="D1362" i="2"/>
  <c r="J1362" i="2" s="1"/>
  <c r="C1362" i="2"/>
  <c r="I1362" i="2" s="1"/>
  <c r="D1361" i="2"/>
  <c r="J1361" i="2" s="1"/>
  <c r="C1361" i="2"/>
  <c r="I1361" i="2" s="1"/>
  <c r="D1360" i="2"/>
  <c r="J1360" i="2" s="1"/>
  <c r="C1360" i="2"/>
  <c r="I1360" i="2" s="1"/>
  <c r="D1359" i="2"/>
  <c r="J1359" i="2" s="1"/>
  <c r="C1359" i="2"/>
  <c r="I1359" i="2" s="1"/>
  <c r="D1358" i="2"/>
  <c r="J1358" i="2" s="1"/>
  <c r="C1358" i="2"/>
  <c r="I1358" i="2" s="1"/>
  <c r="D1357" i="2"/>
  <c r="J1357" i="2" s="1"/>
  <c r="C1357" i="2"/>
  <c r="I1357" i="2" s="1"/>
  <c r="D1356" i="2"/>
  <c r="J1356" i="2" s="1"/>
  <c r="C1356" i="2"/>
  <c r="I1356" i="2" s="1"/>
  <c r="D1355" i="2"/>
  <c r="J1355" i="2" s="1"/>
  <c r="C1355" i="2"/>
  <c r="I1355" i="2" s="1"/>
  <c r="D1354" i="2"/>
  <c r="J1354" i="2" s="1"/>
  <c r="C1354" i="2"/>
  <c r="I1354" i="2" s="1"/>
  <c r="D1353" i="2"/>
  <c r="J1353" i="2" s="1"/>
  <c r="C1353" i="2"/>
  <c r="I1353" i="2" s="1"/>
  <c r="D1352" i="2"/>
  <c r="J1352" i="2" s="1"/>
  <c r="C1352" i="2"/>
  <c r="I1352" i="2" s="1"/>
  <c r="D1351" i="2"/>
  <c r="J1351" i="2" s="1"/>
  <c r="C1351" i="2"/>
  <c r="I1351" i="2" s="1"/>
  <c r="D1350" i="2"/>
  <c r="J1350" i="2" s="1"/>
  <c r="C1350" i="2"/>
  <c r="I1350" i="2" s="1"/>
  <c r="D1349" i="2"/>
  <c r="J1349" i="2" s="1"/>
  <c r="C1349" i="2"/>
  <c r="I1349" i="2" s="1"/>
  <c r="D1348" i="2"/>
  <c r="J1348" i="2" s="1"/>
  <c r="C1348" i="2"/>
  <c r="I1348" i="2" s="1"/>
  <c r="D1347" i="2"/>
  <c r="J1347" i="2" s="1"/>
  <c r="C1347" i="2"/>
  <c r="I1347" i="2" s="1"/>
  <c r="D1346" i="2"/>
  <c r="J1346" i="2" s="1"/>
  <c r="C1346" i="2"/>
  <c r="I1346" i="2" s="1"/>
  <c r="D1345" i="2"/>
  <c r="J1345" i="2" s="1"/>
  <c r="C1345" i="2"/>
  <c r="I1345" i="2" s="1"/>
  <c r="D1344" i="2"/>
  <c r="J1344" i="2" s="1"/>
  <c r="C1344" i="2"/>
  <c r="I1344" i="2" s="1"/>
  <c r="D1343" i="2"/>
  <c r="J1343" i="2" s="1"/>
  <c r="C1343" i="2"/>
  <c r="I1343" i="2" s="1"/>
  <c r="D1342" i="2"/>
  <c r="J1342" i="2" s="1"/>
  <c r="C1342" i="2"/>
  <c r="I1342" i="2" s="1"/>
  <c r="D1341" i="2"/>
  <c r="J1341" i="2" s="1"/>
  <c r="C1341" i="2"/>
  <c r="I1341" i="2" s="1"/>
  <c r="D1340" i="2"/>
  <c r="J1340" i="2" s="1"/>
  <c r="C1340" i="2"/>
  <c r="I1340" i="2" s="1"/>
  <c r="D1339" i="2"/>
  <c r="J1339" i="2" s="1"/>
  <c r="C1339" i="2"/>
  <c r="I1339" i="2" s="1"/>
  <c r="D1338" i="2"/>
  <c r="J1338" i="2" s="1"/>
  <c r="C1338" i="2"/>
  <c r="I1338" i="2" s="1"/>
  <c r="D1337" i="2"/>
  <c r="J1337" i="2" s="1"/>
  <c r="C1337" i="2"/>
  <c r="I1337" i="2" s="1"/>
  <c r="D1336" i="2"/>
  <c r="J1336" i="2" s="1"/>
  <c r="C1336" i="2"/>
  <c r="I1336" i="2" s="1"/>
  <c r="D1335" i="2"/>
  <c r="J1335" i="2" s="1"/>
  <c r="C1335" i="2"/>
  <c r="I1335" i="2" s="1"/>
  <c r="D1334" i="2"/>
  <c r="J1334" i="2" s="1"/>
  <c r="C1334" i="2"/>
  <c r="I1334" i="2" s="1"/>
  <c r="D1333" i="2"/>
  <c r="J1333" i="2" s="1"/>
  <c r="C1333" i="2"/>
  <c r="I1333" i="2" s="1"/>
  <c r="D1332" i="2"/>
  <c r="J1332" i="2" s="1"/>
  <c r="C1332" i="2"/>
  <c r="I1332" i="2" s="1"/>
  <c r="D1331" i="2"/>
  <c r="J1331" i="2" s="1"/>
  <c r="C1331" i="2"/>
  <c r="I1331" i="2" s="1"/>
  <c r="D1330" i="2"/>
  <c r="J1330" i="2" s="1"/>
  <c r="C1330" i="2"/>
  <c r="I1330" i="2" s="1"/>
  <c r="D1329" i="2"/>
  <c r="J1329" i="2" s="1"/>
  <c r="C1329" i="2"/>
  <c r="I1329" i="2" s="1"/>
  <c r="D1328" i="2"/>
  <c r="J1328" i="2" s="1"/>
  <c r="C1328" i="2"/>
  <c r="I1328" i="2" s="1"/>
  <c r="D1327" i="2"/>
  <c r="J1327" i="2" s="1"/>
  <c r="C1327" i="2"/>
  <c r="I1327" i="2" s="1"/>
  <c r="D1326" i="2"/>
  <c r="J1326" i="2" s="1"/>
  <c r="C1326" i="2"/>
  <c r="I1326" i="2" s="1"/>
  <c r="D1325" i="2"/>
  <c r="J1325" i="2" s="1"/>
  <c r="C1325" i="2"/>
  <c r="I1325" i="2" s="1"/>
  <c r="D1324" i="2"/>
  <c r="J1324" i="2" s="1"/>
  <c r="C1324" i="2"/>
  <c r="I1324" i="2" s="1"/>
  <c r="D1323" i="2"/>
  <c r="J1323" i="2" s="1"/>
  <c r="C1323" i="2"/>
  <c r="I1323" i="2" s="1"/>
  <c r="D1322" i="2"/>
  <c r="J1322" i="2" s="1"/>
  <c r="C1322" i="2"/>
  <c r="I1322" i="2" s="1"/>
  <c r="D1321" i="2"/>
  <c r="J1321" i="2" s="1"/>
  <c r="C1321" i="2"/>
  <c r="I1321" i="2" s="1"/>
  <c r="D1320" i="2"/>
  <c r="J1320" i="2" s="1"/>
  <c r="C1320" i="2"/>
  <c r="I1320" i="2" s="1"/>
  <c r="D1319" i="2"/>
  <c r="J1319" i="2" s="1"/>
  <c r="C1319" i="2"/>
  <c r="I1319" i="2" s="1"/>
  <c r="D1318" i="2"/>
  <c r="J1318" i="2" s="1"/>
  <c r="C1318" i="2"/>
  <c r="I1318" i="2" s="1"/>
  <c r="D1317" i="2"/>
  <c r="J1317" i="2" s="1"/>
  <c r="C1317" i="2"/>
  <c r="I1317" i="2" s="1"/>
  <c r="D1316" i="2"/>
  <c r="J1316" i="2" s="1"/>
  <c r="C1316" i="2"/>
  <c r="I1316" i="2" s="1"/>
  <c r="D1315" i="2"/>
  <c r="J1315" i="2" s="1"/>
  <c r="C1315" i="2"/>
  <c r="I1315" i="2" s="1"/>
  <c r="D1314" i="2"/>
  <c r="J1314" i="2" s="1"/>
  <c r="C1314" i="2"/>
  <c r="I1314" i="2" s="1"/>
  <c r="D1313" i="2"/>
  <c r="J1313" i="2" s="1"/>
  <c r="C1313" i="2"/>
  <c r="I1313" i="2" s="1"/>
  <c r="D1312" i="2"/>
  <c r="J1312" i="2" s="1"/>
  <c r="C1312" i="2"/>
  <c r="I1312" i="2" s="1"/>
  <c r="D1311" i="2"/>
  <c r="J1311" i="2" s="1"/>
  <c r="C1311" i="2"/>
  <c r="I1311" i="2" s="1"/>
  <c r="D1310" i="2"/>
  <c r="J1310" i="2" s="1"/>
  <c r="C1310" i="2"/>
  <c r="I1310" i="2" s="1"/>
  <c r="D1309" i="2"/>
  <c r="J1309" i="2" s="1"/>
  <c r="C1309" i="2"/>
  <c r="I1309" i="2" s="1"/>
  <c r="D1308" i="2"/>
  <c r="J1308" i="2" s="1"/>
  <c r="C1308" i="2"/>
  <c r="I1308" i="2" s="1"/>
  <c r="D1307" i="2"/>
  <c r="J1307" i="2" s="1"/>
  <c r="C1307" i="2"/>
  <c r="I1307" i="2" s="1"/>
  <c r="D1306" i="2"/>
  <c r="J1306" i="2" s="1"/>
  <c r="C1306" i="2"/>
  <c r="I1306" i="2" s="1"/>
  <c r="D1305" i="2"/>
  <c r="J1305" i="2" s="1"/>
  <c r="C1305" i="2"/>
  <c r="I1305" i="2" s="1"/>
  <c r="D1304" i="2"/>
  <c r="J1304" i="2" s="1"/>
  <c r="C1304" i="2"/>
  <c r="I1304" i="2" s="1"/>
  <c r="D1303" i="2"/>
  <c r="J1303" i="2" s="1"/>
  <c r="C1303" i="2"/>
  <c r="I1303" i="2" s="1"/>
  <c r="D1302" i="2"/>
  <c r="J1302" i="2" s="1"/>
  <c r="C1302" i="2"/>
  <c r="I1302" i="2" s="1"/>
  <c r="D1301" i="2"/>
  <c r="J1301" i="2" s="1"/>
  <c r="C1301" i="2"/>
  <c r="I1301" i="2" s="1"/>
  <c r="D1300" i="2"/>
  <c r="J1300" i="2" s="1"/>
  <c r="C1300" i="2"/>
  <c r="I1300" i="2" s="1"/>
  <c r="D1299" i="2"/>
  <c r="J1299" i="2" s="1"/>
  <c r="C1299" i="2"/>
  <c r="I1299" i="2" s="1"/>
  <c r="D1298" i="2"/>
  <c r="J1298" i="2" s="1"/>
  <c r="C1298" i="2"/>
  <c r="I1298" i="2" s="1"/>
  <c r="D1297" i="2"/>
  <c r="J1297" i="2" s="1"/>
  <c r="C1297" i="2"/>
  <c r="I1297" i="2" s="1"/>
  <c r="D1296" i="2"/>
  <c r="J1296" i="2" s="1"/>
  <c r="C1296" i="2"/>
  <c r="I1296" i="2" s="1"/>
  <c r="D1295" i="2"/>
  <c r="J1295" i="2" s="1"/>
  <c r="C1295" i="2"/>
  <c r="I1295" i="2" s="1"/>
  <c r="D1294" i="2"/>
  <c r="J1294" i="2" s="1"/>
  <c r="C1294" i="2"/>
  <c r="I1294" i="2" s="1"/>
  <c r="D1293" i="2"/>
  <c r="J1293" i="2" s="1"/>
  <c r="C1293" i="2"/>
  <c r="I1293" i="2" s="1"/>
  <c r="D1292" i="2"/>
  <c r="J1292" i="2" s="1"/>
  <c r="C1292" i="2"/>
  <c r="I1292" i="2" s="1"/>
  <c r="D1291" i="2"/>
  <c r="J1291" i="2" s="1"/>
  <c r="C1291" i="2"/>
  <c r="I1291" i="2" s="1"/>
  <c r="D1290" i="2"/>
  <c r="J1290" i="2" s="1"/>
  <c r="C1290" i="2"/>
  <c r="I1290" i="2" s="1"/>
  <c r="D1289" i="2"/>
  <c r="J1289" i="2" s="1"/>
  <c r="C1289" i="2"/>
  <c r="I1289" i="2" s="1"/>
  <c r="D1288" i="2"/>
  <c r="J1288" i="2" s="1"/>
  <c r="C1288" i="2"/>
  <c r="I1288" i="2" s="1"/>
  <c r="D1287" i="2"/>
  <c r="J1287" i="2" s="1"/>
  <c r="C1287" i="2"/>
  <c r="I1287" i="2" s="1"/>
  <c r="D1286" i="2"/>
  <c r="J1286" i="2" s="1"/>
  <c r="C1286" i="2"/>
  <c r="I1286" i="2" s="1"/>
  <c r="D1285" i="2"/>
  <c r="J1285" i="2" s="1"/>
  <c r="C1285" i="2"/>
  <c r="I1285" i="2" s="1"/>
  <c r="D1284" i="2"/>
  <c r="J1284" i="2" s="1"/>
  <c r="C1284" i="2"/>
  <c r="I1284" i="2" s="1"/>
  <c r="D1283" i="2"/>
  <c r="J1283" i="2" s="1"/>
  <c r="C1283" i="2"/>
  <c r="I1283" i="2" s="1"/>
  <c r="D1282" i="2"/>
  <c r="J1282" i="2" s="1"/>
  <c r="C1282" i="2"/>
  <c r="I1282" i="2" s="1"/>
  <c r="D1281" i="2"/>
  <c r="J1281" i="2" s="1"/>
  <c r="C1281" i="2"/>
  <c r="I1281" i="2" s="1"/>
  <c r="D1280" i="2"/>
  <c r="J1280" i="2" s="1"/>
  <c r="C1280" i="2"/>
  <c r="I1280" i="2" s="1"/>
  <c r="D1279" i="2"/>
  <c r="J1279" i="2" s="1"/>
  <c r="C1279" i="2"/>
  <c r="I1279" i="2" s="1"/>
  <c r="D1278" i="2"/>
  <c r="J1278" i="2" s="1"/>
  <c r="C1278" i="2"/>
  <c r="I1278" i="2" s="1"/>
  <c r="D1277" i="2"/>
  <c r="J1277" i="2" s="1"/>
  <c r="C1277" i="2"/>
  <c r="I1277" i="2" s="1"/>
  <c r="D1276" i="2"/>
  <c r="J1276" i="2" s="1"/>
  <c r="C1276" i="2"/>
  <c r="I1276" i="2" s="1"/>
  <c r="D1275" i="2"/>
  <c r="J1275" i="2" s="1"/>
  <c r="C1275" i="2"/>
  <c r="I1275" i="2" s="1"/>
  <c r="D1274" i="2"/>
  <c r="J1274" i="2" s="1"/>
  <c r="C1274" i="2"/>
  <c r="I1274" i="2" s="1"/>
  <c r="D1273" i="2"/>
  <c r="J1273" i="2" s="1"/>
  <c r="C1273" i="2"/>
  <c r="I1273" i="2" s="1"/>
  <c r="D1272" i="2"/>
  <c r="J1272" i="2" s="1"/>
  <c r="C1272" i="2"/>
  <c r="I1272" i="2" s="1"/>
  <c r="D1271" i="2"/>
  <c r="J1271" i="2" s="1"/>
  <c r="C1271" i="2"/>
  <c r="I1271" i="2" s="1"/>
  <c r="D1270" i="2"/>
  <c r="J1270" i="2" s="1"/>
  <c r="C1270" i="2"/>
  <c r="I1270" i="2" s="1"/>
  <c r="D1269" i="2"/>
  <c r="J1269" i="2" s="1"/>
  <c r="C1269" i="2"/>
  <c r="I1269" i="2" s="1"/>
  <c r="D1268" i="2"/>
  <c r="J1268" i="2" s="1"/>
  <c r="C1268" i="2"/>
  <c r="I1268" i="2" s="1"/>
  <c r="D1267" i="2"/>
  <c r="J1267" i="2" s="1"/>
  <c r="C1267" i="2"/>
  <c r="I1267" i="2" s="1"/>
  <c r="D1266" i="2"/>
  <c r="J1266" i="2" s="1"/>
  <c r="C1266" i="2"/>
  <c r="I1266" i="2" s="1"/>
  <c r="D1265" i="2"/>
  <c r="J1265" i="2" s="1"/>
  <c r="C1265" i="2"/>
  <c r="I1265" i="2" s="1"/>
  <c r="D1264" i="2"/>
  <c r="J1264" i="2" s="1"/>
  <c r="C1264" i="2"/>
  <c r="I1264" i="2" s="1"/>
  <c r="D1263" i="2"/>
  <c r="J1263" i="2" s="1"/>
  <c r="C1263" i="2"/>
  <c r="I1263" i="2" s="1"/>
  <c r="D1262" i="2"/>
  <c r="J1262" i="2" s="1"/>
  <c r="C1262" i="2"/>
  <c r="I1262" i="2" s="1"/>
  <c r="D1261" i="2"/>
  <c r="J1261" i="2" s="1"/>
  <c r="C1261" i="2"/>
  <c r="I1261" i="2" s="1"/>
  <c r="D1260" i="2"/>
  <c r="J1260" i="2" s="1"/>
  <c r="C1260" i="2"/>
  <c r="I1260" i="2" s="1"/>
  <c r="D1259" i="2"/>
  <c r="J1259" i="2" s="1"/>
  <c r="C1259" i="2"/>
  <c r="I1259" i="2" s="1"/>
  <c r="D1258" i="2"/>
  <c r="J1258" i="2" s="1"/>
  <c r="C1258" i="2"/>
  <c r="I1258" i="2" s="1"/>
  <c r="D1257" i="2"/>
  <c r="J1257" i="2" s="1"/>
  <c r="C1257" i="2"/>
  <c r="I1257" i="2" s="1"/>
  <c r="D1256" i="2"/>
  <c r="J1256" i="2" s="1"/>
  <c r="C1256" i="2"/>
  <c r="I1256" i="2" s="1"/>
  <c r="D1255" i="2"/>
  <c r="J1255" i="2" s="1"/>
  <c r="C1255" i="2"/>
  <c r="I1255" i="2" s="1"/>
  <c r="D1254" i="2"/>
  <c r="J1254" i="2" s="1"/>
  <c r="C1254" i="2"/>
  <c r="I1254" i="2" s="1"/>
  <c r="D1253" i="2"/>
  <c r="J1253" i="2" s="1"/>
  <c r="C1253" i="2"/>
  <c r="I1253" i="2" s="1"/>
  <c r="D1252" i="2"/>
  <c r="J1252" i="2" s="1"/>
  <c r="C1252" i="2"/>
  <c r="I1252" i="2" s="1"/>
  <c r="D1251" i="2"/>
  <c r="J1251" i="2" s="1"/>
  <c r="C1251" i="2"/>
  <c r="I1251" i="2" s="1"/>
  <c r="D1250" i="2"/>
  <c r="J1250" i="2" s="1"/>
  <c r="C1250" i="2"/>
  <c r="I1250" i="2" s="1"/>
  <c r="D1249" i="2"/>
  <c r="J1249" i="2" s="1"/>
  <c r="C1249" i="2"/>
  <c r="I1249" i="2" s="1"/>
  <c r="D1248" i="2"/>
  <c r="J1248" i="2" s="1"/>
  <c r="C1248" i="2"/>
  <c r="I1248" i="2" s="1"/>
  <c r="D1247" i="2"/>
  <c r="J1247" i="2" s="1"/>
  <c r="C1247" i="2"/>
  <c r="I1247" i="2" s="1"/>
  <c r="D1246" i="2"/>
  <c r="J1246" i="2" s="1"/>
  <c r="C1246" i="2"/>
  <c r="I1246" i="2" s="1"/>
  <c r="D1245" i="2"/>
  <c r="J1245" i="2" s="1"/>
  <c r="C1245" i="2"/>
  <c r="I1245" i="2" s="1"/>
  <c r="D1244" i="2"/>
  <c r="J1244" i="2" s="1"/>
  <c r="C1244" i="2"/>
  <c r="I1244" i="2" s="1"/>
  <c r="D1243" i="2"/>
  <c r="J1243" i="2" s="1"/>
  <c r="C1243" i="2"/>
  <c r="I1243" i="2" s="1"/>
  <c r="D1242" i="2"/>
  <c r="J1242" i="2" s="1"/>
  <c r="C1242" i="2"/>
  <c r="I1242" i="2" s="1"/>
  <c r="D1241" i="2"/>
  <c r="J1241" i="2" s="1"/>
  <c r="C1241" i="2"/>
  <c r="I1241" i="2" s="1"/>
  <c r="D1240" i="2"/>
  <c r="J1240" i="2" s="1"/>
  <c r="C1240" i="2"/>
  <c r="I1240" i="2" s="1"/>
  <c r="D1239" i="2"/>
  <c r="J1239" i="2" s="1"/>
  <c r="C1239" i="2"/>
  <c r="I1239" i="2" s="1"/>
  <c r="D1238" i="2"/>
  <c r="J1238" i="2" s="1"/>
  <c r="C1238" i="2"/>
  <c r="I1238" i="2" s="1"/>
  <c r="D1237" i="2"/>
  <c r="J1237" i="2" s="1"/>
  <c r="C1237" i="2"/>
  <c r="I1237" i="2" s="1"/>
  <c r="D1236" i="2"/>
  <c r="J1236" i="2" s="1"/>
  <c r="C1236" i="2"/>
  <c r="I1236" i="2" s="1"/>
  <c r="D1235" i="2"/>
  <c r="J1235" i="2" s="1"/>
  <c r="C1235" i="2"/>
  <c r="I1235" i="2" s="1"/>
  <c r="D1234" i="2"/>
  <c r="J1234" i="2" s="1"/>
  <c r="C1234" i="2"/>
  <c r="I1234" i="2" s="1"/>
  <c r="D1233" i="2"/>
  <c r="J1233" i="2" s="1"/>
  <c r="C1233" i="2"/>
  <c r="I1233" i="2" s="1"/>
  <c r="D1232" i="2"/>
  <c r="J1232" i="2" s="1"/>
  <c r="C1232" i="2"/>
  <c r="I1232" i="2" s="1"/>
  <c r="D1231" i="2"/>
  <c r="J1231" i="2" s="1"/>
  <c r="C1231" i="2"/>
  <c r="I1231" i="2" s="1"/>
  <c r="D1230" i="2"/>
  <c r="J1230" i="2" s="1"/>
  <c r="C1230" i="2"/>
  <c r="I1230" i="2" s="1"/>
  <c r="D1229" i="2"/>
  <c r="J1229" i="2" s="1"/>
  <c r="C1229" i="2"/>
  <c r="I1229" i="2" s="1"/>
  <c r="D1228" i="2"/>
  <c r="J1228" i="2" s="1"/>
  <c r="C1228" i="2"/>
  <c r="I1228" i="2" s="1"/>
  <c r="D1227" i="2"/>
  <c r="J1227" i="2" s="1"/>
  <c r="C1227" i="2"/>
  <c r="I1227" i="2" s="1"/>
  <c r="D1226" i="2"/>
  <c r="J1226" i="2" s="1"/>
  <c r="C1226" i="2"/>
  <c r="I1226" i="2" s="1"/>
  <c r="D1225" i="2"/>
  <c r="J1225" i="2" s="1"/>
  <c r="C1225" i="2"/>
  <c r="I1225" i="2" s="1"/>
  <c r="D1224" i="2"/>
  <c r="J1224" i="2" s="1"/>
  <c r="C1224" i="2"/>
  <c r="I1224" i="2" s="1"/>
  <c r="D1223" i="2"/>
  <c r="J1223" i="2" s="1"/>
  <c r="C1223" i="2"/>
  <c r="I1223" i="2" s="1"/>
  <c r="D1222" i="2"/>
  <c r="J1222" i="2" s="1"/>
  <c r="C1222" i="2"/>
  <c r="I1222" i="2" s="1"/>
  <c r="D1221" i="2"/>
  <c r="J1221" i="2" s="1"/>
  <c r="C1221" i="2"/>
  <c r="I1221" i="2" s="1"/>
  <c r="D1220" i="2"/>
  <c r="J1220" i="2" s="1"/>
  <c r="C1220" i="2"/>
  <c r="I1220" i="2" s="1"/>
  <c r="D1219" i="2"/>
  <c r="J1219" i="2" s="1"/>
  <c r="C1219" i="2"/>
  <c r="I1219" i="2" s="1"/>
  <c r="D1218" i="2"/>
  <c r="J1218" i="2" s="1"/>
  <c r="C1218" i="2"/>
  <c r="I1218" i="2" s="1"/>
  <c r="D1217" i="2"/>
  <c r="J1217" i="2" s="1"/>
  <c r="C1217" i="2"/>
  <c r="I1217" i="2" s="1"/>
  <c r="D1216" i="2"/>
  <c r="J1216" i="2" s="1"/>
  <c r="C1216" i="2"/>
  <c r="I1216" i="2" s="1"/>
  <c r="D1215" i="2"/>
  <c r="J1215" i="2" s="1"/>
  <c r="C1215" i="2"/>
  <c r="I1215" i="2" s="1"/>
  <c r="D1214" i="2"/>
  <c r="J1214" i="2" s="1"/>
  <c r="C1214" i="2"/>
  <c r="I1214" i="2" s="1"/>
  <c r="D1213" i="2"/>
  <c r="J1213" i="2" s="1"/>
  <c r="C1213" i="2"/>
  <c r="I1213" i="2" s="1"/>
  <c r="D1212" i="2"/>
  <c r="J1212" i="2" s="1"/>
  <c r="C1212" i="2"/>
  <c r="I1212" i="2" s="1"/>
  <c r="D1211" i="2"/>
  <c r="J1211" i="2" s="1"/>
  <c r="C1211" i="2"/>
  <c r="I1211" i="2" s="1"/>
  <c r="D1210" i="2"/>
  <c r="J1210" i="2" s="1"/>
  <c r="C1210" i="2"/>
  <c r="I1210" i="2" s="1"/>
  <c r="D1209" i="2"/>
  <c r="J1209" i="2" s="1"/>
  <c r="C1209" i="2"/>
  <c r="I1209" i="2" s="1"/>
  <c r="D1208" i="2"/>
  <c r="J1208" i="2" s="1"/>
  <c r="C1208" i="2"/>
  <c r="D1207" i="2"/>
  <c r="J1207" i="2" s="1"/>
  <c r="C1207" i="2"/>
  <c r="I1207" i="2" s="1"/>
  <c r="D1206" i="2"/>
  <c r="J1206" i="2" s="1"/>
  <c r="C1206" i="2"/>
  <c r="I1206" i="2" s="1"/>
  <c r="D1205" i="2"/>
  <c r="J1205" i="2" s="1"/>
  <c r="C1205" i="2"/>
  <c r="I1205" i="2" s="1"/>
  <c r="D1204" i="2"/>
  <c r="J1204" i="2" s="1"/>
  <c r="C1204" i="2"/>
  <c r="I1204" i="2" s="1"/>
  <c r="D1203" i="2"/>
  <c r="J1203" i="2" s="1"/>
  <c r="C1203" i="2"/>
  <c r="I1203" i="2" s="1"/>
  <c r="D1202" i="2"/>
  <c r="J1202" i="2" s="1"/>
  <c r="C1202" i="2"/>
  <c r="I1202" i="2" s="1"/>
  <c r="D1201" i="2"/>
  <c r="J1201" i="2" s="1"/>
  <c r="C1201" i="2"/>
  <c r="I1201" i="2" s="1"/>
  <c r="D1200" i="2"/>
  <c r="J1200" i="2" s="1"/>
  <c r="C1200" i="2"/>
  <c r="I1200" i="2" s="1"/>
  <c r="D1199" i="2"/>
  <c r="J1199" i="2" s="1"/>
  <c r="C1199" i="2"/>
  <c r="I1199" i="2" s="1"/>
  <c r="D1198" i="2"/>
  <c r="J1198" i="2" s="1"/>
  <c r="C1198" i="2"/>
  <c r="I1198" i="2" s="1"/>
  <c r="D1197" i="2"/>
  <c r="J1197" i="2" s="1"/>
  <c r="C1197" i="2"/>
  <c r="I1197" i="2" s="1"/>
  <c r="D1196" i="2"/>
  <c r="J1196" i="2" s="1"/>
  <c r="C1196" i="2"/>
  <c r="I1196" i="2" s="1"/>
  <c r="D1195" i="2"/>
  <c r="J1195" i="2" s="1"/>
  <c r="C1195" i="2"/>
  <c r="I1195" i="2" s="1"/>
  <c r="D1194" i="2"/>
  <c r="J1194" i="2" s="1"/>
  <c r="C1194" i="2"/>
  <c r="I1194" i="2" s="1"/>
  <c r="D1193" i="2"/>
  <c r="J1193" i="2" s="1"/>
  <c r="C1193" i="2"/>
  <c r="I1193" i="2" s="1"/>
  <c r="D1192" i="2"/>
  <c r="J1192" i="2" s="1"/>
  <c r="C1192" i="2"/>
  <c r="I1192" i="2" s="1"/>
  <c r="D1191" i="2"/>
  <c r="J1191" i="2" s="1"/>
  <c r="C1191" i="2"/>
  <c r="I1191" i="2" s="1"/>
  <c r="D1190" i="2"/>
  <c r="J1190" i="2" s="1"/>
  <c r="C1190" i="2"/>
  <c r="I1190" i="2" s="1"/>
  <c r="D1189" i="2"/>
  <c r="J1189" i="2" s="1"/>
  <c r="C1189" i="2"/>
  <c r="I1189" i="2" s="1"/>
  <c r="D1188" i="2"/>
  <c r="J1188" i="2" s="1"/>
  <c r="C1188" i="2"/>
  <c r="I1188" i="2" s="1"/>
  <c r="D1187" i="2"/>
  <c r="J1187" i="2" s="1"/>
  <c r="C1187" i="2"/>
  <c r="I1187" i="2" s="1"/>
  <c r="D1186" i="2"/>
  <c r="J1186" i="2" s="1"/>
  <c r="C1186" i="2"/>
  <c r="I1186" i="2" s="1"/>
  <c r="D1185" i="2"/>
  <c r="J1185" i="2" s="1"/>
  <c r="C1185" i="2"/>
  <c r="I1185" i="2" s="1"/>
  <c r="D1184" i="2"/>
  <c r="J1184" i="2" s="1"/>
  <c r="C1184" i="2"/>
  <c r="I1184" i="2" s="1"/>
  <c r="D1183" i="2"/>
  <c r="J1183" i="2" s="1"/>
  <c r="C1183" i="2"/>
  <c r="I1183" i="2" s="1"/>
  <c r="D1182" i="2"/>
  <c r="J1182" i="2" s="1"/>
  <c r="C1182" i="2"/>
  <c r="I1182" i="2" s="1"/>
  <c r="D1181" i="2"/>
  <c r="J1181" i="2" s="1"/>
  <c r="C1181" i="2"/>
  <c r="I1181" i="2" s="1"/>
  <c r="D1180" i="2"/>
  <c r="J1180" i="2" s="1"/>
  <c r="C1180" i="2"/>
  <c r="I1180" i="2" s="1"/>
  <c r="D1179" i="2"/>
  <c r="J1179" i="2" s="1"/>
  <c r="C1179" i="2"/>
  <c r="I1179" i="2" s="1"/>
  <c r="D1178" i="2"/>
  <c r="J1178" i="2" s="1"/>
  <c r="C1178" i="2"/>
  <c r="I1178" i="2" s="1"/>
  <c r="D1177" i="2"/>
  <c r="J1177" i="2" s="1"/>
  <c r="C1177" i="2"/>
  <c r="I1177" i="2" s="1"/>
  <c r="D1176" i="2"/>
  <c r="J1176" i="2" s="1"/>
  <c r="C1176" i="2"/>
  <c r="I1176" i="2" s="1"/>
  <c r="D1175" i="2"/>
  <c r="J1175" i="2" s="1"/>
  <c r="C1175" i="2"/>
  <c r="I1175" i="2" s="1"/>
  <c r="D1174" i="2"/>
  <c r="J1174" i="2" s="1"/>
  <c r="C1174" i="2"/>
  <c r="I1174" i="2" s="1"/>
  <c r="D1173" i="2"/>
  <c r="J1173" i="2" s="1"/>
  <c r="C1173" i="2"/>
  <c r="I1173" i="2" s="1"/>
  <c r="D1172" i="2"/>
  <c r="J1172" i="2" s="1"/>
  <c r="C1172" i="2"/>
  <c r="I1172" i="2" s="1"/>
  <c r="D1171" i="2"/>
  <c r="J1171" i="2" s="1"/>
  <c r="C1171" i="2"/>
  <c r="I1171" i="2" s="1"/>
  <c r="D1170" i="2"/>
  <c r="J1170" i="2" s="1"/>
  <c r="C1170" i="2"/>
  <c r="I1170" i="2" s="1"/>
  <c r="D1169" i="2"/>
  <c r="J1169" i="2" s="1"/>
  <c r="C1169" i="2"/>
  <c r="I1169" i="2" s="1"/>
  <c r="D1168" i="2"/>
  <c r="J1168" i="2" s="1"/>
  <c r="C1168" i="2"/>
  <c r="I1168" i="2" s="1"/>
  <c r="D1167" i="2"/>
  <c r="J1167" i="2" s="1"/>
  <c r="C1167" i="2"/>
  <c r="I1167" i="2" s="1"/>
  <c r="D1166" i="2"/>
  <c r="J1166" i="2" s="1"/>
  <c r="C1166" i="2"/>
  <c r="I1166" i="2" s="1"/>
  <c r="D1165" i="2"/>
  <c r="J1165" i="2" s="1"/>
  <c r="C1165" i="2"/>
  <c r="I1165" i="2" s="1"/>
  <c r="D1164" i="2"/>
  <c r="J1164" i="2" s="1"/>
  <c r="C1164" i="2"/>
  <c r="I1164" i="2" s="1"/>
  <c r="D1163" i="2"/>
  <c r="J1163" i="2" s="1"/>
  <c r="C1163" i="2"/>
  <c r="I1163" i="2" s="1"/>
  <c r="D1162" i="2"/>
  <c r="J1162" i="2" s="1"/>
  <c r="C1162" i="2"/>
  <c r="I1162" i="2" s="1"/>
  <c r="D1161" i="2"/>
  <c r="J1161" i="2" s="1"/>
  <c r="C1161" i="2"/>
  <c r="I1161" i="2" s="1"/>
  <c r="D1160" i="2"/>
  <c r="J1160" i="2" s="1"/>
  <c r="C1160" i="2"/>
  <c r="I1160" i="2" s="1"/>
  <c r="D1159" i="2"/>
  <c r="J1159" i="2" s="1"/>
  <c r="C1159" i="2"/>
  <c r="I1159" i="2" s="1"/>
  <c r="D1158" i="2"/>
  <c r="J1158" i="2" s="1"/>
  <c r="C1158" i="2"/>
  <c r="I1158" i="2" s="1"/>
  <c r="D1157" i="2"/>
  <c r="J1157" i="2" s="1"/>
  <c r="C1157" i="2"/>
  <c r="I1157" i="2" s="1"/>
  <c r="D1156" i="2"/>
  <c r="J1156" i="2" s="1"/>
  <c r="C1156" i="2"/>
  <c r="I1156" i="2" s="1"/>
  <c r="D1155" i="2"/>
  <c r="J1155" i="2" s="1"/>
  <c r="C1155" i="2"/>
  <c r="I1155" i="2" s="1"/>
  <c r="D1154" i="2"/>
  <c r="J1154" i="2" s="1"/>
  <c r="C1154" i="2"/>
  <c r="I1154" i="2" s="1"/>
  <c r="D1153" i="2"/>
  <c r="J1153" i="2" s="1"/>
  <c r="C1153" i="2"/>
  <c r="I1153" i="2" s="1"/>
  <c r="D1152" i="2"/>
  <c r="J1152" i="2" s="1"/>
  <c r="C1152" i="2"/>
  <c r="I1152" i="2" s="1"/>
  <c r="D1151" i="2"/>
  <c r="J1151" i="2" s="1"/>
  <c r="C1151" i="2"/>
  <c r="I1151" i="2" s="1"/>
  <c r="D1150" i="2"/>
  <c r="J1150" i="2" s="1"/>
  <c r="C1150" i="2"/>
  <c r="I1150" i="2" s="1"/>
  <c r="D1149" i="2"/>
  <c r="J1149" i="2" s="1"/>
  <c r="C1149" i="2"/>
  <c r="I1149" i="2" s="1"/>
  <c r="D1148" i="2"/>
  <c r="J1148" i="2" s="1"/>
  <c r="C1148" i="2"/>
  <c r="I1148" i="2" s="1"/>
  <c r="D1147" i="2"/>
  <c r="J1147" i="2" s="1"/>
  <c r="C1147" i="2"/>
  <c r="I1147" i="2" s="1"/>
  <c r="D1146" i="2"/>
  <c r="J1146" i="2" s="1"/>
  <c r="C1146" i="2"/>
  <c r="I1146" i="2" s="1"/>
  <c r="D1145" i="2"/>
  <c r="J1145" i="2" s="1"/>
  <c r="C1145" i="2"/>
  <c r="I1145" i="2" s="1"/>
  <c r="D1144" i="2"/>
  <c r="J1144" i="2" s="1"/>
  <c r="C1144" i="2"/>
  <c r="I1144" i="2" s="1"/>
  <c r="D1143" i="2"/>
  <c r="J1143" i="2" s="1"/>
  <c r="C1143" i="2"/>
  <c r="I1143" i="2" s="1"/>
  <c r="D1142" i="2"/>
  <c r="J1142" i="2" s="1"/>
  <c r="C1142" i="2"/>
  <c r="I1142" i="2" s="1"/>
  <c r="D1141" i="2"/>
  <c r="J1141" i="2" s="1"/>
  <c r="C1141" i="2"/>
  <c r="I1141" i="2" s="1"/>
  <c r="D1140" i="2"/>
  <c r="J1140" i="2" s="1"/>
  <c r="C1140" i="2"/>
  <c r="I1140" i="2" s="1"/>
  <c r="D1139" i="2"/>
  <c r="J1139" i="2" s="1"/>
  <c r="C1139" i="2"/>
  <c r="I1139" i="2" s="1"/>
  <c r="D1138" i="2"/>
  <c r="J1138" i="2" s="1"/>
  <c r="C1138" i="2"/>
  <c r="I1138" i="2" s="1"/>
  <c r="D1137" i="2"/>
  <c r="J1137" i="2" s="1"/>
  <c r="C1137" i="2"/>
  <c r="I1137" i="2" s="1"/>
  <c r="D1136" i="2"/>
  <c r="J1136" i="2" s="1"/>
  <c r="C1136" i="2"/>
  <c r="I1136" i="2" s="1"/>
  <c r="D1135" i="2"/>
  <c r="J1135" i="2" s="1"/>
  <c r="C1135" i="2"/>
  <c r="I1135" i="2" s="1"/>
  <c r="D1134" i="2"/>
  <c r="J1134" i="2" s="1"/>
  <c r="C1134" i="2"/>
  <c r="I1134" i="2" s="1"/>
  <c r="D1133" i="2"/>
  <c r="J1133" i="2" s="1"/>
  <c r="C1133" i="2"/>
  <c r="I1133" i="2" s="1"/>
  <c r="D1132" i="2"/>
  <c r="J1132" i="2" s="1"/>
  <c r="C1132" i="2"/>
  <c r="I1132" i="2" s="1"/>
  <c r="D1131" i="2"/>
  <c r="J1131" i="2" s="1"/>
  <c r="C1131" i="2"/>
  <c r="I1131" i="2" s="1"/>
  <c r="D1130" i="2"/>
  <c r="J1130" i="2" s="1"/>
  <c r="C1130" i="2"/>
  <c r="I1130" i="2" s="1"/>
  <c r="D1129" i="2"/>
  <c r="J1129" i="2" s="1"/>
  <c r="C1129" i="2"/>
  <c r="I1129" i="2" s="1"/>
  <c r="D1128" i="2"/>
  <c r="J1128" i="2" s="1"/>
  <c r="C1128" i="2"/>
  <c r="I1128" i="2" s="1"/>
  <c r="D1127" i="2"/>
  <c r="J1127" i="2" s="1"/>
  <c r="C1127" i="2"/>
  <c r="I1127" i="2" s="1"/>
  <c r="D1126" i="2"/>
  <c r="J1126" i="2" s="1"/>
  <c r="C1126" i="2"/>
  <c r="I1126" i="2" s="1"/>
  <c r="D1125" i="2"/>
  <c r="J1125" i="2" s="1"/>
  <c r="C1125" i="2"/>
  <c r="I1125" i="2" s="1"/>
  <c r="D1124" i="2"/>
  <c r="J1124" i="2" s="1"/>
  <c r="C1124" i="2"/>
  <c r="I1124" i="2" s="1"/>
  <c r="D1123" i="2"/>
  <c r="J1123" i="2" s="1"/>
  <c r="C1123" i="2"/>
  <c r="I1123" i="2" s="1"/>
  <c r="D1122" i="2"/>
  <c r="J1122" i="2" s="1"/>
  <c r="C1122" i="2"/>
  <c r="I1122" i="2" s="1"/>
  <c r="D1121" i="2"/>
  <c r="J1121" i="2" s="1"/>
  <c r="C1121" i="2"/>
  <c r="I1121" i="2" s="1"/>
  <c r="D1120" i="2"/>
  <c r="J1120" i="2" s="1"/>
  <c r="C1120" i="2"/>
  <c r="I1120" i="2" s="1"/>
  <c r="D1119" i="2"/>
  <c r="J1119" i="2" s="1"/>
  <c r="C1119" i="2"/>
  <c r="I1119" i="2" s="1"/>
  <c r="D1118" i="2"/>
  <c r="J1118" i="2" s="1"/>
  <c r="C1118" i="2"/>
  <c r="I1118" i="2" s="1"/>
  <c r="D1117" i="2"/>
  <c r="J1117" i="2" s="1"/>
  <c r="C1117" i="2"/>
  <c r="I1117" i="2" s="1"/>
  <c r="D1116" i="2"/>
  <c r="J1116" i="2" s="1"/>
  <c r="C1116" i="2"/>
  <c r="I1116" i="2" s="1"/>
  <c r="D1115" i="2"/>
  <c r="J1115" i="2" s="1"/>
  <c r="C1115" i="2"/>
  <c r="I1115" i="2" s="1"/>
  <c r="D1114" i="2"/>
  <c r="J1114" i="2" s="1"/>
  <c r="C1114" i="2"/>
  <c r="I1114" i="2" s="1"/>
  <c r="D1113" i="2"/>
  <c r="J1113" i="2" s="1"/>
  <c r="C1113" i="2"/>
  <c r="I1113" i="2" s="1"/>
  <c r="D1112" i="2"/>
  <c r="J1112" i="2" s="1"/>
  <c r="C1112" i="2"/>
  <c r="I1112" i="2" s="1"/>
  <c r="D1111" i="2"/>
  <c r="J1111" i="2" s="1"/>
  <c r="C1111" i="2"/>
  <c r="I1111" i="2" s="1"/>
  <c r="D1110" i="2"/>
  <c r="J1110" i="2" s="1"/>
  <c r="C1110" i="2"/>
  <c r="I1110" i="2" s="1"/>
  <c r="D1109" i="2"/>
  <c r="J1109" i="2" s="1"/>
  <c r="C1109" i="2"/>
  <c r="I1109" i="2" s="1"/>
  <c r="D1108" i="2"/>
  <c r="J1108" i="2" s="1"/>
  <c r="C1108" i="2"/>
  <c r="I1108" i="2" s="1"/>
  <c r="D1107" i="2"/>
  <c r="J1107" i="2" s="1"/>
  <c r="C1107" i="2"/>
  <c r="I1107" i="2" s="1"/>
  <c r="D1106" i="2"/>
  <c r="J1106" i="2" s="1"/>
  <c r="C1106" i="2"/>
  <c r="I1106" i="2" s="1"/>
  <c r="D1105" i="2"/>
  <c r="J1105" i="2" s="1"/>
  <c r="C1105" i="2"/>
  <c r="I1105" i="2" s="1"/>
  <c r="D1104" i="2"/>
  <c r="J1104" i="2" s="1"/>
  <c r="C1104" i="2"/>
  <c r="I1104" i="2" s="1"/>
  <c r="D1103" i="2"/>
  <c r="J1103" i="2" s="1"/>
  <c r="C1103" i="2"/>
  <c r="I1103" i="2" s="1"/>
  <c r="D1102" i="2"/>
  <c r="J1102" i="2" s="1"/>
  <c r="C1102" i="2"/>
  <c r="I1102" i="2" s="1"/>
  <c r="D1101" i="2"/>
  <c r="J1101" i="2" s="1"/>
  <c r="C1101" i="2"/>
  <c r="I1101" i="2" s="1"/>
  <c r="D1100" i="2"/>
  <c r="J1100" i="2" s="1"/>
  <c r="C1100" i="2"/>
  <c r="I1100" i="2" s="1"/>
  <c r="D1099" i="2"/>
  <c r="J1099" i="2" s="1"/>
  <c r="C1099" i="2"/>
  <c r="I1099" i="2" s="1"/>
  <c r="D1098" i="2"/>
  <c r="J1098" i="2" s="1"/>
  <c r="C1098" i="2"/>
  <c r="I1098" i="2" s="1"/>
  <c r="D1097" i="2"/>
  <c r="J1097" i="2" s="1"/>
  <c r="C1097" i="2"/>
  <c r="I1097" i="2" s="1"/>
  <c r="D1096" i="2"/>
  <c r="J1096" i="2" s="1"/>
  <c r="C1096" i="2"/>
  <c r="I1096" i="2" s="1"/>
  <c r="D1095" i="2"/>
  <c r="J1095" i="2" s="1"/>
  <c r="C1095" i="2"/>
  <c r="I1095" i="2" s="1"/>
  <c r="D1094" i="2"/>
  <c r="J1094" i="2" s="1"/>
  <c r="C1094" i="2"/>
  <c r="I1094" i="2" s="1"/>
  <c r="D1093" i="2"/>
  <c r="J1093" i="2" s="1"/>
  <c r="C1093" i="2"/>
  <c r="I1093" i="2" s="1"/>
  <c r="D1092" i="2"/>
  <c r="J1092" i="2" s="1"/>
  <c r="C1092" i="2"/>
  <c r="I1092" i="2" s="1"/>
  <c r="D1091" i="2"/>
  <c r="J1091" i="2" s="1"/>
  <c r="C1091" i="2"/>
  <c r="I1091" i="2" s="1"/>
  <c r="D1090" i="2"/>
  <c r="J1090" i="2" s="1"/>
  <c r="C1090" i="2"/>
  <c r="I1090" i="2" s="1"/>
  <c r="D1089" i="2"/>
  <c r="J1089" i="2" s="1"/>
  <c r="C1089" i="2"/>
  <c r="I1089" i="2" s="1"/>
  <c r="D1088" i="2"/>
  <c r="J1088" i="2" s="1"/>
  <c r="C1088" i="2"/>
  <c r="I1088" i="2" s="1"/>
  <c r="D1087" i="2"/>
  <c r="J1087" i="2" s="1"/>
  <c r="C1087" i="2"/>
  <c r="I1087" i="2" s="1"/>
  <c r="D1086" i="2"/>
  <c r="J1086" i="2" s="1"/>
  <c r="C1086" i="2"/>
  <c r="I1086" i="2" s="1"/>
  <c r="D1085" i="2"/>
  <c r="J1085" i="2" s="1"/>
  <c r="C1085" i="2"/>
  <c r="I1085" i="2" s="1"/>
  <c r="D1084" i="2"/>
  <c r="J1084" i="2" s="1"/>
  <c r="C1084" i="2"/>
  <c r="I1084" i="2" s="1"/>
  <c r="D1083" i="2"/>
  <c r="J1083" i="2" s="1"/>
  <c r="C1083" i="2"/>
  <c r="I1083" i="2" s="1"/>
  <c r="D1082" i="2"/>
  <c r="J1082" i="2" s="1"/>
  <c r="C1082" i="2"/>
  <c r="I1082" i="2" s="1"/>
  <c r="D1081" i="2"/>
  <c r="J1081" i="2" s="1"/>
  <c r="C1081" i="2"/>
  <c r="I1081" i="2" s="1"/>
  <c r="D1080" i="2"/>
  <c r="J1080" i="2" s="1"/>
  <c r="C1080" i="2"/>
  <c r="I1080" i="2" s="1"/>
  <c r="D1079" i="2"/>
  <c r="J1079" i="2" s="1"/>
  <c r="C1079" i="2"/>
  <c r="I1079" i="2" s="1"/>
  <c r="D1078" i="2"/>
  <c r="J1078" i="2" s="1"/>
  <c r="C1078" i="2"/>
  <c r="I1078" i="2" s="1"/>
  <c r="D1077" i="2"/>
  <c r="J1077" i="2" s="1"/>
  <c r="C1077" i="2"/>
  <c r="I1077" i="2" s="1"/>
  <c r="D1076" i="2"/>
  <c r="J1076" i="2" s="1"/>
  <c r="C1076" i="2"/>
  <c r="I1076" i="2" s="1"/>
  <c r="D1075" i="2"/>
  <c r="J1075" i="2" s="1"/>
  <c r="C1075" i="2"/>
  <c r="I1075" i="2" s="1"/>
  <c r="D1074" i="2"/>
  <c r="J1074" i="2" s="1"/>
  <c r="C1074" i="2"/>
  <c r="I1074" i="2" s="1"/>
  <c r="D1073" i="2"/>
  <c r="J1073" i="2" s="1"/>
  <c r="C1073" i="2"/>
  <c r="I1073" i="2" s="1"/>
  <c r="D1072" i="2"/>
  <c r="J1072" i="2" s="1"/>
  <c r="C1072" i="2"/>
  <c r="I1072" i="2" s="1"/>
  <c r="D1071" i="2"/>
  <c r="J1071" i="2" s="1"/>
  <c r="C1071" i="2"/>
  <c r="I1071" i="2" s="1"/>
  <c r="D1070" i="2"/>
  <c r="J1070" i="2" s="1"/>
  <c r="C1070" i="2"/>
  <c r="I1070" i="2" s="1"/>
  <c r="D1069" i="2"/>
  <c r="J1069" i="2" s="1"/>
  <c r="C1069" i="2"/>
  <c r="I1069" i="2" s="1"/>
  <c r="D1068" i="2"/>
  <c r="J1068" i="2" s="1"/>
  <c r="C1068" i="2"/>
  <c r="I1068" i="2" s="1"/>
  <c r="D1067" i="2"/>
  <c r="J1067" i="2" s="1"/>
  <c r="C1067" i="2"/>
  <c r="I1067" i="2" s="1"/>
  <c r="D1066" i="2"/>
  <c r="J1066" i="2" s="1"/>
  <c r="C1066" i="2"/>
  <c r="I1066" i="2" s="1"/>
  <c r="D1065" i="2"/>
  <c r="J1065" i="2" s="1"/>
  <c r="C1065" i="2"/>
  <c r="I1065" i="2" s="1"/>
  <c r="D1064" i="2"/>
  <c r="J1064" i="2" s="1"/>
  <c r="C1064" i="2"/>
  <c r="I1064" i="2" s="1"/>
  <c r="D1063" i="2"/>
  <c r="J1063" i="2" s="1"/>
  <c r="C1063" i="2"/>
  <c r="I1063" i="2" s="1"/>
  <c r="D1062" i="2"/>
  <c r="J1062" i="2" s="1"/>
  <c r="C1062" i="2"/>
  <c r="I1062" i="2" s="1"/>
  <c r="D1061" i="2"/>
  <c r="J1061" i="2" s="1"/>
  <c r="C1061" i="2"/>
  <c r="I1061" i="2" s="1"/>
  <c r="D1060" i="2"/>
  <c r="J1060" i="2" s="1"/>
  <c r="C1060" i="2"/>
  <c r="I1060" i="2" s="1"/>
  <c r="D1059" i="2"/>
  <c r="J1059" i="2" s="1"/>
  <c r="C1059" i="2"/>
  <c r="I1059" i="2" s="1"/>
  <c r="D1058" i="2"/>
  <c r="J1058" i="2" s="1"/>
  <c r="C1058" i="2"/>
  <c r="I1058" i="2" s="1"/>
  <c r="D1057" i="2"/>
  <c r="J1057" i="2" s="1"/>
  <c r="C1057" i="2"/>
  <c r="I1057" i="2" s="1"/>
  <c r="D1056" i="2"/>
  <c r="J1056" i="2" s="1"/>
  <c r="C1056" i="2"/>
  <c r="I1056" i="2" s="1"/>
  <c r="D1055" i="2"/>
  <c r="J1055" i="2" s="1"/>
  <c r="C1055" i="2"/>
  <c r="I1055" i="2" s="1"/>
  <c r="D1054" i="2"/>
  <c r="J1054" i="2" s="1"/>
  <c r="C1054" i="2"/>
  <c r="I1054" i="2" s="1"/>
  <c r="D1053" i="2"/>
  <c r="J1053" i="2" s="1"/>
  <c r="C1053" i="2"/>
  <c r="I1053" i="2" s="1"/>
  <c r="D1052" i="2"/>
  <c r="J1052" i="2" s="1"/>
  <c r="C1052" i="2"/>
  <c r="I1052" i="2" s="1"/>
  <c r="D1051" i="2"/>
  <c r="J1051" i="2" s="1"/>
  <c r="C1051" i="2"/>
  <c r="I1051" i="2" s="1"/>
  <c r="D1050" i="2"/>
  <c r="J1050" i="2" s="1"/>
  <c r="C1050" i="2"/>
  <c r="I1050" i="2" s="1"/>
  <c r="D1049" i="2"/>
  <c r="J1049" i="2" s="1"/>
  <c r="C1049" i="2"/>
  <c r="I1049" i="2" s="1"/>
  <c r="D1048" i="2"/>
  <c r="J1048" i="2" s="1"/>
  <c r="C1048" i="2"/>
  <c r="I1048" i="2" s="1"/>
  <c r="D1047" i="2"/>
  <c r="J1047" i="2" s="1"/>
  <c r="C1047" i="2"/>
  <c r="I1047" i="2" s="1"/>
  <c r="D1046" i="2"/>
  <c r="J1046" i="2" s="1"/>
  <c r="C1046" i="2"/>
  <c r="I1046" i="2" s="1"/>
  <c r="D1045" i="2"/>
  <c r="J1045" i="2" s="1"/>
  <c r="C1045" i="2"/>
  <c r="I1045" i="2" s="1"/>
  <c r="D1044" i="2"/>
  <c r="J1044" i="2" s="1"/>
  <c r="C1044" i="2"/>
  <c r="I1044" i="2" s="1"/>
  <c r="D1043" i="2"/>
  <c r="J1043" i="2" s="1"/>
  <c r="C1043" i="2"/>
  <c r="I1043" i="2" s="1"/>
  <c r="D1042" i="2"/>
  <c r="J1042" i="2" s="1"/>
  <c r="C1042" i="2"/>
  <c r="I1042" i="2" s="1"/>
  <c r="D1041" i="2"/>
  <c r="J1041" i="2" s="1"/>
  <c r="C1041" i="2"/>
  <c r="I1041" i="2" s="1"/>
  <c r="D1040" i="2"/>
  <c r="J1040" i="2" s="1"/>
  <c r="C1040" i="2"/>
  <c r="I1040" i="2" s="1"/>
  <c r="D1039" i="2"/>
  <c r="J1039" i="2" s="1"/>
  <c r="C1039" i="2"/>
  <c r="I1039" i="2" s="1"/>
  <c r="D1038" i="2"/>
  <c r="J1038" i="2" s="1"/>
  <c r="C1038" i="2"/>
  <c r="I1038" i="2" s="1"/>
  <c r="D1037" i="2"/>
  <c r="J1037" i="2" s="1"/>
  <c r="C1037" i="2"/>
  <c r="I1037" i="2" s="1"/>
  <c r="D1036" i="2"/>
  <c r="J1036" i="2" s="1"/>
  <c r="C1036" i="2"/>
  <c r="I1036" i="2" s="1"/>
  <c r="D1035" i="2"/>
  <c r="J1035" i="2" s="1"/>
  <c r="C1035" i="2"/>
  <c r="I1035" i="2" s="1"/>
  <c r="D1034" i="2"/>
  <c r="J1034" i="2" s="1"/>
  <c r="C1034" i="2"/>
  <c r="I1034" i="2" s="1"/>
  <c r="D1033" i="2"/>
  <c r="J1033" i="2" s="1"/>
  <c r="C1033" i="2"/>
  <c r="I1033" i="2" s="1"/>
  <c r="D1032" i="2"/>
  <c r="J1032" i="2" s="1"/>
  <c r="C1032" i="2"/>
  <c r="I1032" i="2" s="1"/>
  <c r="D1031" i="2"/>
  <c r="J1031" i="2" s="1"/>
  <c r="C1031" i="2"/>
  <c r="I1031" i="2" s="1"/>
  <c r="D1030" i="2"/>
  <c r="J1030" i="2" s="1"/>
  <c r="C1030" i="2"/>
  <c r="I1030" i="2" s="1"/>
  <c r="D1029" i="2"/>
  <c r="J1029" i="2" s="1"/>
  <c r="C1029" i="2"/>
  <c r="I1029" i="2" s="1"/>
  <c r="D1028" i="2"/>
  <c r="J1028" i="2" s="1"/>
  <c r="C1028" i="2"/>
  <c r="I1028" i="2" s="1"/>
  <c r="D1027" i="2"/>
  <c r="J1027" i="2" s="1"/>
  <c r="C1027" i="2"/>
  <c r="I1027" i="2" s="1"/>
  <c r="D1026" i="2"/>
  <c r="J1026" i="2" s="1"/>
  <c r="C1026" i="2"/>
  <c r="I1026" i="2" s="1"/>
  <c r="D1025" i="2"/>
  <c r="J1025" i="2" s="1"/>
  <c r="C1025" i="2"/>
  <c r="I1025" i="2" s="1"/>
  <c r="D1024" i="2"/>
  <c r="J1024" i="2" s="1"/>
  <c r="C1024" i="2"/>
  <c r="I1024" i="2" s="1"/>
  <c r="D1023" i="2"/>
  <c r="J1023" i="2" s="1"/>
  <c r="C1023" i="2"/>
  <c r="I1023" i="2" s="1"/>
  <c r="D1022" i="2"/>
  <c r="J1022" i="2" s="1"/>
  <c r="C1022" i="2"/>
  <c r="I1022" i="2" s="1"/>
  <c r="D1021" i="2"/>
  <c r="J1021" i="2" s="1"/>
  <c r="C1021" i="2"/>
  <c r="I1021" i="2" s="1"/>
  <c r="D1020" i="2"/>
  <c r="J1020" i="2" s="1"/>
  <c r="C1020" i="2"/>
  <c r="I1020" i="2" s="1"/>
  <c r="D1019" i="2"/>
  <c r="J1019" i="2" s="1"/>
  <c r="C1019" i="2"/>
  <c r="I1019" i="2" s="1"/>
  <c r="D1018" i="2"/>
  <c r="J1018" i="2" s="1"/>
  <c r="C1018" i="2"/>
  <c r="I1018" i="2" s="1"/>
  <c r="D1017" i="2"/>
  <c r="J1017" i="2" s="1"/>
  <c r="C1017" i="2"/>
  <c r="I1017" i="2" s="1"/>
  <c r="D1016" i="2"/>
  <c r="J1016" i="2" s="1"/>
  <c r="C1016" i="2"/>
  <c r="I1016" i="2" s="1"/>
  <c r="D1015" i="2"/>
  <c r="J1015" i="2" s="1"/>
  <c r="C1015" i="2"/>
  <c r="I1015" i="2" s="1"/>
  <c r="D1014" i="2"/>
  <c r="J1014" i="2" s="1"/>
  <c r="C1014" i="2"/>
  <c r="I1014" i="2" s="1"/>
  <c r="D1013" i="2"/>
  <c r="J1013" i="2" s="1"/>
  <c r="C1013" i="2"/>
  <c r="I1013" i="2" s="1"/>
  <c r="D1012" i="2"/>
  <c r="J1012" i="2" s="1"/>
  <c r="C1012" i="2"/>
  <c r="I1012" i="2" s="1"/>
  <c r="D1011" i="2"/>
  <c r="J1011" i="2" s="1"/>
  <c r="C1011" i="2"/>
  <c r="I1011" i="2" s="1"/>
  <c r="D1010" i="2"/>
  <c r="J1010" i="2" s="1"/>
  <c r="C1010" i="2"/>
  <c r="I1010" i="2" s="1"/>
  <c r="D1009" i="2"/>
  <c r="J1009" i="2" s="1"/>
  <c r="C1009" i="2"/>
  <c r="I1009" i="2" s="1"/>
  <c r="D1008" i="2"/>
  <c r="J1008" i="2" s="1"/>
  <c r="C1008" i="2"/>
  <c r="I1008" i="2" s="1"/>
  <c r="D1007" i="2"/>
  <c r="J1007" i="2" s="1"/>
  <c r="C1007" i="2"/>
  <c r="I1007" i="2" s="1"/>
  <c r="D1006" i="2"/>
  <c r="J1006" i="2" s="1"/>
  <c r="C1006" i="2"/>
  <c r="I1006" i="2" s="1"/>
  <c r="D1005" i="2"/>
  <c r="J1005" i="2" s="1"/>
  <c r="C1005" i="2"/>
  <c r="I1005" i="2" s="1"/>
  <c r="D1004" i="2"/>
  <c r="J1004" i="2" s="1"/>
  <c r="C1004" i="2"/>
  <c r="I1004" i="2" s="1"/>
  <c r="D1003" i="2"/>
  <c r="J1003" i="2" s="1"/>
  <c r="C1003" i="2"/>
  <c r="I1003" i="2" s="1"/>
  <c r="D1002" i="2"/>
  <c r="J1002" i="2" s="1"/>
  <c r="C1002" i="2"/>
  <c r="I1002" i="2" s="1"/>
  <c r="D1001" i="2"/>
  <c r="J1001" i="2" s="1"/>
  <c r="C1001" i="2"/>
  <c r="I1001" i="2" s="1"/>
  <c r="D1000" i="2"/>
  <c r="J1000" i="2" s="1"/>
  <c r="C1000" i="2"/>
  <c r="I1000" i="2" s="1"/>
  <c r="D999" i="2"/>
  <c r="J999" i="2" s="1"/>
  <c r="C999" i="2"/>
  <c r="I999" i="2" s="1"/>
  <c r="D998" i="2"/>
  <c r="J998" i="2" s="1"/>
  <c r="C998" i="2"/>
  <c r="I998" i="2" s="1"/>
  <c r="D997" i="2"/>
  <c r="J997" i="2" s="1"/>
  <c r="C997" i="2"/>
  <c r="I997" i="2" s="1"/>
  <c r="D996" i="2"/>
  <c r="J996" i="2" s="1"/>
  <c r="C996" i="2"/>
  <c r="I996" i="2" s="1"/>
  <c r="D995" i="2"/>
  <c r="J995" i="2" s="1"/>
  <c r="C995" i="2"/>
  <c r="I995" i="2" s="1"/>
  <c r="D994" i="2"/>
  <c r="J994" i="2" s="1"/>
  <c r="C994" i="2"/>
  <c r="I994" i="2" s="1"/>
  <c r="D993" i="2"/>
  <c r="J993" i="2" s="1"/>
  <c r="C993" i="2"/>
  <c r="I993" i="2" s="1"/>
  <c r="D992" i="2"/>
  <c r="J992" i="2" s="1"/>
  <c r="C992" i="2"/>
  <c r="I992" i="2" s="1"/>
  <c r="D991" i="2"/>
  <c r="J991" i="2" s="1"/>
  <c r="C991" i="2"/>
  <c r="I991" i="2" s="1"/>
  <c r="D990" i="2"/>
  <c r="J990" i="2" s="1"/>
  <c r="C990" i="2"/>
  <c r="I990" i="2" s="1"/>
  <c r="D989" i="2"/>
  <c r="J989" i="2" s="1"/>
  <c r="C989" i="2"/>
  <c r="I989" i="2" s="1"/>
  <c r="D988" i="2"/>
  <c r="J988" i="2" s="1"/>
  <c r="C988" i="2"/>
  <c r="I988" i="2" s="1"/>
  <c r="D987" i="2"/>
  <c r="J987" i="2" s="1"/>
  <c r="C987" i="2"/>
  <c r="I987" i="2" s="1"/>
  <c r="D986" i="2"/>
  <c r="J986" i="2" s="1"/>
  <c r="C986" i="2"/>
  <c r="I986" i="2" s="1"/>
  <c r="D985" i="2"/>
  <c r="J985" i="2" s="1"/>
  <c r="C985" i="2"/>
  <c r="I985" i="2" s="1"/>
  <c r="D984" i="2"/>
  <c r="J984" i="2" s="1"/>
  <c r="C984" i="2"/>
  <c r="I984" i="2" s="1"/>
  <c r="D983" i="2"/>
  <c r="J983" i="2" s="1"/>
  <c r="C983" i="2"/>
  <c r="I983" i="2" s="1"/>
  <c r="D982" i="2"/>
  <c r="J982" i="2" s="1"/>
  <c r="C982" i="2"/>
  <c r="I982" i="2" s="1"/>
  <c r="D981" i="2"/>
  <c r="J981" i="2" s="1"/>
  <c r="C981" i="2"/>
  <c r="I981" i="2" s="1"/>
  <c r="D980" i="2"/>
  <c r="J980" i="2" s="1"/>
  <c r="C980" i="2"/>
  <c r="I980" i="2" s="1"/>
  <c r="D979" i="2"/>
  <c r="J979" i="2" s="1"/>
  <c r="C979" i="2"/>
  <c r="I979" i="2" s="1"/>
  <c r="D978" i="2"/>
  <c r="J978" i="2" s="1"/>
  <c r="C978" i="2"/>
  <c r="I978" i="2" s="1"/>
  <c r="D977" i="2"/>
  <c r="J977" i="2" s="1"/>
  <c r="C977" i="2"/>
  <c r="I977" i="2" s="1"/>
  <c r="D976" i="2"/>
  <c r="J976" i="2" s="1"/>
  <c r="C976" i="2"/>
  <c r="I976" i="2" s="1"/>
  <c r="D975" i="2"/>
  <c r="J975" i="2" s="1"/>
  <c r="C975" i="2"/>
  <c r="I975" i="2" s="1"/>
  <c r="D974" i="2"/>
  <c r="J974" i="2" s="1"/>
  <c r="C974" i="2"/>
  <c r="I974" i="2" s="1"/>
  <c r="D973" i="2"/>
  <c r="J973" i="2" s="1"/>
  <c r="C973" i="2"/>
  <c r="I973" i="2" s="1"/>
  <c r="D972" i="2"/>
  <c r="J972" i="2" s="1"/>
  <c r="C972" i="2"/>
  <c r="I972" i="2" s="1"/>
  <c r="D971" i="2"/>
  <c r="J971" i="2" s="1"/>
  <c r="C971" i="2"/>
  <c r="I971" i="2" s="1"/>
  <c r="D970" i="2"/>
  <c r="J970" i="2" s="1"/>
  <c r="C970" i="2"/>
  <c r="I970" i="2" s="1"/>
  <c r="D969" i="2"/>
  <c r="J969" i="2" s="1"/>
  <c r="C969" i="2"/>
  <c r="I969" i="2" s="1"/>
  <c r="D968" i="2"/>
  <c r="J968" i="2" s="1"/>
  <c r="C968" i="2"/>
  <c r="I968" i="2" s="1"/>
  <c r="D967" i="2"/>
  <c r="J967" i="2" s="1"/>
  <c r="C967" i="2"/>
  <c r="I967" i="2" s="1"/>
  <c r="D966" i="2"/>
  <c r="J966" i="2" s="1"/>
  <c r="C966" i="2"/>
  <c r="I966" i="2" s="1"/>
  <c r="D965" i="2"/>
  <c r="J965" i="2" s="1"/>
  <c r="C965" i="2"/>
  <c r="I965" i="2" s="1"/>
  <c r="D964" i="2"/>
  <c r="J964" i="2" s="1"/>
  <c r="C964" i="2"/>
  <c r="I964" i="2" s="1"/>
  <c r="D963" i="2"/>
  <c r="J963" i="2" s="1"/>
  <c r="C963" i="2"/>
  <c r="I963" i="2" s="1"/>
  <c r="D962" i="2"/>
  <c r="J962" i="2" s="1"/>
  <c r="C962" i="2"/>
  <c r="I962" i="2" s="1"/>
  <c r="D961" i="2"/>
  <c r="J961" i="2" s="1"/>
  <c r="C961" i="2"/>
  <c r="I961" i="2" s="1"/>
  <c r="D960" i="2"/>
  <c r="J960" i="2" s="1"/>
  <c r="C960" i="2"/>
  <c r="I960" i="2" s="1"/>
  <c r="D959" i="2"/>
  <c r="J959" i="2" s="1"/>
  <c r="C959" i="2"/>
  <c r="I959" i="2" s="1"/>
  <c r="D958" i="2"/>
  <c r="J958" i="2" s="1"/>
  <c r="C958" i="2"/>
  <c r="I958" i="2" s="1"/>
  <c r="D957" i="2"/>
  <c r="J957" i="2" s="1"/>
  <c r="C957" i="2"/>
  <c r="I957" i="2" s="1"/>
  <c r="D956" i="2"/>
  <c r="J956" i="2" s="1"/>
  <c r="C956" i="2"/>
  <c r="I956" i="2" s="1"/>
  <c r="D955" i="2"/>
  <c r="J955" i="2" s="1"/>
  <c r="C955" i="2"/>
  <c r="I955" i="2" s="1"/>
  <c r="D954" i="2"/>
  <c r="J954" i="2" s="1"/>
  <c r="C954" i="2"/>
  <c r="I954" i="2" s="1"/>
  <c r="D953" i="2"/>
  <c r="J953" i="2" s="1"/>
  <c r="C953" i="2"/>
  <c r="I953" i="2" s="1"/>
  <c r="D952" i="2"/>
  <c r="J952" i="2" s="1"/>
  <c r="C952" i="2"/>
  <c r="I952" i="2" s="1"/>
  <c r="D951" i="2"/>
  <c r="J951" i="2" s="1"/>
  <c r="C951" i="2"/>
  <c r="I951" i="2" s="1"/>
  <c r="D950" i="2"/>
  <c r="J950" i="2" s="1"/>
  <c r="C950" i="2"/>
  <c r="I950" i="2" s="1"/>
  <c r="D949" i="2"/>
  <c r="J949" i="2" s="1"/>
  <c r="C949" i="2"/>
  <c r="I949" i="2" s="1"/>
  <c r="D948" i="2"/>
  <c r="J948" i="2" s="1"/>
  <c r="C948" i="2"/>
  <c r="I948" i="2" s="1"/>
  <c r="D947" i="2"/>
  <c r="J947" i="2" s="1"/>
  <c r="C947" i="2"/>
  <c r="I947" i="2" s="1"/>
  <c r="D946" i="2"/>
  <c r="J946" i="2" s="1"/>
  <c r="C946" i="2"/>
  <c r="I946" i="2" s="1"/>
  <c r="D945" i="2"/>
  <c r="J945" i="2" s="1"/>
  <c r="C945" i="2"/>
  <c r="I945" i="2" s="1"/>
  <c r="D944" i="2"/>
  <c r="J944" i="2" s="1"/>
  <c r="C944" i="2"/>
  <c r="I944" i="2" s="1"/>
  <c r="D943" i="2"/>
  <c r="J943" i="2" s="1"/>
  <c r="C943" i="2"/>
  <c r="I943" i="2" s="1"/>
  <c r="D942" i="2"/>
  <c r="J942" i="2" s="1"/>
  <c r="C942" i="2"/>
  <c r="I942" i="2" s="1"/>
  <c r="D941" i="2"/>
  <c r="J941" i="2" s="1"/>
  <c r="C941" i="2"/>
  <c r="I941" i="2" s="1"/>
  <c r="D940" i="2"/>
  <c r="J940" i="2" s="1"/>
  <c r="C940" i="2"/>
  <c r="I940" i="2" s="1"/>
  <c r="D939" i="2"/>
  <c r="J939" i="2" s="1"/>
  <c r="C939" i="2"/>
  <c r="I939" i="2" s="1"/>
  <c r="D938" i="2"/>
  <c r="J938" i="2" s="1"/>
  <c r="C938" i="2"/>
  <c r="I938" i="2" s="1"/>
  <c r="D937" i="2"/>
  <c r="J937" i="2" s="1"/>
  <c r="C937" i="2"/>
  <c r="I937" i="2" s="1"/>
  <c r="D936" i="2"/>
  <c r="J936" i="2" s="1"/>
  <c r="C936" i="2"/>
  <c r="I936" i="2" s="1"/>
  <c r="D935" i="2"/>
  <c r="J935" i="2" s="1"/>
  <c r="C935" i="2"/>
  <c r="I935" i="2" s="1"/>
  <c r="D934" i="2"/>
  <c r="J934" i="2" s="1"/>
  <c r="C934" i="2"/>
  <c r="I934" i="2" s="1"/>
  <c r="D933" i="2"/>
  <c r="J933" i="2" s="1"/>
  <c r="C933" i="2"/>
  <c r="I933" i="2" s="1"/>
  <c r="D932" i="2"/>
  <c r="J932" i="2" s="1"/>
  <c r="C932" i="2"/>
  <c r="I932" i="2" s="1"/>
  <c r="D931" i="2"/>
  <c r="J931" i="2" s="1"/>
  <c r="C931" i="2"/>
  <c r="I931" i="2" s="1"/>
  <c r="D930" i="2"/>
  <c r="J930" i="2" s="1"/>
  <c r="C930" i="2"/>
  <c r="I930" i="2" s="1"/>
  <c r="D929" i="2"/>
  <c r="J929" i="2" s="1"/>
  <c r="C929" i="2"/>
  <c r="I929" i="2" s="1"/>
  <c r="D928" i="2"/>
  <c r="J928" i="2" s="1"/>
  <c r="C928" i="2"/>
  <c r="I928" i="2" s="1"/>
  <c r="D927" i="2"/>
  <c r="J927" i="2" s="1"/>
  <c r="C927" i="2"/>
  <c r="I927" i="2" s="1"/>
  <c r="D926" i="2"/>
  <c r="J926" i="2" s="1"/>
  <c r="C926" i="2"/>
  <c r="I926" i="2" s="1"/>
  <c r="D925" i="2"/>
  <c r="J925" i="2" s="1"/>
  <c r="C925" i="2"/>
  <c r="I925" i="2" s="1"/>
  <c r="D924" i="2"/>
  <c r="J924" i="2" s="1"/>
  <c r="C924" i="2"/>
  <c r="I924" i="2" s="1"/>
  <c r="D923" i="2"/>
  <c r="J923" i="2" s="1"/>
  <c r="C923" i="2"/>
  <c r="I923" i="2" s="1"/>
  <c r="D922" i="2"/>
  <c r="J922" i="2" s="1"/>
  <c r="C922" i="2"/>
  <c r="I922" i="2" s="1"/>
  <c r="D921" i="2"/>
  <c r="J921" i="2" s="1"/>
  <c r="C921" i="2"/>
  <c r="I921" i="2" s="1"/>
  <c r="D920" i="2"/>
  <c r="J920" i="2" s="1"/>
  <c r="C920" i="2"/>
  <c r="I920" i="2" s="1"/>
  <c r="D919" i="2"/>
  <c r="J919" i="2" s="1"/>
  <c r="C919" i="2"/>
  <c r="I919" i="2" s="1"/>
  <c r="D918" i="2"/>
  <c r="J918" i="2" s="1"/>
  <c r="C918" i="2"/>
  <c r="I918" i="2" s="1"/>
  <c r="D917" i="2"/>
  <c r="J917" i="2" s="1"/>
  <c r="C917" i="2"/>
  <c r="I917" i="2" s="1"/>
  <c r="D916" i="2"/>
  <c r="J916" i="2" s="1"/>
  <c r="C916" i="2"/>
  <c r="I916" i="2" s="1"/>
  <c r="D915" i="2"/>
  <c r="J915" i="2" s="1"/>
  <c r="C915" i="2"/>
  <c r="I915" i="2" s="1"/>
  <c r="D914" i="2"/>
  <c r="J914" i="2" s="1"/>
  <c r="C914" i="2"/>
  <c r="I914" i="2" s="1"/>
  <c r="D913" i="2"/>
  <c r="J913" i="2" s="1"/>
  <c r="C913" i="2"/>
  <c r="I913" i="2" s="1"/>
  <c r="D912" i="2"/>
  <c r="J912" i="2" s="1"/>
  <c r="C912" i="2"/>
  <c r="I912" i="2" s="1"/>
  <c r="D911" i="2"/>
  <c r="J911" i="2" s="1"/>
  <c r="C911" i="2"/>
  <c r="I911" i="2" s="1"/>
  <c r="D910" i="2"/>
  <c r="J910" i="2" s="1"/>
  <c r="C910" i="2"/>
  <c r="I910" i="2" s="1"/>
  <c r="D909" i="2"/>
  <c r="J909" i="2" s="1"/>
  <c r="C909" i="2"/>
  <c r="I909" i="2" s="1"/>
  <c r="D908" i="2"/>
  <c r="J908" i="2" s="1"/>
  <c r="C908" i="2"/>
  <c r="I908" i="2" s="1"/>
  <c r="D907" i="2"/>
  <c r="J907" i="2" s="1"/>
  <c r="C907" i="2"/>
  <c r="I907" i="2" s="1"/>
  <c r="D906" i="2"/>
  <c r="J906" i="2" s="1"/>
  <c r="C906" i="2"/>
  <c r="I906" i="2" s="1"/>
  <c r="D905" i="2"/>
  <c r="J905" i="2" s="1"/>
  <c r="C905" i="2"/>
  <c r="I905" i="2" s="1"/>
  <c r="D904" i="2"/>
  <c r="J904" i="2" s="1"/>
  <c r="C904" i="2"/>
  <c r="I904" i="2" s="1"/>
  <c r="D903" i="2"/>
  <c r="J903" i="2" s="1"/>
  <c r="C903" i="2"/>
  <c r="I903" i="2" s="1"/>
  <c r="D902" i="2"/>
  <c r="J902" i="2" s="1"/>
  <c r="C902" i="2"/>
  <c r="I902" i="2" s="1"/>
  <c r="D901" i="2"/>
  <c r="J901" i="2" s="1"/>
  <c r="C901" i="2"/>
  <c r="I901" i="2" s="1"/>
  <c r="D900" i="2"/>
  <c r="J900" i="2" s="1"/>
  <c r="C900" i="2"/>
  <c r="I900" i="2" s="1"/>
  <c r="D899" i="2"/>
  <c r="J899" i="2" s="1"/>
  <c r="C899" i="2"/>
  <c r="I899" i="2" s="1"/>
  <c r="D898" i="2"/>
  <c r="J898" i="2" s="1"/>
  <c r="C898" i="2"/>
  <c r="I898" i="2" s="1"/>
  <c r="D897" i="2"/>
  <c r="J897" i="2" s="1"/>
  <c r="C897" i="2"/>
  <c r="I897" i="2" s="1"/>
  <c r="D896" i="2"/>
  <c r="J896" i="2" s="1"/>
  <c r="C896" i="2"/>
  <c r="I896" i="2" s="1"/>
  <c r="D895" i="2"/>
  <c r="J895" i="2" s="1"/>
  <c r="C895" i="2"/>
  <c r="I895" i="2" s="1"/>
  <c r="D894" i="2"/>
  <c r="J894" i="2" s="1"/>
  <c r="C894" i="2"/>
  <c r="I894" i="2" s="1"/>
  <c r="D893" i="2"/>
  <c r="J893" i="2" s="1"/>
  <c r="C893" i="2"/>
  <c r="I893" i="2" s="1"/>
  <c r="D892" i="2"/>
  <c r="J892" i="2" s="1"/>
  <c r="C892" i="2"/>
  <c r="I892" i="2" s="1"/>
  <c r="D891" i="2"/>
  <c r="J891" i="2" s="1"/>
  <c r="C891" i="2"/>
  <c r="I891" i="2" s="1"/>
  <c r="D890" i="2"/>
  <c r="J890" i="2" s="1"/>
  <c r="C890" i="2"/>
  <c r="I890" i="2" s="1"/>
  <c r="D889" i="2"/>
  <c r="J889" i="2" s="1"/>
  <c r="C889" i="2"/>
  <c r="I889" i="2" s="1"/>
  <c r="D888" i="2"/>
  <c r="J888" i="2" s="1"/>
  <c r="C888" i="2"/>
  <c r="I888" i="2" s="1"/>
  <c r="D887" i="2"/>
  <c r="J887" i="2" s="1"/>
  <c r="C887" i="2"/>
  <c r="I887" i="2" s="1"/>
  <c r="D886" i="2"/>
  <c r="J886" i="2" s="1"/>
  <c r="C886" i="2"/>
  <c r="I886" i="2" s="1"/>
  <c r="D885" i="2"/>
  <c r="J885" i="2" s="1"/>
  <c r="C885" i="2"/>
  <c r="I885" i="2" s="1"/>
  <c r="D884" i="2"/>
  <c r="J884" i="2" s="1"/>
  <c r="C884" i="2"/>
  <c r="I884" i="2" s="1"/>
  <c r="D883" i="2"/>
  <c r="J883" i="2" s="1"/>
  <c r="C883" i="2"/>
  <c r="I883" i="2" s="1"/>
  <c r="D882" i="2"/>
  <c r="J882" i="2" s="1"/>
  <c r="C882" i="2"/>
  <c r="I882" i="2" s="1"/>
  <c r="D881" i="2"/>
  <c r="J881" i="2" s="1"/>
  <c r="C881" i="2"/>
  <c r="I881" i="2" s="1"/>
  <c r="D880" i="2"/>
  <c r="J880" i="2" s="1"/>
  <c r="C880" i="2"/>
  <c r="I880" i="2" s="1"/>
  <c r="D879" i="2"/>
  <c r="J879" i="2" s="1"/>
  <c r="C879" i="2"/>
  <c r="I879" i="2" s="1"/>
  <c r="D878" i="2"/>
  <c r="J878" i="2" s="1"/>
  <c r="C878" i="2"/>
  <c r="I878" i="2" s="1"/>
  <c r="D877" i="2"/>
  <c r="J877" i="2" s="1"/>
  <c r="C877" i="2"/>
  <c r="I877" i="2" s="1"/>
  <c r="D876" i="2"/>
  <c r="J876" i="2" s="1"/>
  <c r="C876" i="2"/>
  <c r="D875" i="2"/>
  <c r="J875" i="2" s="1"/>
  <c r="C875" i="2"/>
  <c r="I875" i="2" s="1"/>
  <c r="D874" i="2"/>
  <c r="J874" i="2" s="1"/>
  <c r="C874" i="2"/>
  <c r="I874" i="2" s="1"/>
  <c r="D873" i="2"/>
  <c r="J873" i="2" s="1"/>
  <c r="C873" i="2"/>
  <c r="I873" i="2" s="1"/>
  <c r="D872" i="2"/>
  <c r="J872" i="2" s="1"/>
  <c r="C872" i="2"/>
  <c r="I872" i="2" s="1"/>
  <c r="D871" i="2"/>
  <c r="J871" i="2" s="1"/>
  <c r="C871" i="2"/>
  <c r="I871" i="2" s="1"/>
  <c r="D870" i="2"/>
  <c r="J870" i="2" s="1"/>
  <c r="C870" i="2"/>
  <c r="I870" i="2" s="1"/>
  <c r="D869" i="2"/>
  <c r="J869" i="2" s="1"/>
  <c r="C869" i="2"/>
  <c r="I869" i="2" s="1"/>
  <c r="D868" i="2"/>
  <c r="J868" i="2" s="1"/>
  <c r="C868" i="2"/>
  <c r="I868" i="2" s="1"/>
  <c r="D867" i="2"/>
  <c r="J867" i="2" s="1"/>
  <c r="C867" i="2"/>
  <c r="I867" i="2" s="1"/>
  <c r="D866" i="2"/>
  <c r="J866" i="2" s="1"/>
  <c r="C866" i="2"/>
  <c r="I866" i="2" s="1"/>
  <c r="D865" i="2"/>
  <c r="J865" i="2" s="1"/>
  <c r="C865" i="2"/>
  <c r="I865" i="2" s="1"/>
  <c r="D864" i="2"/>
  <c r="J864" i="2" s="1"/>
  <c r="C864" i="2"/>
  <c r="I864" i="2" s="1"/>
  <c r="D863" i="2"/>
  <c r="J863" i="2" s="1"/>
  <c r="C863" i="2"/>
  <c r="I863" i="2" s="1"/>
  <c r="D862" i="2"/>
  <c r="J862" i="2" s="1"/>
  <c r="C862" i="2"/>
  <c r="I862" i="2" s="1"/>
  <c r="D861" i="2"/>
  <c r="J861" i="2" s="1"/>
  <c r="C861" i="2"/>
  <c r="I861" i="2" s="1"/>
  <c r="D860" i="2"/>
  <c r="J860" i="2" s="1"/>
  <c r="C860" i="2"/>
  <c r="I860" i="2" s="1"/>
  <c r="D859" i="2"/>
  <c r="J859" i="2" s="1"/>
  <c r="C859" i="2"/>
  <c r="I859" i="2" s="1"/>
  <c r="D858" i="2"/>
  <c r="J858" i="2" s="1"/>
  <c r="C858" i="2"/>
  <c r="I858" i="2" s="1"/>
  <c r="D857" i="2"/>
  <c r="J857" i="2" s="1"/>
  <c r="C857" i="2"/>
  <c r="I857" i="2" s="1"/>
  <c r="D856" i="2"/>
  <c r="J856" i="2" s="1"/>
  <c r="C856" i="2"/>
  <c r="I856" i="2" s="1"/>
  <c r="D855" i="2"/>
  <c r="J855" i="2" s="1"/>
  <c r="C855" i="2"/>
  <c r="I855" i="2" s="1"/>
  <c r="D854" i="2"/>
  <c r="J854" i="2" s="1"/>
  <c r="C854" i="2"/>
  <c r="I854" i="2" s="1"/>
  <c r="D853" i="2"/>
  <c r="J853" i="2" s="1"/>
  <c r="C853" i="2"/>
  <c r="I853" i="2" s="1"/>
  <c r="D852" i="2"/>
  <c r="J852" i="2" s="1"/>
  <c r="C852" i="2"/>
  <c r="I852" i="2" s="1"/>
  <c r="D851" i="2"/>
  <c r="J851" i="2" s="1"/>
  <c r="C851" i="2"/>
  <c r="I851" i="2" s="1"/>
  <c r="D850" i="2"/>
  <c r="J850" i="2" s="1"/>
  <c r="C850" i="2"/>
  <c r="I850" i="2" s="1"/>
  <c r="D849" i="2"/>
  <c r="J849" i="2" s="1"/>
  <c r="C849" i="2"/>
  <c r="I849" i="2" s="1"/>
  <c r="D848" i="2"/>
  <c r="J848" i="2" s="1"/>
  <c r="C848" i="2"/>
  <c r="I848" i="2" s="1"/>
  <c r="D847" i="2"/>
  <c r="J847" i="2" s="1"/>
  <c r="C847" i="2"/>
  <c r="I847" i="2" s="1"/>
  <c r="D846" i="2"/>
  <c r="J846" i="2" s="1"/>
  <c r="C846" i="2"/>
  <c r="I846" i="2" s="1"/>
  <c r="D845" i="2"/>
  <c r="J845" i="2" s="1"/>
  <c r="C845" i="2"/>
  <c r="I845" i="2" s="1"/>
  <c r="D844" i="2"/>
  <c r="J844" i="2" s="1"/>
  <c r="C844" i="2"/>
  <c r="I844" i="2" s="1"/>
  <c r="D843" i="2"/>
  <c r="J843" i="2" s="1"/>
  <c r="C843" i="2"/>
  <c r="I843" i="2" s="1"/>
  <c r="D842" i="2"/>
  <c r="J842" i="2" s="1"/>
  <c r="C842" i="2"/>
  <c r="I842" i="2" s="1"/>
  <c r="D841" i="2"/>
  <c r="J841" i="2" s="1"/>
  <c r="C841" i="2"/>
  <c r="I841" i="2" s="1"/>
  <c r="D840" i="2"/>
  <c r="J840" i="2" s="1"/>
  <c r="C840" i="2"/>
  <c r="I840" i="2" s="1"/>
  <c r="D839" i="2"/>
  <c r="J839" i="2" s="1"/>
  <c r="C839" i="2"/>
  <c r="I839" i="2" s="1"/>
  <c r="D838" i="2"/>
  <c r="J838" i="2" s="1"/>
  <c r="C838" i="2"/>
  <c r="I838" i="2" s="1"/>
  <c r="D837" i="2"/>
  <c r="J837" i="2" s="1"/>
  <c r="C837" i="2"/>
  <c r="I837" i="2" s="1"/>
  <c r="D836" i="2"/>
  <c r="J836" i="2" s="1"/>
  <c r="C836" i="2"/>
  <c r="I836" i="2" s="1"/>
  <c r="D835" i="2"/>
  <c r="J835" i="2" s="1"/>
  <c r="C835" i="2"/>
  <c r="I835" i="2" s="1"/>
  <c r="D834" i="2"/>
  <c r="J834" i="2" s="1"/>
  <c r="C834" i="2"/>
  <c r="I834" i="2" s="1"/>
  <c r="D833" i="2"/>
  <c r="J833" i="2" s="1"/>
  <c r="C833" i="2"/>
  <c r="I833" i="2" s="1"/>
  <c r="D832" i="2"/>
  <c r="J832" i="2" s="1"/>
  <c r="C832" i="2"/>
  <c r="I832" i="2" s="1"/>
  <c r="D831" i="2"/>
  <c r="J831" i="2" s="1"/>
  <c r="C831" i="2"/>
  <c r="I831" i="2" s="1"/>
  <c r="D830" i="2"/>
  <c r="J830" i="2" s="1"/>
  <c r="C830" i="2"/>
  <c r="I830" i="2" s="1"/>
  <c r="D829" i="2"/>
  <c r="J829" i="2" s="1"/>
  <c r="C829" i="2"/>
  <c r="I829" i="2" s="1"/>
  <c r="D828" i="2"/>
  <c r="J828" i="2" s="1"/>
  <c r="C828" i="2"/>
  <c r="I828" i="2" s="1"/>
  <c r="D827" i="2"/>
  <c r="J827" i="2" s="1"/>
  <c r="C827" i="2"/>
  <c r="I827" i="2" s="1"/>
  <c r="D826" i="2"/>
  <c r="J826" i="2" s="1"/>
  <c r="C826" i="2"/>
  <c r="I826" i="2" s="1"/>
  <c r="D825" i="2"/>
  <c r="J825" i="2" s="1"/>
  <c r="C825" i="2"/>
  <c r="I825" i="2" s="1"/>
  <c r="D824" i="2"/>
  <c r="J824" i="2" s="1"/>
  <c r="C824" i="2"/>
  <c r="I824" i="2" s="1"/>
  <c r="D823" i="2"/>
  <c r="J823" i="2" s="1"/>
  <c r="C823" i="2"/>
  <c r="I823" i="2" s="1"/>
  <c r="D822" i="2"/>
  <c r="J822" i="2" s="1"/>
  <c r="C822" i="2"/>
  <c r="I822" i="2" s="1"/>
  <c r="D821" i="2"/>
  <c r="J821" i="2" s="1"/>
  <c r="C821" i="2"/>
  <c r="I821" i="2" s="1"/>
  <c r="D820" i="2"/>
  <c r="J820" i="2" s="1"/>
  <c r="C820" i="2"/>
  <c r="I820" i="2" s="1"/>
  <c r="D819" i="2"/>
  <c r="J819" i="2" s="1"/>
  <c r="C819" i="2"/>
  <c r="I819" i="2" s="1"/>
  <c r="D818" i="2"/>
  <c r="J818" i="2" s="1"/>
  <c r="C818" i="2"/>
  <c r="I818" i="2" s="1"/>
  <c r="D817" i="2"/>
  <c r="J817" i="2" s="1"/>
  <c r="C817" i="2"/>
  <c r="I817" i="2" s="1"/>
  <c r="D816" i="2"/>
  <c r="J816" i="2" s="1"/>
  <c r="C816" i="2"/>
  <c r="I816" i="2" s="1"/>
  <c r="D815" i="2"/>
  <c r="J815" i="2" s="1"/>
  <c r="C815" i="2"/>
  <c r="I815" i="2" s="1"/>
  <c r="D814" i="2"/>
  <c r="J814" i="2" s="1"/>
  <c r="C814" i="2"/>
  <c r="I814" i="2" s="1"/>
  <c r="D813" i="2"/>
  <c r="J813" i="2" s="1"/>
  <c r="C813" i="2"/>
  <c r="I813" i="2" s="1"/>
  <c r="D812" i="2"/>
  <c r="J812" i="2" s="1"/>
  <c r="C812" i="2"/>
  <c r="I812" i="2" s="1"/>
  <c r="D811" i="2"/>
  <c r="J811" i="2" s="1"/>
  <c r="C811" i="2"/>
  <c r="I811" i="2" s="1"/>
  <c r="D810" i="2"/>
  <c r="J810" i="2" s="1"/>
  <c r="C810" i="2"/>
  <c r="I810" i="2" s="1"/>
  <c r="D809" i="2"/>
  <c r="J809" i="2" s="1"/>
  <c r="C809" i="2"/>
  <c r="I809" i="2" s="1"/>
  <c r="D808" i="2"/>
  <c r="J808" i="2" s="1"/>
  <c r="C808" i="2"/>
  <c r="I808" i="2" s="1"/>
  <c r="D807" i="2"/>
  <c r="J807" i="2" s="1"/>
  <c r="C807" i="2"/>
  <c r="I807" i="2" s="1"/>
  <c r="D806" i="2"/>
  <c r="J806" i="2" s="1"/>
  <c r="C806" i="2"/>
  <c r="I806" i="2" s="1"/>
  <c r="D805" i="2"/>
  <c r="J805" i="2" s="1"/>
  <c r="C805" i="2"/>
  <c r="I805" i="2" s="1"/>
  <c r="D804" i="2"/>
  <c r="J804" i="2" s="1"/>
  <c r="C804" i="2"/>
  <c r="I804" i="2" s="1"/>
  <c r="D803" i="2"/>
  <c r="J803" i="2" s="1"/>
  <c r="C803" i="2"/>
  <c r="I803" i="2" s="1"/>
  <c r="D802" i="2"/>
  <c r="J802" i="2" s="1"/>
  <c r="C802" i="2"/>
  <c r="I802" i="2" s="1"/>
  <c r="D801" i="2"/>
  <c r="J801" i="2" s="1"/>
  <c r="C801" i="2"/>
  <c r="I801" i="2" s="1"/>
  <c r="D800" i="2"/>
  <c r="J800" i="2" s="1"/>
  <c r="C800" i="2"/>
  <c r="I800" i="2" s="1"/>
  <c r="D799" i="2"/>
  <c r="J799" i="2" s="1"/>
  <c r="C799" i="2"/>
  <c r="I799" i="2" s="1"/>
  <c r="D798" i="2"/>
  <c r="J798" i="2" s="1"/>
  <c r="C798" i="2"/>
  <c r="I798" i="2" s="1"/>
  <c r="D797" i="2"/>
  <c r="J797" i="2" s="1"/>
  <c r="C797" i="2"/>
  <c r="I797" i="2" s="1"/>
  <c r="D796" i="2"/>
  <c r="J796" i="2" s="1"/>
  <c r="C796" i="2"/>
  <c r="I796" i="2" s="1"/>
  <c r="D795" i="2"/>
  <c r="J795" i="2" s="1"/>
  <c r="C795" i="2"/>
  <c r="I795" i="2" s="1"/>
  <c r="D794" i="2"/>
  <c r="J794" i="2" s="1"/>
  <c r="C794" i="2"/>
  <c r="I794" i="2" s="1"/>
  <c r="D793" i="2"/>
  <c r="J793" i="2" s="1"/>
  <c r="C793" i="2"/>
  <c r="I793" i="2" s="1"/>
  <c r="D792" i="2"/>
  <c r="J792" i="2" s="1"/>
  <c r="C792" i="2"/>
  <c r="I792" i="2" s="1"/>
  <c r="D791" i="2"/>
  <c r="J791" i="2" s="1"/>
  <c r="C791" i="2"/>
  <c r="I791" i="2" s="1"/>
  <c r="D790" i="2"/>
  <c r="J790" i="2" s="1"/>
  <c r="C790" i="2"/>
  <c r="I790" i="2" s="1"/>
  <c r="D789" i="2"/>
  <c r="J789" i="2" s="1"/>
  <c r="C789" i="2"/>
  <c r="I789" i="2" s="1"/>
  <c r="D788" i="2"/>
  <c r="J788" i="2" s="1"/>
  <c r="C788" i="2"/>
  <c r="I788" i="2" s="1"/>
  <c r="D787" i="2"/>
  <c r="J787" i="2" s="1"/>
  <c r="C787" i="2"/>
  <c r="I787" i="2" s="1"/>
  <c r="D786" i="2"/>
  <c r="J786" i="2" s="1"/>
  <c r="C786" i="2"/>
  <c r="I786" i="2" s="1"/>
  <c r="D785" i="2"/>
  <c r="J785" i="2" s="1"/>
  <c r="C785" i="2"/>
  <c r="I785" i="2" s="1"/>
  <c r="D784" i="2"/>
  <c r="J784" i="2" s="1"/>
  <c r="C784" i="2"/>
  <c r="I784" i="2" s="1"/>
  <c r="D783" i="2"/>
  <c r="J783" i="2" s="1"/>
  <c r="C783" i="2"/>
  <c r="I783" i="2" s="1"/>
  <c r="D782" i="2"/>
  <c r="J782" i="2" s="1"/>
  <c r="C782" i="2"/>
  <c r="I782" i="2" s="1"/>
  <c r="D781" i="2"/>
  <c r="J781" i="2" s="1"/>
  <c r="C781" i="2"/>
  <c r="I781" i="2" s="1"/>
  <c r="D780" i="2"/>
  <c r="J780" i="2" s="1"/>
  <c r="C780" i="2"/>
  <c r="I780" i="2" s="1"/>
  <c r="D779" i="2"/>
  <c r="J779" i="2" s="1"/>
  <c r="C779" i="2"/>
  <c r="I779" i="2" s="1"/>
  <c r="D778" i="2"/>
  <c r="J778" i="2" s="1"/>
  <c r="C778" i="2"/>
  <c r="I778" i="2" s="1"/>
  <c r="D777" i="2"/>
  <c r="J777" i="2" s="1"/>
  <c r="C777" i="2"/>
  <c r="I777" i="2" s="1"/>
  <c r="D776" i="2"/>
  <c r="J776" i="2" s="1"/>
  <c r="C776" i="2"/>
  <c r="I776" i="2" s="1"/>
  <c r="D775" i="2"/>
  <c r="J775" i="2" s="1"/>
  <c r="C775" i="2"/>
  <c r="I775" i="2" s="1"/>
  <c r="D774" i="2"/>
  <c r="J774" i="2" s="1"/>
  <c r="C774" i="2"/>
  <c r="I774" i="2" s="1"/>
  <c r="D773" i="2"/>
  <c r="J773" i="2" s="1"/>
  <c r="C773" i="2"/>
  <c r="I773" i="2" s="1"/>
  <c r="D772" i="2"/>
  <c r="J772" i="2" s="1"/>
  <c r="C772" i="2"/>
  <c r="I772" i="2" s="1"/>
  <c r="D771" i="2"/>
  <c r="J771" i="2" s="1"/>
  <c r="C771" i="2"/>
  <c r="I771" i="2" s="1"/>
  <c r="D770" i="2"/>
  <c r="J770" i="2" s="1"/>
  <c r="C770" i="2"/>
  <c r="I770" i="2" s="1"/>
  <c r="D769" i="2"/>
  <c r="J769" i="2" s="1"/>
  <c r="C769" i="2"/>
  <c r="I769" i="2" s="1"/>
  <c r="D768" i="2"/>
  <c r="J768" i="2" s="1"/>
  <c r="C768" i="2"/>
  <c r="I768" i="2" s="1"/>
  <c r="D767" i="2"/>
  <c r="J767" i="2" s="1"/>
  <c r="C767" i="2"/>
  <c r="I767" i="2" s="1"/>
  <c r="D766" i="2"/>
  <c r="J766" i="2" s="1"/>
  <c r="C766" i="2"/>
  <c r="I766" i="2" s="1"/>
  <c r="D765" i="2"/>
  <c r="J765" i="2" s="1"/>
  <c r="C765" i="2"/>
  <c r="I765" i="2" s="1"/>
  <c r="D764" i="2"/>
  <c r="J764" i="2" s="1"/>
  <c r="C764" i="2"/>
  <c r="I764" i="2" s="1"/>
  <c r="D763" i="2"/>
  <c r="J763" i="2" s="1"/>
  <c r="C763" i="2"/>
  <c r="I763" i="2" s="1"/>
  <c r="D762" i="2"/>
  <c r="J762" i="2" s="1"/>
  <c r="C762" i="2"/>
  <c r="I762" i="2" s="1"/>
  <c r="D761" i="2"/>
  <c r="J761" i="2" s="1"/>
  <c r="C761" i="2"/>
  <c r="I761" i="2" s="1"/>
  <c r="D760" i="2"/>
  <c r="J760" i="2" s="1"/>
  <c r="C760" i="2"/>
  <c r="I760" i="2" s="1"/>
  <c r="D759" i="2"/>
  <c r="J759" i="2" s="1"/>
  <c r="C759" i="2"/>
  <c r="I759" i="2" s="1"/>
  <c r="D758" i="2"/>
  <c r="J758" i="2" s="1"/>
  <c r="C758" i="2"/>
  <c r="I758" i="2" s="1"/>
  <c r="D757" i="2"/>
  <c r="J757" i="2" s="1"/>
  <c r="C757" i="2"/>
  <c r="I757" i="2" s="1"/>
  <c r="D756" i="2"/>
  <c r="J756" i="2" s="1"/>
  <c r="C756" i="2"/>
  <c r="I756" i="2" s="1"/>
  <c r="D755" i="2"/>
  <c r="J755" i="2" s="1"/>
  <c r="C755" i="2"/>
  <c r="I755" i="2" s="1"/>
  <c r="D754" i="2"/>
  <c r="J754" i="2" s="1"/>
  <c r="C754" i="2"/>
  <c r="I754" i="2" s="1"/>
  <c r="D753" i="2"/>
  <c r="J753" i="2" s="1"/>
  <c r="C753" i="2"/>
  <c r="I753" i="2" s="1"/>
  <c r="D752" i="2"/>
  <c r="J752" i="2" s="1"/>
  <c r="C752" i="2"/>
  <c r="I752" i="2" s="1"/>
  <c r="D751" i="2"/>
  <c r="J751" i="2" s="1"/>
  <c r="C751" i="2"/>
  <c r="I751" i="2" s="1"/>
  <c r="D750" i="2"/>
  <c r="J750" i="2" s="1"/>
  <c r="C750" i="2"/>
  <c r="I750" i="2" s="1"/>
  <c r="D749" i="2"/>
  <c r="J749" i="2" s="1"/>
  <c r="C749" i="2"/>
  <c r="I749" i="2" s="1"/>
  <c r="D748" i="2"/>
  <c r="J748" i="2" s="1"/>
  <c r="C748" i="2"/>
  <c r="I748" i="2" s="1"/>
  <c r="D747" i="2"/>
  <c r="J747" i="2" s="1"/>
  <c r="C747" i="2"/>
  <c r="I747" i="2" s="1"/>
  <c r="D746" i="2"/>
  <c r="J746" i="2" s="1"/>
  <c r="C746" i="2"/>
  <c r="I746" i="2" s="1"/>
  <c r="D745" i="2"/>
  <c r="J745" i="2" s="1"/>
  <c r="C745" i="2"/>
  <c r="I745" i="2" s="1"/>
  <c r="D744" i="2"/>
  <c r="J744" i="2" s="1"/>
  <c r="C744" i="2"/>
  <c r="I744" i="2" s="1"/>
  <c r="D743" i="2"/>
  <c r="J743" i="2" s="1"/>
  <c r="C743" i="2"/>
  <c r="I743" i="2" s="1"/>
  <c r="D742" i="2"/>
  <c r="J742" i="2" s="1"/>
  <c r="C742" i="2"/>
  <c r="I742" i="2" s="1"/>
  <c r="D741" i="2"/>
  <c r="J741" i="2" s="1"/>
  <c r="C741" i="2"/>
  <c r="I741" i="2" s="1"/>
  <c r="D740" i="2"/>
  <c r="J740" i="2" s="1"/>
  <c r="C740" i="2"/>
  <c r="I740" i="2" s="1"/>
  <c r="D739" i="2"/>
  <c r="J739" i="2" s="1"/>
  <c r="C739" i="2"/>
  <c r="I739" i="2" s="1"/>
  <c r="D738" i="2"/>
  <c r="J738" i="2" s="1"/>
  <c r="C738" i="2"/>
  <c r="I738" i="2" s="1"/>
  <c r="D737" i="2"/>
  <c r="J737" i="2" s="1"/>
  <c r="C737" i="2"/>
  <c r="I737" i="2" s="1"/>
  <c r="D736" i="2"/>
  <c r="J736" i="2" s="1"/>
  <c r="C736" i="2"/>
  <c r="I736" i="2" s="1"/>
  <c r="D735" i="2"/>
  <c r="J735" i="2" s="1"/>
  <c r="C735" i="2"/>
  <c r="I735" i="2" s="1"/>
  <c r="D734" i="2"/>
  <c r="J734" i="2" s="1"/>
  <c r="C734" i="2"/>
  <c r="I734" i="2" s="1"/>
  <c r="D733" i="2"/>
  <c r="J733" i="2" s="1"/>
  <c r="C733" i="2"/>
  <c r="I733" i="2" s="1"/>
  <c r="D732" i="2"/>
  <c r="J732" i="2" s="1"/>
  <c r="C732" i="2"/>
  <c r="I732" i="2" s="1"/>
  <c r="D731" i="2"/>
  <c r="J731" i="2" s="1"/>
  <c r="C731" i="2"/>
  <c r="I731" i="2" s="1"/>
  <c r="D730" i="2"/>
  <c r="J730" i="2" s="1"/>
  <c r="C730" i="2"/>
  <c r="I730" i="2" s="1"/>
  <c r="D729" i="2"/>
  <c r="J729" i="2" s="1"/>
  <c r="C729" i="2"/>
  <c r="I729" i="2" s="1"/>
  <c r="D728" i="2"/>
  <c r="J728" i="2" s="1"/>
  <c r="C728" i="2"/>
  <c r="I728" i="2" s="1"/>
  <c r="D727" i="2"/>
  <c r="J727" i="2" s="1"/>
  <c r="C727" i="2"/>
  <c r="I727" i="2" s="1"/>
  <c r="D726" i="2"/>
  <c r="J726" i="2" s="1"/>
  <c r="C726" i="2"/>
  <c r="I726" i="2" s="1"/>
  <c r="D725" i="2"/>
  <c r="J725" i="2" s="1"/>
  <c r="C725" i="2"/>
  <c r="I725" i="2" s="1"/>
  <c r="D724" i="2"/>
  <c r="J724" i="2" s="1"/>
  <c r="C724" i="2"/>
  <c r="I724" i="2" s="1"/>
  <c r="D723" i="2"/>
  <c r="J723" i="2" s="1"/>
  <c r="C723" i="2"/>
  <c r="I723" i="2" s="1"/>
  <c r="D722" i="2"/>
  <c r="J722" i="2" s="1"/>
  <c r="C722" i="2"/>
  <c r="I722" i="2" s="1"/>
  <c r="D721" i="2"/>
  <c r="J721" i="2" s="1"/>
  <c r="C721" i="2"/>
  <c r="I721" i="2" s="1"/>
  <c r="D720" i="2"/>
  <c r="J720" i="2" s="1"/>
  <c r="C720" i="2"/>
  <c r="I720" i="2" s="1"/>
  <c r="D719" i="2"/>
  <c r="J719" i="2" s="1"/>
  <c r="C719" i="2"/>
  <c r="I719" i="2" s="1"/>
  <c r="D718" i="2"/>
  <c r="J718" i="2" s="1"/>
  <c r="C718" i="2"/>
  <c r="I718" i="2" s="1"/>
  <c r="D717" i="2"/>
  <c r="J717" i="2" s="1"/>
  <c r="C717" i="2"/>
  <c r="I717" i="2" s="1"/>
  <c r="D716" i="2"/>
  <c r="J716" i="2" s="1"/>
  <c r="C716" i="2"/>
  <c r="I716" i="2" s="1"/>
  <c r="D715" i="2"/>
  <c r="J715" i="2" s="1"/>
  <c r="C715" i="2"/>
  <c r="I715" i="2" s="1"/>
  <c r="D714" i="2"/>
  <c r="J714" i="2" s="1"/>
  <c r="C714" i="2"/>
  <c r="I714" i="2" s="1"/>
  <c r="D713" i="2"/>
  <c r="J713" i="2" s="1"/>
  <c r="C713" i="2"/>
  <c r="I713" i="2" s="1"/>
  <c r="D712" i="2"/>
  <c r="J712" i="2" s="1"/>
  <c r="C712" i="2"/>
  <c r="I712" i="2" s="1"/>
  <c r="D711" i="2"/>
  <c r="J711" i="2" s="1"/>
  <c r="C711" i="2"/>
  <c r="I711" i="2" s="1"/>
  <c r="D710" i="2"/>
  <c r="J710" i="2" s="1"/>
  <c r="C710" i="2"/>
  <c r="I710" i="2" s="1"/>
  <c r="D709" i="2"/>
  <c r="J709" i="2" s="1"/>
  <c r="C709" i="2"/>
  <c r="I709" i="2" s="1"/>
  <c r="D708" i="2"/>
  <c r="J708" i="2" s="1"/>
  <c r="C708" i="2"/>
  <c r="I708" i="2" s="1"/>
  <c r="D707" i="2"/>
  <c r="J707" i="2" s="1"/>
  <c r="C707" i="2"/>
  <c r="I707" i="2" s="1"/>
  <c r="D706" i="2"/>
  <c r="J706" i="2" s="1"/>
  <c r="C706" i="2"/>
  <c r="I706" i="2" s="1"/>
  <c r="D705" i="2"/>
  <c r="J705" i="2" s="1"/>
  <c r="C705" i="2"/>
  <c r="I705" i="2" s="1"/>
  <c r="D704" i="2"/>
  <c r="J704" i="2" s="1"/>
  <c r="C704" i="2"/>
  <c r="I704" i="2" s="1"/>
  <c r="D703" i="2"/>
  <c r="J703" i="2" s="1"/>
  <c r="C703" i="2"/>
  <c r="I703" i="2" s="1"/>
  <c r="D702" i="2"/>
  <c r="J702" i="2" s="1"/>
  <c r="C702" i="2"/>
  <c r="I702" i="2" s="1"/>
  <c r="D701" i="2"/>
  <c r="J701" i="2" s="1"/>
  <c r="C701" i="2"/>
  <c r="I701" i="2" s="1"/>
  <c r="D700" i="2"/>
  <c r="J700" i="2" s="1"/>
  <c r="C700" i="2"/>
  <c r="I700" i="2" s="1"/>
  <c r="D699" i="2"/>
  <c r="J699" i="2" s="1"/>
  <c r="C699" i="2"/>
  <c r="I699" i="2" s="1"/>
  <c r="D698" i="2"/>
  <c r="J698" i="2" s="1"/>
  <c r="C698" i="2"/>
  <c r="I698" i="2" s="1"/>
  <c r="D697" i="2"/>
  <c r="J697" i="2" s="1"/>
  <c r="C697" i="2"/>
  <c r="I697" i="2" s="1"/>
  <c r="D696" i="2"/>
  <c r="J696" i="2" s="1"/>
  <c r="C696" i="2"/>
  <c r="I696" i="2" s="1"/>
  <c r="D695" i="2"/>
  <c r="J695" i="2" s="1"/>
  <c r="C695" i="2"/>
  <c r="I695" i="2" s="1"/>
  <c r="D694" i="2"/>
  <c r="J694" i="2" s="1"/>
  <c r="C694" i="2"/>
  <c r="I694" i="2" s="1"/>
  <c r="D693" i="2"/>
  <c r="J693" i="2" s="1"/>
  <c r="C693" i="2"/>
  <c r="I693" i="2" s="1"/>
  <c r="D692" i="2"/>
  <c r="J692" i="2" s="1"/>
  <c r="C692" i="2"/>
  <c r="I692" i="2" s="1"/>
  <c r="D691" i="2"/>
  <c r="J691" i="2" s="1"/>
  <c r="C691" i="2"/>
  <c r="I691" i="2" s="1"/>
  <c r="D690" i="2"/>
  <c r="J690" i="2" s="1"/>
  <c r="C690" i="2"/>
  <c r="I690" i="2" s="1"/>
  <c r="D689" i="2"/>
  <c r="J689" i="2" s="1"/>
  <c r="C689" i="2"/>
  <c r="I689" i="2" s="1"/>
  <c r="D688" i="2"/>
  <c r="J688" i="2" s="1"/>
  <c r="C688" i="2"/>
  <c r="I688" i="2" s="1"/>
  <c r="D687" i="2"/>
  <c r="J687" i="2" s="1"/>
  <c r="C687" i="2"/>
  <c r="I687" i="2" s="1"/>
  <c r="D686" i="2"/>
  <c r="J686" i="2" s="1"/>
  <c r="C686" i="2"/>
  <c r="I686" i="2" s="1"/>
  <c r="D685" i="2"/>
  <c r="J685" i="2" s="1"/>
  <c r="C685" i="2"/>
  <c r="I685" i="2" s="1"/>
  <c r="D684" i="2"/>
  <c r="J684" i="2" s="1"/>
  <c r="C684" i="2"/>
  <c r="I684" i="2" s="1"/>
  <c r="D683" i="2"/>
  <c r="J683" i="2" s="1"/>
  <c r="C683" i="2"/>
  <c r="I683" i="2" s="1"/>
  <c r="D682" i="2"/>
  <c r="J682" i="2" s="1"/>
  <c r="C682" i="2"/>
  <c r="I682" i="2" s="1"/>
  <c r="D681" i="2"/>
  <c r="J681" i="2" s="1"/>
  <c r="C681" i="2"/>
  <c r="I681" i="2" s="1"/>
  <c r="D680" i="2"/>
  <c r="J680" i="2" s="1"/>
  <c r="C680" i="2"/>
  <c r="I680" i="2" s="1"/>
  <c r="D679" i="2"/>
  <c r="J679" i="2" s="1"/>
  <c r="C679" i="2"/>
  <c r="I679" i="2" s="1"/>
  <c r="D678" i="2"/>
  <c r="J678" i="2" s="1"/>
  <c r="C678" i="2"/>
  <c r="I678" i="2" s="1"/>
  <c r="D677" i="2"/>
  <c r="J677" i="2" s="1"/>
  <c r="C677" i="2"/>
  <c r="I677" i="2" s="1"/>
  <c r="D676" i="2"/>
  <c r="J676" i="2" s="1"/>
  <c r="C676" i="2"/>
  <c r="I676" i="2" s="1"/>
  <c r="D675" i="2"/>
  <c r="J675" i="2" s="1"/>
  <c r="C675" i="2"/>
  <c r="I675" i="2" s="1"/>
  <c r="D674" i="2"/>
  <c r="J674" i="2" s="1"/>
  <c r="C674" i="2"/>
  <c r="I674" i="2" s="1"/>
  <c r="D673" i="2"/>
  <c r="J673" i="2" s="1"/>
  <c r="C673" i="2"/>
  <c r="I673" i="2" s="1"/>
  <c r="D672" i="2"/>
  <c r="J672" i="2" s="1"/>
  <c r="C672" i="2"/>
  <c r="I672" i="2" s="1"/>
  <c r="D671" i="2"/>
  <c r="J671" i="2" s="1"/>
  <c r="C671" i="2"/>
  <c r="I671" i="2" s="1"/>
  <c r="D670" i="2"/>
  <c r="J670" i="2" s="1"/>
  <c r="C670" i="2"/>
  <c r="I670" i="2" s="1"/>
  <c r="D669" i="2"/>
  <c r="J669" i="2" s="1"/>
  <c r="C669" i="2"/>
  <c r="I669" i="2" s="1"/>
  <c r="D668" i="2"/>
  <c r="J668" i="2" s="1"/>
  <c r="C668" i="2"/>
  <c r="I668" i="2" s="1"/>
  <c r="D667" i="2"/>
  <c r="J667" i="2" s="1"/>
  <c r="C667" i="2"/>
  <c r="I667" i="2" s="1"/>
  <c r="D666" i="2"/>
  <c r="J666" i="2" s="1"/>
  <c r="C666" i="2"/>
  <c r="I666" i="2" s="1"/>
  <c r="D665" i="2"/>
  <c r="J665" i="2" s="1"/>
  <c r="C665" i="2"/>
  <c r="I665" i="2" s="1"/>
  <c r="D664" i="2"/>
  <c r="J664" i="2" s="1"/>
  <c r="C664" i="2"/>
  <c r="I664" i="2" s="1"/>
  <c r="D663" i="2"/>
  <c r="J663" i="2" s="1"/>
  <c r="C663" i="2"/>
  <c r="I663" i="2" s="1"/>
  <c r="D662" i="2"/>
  <c r="J662" i="2" s="1"/>
  <c r="C662" i="2"/>
  <c r="I662" i="2" s="1"/>
  <c r="D661" i="2"/>
  <c r="J661" i="2" s="1"/>
  <c r="C661" i="2"/>
  <c r="I661" i="2" s="1"/>
  <c r="D660" i="2"/>
  <c r="J660" i="2" s="1"/>
  <c r="C660" i="2"/>
  <c r="I660" i="2" s="1"/>
  <c r="D659" i="2"/>
  <c r="J659" i="2" s="1"/>
  <c r="C659" i="2"/>
  <c r="I659" i="2" s="1"/>
  <c r="D658" i="2"/>
  <c r="J658" i="2" s="1"/>
  <c r="C658" i="2"/>
  <c r="I658" i="2" s="1"/>
  <c r="D657" i="2"/>
  <c r="J657" i="2" s="1"/>
  <c r="C657" i="2"/>
  <c r="I657" i="2" s="1"/>
  <c r="D656" i="2"/>
  <c r="J656" i="2" s="1"/>
  <c r="C656" i="2"/>
  <c r="I656" i="2" s="1"/>
  <c r="D655" i="2"/>
  <c r="J655" i="2" s="1"/>
  <c r="C655" i="2"/>
  <c r="I655" i="2" s="1"/>
  <c r="D654" i="2"/>
  <c r="J654" i="2" s="1"/>
  <c r="C654" i="2"/>
  <c r="I654" i="2" s="1"/>
  <c r="D653" i="2"/>
  <c r="J653" i="2" s="1"/>
  <c r="C653" i="2"/>
  <c r="I653" i="2" s="1"/>
  <c r="D652" i="2"/>
  <c r="J652" i="2" s="1"/>
  <c r="C652" i="2"/>
  <c r="I652" i="2" s="1"/>
  <c r="D651" i="2"/>
  <c r="J651" i="2" s="1"/>
  <c r="C651" i="2"/>
  <c r="I651" i="2" s="1"/>
  <c r="D650" i="2"/>
  <c r="J650" i="2" s="1"/>
  <c r="C650" i="2"/>
  <c r="I650" i="2" s="1"/>
  <c r="D649" i="2"/>
  <c r="J649" i="2" s="1"/>
  <c r="C649" i="2"/>
  <c r="I649" i="2" s="1"/>
  <c r="D648" i="2"/>
  <c r="J648" i="2" s="1"/>
  <c r="C648" i="2"/>
  <c r="I648" i="2" s="1"/>
  <c r="D647" i="2"/>
  <c r="J647" i="2" s="1"/>
  <c r="C647" i="2"/>
  <c r="I647" i="2" s="1"/>
  <c r="D646" i="2"/>
  <c r="J646" i="2" s="1"/>
  <c r="C646" i="2"/>
  <c r="I646" i="2" s="1"/>
  <c r="D645" i="2"/>
  <c r="J645" i="2" s="1"/>
  <c r="C645" i="2"/>
  <c r="I645" i="2" s="1"/>
  <c r="D644" i="2"/>
  <c r="J644" i="2" s="1"/>
  <c r="C644" i="2"/>
  <c r="I644" i="2" s="1"/>
  <c r="D643" i="2"/>
  <c r="J643" i="2" s="1"/>
  <c r="C643" i="2"/>
  <c r="I643" i="2" s="1"/>
  <c r="D642" i="2"/>
  <c r="J642" i="2" s="1"/>
  <c r="C642" i="2"/>
  <c r="I642" i="2" s="1"/>
  <c r="D641" i="2"/>
  <c r="J641" i="2" s="1"/>
  <c r="C641" i="2"/>
  <c r="I641" i="2" s="1"/>
  <c r="D640" i="2"/>
  <c r="J640" i="2" s="1"/>
  <c r="C640" i="2"/>
  <c r="I640" i="2" s="1"/>
  <c r="D639" i="2"/>
  <c r="J639" i="2" s="1"/>
  <c r="C639" i="2"/>
  <c r="I639" i="2" s="1"/>
  <c r="D638" i="2"/>
  <c r="J638" i="2" s="1"/>
  <c r="C638" i="2"/>
  <c r="I638" i="2" s="1"/>
  <c r="D637" i="2"/>
  <c r="J637" i="2" s="1"/>
  <c r="C637" i="2"/>
  <c r="I637" i="2" s="1"/>
  <c r="D636" i="2"/>
  <c r="J636" i="2" s="1"/>
  <c r="C636" i="2"/>
  <c r="I636" i="2" s="1"/>
  <c r="D635" i="2"/>
  <c r="J635" i="2" s="1"/>
  <c r="C635" i="2"/>
  <c r="I635" i="2" s="1"/>
  <c r="D634" i="2"/>
  <c r="J634" i="2" s="1"/>
  <c r="C634" i="2"/>
  <c r="I634" i="2" s="1"/>
  <c r="D633" i="2"/>
  <c r="J633" i="2" s="1"/>
  <c r="C633" i="2"/>
  <c r="I633" i="2" s="1"/>
  <c r="D632" i="2"/>
  <c r="J632" i="2" s="1"/>
  <c r="C632" i="2"/>
  <c r="I632" i="2" s="1"/>
  <c r="D631" i="2"/>
  <c r="J631" i="2" s="1"/>
  <c r="C631" i="2"/>
  <c r="I631" i="2" s="1"/>
  <c r="D630" i="2"/>
  <c r="J630" i="2" s="1"/>
  <c r="C630" i="2"/>
  <c r="I630" i="2" s="1"/>
  <c r="D629" i="2"/>
  <c r="J629" i="2" s="1"/>
  <c r="C629" i="2"/>
  <c r="I629" i="2" s="1"/>
  <c r="D628" i="2"/>
  <c r="J628" i="2" s="1"/>
  <c r="C628" i="2"/>
  <c r="I628" i="2" s="1"/>
  <c r="D627" i="2"/>
  <c r="J627" i="2" s="1"/>
  <c r="C627" i="2"/>
  <c r="I627" i="2" s="1"/>
  <c r="D626" i="2"/>
  <c r="J626" i="2" s="1"/>
  <c r="C626" i="2"/>
  <c r="I626" i="2" s="1"/>
  <c r="D625" i="2"/>
  <c r="J625" i="2" s="1"/>
  <c r="C625" i="2"/>
  <c r="I625" i="2" s="1"/>
  <c r="D624" i="2"/>
  <c r="J624" i="2" s="1"/>
  <c r="C624" i="2"/>
  <c r="I624" i="2" s="1"/>
  <c r="D623" i="2"/>
  <c r="J623" i="2" s="1"/>
  <c r="C623" i="2"/>
  <c r="I623" i="2" s="1"/>
  <c r="D622" i="2"/>
  <c r="J622" i="2" s="1"/>
  <c r="C622" i="2"/>
  <c r="I622" i="2" s="1"/>
  <c r="D621" i="2"/>
  <c r="J621" i="2" s="1"/>
  <c r="C621" i="2"/>
  <c r="I621" i="2" s="1"/>
  <c r="D620" i="2"/>
  <c r="J620" i="2" s="1"/>
  <c r="C620" i="2"/>
  <c r="I620" i="2" s="1"/>
  <c r="D619" i="2"/>
  <c r="J619" i="2" s="1"/>
  <c r="C619" i="2"/>
  <c r="I619" i="2" s="1"/>
  <c r="D618" i="2"/>
  <c r="J618" i="2" s="1"/>
  <c r="C618" i="2"/>
  <c r="I618" i="2" s="1"/>
  <c r="D617" i="2"/>
  <c r="J617" i="2" s="1"/>
  <c r="C617" i="2"/>
  <c r="I617" i="2" s="1"/>
  <c r="D616" i="2"/>
  <c r="J616" i="2" s="1"/>
  <c r="C616" i="2"/>
  <c r="I616" i="2" s="1"/>
  <c r="D615" i="2"/>
  <c r="J615" i="2" s="1"/>
  <c r="C615" i="2"/>
  <c r="I615" i="2" s="1"/>
  <c r="D614" i="2"/>
  <c r="J614" i="2" s="1"/>
  <c r="C614" i="2"/>
  <c r="I614" i="2" s="1"/>
  <c r="D613" i="2"/>
  <c r="J613" i="2" s="1"/>
  <c r="C613" i="2"/>
  <c r="I613" i="2" s="1"/>
  <c r="D612" i="2"/>
  <c r="J612" i="2" s="1"/>
  <c r="C612" i="2"/>
  <c r="I612" i="2" s="1"/>
  <c r="D611" i="2"/>
  <c r="J611" i="2" s="1"/>
  <c r="C611" i="2"/>
  <c r="I611" i="2" s="1"/>
  <c r="D610" i="2"/>
  <c r="J610" i="2" s="1"/>
  <c r="C610" i="2"/>
  <c r="I610" i="2" s="1"/>
  <c r="D609" i="2"/>
  <c r="J609" i="2" s="1"/>
  <c r="C609" i="2"/>
  <c r="I609" i="2" s="1"/>
  <c r="D608" i="2"/>
  <c r="J608" i="2" s="1"/>
  <c r="C608" i="2"/>
  <c r="I608" i="2" s="1"/>
  <c r="D607" i="2"/>
  <c r="J607" i="2" s="1"/>
  <c r="C607" i="2"/>
  <c r="I607" i="2" s="1"/>
  <c r="D606" i="2"/>
  <c r="J606" i="2" s="1"/>
  <c r="C606" i="2"/>
  <c r="I606" i="2" s="1"/>
  <c r="D605" i="2"/>
  <c r="J605" i="2" s="1"/>
  <c r="C605" i="2"/>
  <c r="I605" i="2" s="1"/>
  <c r="D604" i="2"/>
  <c r="J604" i="2" s="1"/>
  <c r="C604" i="2"/>
  <c r="I604" i="2" s="1"/>
  <c r="D603" i="2"/>
  <c r="J603" i="2" s="1"/>
  <c r="C603" i="2"/>
  <c r="I603" i="2" s="1"/>
  <c r="D602" i="2"/>
  <c r="J602" i="2" s="1"/>
  <c r="C602" i="2"/>
  <c r="I602" i="2" s="1"/>
  <c r="D601" i="2"/>
  <c r="J601" i="2" s="1"/>
  <c r="C601" i="2"/>
  <c r="I601" i="2" s="1"/>
  <c r="D600" i="2"/>
  <c r="J600" i="2" s="1"/>
  <c r="C600" i="2"/>
  <c r="I600" i="2" s="1"/>
  <c r="D599" i="2"/>
  <c r="J599" i="2" s="1"/>
  <c r="C599" i="2"/>
  <c r="I599" i="2" s="1"/>
  <c r="D598" i="2"/>
  <c r="J598" i="2" s="1"/>
  <c r="C598" i="2"/>
  <c r="I598" i="2" s="1"/>
  <c r="D597" i="2"/>
  <c r="J597" i="2" s="1"/>
  <c r="C597" i="2"/>
  <c r="I597" i="2" s="1"/>
  <c r="D596" i="2"/>
  <c r="J596" i="2" s="1"/>
  <c r="C596" i="2"/>
  <c r="I596" i="2" s="1"/>
  <c r="D595" i="2"/>
  <c r="J595" i="2" s="1"/>
  <c r="C595" i="2"/>
  <c r="I595" i="2" s="1"/>
  <c r="D594" i="2"/>
  <c r="J594" i="2" s="1"/>
  <c r="C594" i="2"/>
  <c r="I594" i="2" s="1"/>
  <c r="D593" i="2"/>
  <c r="J593" i="2" s="1"/>
  <c r="C593" i="2"/>
  <c r="I593" i="2" s="1"/>
  <c r="D592" i="2"/>
  <c r="J592" i="2" s="1"/>
  <c r="C592" i="2"/>
  <c r="I592" i="2" s="1"/>
  <c r="D591" i="2"/>
  <c r="J591" i="2" s="1"/>
  <c r="C591" i="2"/>
  <c r="I591" i="2" s="1"/>
  <c r="D590" i="2"/>
  <c r="J590" i="2" s="1"/>
  <c r="C590" i="2"/>
  <c r="I590" i="2" s="1"/>
  <c r="D589" i="2"/>
  <c r="J589" i="2" s="1"/>
  <c r="C589" i="2"/>
  <c r="I589" i="2" s="1"/>
  <c r="D588" i="2"/>
  <c r="J588" i="2" s="1"/>
  <c r="C588" i="2"/>
  <c r="I588" i="2" s="1"/>
  <c r="D587" i="2"/>
  <c r="J587" i="2" s="1"/>
  <c r="C587" i="2"/>
  <c r="I587" i="2" s="1"/>
  <c r="D586" i="2"/>
  <c r="J586" i="2" s="1"/>
  <c r="C586" i="2"/>
  <c r="I586" i="2" s="1"/>
  <c r="D585" i="2"/>
  <c r="J585" i="2" s="1"/>
  <c r="C585" i="2"/>
  <c r="I585" i="2" s="1"/>
  <c r="D584" i="2"/>
  <c r="J584" i="2" s="1"/>
  <c r="C584" i="2"/>
  <c r="I584" i="2" s="1"/>
  <c r="D583" i="2"/>
  <c r="J583" i="2" s="1"/>
  <c r="C583" i="2"/>
  <c r="I583" i="2" s="1"/>
  <c r="D582" i="2"/>
  <c r="J582" i="2" s="1"/>
  <c r="C582" i="2"/>
  <c r="I582" i="2" s="1"/>
  <c r="D581" i="2"/>
  <c r="J581" i="2" s="1"/>
  <c r="C581" i="2"/>
  <c r="I581" i="2" s="1"/>
  <c r="D580" i="2"/>
  <c r="J580" i="2" s="1"/>
  <c r="C580" i="2"/>
  <c r="I580" i="2" s="1"/>
  <c r="D579" i="2"/>
  <c r="J579" i="2" s="1"/>
  <c r="C579" i="2"/>
  <c r="I579" i="2" s="1"/>
  <c r="D578" i="2"/>
  <c r="J578" i="2" s="1"/>
  <c r="C578" i="2"/>
  <c r="I578" i="2" s="1"/>
  <c r="D577" i="2"/>
  <c r="J577" i="2" s="1"/>
  <c r="C577" i="2"/>
  <c r="I577" i="2" s="1"/>
  <c r="D576" i="2"/>
  <c r="J576" i="2" s="1"/>
  <c r="C576" i="2"/>
  <c r="I576" i="2" s="1"/>
  <c r="D575" i="2"/>
  <c r="J575" i="2" s="1"/>
  <c r="C575" i="2"/>
  <c r="I575" i="2" s="1"/>
  <c r="D574" i="2"/>
  <c r="J574" i="2" s="1"/>
  <c r="C574" i="2"/>
  <c r="I574" i="2" s="1"/>
  <c r="D573" i="2"/>
  <c r="J573" i="2" s="1"/>
  <c r="C573" i="2"/>
  <c r="I573" i="2" s="1"/>
  <c r="D572" i="2"/>
  <c r="J572" i="2" s="1"/>
  <c r="C572" i="2"/>
  <c r="I572" i="2" s="1"/>
  <c r="D571" i="2"/>
  <c r="J571" i="2" s="1"/>
  <c r="C571" i="2"/>
  <c r="I571" i="2" s="1"/>
  <c r="D570" i="2"/>
  <c r="J570" i="2" s="1"/>
  <c r="C570" i="2"/>
  <c r="I570" i="2" s="1"/>
  <c r="D569" i="2"/>
  <c r="J569" i="2" s="1"/>
  <c r="C569" i="2"/>
  <c r="I569" i="2" s="1"/>
  <c r="D568" i="2"/>
  <c r="J568" i="2" s="1"/>
  <c r="C568" i="2"/>
  <c r="I568" i="2" s="1"/>
  <c r="D567" i="2"/>
  <c r="J567" i="2" s="1"/>
  <c r="C567" i="2"/>
  <c r="I567" i="2" s="1"/>
  <c r="D566" i="2"/>
  <c r="J566" i="2" s="1"/>
  <c r="C566" i="2"/>
  <c r="I566" i="2" s="1"/>
  <c r="D565" i="2"/>
  <c r="J565" i="2" s="1"/>
  <c r="C565" i="2"/>
  <c r="I565" i="2" s="1"/>
  <c r="D564" i="2"/>
  <c r="J564" i="2" s="1"/>
  <c r="C564" i="2"/>
  <c r="I564" i="2" s="1"/>
  <c r="D563" i="2"/>
  <c r="J563" i="2" s="1"/>
  <c r="C563" i="2"/>
  <c r="I563" i="2" s="1"/>
  <c r="D562" i="2"/>
  <c r="J562" i="2" s="1"/>
  <c r="C562" i="2"/>
  <c r="I562" i="2" s="1"/>
  <c r="D561" i="2"/>
  <c r="J561" i="2" s="1"/>
  <c r="C561" i="2"/>
  <c r="I561" i="2" s="1"/>
  <c r="D560" i="2"/>
  <c r="J560" i="2" s="1"/>
  <c r="C560" i="2"/>
  <c r="I560" i="2" s="1"/>
  <c r="D559" i="2"/>
  <c r="J559" i="2" s="1"/>
  <c r="C559" i="2"/>
  <c r="I559" i="2" s="1"/>
  <c r="D558" i="2"/>
  <c r="J558" i="2" s="1"/>
  <c r="C558" i="2"/>
  <c r="I558" i="2" s="1"/>
  <c r="D557" i="2"/>
  <c r="J557" i="2" s="1"/>
  <c r="C557" i="2"/>
  <c r="I557" i="2" s="1"/>
  <c r="D556" i="2"/>
  <c r="J556" i="2" s="1"/>
  <c r="C556" i="2"/>
  <c r="I556" i="2" s="1"/>
  <c r="D555" i="2"/>
  <c r="J555" i="2" s="1"/>
  <c r="C555" i="2"/>
  <c r="I555" i="2" s="1"/>
  <c r="D554" i="2"/>
  <c r="J554" i="2" s="1"/>
  <c r="C554" i="2"/>
  <c r="I554" i="2" s="1"/>
  <c r="D553" i="2"/>
  <c r="J553" i="2" s="1"/>
  <c r="C553" i="2"/>
  <c r="I553" i="2" s="1"/>
  <c r="D552" i="2"/>
  <c r="J552" i="2" s="1"/>
  <c r="C552" i="2"/>
  <c r="I552" i="2" s="1"/>
  <c r="D551" i="2"/>
  <c r="J551" i="2" s="1"/>
  <c r="C551" i="2"/>
  <c r="I551" i="2" s="1"/>
  <c r="D550" i="2"/>
  <c r="J550" i="2" s="1"/>
  <c r="C550" i="2"/>
  <c r="I550" i="2" s="1"/>
  <c r="D549" i="2"/>
  <c r="J549" i="2" s="1"/>
  <c r="C549" i="2"/>
  <c r="I549" i="2" s="1"/>
  <c r="D548" i="2"/>
  <c r="J548" i="2" s="1"/>
  <c r="C548" i="2"/>
  <c r="I548" i="2" s="1"/>
  <c r="D547" i="2"/>
  <c r="J547" i="2" s="1"/>
  <c r="C547" i="2"/>
  <c r="I547" i="2" s="1"/>
  <c r="D546" i="2"/>
  <c r="J546" i="2" s="1"/>
  <c r="C546" i="2"/>
  <c r="I546" i="2" s="1"/>
  <c r="D545" i="2"/>
  <c r="J545" i="2" s="1"/>
  <c r="C545" i="2"/>
  <c r="I545" i="2" s="1"/>
  <c r="D544" i="2"/>
  <c r="J544" i="2" s="1"/>
  <c r="C544" i="2"/>
  <c r="I544" i="2" s="1"/>
  <c r="D543" i="2"/>
  <c r="J543" i="2" s="1"/>
  <c r="C543" i="2"/>
  <c r="I543" i="2" s="1"/>
  <c r="D542" i="2"/>
  <c r="J542" i="2" s="1"/>
  <c r="C542" i="2"/>
  <c r="I542" i="2" s="1"/>
  <c r="D541" i="2"/>
  <c r="J541" i="2" s="1"/>
  <c r="C541" i="2"/>
  <c r="I541" i="2" s="1"/>
  <c r="D540" i="2"/>
  <c r="J540" i="2" s="1"/>
  <c r="C540" i="2"/>
  <c r="I540" i="2" s="1"/>
  <c r="D539" i="2"/>
  <c r="J539" i="2" s="1"/>
  <c r="C539" i="2"/>
  <c r="I539" i="2" s="1"/>
  <c r="D538" i="2"/>
  <c r="J538" i="2" s="1"/>
  <c r="C538" i="2"/>
  <c r="I538" i="2" s="1"/>
  <c r="D537" i="2"/>
  <c r="J537" i="2" s="1"/>
  <c r="C537" i="2"/>
  <c r="I537" i="2" s="1"/>
  <c r="D536" i="2"/>
  <c r="J536" i="2" s="1"/>
  <c r="C536" i="2"/>
  <c r="I536" i="2" s="1"/>
  <c r="D535" i="2"/>
  <c r="J535" i="2" s="1"/>
  <c r="C535" i="2"/>
  <c r="I535" i="2" s="1"/>
  <c r="D534" i="2"/>
  <c r="J534" i="2" s="1"/>
  <c r="C534" i="2"/>
  <c r="I534" i="2" s="1"/>
  <c r="D533" i="2"/>
  <c r="J533" i="2" s="1"/>
  <c r="C533" i="2"/>
  <c r="I533" i="2" s="1"/>
  <c r="D532" i="2"/>
  <c r="J532" i="2" s="1"/>
  <c r="C532" i="2"/>
  <c r="I532" i="2" s="1"/>
  <c r="D531" i="2"/>
  <c r="J531" i="2" s="1"/>
  <c r="C531" i="2"/>
  <c r="I531" i="2" s="1"/>
  <c r="D530" i="2"/>
  <c r="J530" i="2" s="1"/>
  <c r="C530" i="2"/>
  <c r="I530" i="2" s="1"/>
  <c r="D529" i="2"/>
  <c r="J529" i="2" s="1"/>
  <c r="C529" i="2"/>
  <c r="I529" i="2" s="1"/>
  <c r="D528" i="2"/>
  <c r="J528" i="2" s="1"/>
  <c r="C528" i="2"/>
  <c r="I528" i="2" s="1"/>
  <c r="D527" i="2"/>
  <c r="J527" i="2" s="1"/>
  <c r="C527" i="2"/>
  <c r="I527" i="2" s="1"/>
  <c r="D526" i="2"/>
  <c r="J526" i="2" s="1"/>
  <c r="C526" i="2"/>
  <c r="I526" i="2" s="1"/>
  <c r="D525" i="2"/>
  <c r="J525" i="2" s="1"/>
  <c r="C525" i="2"/>
  <c r="I525" i="2" s="1"/>
  <c r="D524" i="2"/>
  <c r="J524" i="2" s="1"/>
  <c r="C524" i="2"/>
  <c r="I524" i="2" s="1"/>
  <c r="D523" i="2"/>
  <c r="J523" i="2" s="1"/>
  <c r="C523" i="2"/>
  <c r="I523" i="2" s="1"/>
  <c r="D522" i="2"/>
  <c r="J522" i="2" s="1"/>
  <c r="C522" i="2"/>
  <c r="I522" i="2" s="1"/>
  <c r="D521" i="2"/>
  <c r="J521" i="2" s="1"/>
  <c r="C521" i="2"/>
  <c r="I521" i="2" s="1"/>
  <c r="D520" i="2"/>
  <c r="J520" i="2" s="1"/>
  <c r="C520" i="2"/>
  <c r="I520" i="2" s="1"/>
  <c r="D519" i="2"/>
  <c r="J519" i="2" s="1"/>
  <c r="C519" i="2"/>
  <c r="I519" i="2" s="1"/>
  <c r="D518" i="2"/>
  <c r="J518" i="2" s="1"/>
  <c r="C518" i="2"/>
  <c r="I518" i="2" s="1"/>
  <c r="D517" i="2"/>
  <c r="J517" i="2" s="1"/>
  <c r="C517" i="2"/>
  <c r="I517" i="2" s="1"/>
  <c r="D516" i="2"/>
  <c r="J516" i="2" s="1"/>
  <c r="C516" i="2"/>
  <c r="I516" i="2" s="1"/>
  <c r="D515" i="2"/>
  <c r="J515" i="2" s="1"/>
  <c r="C515" i="2"/>
  <c r="I515" i="2" s="1"/>
  <c r="D514" i="2"/>
  <c r="J514" i="2" s="1"/>
  <c r="C514" i="2"/>
  <c r="I514" i="2" s="1"/>
  <c r="D513" i="2"/>
  <c r="J513" i="2" s="1"/>
  <c r="C513" i="2"/>
  <c r="I513" i="2" s="1"/>
  <c r="D512" i="2"/>
  <c r="J512" i="2" s="1"/>
  <c r="C512" i="2"/>
  <c r="I512" i="2" s="1"/>
  <c r="D511" i="2"/>
  <c r="J511" i="2" s="1"/>
  <c r="C511" i="2"/>
  <c r="I511" i="2" s="1"/>
  <c r="D510" i="2"/>
  <c r="J510" i="2" s="1"/>
  <c r="C510" i="2"/>
  <c r="I510" i="2" s="1"/>
  <c r="D509" i="2"/>
  <c r="J509" i="2" s="1"/>
  <c r="C509" i="2"/>
  <c r="I509" i="2" s="1"/>
  <c r="D508" i="2"/>
  <c r="J508" i="2" s="1"/>
  <c r="C508" i="2"/>
  <c r="I508" i="2" s="1"/>
  <c r="D507" i="2"/>
  <c r="J507" i="2" s="1"/>
  <c r="C507" i="2"/>
  <c r="I507" i="2" s="1"/>
  <c r="D506" i="2"/>
  <c r="J506" i="2" s="1"/>
  <c r="C506" i="2"/>
  <c r="I506" i="2" s="1"/>
  <c r="D505" i="2"/>
  <c r="J505" i="2" s="1"/>
  <c r="C505" i="2"/>
  <c r="I505" i="2" s="1"/>
  <c r="D504" i="2"/>
  <c r="J504" i="2" s="1"/>
  <c r="C504" i="2"/>
  <c r="I504" i="2" s="1"/>
  <c r="D503" i="2"/>
  <c r="J503" i="2" s="1"/>
  <c r="C503" i="2"/>
  <c r="I503" i="2" s="1"/>
  <c r="D502" i="2"/>
  <c r="J502" i="2" s="1"/>
  <c r="C502" i="2"/>
  <c r="I502" i="2" s="1"/>
  <c r="D501" i="2"/>
  <c r="J501" i="2" s="1"/>
  <c r="C501" i="2"/>
  <c r="I501" i="2" s="1"/>
  <c r="D500" i="2"/>
  <c r="J500" i="2" s="1"/>
  <c r="C500" i="2"/>
  <c r="I500" i="2" s="1"/>
  <c r="D499" i="2"/>
  <c r="J499" i="2" s="1"/>
  <c r="C499" i="2"/>
  <c r="I499" i="2" s="1"/>
  <c r="D498" i="2"/>
  <c r="J498" i="2" s="1"/>
  <c r="C498" i="2"/>
  <c r="I498" i="2" s="1"/>
  <c r="D497" i="2"/>
  <c r="J497" i="2" s="1"/>
  <c r="C497" i="2"/>
  <c r="I497" i="2" s="1"/>
  <c r="D496" i="2"/>
  <c r="J496" i="2" s="1"/>
  <c r="C496" i="2"/>
  <c r="I496" i="2" s="1"/>
  <c r="D495" i="2"/>
  <c r="J495" i="2" s="1"/>
  <c r="C495" i="2"/>
  <c r="I495" i="2" s="1"/>
  <c r="D494" i="2"/>
  <c r="J494" i="2" s="1"/>
  <c r="C494" i="2"/>
  <c r="I494" i="2" s="1"/>
  <c r="D493" i="2"/>
  <c r="J493" i="2" s="1"/>
  <c r="C493" i="2"/>
  <c r="I493" i="2" s="1"/>
  <c r="D492" i="2"/>
  <c r="J492" i="2" s="1"/>
  <c r="C492" i="2"/>
  <c r="I492" i="2" s="1"/>
  <c r="D491" i="2"/>
  <c r="J491" i="2" s="1"/>
  <c r="C491" i="2"/>
  <c r="I491" i="2" s="1"/>
  <c r="D490" i="2"/>
  <c r="J490" i="2" s="1"/>
  <c r="C490" i="2"/>
  <c r="I490" i="2" s="1"/>
  <c r="D489" i="2"/>
  <c r="J489" i="2" s="1"/>
  <c r="C489" i="2"/>
  <c r="I489" i="2" s="1"/>
  <c r="D488" i="2"/>
  <c r="J488" i="2" s="1"/>
  <c r="C488" i="2"/>
  <c r="I488" i="2" s="1"/>
  <c r="D487" i="2"/>
  <c r="J487" i="2" s="1"/>
  <c r="C487" i="2"/>
  <c r="I487" i="2" s="1"/>
  <c r="D486" i="2"/>
  <c r="J486" i="2" s="1"/>
  <c r="C486" i="2"/>
  <c r="I486" i="2" s="1"/>
  <c r="D485" i="2"/>
  <c r="J485" i="2" s="1"/>
  <c r="C485" i="2"/>
  <c r="I485" i="2" s="1"/>
  <c r="D484" i="2"/>
  <c r="J484" i="2" s="1"/>
  <c r="C484" i="2"/>
  <c r="I484" i="2" s="1"/>
  <c r="D483" i="2"/>
  <c r="J483" i="2" s="1"/>
  <c r="C483" i="2"/>
  <c r="I483" i="2" s="1"/>
  <c r="D482" i="2"/>
  <c r="J482" i="2" s="1"/>
  <c r="C482" i="2"/>
  <c r="I482" i="2" s="1"/>
  <c r="D481" i="2"/>
  <c r="J481" i="2" s="1"/>
  <c r="C481" i="2"/>
  <c r="I481" i="2" s="1"/>
  <c r="D480" i="2"/>
  <c r="J480" i="2" s="1"/>
  <c r="C480" i="2"/>
  <c r="I480" i="2" s="1"/>
  <c r="D479" i="2"/>
  <c r="J479" i="2" s="1"/>
  <c r="C479" i="2"/>
  <c r="I479" i="2" s="1"/>
  <c r="D478" i="2"/>
  <c r="J478" i="2" s="1"/>
  <c r="C478" i="2"/>
  <c r="I478" i="2" s="1"/>
  <c r="D477" i="2"/>
  <c r="J477" i="2" s="1"/>
  <c r="C477" i="2"/>
  <c r="I477" i="2" s="1"/>
  <c r="D476" i="2"/>
  <c r="J476" i="2" s="1"/>
  <c r="C476" i="2"/>
  <c r="I476" i="2" s="1"/>
  <c r="D475" i="2"/>
  <c r="J475" i="2" s="1"/>
  <c r="C475" i="2"/>
  <c r="I475" i="2" s="1"/>
  <c r="D474" i="2"/>
  <c r="J474" i="2" s="1"/>
  <c r="C474" i="2"/>
  <c r="I474" i="2" s="1"/>
  <c r="D473" i="2"/>
  <c r="J473" i="2" s="1"/>
  <c r="C473" i="2"/>
  <c r="I473" i="2" s="1"/>
  <c r="D472" i="2"/>
  <c r="J472" i="2" s="1"/>
  <c r="C472" i="2"/>
  <c r="I472" i="2" s="1"/>
  <c r="D471" i="2"/>
  <c r="J471" i="2" s="1"/>
  <c r="C471" i="2"/>
  <c r="I471" i="2" s="1"/>
  <c r="D470" i="2"/>
  <c r="J470" i="2" s="1"/>
  <c r="C470" i="2"/>
  <c r="I470" i="2" s="1"/>
  <c r="D469" i="2"/>
  <c r="J469" i="2" s="1"/>
  <c r="C469" i="2"/>
  <c r="I469" i="2" s="1"/>
  <c r="D468" i="2"/>
  <c r="J468" i="2" s="1"/>
  <c r="C468" i="2"/>
  <c r="I468" i="2" s="1"/>
  <c r="D467" i="2"/>
  <c r="J467" i="2" s="1"/>
  <c r="C467" i="2"/>
  <c r="I467" i="2" s="1"/>
  <c r="D466" i="2"/>
  <c r="J466" i="2" s="1"/>
  <c r="C466" i="2"/>
  <c r="I466" i="2" s="1"/>
  <c r="D465" i="2"/>
  <c r="J465" i="2" s="1"/>
  <c r="C465" i="2"/>
  <c r="I465" i="2" s="1"/>
  <c r="D464" i="2"/>
  <c r="J464" i="2" s="1"/>
  <c r="C464" i="2"/>
  <c r="I464" i="2" s="1"/>
  <c r="D463" i="2"/>
  <c r="J463" i="2" s="1"/>
  <c r="C463" i="2"/>
  <c r="I463" i="2" s="1"/>
  <c r="D462" i="2"/>
  <c r="J462" i="2" s="1"/>
  <c r="C462" i="2"/>
  <c r="I462" i="2" s="1"/>
  <c r="D461" i="2"/>
  <c r="J461" i="2" s="1"/>
  <c r="C461" i="2"/>
  <c r="I461" i="2" s="1"/>
  <c r="D460" i="2"/>
  <c r="J460" i="2" s="1"/>
  <c r="C460" i="2"/>
  <c r="I460" i="2" s="1"/>
  <c r="D459" i="2"/>
  <c r="J459" i="2" s="1"/>
  <c r="C459" i="2"/>
  <c r="I459" i="2" s="1"/>
  <c r="D458" i="2"/>
  <c r="J458" i="2" s="1"/>
  <c r="C458" i="2"/>
  <c r="I458" i="2" s="1"/>
  <c r="D457" i="2"/>
  <c r="J457" i="2" s="1"/>
  <c r="C457" i="2"/>
  <c r="I457" i="2" s="1"/>
  <c r="D456" i="2"/>
  <c r="J456" i="2" s="1"/>
  <c r="C456" i="2"/>
  <c r="I456" i="2" s="1"/>
  <c r="D455" i="2"/>
  <c r="J455" i="2" s="1"/>
  <c r="C455" i="2"/>
  <c r="I455" i="2" s="1"/>
  <c r="D454" i="2"/>
  <c r="J454" i="2" s="1"/>
  <c r="C454" i="2"/>
  <c r="I454" i="2" s="1"/>
  <c r="D453" i="2"/>
  <c r="J453" i="2" s="1"/>
  <c r="C453" i="2"/>
  <c r="I453" i="2" s="1"/>
  <c r="D452" i="2"/>
  <c r="J452" i="2" s="1"/>
  <c r="C452" i="2"/>
  <c r="I452" i="2" s="1"/>
  <c r="D451" i="2"/>
  <c r="J451" i="2" s="1"/>
  <c r="C451" i="2"/>
  <c r="I451" i="2" s="1"/>
  <c r="D450" i="2"/>
  <c r="J450" i="2" s="1"/>
  <c r="C450" i="2"/>
  <c r="I450" i="2" s="1"/>
  <c r="D449" i="2"/>
  <c r="J449" i="2" s="1"/>
  <c r="C449" i="2"/>
  <c r="I449" i="2" s="1"/>
  <c r="D448" i="2"/>
  <c r="J448" i="2" s="1"/>
  <c r="C448" i="2"/>
  <c r="I448" i="2" s="1"/>
  <c r="D447" i="2"/>
  <c r="J447" i="2" s="1"/>
  <c r="C447" i="2"/>
  <c r="I447" i="2" s="1"/>
  <c r="D446" i="2"/>
  <c r="J446" i="2" s="1"/>
  <c r="C446" i="2"/>
  <c r="I446" i="2" s="1"/>
  <c r="D445" i="2"/>
  <c r="J445" i="2" s="1"/>
  <c r="C445" i="2"/>
  <c r="I445" i="2" s="1"/>
  <c r="D444" i="2"/>
  <c r="J444" i="2" s="1"/>
  <c r="C444" i="2"/>
  <c r="I444" i="2" s="1"/>
  <c r="D443" i="2"/>
  <c r="J443" i="2" s="1"/>
  <c r="C443" i="2"/>
  <c r="I443" i="2" s="1"/>
  <c r="D442" i="2"/>
  <c r="J442" i="2" s="1"/>
  <c r="C442" i="2"/>
  <c r="I442" i="2" s="1"/>
  <c r="D441" i="2"/>
  <c r="J441" i="2" s="1"/>
  <c r="C441" i="2"/>
  <c r="I441" i="2" s="1"/>
  <c r="D440" i="2"/>
  <c r="J440" i="2" s="1"/>
  <c r="C440" i="2"/>
  <c r="I440" i="2" s="1"/>
  <c r="D439" i="2"/>
  <c r="J439" i="2" s="1"/>
  <c r="C439" i="2"/>
  <c r="I439" i="2" s="1"/>
  <c r="D438" i="2"/>
  <c r="J438" i="2" s="1"/>
  <c r="C438" i="2"/>
  <c r="I438" i="2" s="1"/>
  <c r="D437" i="2"/>
  <c r="J437" i="2" s="1"/>
  <c r="C437" i="2"/>
  <c r="I437" i="2" s="1"/>
  <c r="D436" i="2"/>
  <c r="J436" i="2" s="1"/>
  <c r="C436" i="2"/>
  <c r="I436" i="2" s="1"/>
  <c r="D435" i="2"/>
  <c r="J435" i="2" s="1"/>
  <c r="C435" i="2"/>
  <c r="I435" i="2" s="1"/>
  <c r="D434" i="2"/>
  <c r="J434" i="2" s="1"/>
  <c r="C434" i="2"/>
  <c r="I434" i="2" s="1"/>
  <c r="D433" i="2"/>
  <c r="J433" i="2" s="1"/>
  <c r="C433" i="2"/>
  <c r="I433" i="2" s="1"/>
  <c r="D432" i="2"/>
  <c r="J432" i="2" s="1"/>
  <c r="C432" i="2"/>
  <c r="I432" i="2" s="1"/>
  <c r="D431" i="2"/>
  <c r="J431" i="2" s="1"/>
  <c r="C431" i="2"/>
  <c r="I431" i="2" s="1"/>
  <c r="D430" i="2"/>
  <c r="J430" i="2" s="1"/>
  <c r="C430" i="2"/>
  <c r="I430" i="2" s="1"/>
  <c r="D429" i="2"/>
  <c r="J429" i="2" s="1"/>
  <c r="C429" i="2"/>
  <c r="I429" i="2" s="1"/>
  <c r="D428" i="2"/>
  <c r="J428" i="2" s="1"/>
  <c r="C428" i="2"/>
  <c r="I428" i="2" s="1"/>
  <c r="D427" i="2"/>
  <c r="J427" i="2" s="1"/>
  <c r="C427" i="2"/>
  <c r="I427" i="2" s="1"/>
  <c r="D426" i="2"/>
  <c r="J426" i="2" s="1"/>
  <c r="C426" i="2"/>
  <c r="I426" i="2" s="1"/>
  <c r="D425" i="2"/>
  <c r="J425" i="2" s="1"/>
  <c r="C425" i="2"/>
  <c r="I425" i="2" s="1"/>
  <c r="D424" i="2"/>
  <c r="J424" i="2" s="1"/>
  <c r="C424" i="2"/>
  <c r="I424" i="2" s="1"/>
  <c r="D423" i="2"/>
  <c r="J423" i="2" s="1"/>
  <c r="C423" i="2"/>
  <c r="I423" i="2" s="1"/>
  <c r="D422" i="2"/>
  <c r="J422" i="2" s="1"/>
  <c r="C422" i="2"/>
  <c r="I422" i="2" s="1"/>
  <c r="D421" i="2"/>
  <c r="J421" i="2" s="1"/>
  <c r="C421" i="2"/>
  <c r="I421" i="2" s="1"/>
  <c r="D420" i="2"/>
  <c r="J420" i="2" s="1"/>
  <c r="C420" i="2"/>
  <c r="I420" i="2" s="1"/>
  <c r="D419" i="2"/>
  <c r="J419" i="2" s="1"/>
  <c r="C419" i="2"/>
  <c r="I419" i="2" s="1"/>
  <c r="D418" i="2"/>
  <c r="J418" i="2" s="1"/>
  <c r="C418" i="2"/>
  <c r="I418" i="2" s="1"/>
  <c r="D417" i="2"/>
  <c r="J417" i="2" s="1"/>
  <c r="C417" i="2"/>
  <c r="I417" i="2" s="1"/>
  <c r="D416" i="2"/>
  <c r="J416" i="2" s="1"/>
  <c r="C416" i="2"/>
  <c r="I416" i="2" s="1"/>
  <c r="D415" i="2"/>
  <c r="J415" i="2" s="1"/>
  <c r="C415" i="2"/>
  <c r="I415" i="2" s="1"/>
  <c r="D414" i="2"/>
  <c r="J414" i="2" s="1"/>
  <c r="C414" i="2"/>
  <c r="I414" i="2" s="1"/>
  <c r="D413" i="2"/>
  <c r="J413" i="2" s="1"/>
  <c r="C413" i="2"/>
  <c r="I413" i="2" s="1"/>
  <c r="D412" i="2"/>
  <c r="J412" i="2" s="1"/>
  <c r="C412" i="2"/>
  <c r="I412" i="2" s="1"/>
  <c r="D411" i="2"/>
  <c r="J411" i="2" s="1"/>
  <c r="C411" i="2"/>
  <c r="I411" i="2" s="1"/>
  <c r="D410" i="2"/>
  <c r="J410" i="2" s="1"/>
  <c r="C410" i="2"/>
  <c r="I410" i="2" s="1"/>
  <c r="D409" i="2"/>
  <c r="J409" i="2" s="1"/>
  <c r="C409" i="2"/>
  <c r="I409" i="2" s="1"/>
  <c r="D408" i="2"/>
  <c r="J408" i="2" s="1"/>
  <c r="C408" i="2"/>
  <c r="I408" i="2" s="1"/>
  <c r="D407" i="2"/>
  <c r="J407" i="2" s="1"/>
  <c r="C407" i="2"/>
  <c r="I407" i="2" s="1"/>
  <c r="D406" i="2"/>
  <c r="J406" i="2" s="1"/>
  <c r="C406" i="2"/>
  <c r="I406" i="2" s="1"/>
  <c r="D405" i="2"/>
  <c r="J405" i="2" s="1"/>
  <c r="C405" i="2"/>
  <c r="I405" i="2" s="1"/>
  <c r="D404" i="2"/>
  <c r="J404" i="2" s="1"/>
  <c r="C404" i="2"/>
  <c r="I404" i="2" s="1"/>
  <c r="D403" i="2"/>
  <c r="J403" i="2" s="1"/>
  <c r="C403" i="2"/>
  <c r="I403" i="2" s="1"/>
  <c r="D402" i="2"/>
  <c r="J402" i="2" s="1"/>
  <c r="C402" i="2"/>
  <c r="I402" i="2" s="1"/>
  <c r="D401" i="2"/>
  <c r="J401" i="2" s="1"/>
  <c r="C401" i="2"/>
  <c r="I401" i="2" s="1"/>
  <c r="D400" i="2"/>
  <c r="J400" i="2" s="1"/>
  <c r="C400" i="2"/>
  <c r="I400" i="2" s="1"/>
  <c r="D399" i="2"/>
  <c r="J399" i="2" s="1"/>
  <c r="C399" i="2"/>
  <c r="I399" i="2" s="1"/>
  <c r="D398" i="2"/>
  <c r="J398" i="2" s="1"/>
  <c r="C398" i="2"/>
  <c r="I398" i="2" s="1"/>
  <c r="D397" i="2"/>
  <c r="J397" i="2" s="1"/>
  <c r="C397" i="2"/>
  <c r="I397" i="2" s="1"/>
  <c r="D396" i="2"/>
  <c r="J396" i="2" s="1"/>
  <c r="C396" i="2"/>
  <c r="I396" i="2" s="1"/>
  <c r="D395" i="2"/>
  <c r="J395" i="2" s="1"/>
  <c r="C395" i="2"/>
  <c r="I395" i="2" s="1"/>
  <c r="D394" i="2"/>
  <c r="J394" i="2" s="1"/>
  <c r="C394" i="2"/>
  <c r="I394" i="2" s="1"/>
  <c r="D393" i="2"/>
  <c r="J393" i="2" s="1"/>
  <c r="C393" i="2"/>
  <c r="I393" i="2" s="1"/>
  <c r="D392" i="2"/>
  <c r="J392" i="2" s="1"/>
  <c r="C392" i="2"/>
  <c r="I392" i="2" s="1"/>
  <c r="D391" i="2"/>
  <c r="J391" i="2" s="1"/>
  <c r="C391" i="2"/>
  <c r="I391" i="2" s="1"/>
  <c r="D390" i="2"/>
  <c r="J390" i="2" s="1"/>
  <c r="C390" i="2"/>
  <c r="I390" i="2" s="1"/>
  <c r="D389" i="2"/>
  <c r="J389" i="2" s="1"/>
  <c r="C389" i="2"/>
  <c r="I389" i="2" s="1"/>
  <c r="D388" i="2"/>
  <c r="J388" i="2" s="1"/>
  <c r="C388" i="2"/>
  <c r="I388" i="2" s="1"/>
  <c r="D387" i="2"/>
  <c r="J387" i="2" s="1"/>
  <c r="C387" i="2"/>
  <c r="I387" i="2" s="1"/>
  <c r="D386" i="2"/>
  <c r="J386" i="2" s="1"/>
  <c r="C386" i="2"/>
  <c r="I386" i="2" s="1"/>
  <c r="D385" i="2"/>
  <c r="J385" i="2" s="1"/>
  <c r="C385" i="2"/>
  <c r="I385" i="2" s="1"/>
  <c r="D384" i="2"/>
  <c r="J384" i="2" s="1"/>
  <c r="C384" i="2"/>
  <c r="I384" i="2" s="1"/>
  <c r="D383" i="2"/>
  <c r="J383" i="2" s="1"/>
  <c r="C383" i="2"/>
  <c r="I383" i="2" s="1"/>
  <c r="D382" i="2"/>
  <c r="J382" i="2" s="1"/>
  <c r="C382" i="2"/>
  <c r="I382" i="2" s="1"/>
  <c r="D381" i="2"/>
  <c r="J381" i="2" s="1"/>
  <c r="C381" i="2"/>
  <c r="I381" i="2" s="1"/>
  <c r="D380" i="2"/>
  <c r="J380" i="2" s="1"/>
  <c r="C380" i="2"/>
  <c r="I380" i="2" s="1"/>
  <c r="D379" i="2"/>
  <c r="J379" i="2" s="1"/>
  <c r="C379" i="2"/>
  <c r="I379" i="2" s="1"/>
  <c r="D378" i="2"/>
  <c r="J378" i="2" s="1"/>
  <c r="C378" i="2"/>
  <c r="I378" i="2" s="1"/>
  <c r="D377" i="2"/>
  <c r="J377" i="2" s="1"/>
  <c r="C377" i="2"/>
  <c r="I377" i="2" s="1"/>
  <c r="D376" i="2"/>
  <c r="J376" i="2" s="1"/>
  <c r="C376" i="2"/>
  <c r="I376" i="2" s="1"/>
  <c r="D375" i="2"/>
  <c r="J375" i="2" s="1"/>
  <c r="C375" i="2"/>
  <c r="I375" i="2" s="1"/>
  <c r="D374" i="2"/>
  <c r="J374" i="2" s="1"/>
  <c r="C374" i="2"/>
  <c r="I374" i="2" s="1"/>
  <c r="D373" i="2"/>
  <c r="J373" i="2" s="1"/>
  <c r="C373" i="2"/>
  <c r="I373" i="2" s="1"/>
  <c r="D372" i="2"/>
  <c r="J372" i="2" s="1"/>
  <c r="C372" i="2"/>
  <c r="I372" i="2" s="1"/>
  <c r="D371" i="2"/>
  <c r="J371" i="2" s="1"/>
  <c r="C371" i="2"/>
  <c r="I371" i="2" s="1"/>
  <c r="D370" i="2"/>
  <c r="J370" i="2" s="1"/>
  <c r="C370" i="2"/>
  <c r="I370" i="2" s="1"/>
  <c r="D369" i="2"/>
  <c r="J369" i="2" s="1"/>
  <c r="C369" i="2"/>
  <c r="I369" i="2" s="1"/>
  <c r="D368" i="2"/>
  <c r="J368" i="2" s="1"/>
  <c r="C368" i="2"/>
  <c r="I368" i="2" s="1"/>
  <c r="D367" i="2"/>
  <c r="J367" i="2" s="1"/>
  <c r="C367" i="2"/>
  <c r="I367" i="2" s="1"/>
  <c r="D366" i="2"/>
  <c r="J366" i="2" s="1"/>
  <c r="C366" i="2"/>
  <c r="I366" i="2" s="1"/>
  <c r="D365" i="2"/>
  <c r="J365" i="2" s="1"/>
  <c r="C365" i="2"/>
  <c r="I365" i="2" s="1"/>
  <c r="D364" i="2"/>
  <c r="J364" i="2" s="1"/>
  <c r="C364" i="2"/>
  <c r="I364" i="2" s="1"/>
  <c r="D363" i="2"/>
  <c r="J363" i="2" s="1"/>
  <c r="C363" i="2"/>
  <c r="I363" i="2" s="1"/>
  <c r="D362" i="2"/>
  <c r="J362" i="2" s="1"/>
  <c r="C362" i="2"/>
  <c r="I362" i="2" s="1"/>
  <c r="D361" i="2"/>
  <c r="J361" i="2" s="1"/>
  <c r="C361" i="2"/>
  <c r="I361" i="2" s="1"/>
  <c r="D360" i="2"/>
  <c r="J360" i="2" s="1"/>
  <c r="C360" i="2"/>
  <c r="I360" i="2" s="1"/>
  <c r="D359" i="2"/>
  <c r="J359" i="2" s="1"/>
  <c r="C359" i="2"/>
  <c r="I359" i="2" s="1"/>
  <c r="D358" i="2"/>
  <c r="J358" i="2" s="1"/>
  <c r="C358" i="2"/>
  <c r="I358" i="2" s="1"/>
  <c r="D357" i="2"/>
  <c r="J357" i="2" s="1"/>
  <c r="C357" i="2"/>
  <c r="I357" i="2" s="1"/>
  <c r="D356" i="2"/>
  <c r="J356" i="2" s="1"/>
  <c r="C356" i="2"/>
  <c r="I356" i="2" s="1"/>
  <c r="D355" i="2"/>
  <c r="J355" i="2" s="1"/>
  <c r="C355" i="2"/>
  <c r="I355" i="2" s="1"/>
  <c r="D354" i="2"/>
  <c r="J354" i="2" s="1"/>
  <c r="C354" i="2"/>
  <c r="I354" i="2" s="1"/>
  <c r="D353" i="2"/>
  <c r="J353" i="2" s="1"/>
  <c r="C353" i="2"/>
  <c r="I353" i="2" s="1"/>
  <c r="D352" i="2"/>
  <c r="J352" i="2" s="1"/>
  <c r="C352" i="2"/>
  <c r="I352" i="2" s="1"/>
  <c r="D351" i="2"/>
  <c r="J351" i="2" s="1"/>
  <c r="C351" i="2"/>
  <c r="I351" i="2" s="1"/>
  <c r="D350" i="2"/>
  <c r="J350" i="2" s="1"/>
  <c r="C350" i="2"/>
  <c r="I350" i="2" s="1"/>
  <c r="D349" i="2"/>
  <c r="J349" i="2" s="1"/>
  <c r="C349" i="2"/>
  <c r="I349" i="2" s="1"/>
  <c r="D348" i="2"/>
  <c r="J348" i="2" s="1"/>
  <c r="C348" i="2"/>
  <c r="I348" i="2" s="1"/>
  <c r="D347" i="2"/>
  <c r="J347" i="2" s="1"/>
  <c r="C347" i="2"/>
  <c r="I347" i="2" s="1"/>
  <c r="D346" i="2"/>
  <c r="J346" i="2" s="1"/>
  <c r="C346" i="2"/>
  <c r="I346" i="2" s="1"/>
  <c r="D345" i="2"/>
  <c r="J345" i="2" s="1"/>
  <c r="C345" i="2"/>
  <c r="I345" i="2" s="1"/>
  <c r="D344" i="2"/>
  <c r="J344" i="2" s="1"/>
  <c r="C344" i="2"/>
  <c r="I344" i="2" s="1"/>
  <c r="D343" i="2"/>
  <c r="J343" i="2" s="1"/>
  <c r="C343" i="2"/>
  <c r="I343" i="2" s="1"/>
  <c r="D342" i="2"/>
  <c r="J342" i="2" s="1"/>
  <c r="C342" i="2"/>
  <c r="I342" i="2" s="1"/>
  <c r="D341" i="2"/>
  <c r="J341" i="2" s="1"/>
  <c r="C341" i="2"/>
  <c r="I341" i="2" s="1"/>
  <c r="D340" i="2"/>
  <c r="J340" i="2" s="1"/>
  <c r="C340" i="2"/>
  <c r="I340" i="2" s="1"/>
  <c r="D339" i="2"/>
  <c r="J339" i="2" s="1"/>
  <c r="C339" i="2"/>
  <c r="I339" i="2" s="1"/>
  <c r="D338" i="2"/>
  <c r="J338" i="2" s="1"/>
  <c r="C338" i="2"/>
  <c r="I338" i="2" s="1"/>
  <c r="D337" i="2"/>
  <c r="J337" i="2" s="1"/>
  <c r="C337" i="2"/>
  <c r="I337" i="2" s="1"/>
  <c r="D336" i="2"/>
  <c r="J336" i="2" s="1"/>
  <c r="C336" i="2"/>
  <c r="I336" i="2" s="1"/>
  <c r="D335" i="2"/>
  <c r="J335" i="2" s="1"/>
  <c r="C335" i="2"/>
  <c r="I335" i="2" s="1"/>
  <c r="D334" i="2"/>
  <c r="J334" i="2" s="1"/>
  <c r="C334" i="2"/>
  <c r="I334" i="2" s="1"/>
  <c r="D333" i="2"/>
  <c r="J333" i="2" s="1"/>
  <c r="C333" i="2"/>
  <c r="I333" i="2" s="1"/>
  <c r="D332" i="2"/>
  <c r="J332" i="2" s="1"/>
  <c r="C332" i="2"/>
  <c r="I332" i="2" s="1"/>
  <c r="D331" i="2"/>
  <c r="J331" i="2" s="1"/>
  <c r="C331" i="2"/>
  <c r="I331" i="2" s="1"/>
  <c r="D330" i="2"/>
  <c r="J330" i="2" s="1"/>
  <c r="C330" i="2"/>
  <c r="I330" i="2" s="1"/>
  <c r="D329" i="2"/>
  <c r="J329" i="2" s="1"/>
  <c r="C329" i="2"/>
  <c r="I329" i="2" s="1"/>
  <c r="D328" i="2"/>
  <c r="J328" i="2" s="1"/>
  <c r="C328" i="2"/>
  <c r="I328" i="2" s="1"/>
  <c r="D327" i="2"/>
  <c r="J327" i="2" s="1"/>
  <c r="C327" i="2"/>
  <c r="I327" i="2" s="1"/>
  <c r="D326" i="2"/>
  <c r="J326" i="2" s="1"/>
  <c r="C326" i="2"/>
  <c r="I326" i="2" s="1"/>
  <c r="D325" i="2"/>
  <c r="J325" i="2" s="1"/>
  <c r="C325" i="2"/>
  <c r="I325" i="2" s="1"/>
  <c r="D324" i="2"/>
  <c r="J324" i="2" s="1"/>
  <c r="C324" i="2"/>
  <c r="I324" i="2" s="1"/>
  <c r="D323" i="2"/>
  <c r="J323" i="2" s="1"/>
  <c r="C323" i="2"/>
  <c r="I323" i="2" s="1"/>
  <c r="D322" i="2"/>
  <c r="J322" i="2" s="1"/>
  <c r="C322" i="2"/>
  <c r="I322" i="2" s="1"/>
  <c r="D321" i="2"/>
  <c r="J321" i="2" s="1"/>
  <c r="C321" i="2"/>
  <c r="I321" i="2" s="1"/>
  <c r="D320" i="2"/>
  <c r="J320" i="2" s="1"/>
  <c r="C320" i="2"/>
  <c r="I320" i="2" s="1"/>
  <c r="D319" i="2"/>
  <c r="J319" i="2" s="1"/>
  <c r="C319" i="2"/>
  <c r="I319" i="2" s="1"/>
  <c r="D318" i="2"/>
  <c r="J318" i="2" s="1"/>
  <c r="C318" i="2"/>
  <c r="I318" i="2" s="1"/>
  <c r="D317" i="2"/>
  <c r="J317" i="2" s="1"/>
  <c r="C317" i="2"/>
  <c r="I317" i="2" s="1"/>
  <c r="D316" i="2"/>
  <c r="J316" i="2" s="1"/>
  <c r="C316" i="2"/>
  <c r="I316" i="2" s="1"/>
  <c r="D315" i="2"/>
  <c r="J315" i="2" s="1"/>
  <c r="C315" i="2"/>
  <c r="I315" i="2" s="1"/>
  <c r="D314" i="2"/>
  <c r="J314" i="2" s="1"/>
  <c r="C314" i="2"/>
  <c r="I314" i="2" s="1"/>
  <c r="D313" i="2"/>
  <c r="J313" i="2" s="1"/>
  <c r="C313" i="2"/>
  <c r="I313" i="2" s="1"/>
  <c r="D312" i="2"/>
  <c r="J312" i="2" s="1"/>
  <c r="C312" i="2"/>
  <c r="I312" i="2" s="1"/>
  <c r="D311" i="2"/>
  <c r="J311" i="2" s="1"/>
  <c r="C311" i="2"/>
  <c r="I311" i="2" s="1"/>
  <c r="D310" i="2"/>
  <c r="J310" i="2" s="1"/>
  <c r="C310" i="2"/>
  <c r="I310" i="2" s="1"/>
  <c r="D309" i="2"/>
  <c r="J309" i="2" s="1"/>
  <c r="C309" i="2"/>
  <c r="I309" i="2" s="1"/>
  <c r="D308" i="2"/>
  <c r="J308" i="2" s="1"/>
  <c r="C308" i="2"/>
  <c r="I308" i="2" s="1"/>
  <c r="D307" i="2"/>
  <c r="J307" i="2" s="1"/>
  <c r="C307" i="2"/>
  <c r="I307" i="2" s="1"/>
  <c r="D306" i="2"/>
  <c r="J306" i="2" s="1"/>
  <c r="C306" i="2"/>
  <c r="I306" i="2" s="1"/>
  <c r="D305" i="2"/>
  <c r="J305" i="2" s="1"/>
  <c r="C305" i="2"/>
  <c r="I305" i="2" s="1"/>
  <c r="D304" i="2"/>
  <c r="J304" i="2" s="1"/>
  <c r="C304" i="2"/>
  <c r="I304" i="2" s="1"/>
  <c r="D303" i="2"/>
  <c r="J303" i="2" s="1"/>
  <c r="C303" i="2"/>
  <c r="I303" i="2" s="1"/>
  <c r="D302" i="2"/>
  <c r="J302" i="2" s="1"/>
  <c r="C302" i="2"/>
  <c r="I302" i="2" s="1"/>
  <c r="D301" i="2"/>
  <c r="J301" i="2" s="1"/>
  <c r="C301" i="2"/>
  <c r="I301" i="2" s="1"/>
  <c r="D300" i="2"/>
  <c r="J300" i="2" s="1"/>
  <c r="C300" i="2"/>
  <c r="I300" i="2" s="1"/>
  <c r="D299" i="2"/>
  <c r="J299" i="2" s="1"/>
  <c r="C299" i="2"/>
  <c r="I299" i="2" s="1"/>
  <c r="D298" i="2"/>
  <c r="J298" i="2" s="1"/>
  <c r="C298" i="2"/>
  <c r="I298" i="2" s="1"/>
  <c r="D297" i="2"/>
  <c r="J297" i="2" s="1"/>
  <c r="C297" i="2"/>
  <c r="I297" i="2" s="1"/>
  <c r="D296" i="2"/>
  <c r="J296" i="2" s="1"/>
  <c r="C296" i="2"/>
  <c r="I296" i="2" s="1"/>
  <c r="D295" i="2"/>
  <c r="J295" i="2" s="1"/>
  <c r="C295" i="2"/>
  <c r="I295" i="2" s="1"/>
  <c r="D294" i="2"/>
  <c r="J294" i="2" s="1"/>
  <c r="C294" i="2"/>
  <c r="I294" i="2" s="1"/>
  <c r="D293" i="2"/>
  <c r="J293" i="2" s="1"/>
  <c r="C293" i="2"/>
  <c r="I293" i="2" s="1"/>
  <c r="D292" i="2"/>
  <c r="J292" i="2" s="1"/>
  <c r="C292" i="2"/>
  <c r="I292" i="2" s="1"/>
  <c r="D291" i="2"/>
  <c r="J291" i="2" s="1"/>
  <c r="C291" i="2"/>
  <c r="I291" i="2" s="1"/>
  <c r="D290" i="2"/>
  <c r="J290" i="2" s="1"/>
  <c r="C290" i="2"/>
  <c r="I290" i="2" s="1"/>
  <c r="D289" i="2"/>
  <c r="J289" i="2" s="1"/>
  <c r="C289" i="2"/>
  <c r="I289" i="2" s="1"/>
  <c r="D288" i="2"/>
  <c r="J288" i="2" s="1"/>
  <c r="C288" i="2"/>
  <c r="I288" i="2" s="1"/>
  <c r="D287" i="2"/>
  <c r="J287" i="2" s="1"/>
  <c r="C287" i="2"/>
  <c r="I287" i="2" s="1"/>
  <c r="D286" i="2"/>
  <c r="J286" i="2" s="1"/>
  <c r="C286" i="2"/>
  <c r="I286" i="2" s="1"/>
  <c r="D285" i="2"/>
  <c r="J285" i="2" s="1"/>
  <c r="C285" i="2"/>
  <c r="I285" i="2" s="1"/>
  <c r="D284" i="2"/>
  <c r="J284" i="2" s="1"/>
  <c r="C284" i="2"/>
  <c r="I284" i="2" s="1"/>
  <c r="D283" i="2"/>
  <c r="J283" i="2" s="1"/>
  <c r="C283" i="2"/>
  <c r="I283" i="2" s="1"/>
  <c r="D282" i="2"/>
  <c r="J282" i="2" s="1"/>
  <c r="C282" i="2"/>
  <c r="I282" i="2" s="1"/>
  <c r="D281" i="2"/>
  <c r="J281" i="2" s="1"/>
  <c r="C281" i="2"/>
  <c r="I281" i="2" s="1"/>
  <c r="D280" i="2"/>
  <c r="J280" i="2" s="1"/>
  <c r="C280" i="2"/>
  <c r="I280" i="2" s="1"/>
  <c r="D279" i="2"/>
  <c r="J279" i="2" s="1"/>
  <c r="C279" i="2"/>
  <c r="I279" i="2" s="1"/>
  <c r="D278" i="2"/>
  <c r="J278" i="2" s="1"/>
  <c r="C278" i="2"/>
  <c r="I278" i="2" s="1"/>
  <c r="D277" i="2"/>
  <c r="J277" i="2" s="1"/>
  <c r="C277" i="2"/>
  <c r="I277" i="2" s="1"/>
  <c r="D276" i="2"/>
  <c r="J276" i="2" s="1"/>
  <c r="C276" i="2"/>
  <c r="I276" i="2" s="1"/>
  <c r="D275" i="2"/>
  <c r="J275" i="2" s="1"/>
  <c r="C275" i="2"/>
  <c r="I275" i="2" s="1"/>
  <c r="D274" i="2"/>
  <c r="J274" i="2" s="1"/>
  <c r="C274" i="2"/>
  <c r="I274" i="2" s="1"/>
  <c r="D273" i="2"/>
  <c r="J273" i="2" s="1"/>
  <c r="C273" i="2"/>
  <c r="I273" i="2" s="1"/>
  <c r="D272" i="2"/>
  <c r="J272" i="2" s="1"/>
  <c r="C272" i="2"/>
  <c r="I272" i="2" s="1"/>
  <c r="D271" i="2"/>
  <c r="J271" i="2" s="1"/>
  <c r="C271" i="2"/>
  <c r="I271" i="2" s="1"/>
  <c r="D270" i="2"/>
  <c r="J270" i="2" s="1"/>
  <c r="C270" i="2"/>
  <c r="I270" i="2" s="1"/>
  <c r="D269" i="2"/>
  <c r="J269" i="2" s="1"/>
  <c r="C269" i="2"/>
  <c r="I269" i="2" s="1"/>
  <c r="D268" i="2"/>
  <c r="J268" i="2" s="1"/>
  <c r="C268" i="2"/>
  <c r="I268" i="2" s="1"/>
  <c r="D267" i="2"/>
  <c r="J267" i="2" s="1"/>
  <c r="C267" i="2"/>
  <c r="I267" i="2" s="1"/>
  <c r="D266" i="2"/>
  <c r="J266" i="2" s="1"/>
  <c r="C266" i="2"/>
  <c r="I266" i="2" s="1"/>
  <c r="D265" i="2"/>
  <c r="J265" i="2" s="1"/>
  <c r="C265" i="2"/>
  <c r="I265" i="2" s="1"/>
  <c r="D264" i="2"/>
  <c r="J264" i="2" s="1"/>
  <c r="C264" i="2"/>
  <c r="I264" i="2" s="1"/>
  <c r="D263" i="2"/>
  <c r="J263" i="2" s="1"/>
  <c r="C263" i="2"/>
  <c r="I263" i="2" s="1"/>
  <c r="D262" i="2"/>
  <c r="J262" i="2" s="1"/>
  <c r="C262" i="2"/>
  <c r="I262" i="2" s="1"/>
  <c r="D261" i="2"/>
  <c r="J261" i="2" s="1"/>
  <c r="C261" i="2"/>
  <c r="I261" i="2" s="1"/>
  <c r="D260" i="2"/>
  <c r="J260" i="2" s="1"/>
  <c r="C260" i="2"/>
  <c r="I260" i="2" s="1"/>
  <c r="D259" i="2"/>
  <c r="J259" i="2" s="1"/>
  <c r="C259" i="2"/>
  <c r="I259" i="2" s="1"/>
  <c r="D258" i="2"/>
  <c r="J258" i="2" s="1"/>
  <c r="C258" i="2"/>
  <c r="I258" i="2" s="1"/>
  <c r="D257" i="2"/>
  <c r="J257" i="2" s="1"/>
  <c r="C257" i="2"/>
  <c r="I257" i="2" s="1"/>
  <c r="D256" i="2"/>
  <c r="J256" i="2" s="1"/>
  <c r="C256" i="2"/>
  <c r="I256" i="2" s="1"/>
  <c r="D255" i="2"/>
  <c r="J255" i="2" s="1"/>
  <c r="C255" i="2"/>
  <c r="I255" i="2" s="1"/>
  <c r="D254" i="2"/>
  <c r="J254" i="2" s="1"/>
  <c r="C254" i="2"/>
  <c r="I254" i="2" s="1"/>
  <c r="D253" i="2"/>
  <c r="J253" i="2" s="1"/>
  <c r="C253" i="2"/>
  <c r="I253" i="2" s="1"/>
  <c r="D252" i="2"/>
  <c r="J252" i="2" s="1"/>
  <c r="C252" i="2"/>
  <c r="I252" i="2" s="1"/>
  <c r="D251" i="2"/>
  <c r="J251" i="2" s="1"/>
  <c r="C251" i="2"/>
  <c r="I251" i="2" s="1"/>
  <c r="D250" i="2"/>
  <c r="J250" i="2" s="1"/>
  <c r="C250" i="2"/>
  <c r="I250" i="2" s="1"/>
  <c r="D249" i="2"/>
  <c r="J249" i="2" s="1"/>
  <c r="C249" i="2"/>
  <c r="I249" i="2" s="1"/>
  <c r="D248" i="2"/>
  <c r="J248" i="2" s="1"/>
  <c r="C248" i="2"/>
  <c r="I248" i="2" s="1"/>
  <c r="D247" i="2"/>
  <c r="J247" i="2" s="1"/>
  <c r="C247" i="2"/>
  <c r="I247" i="2" s="1"/>
  <c r="D246" i="2"/>
  <c r="J246" i="2" s="1"/>
  <c r="C246" i="2"/>
  <c r="I246" i="2" s="1"/>
  <c r="D245" i="2"/>
  <c r="J245" i="2" s="1"/>
  <c r="C245" i="2"/>
  <c r="I245" i="2" s="1"/>
  <c r="D244" i="2"/>
  <c r="J244" i="2" s="1"/>
  <c r="C244" i="2"/>
  <c r="I244" i="2" s="1"/>
  <c r="D243" i="2"/>
  <c r="J243" i="2" s="1"/>
  <c r="C243" i="2"/>
  <c r="I243" i="2" s="1"/>
  <c r="D242" i="2"/>
  <c r="J242" i="2" s="1"/>
  <c r="C242" i="2"/>
  <c r="I242" i="2" s="1"/>
  <c r="D241" i="2"/>
  <c r="J241" i="2" s="1"/>
  <c r="C241" i="2"/>
  <c r="I241" i="2" s="1"/>
  <c r="D240" i="2"/>
  <c r="J240" i="2" s="1"/>
  <c r="C240" i="2"/>
  <c r="I240" i="2" s="1"/>
  <c r="D239" i="2"/>
  <c r="J239" i="2" s="1"/>
  <c r="C239" i="2"/>
  <c r="I239" i="2" s="1"/>
  <c r="D238" i="2"/>
  <c r="J238" i="2" s="1"/>
  <c r="C238" i="2"/>
  <c r="I238" i="2" s="1"/>
  <c r="D237" i="2"/>
  <c r="J237" i="2" s="1"/>
  <c r="C237" i="2"/>
  <c r="I237" i="2" s="1"/>
  <c r="D236" i="2"/>
  <c r="J236" i="2" s="1"/>
  <c r="C236" i="2"/>
  <c r="I236" i="2" s="1"/>
  <c r="D235" i="2"/>
  <c r="J235" i="2" s="1"/>
  <c r="C235" i="2"/>
  <c r="I235" i="2" s="1"/>
  <c r="D234" i="2"/>
  <c r="J234" i="2" s="1"/>
  <c r="C234" i="2"/>
  <c r="I234" i="2" s="1"/>
  <c r="D233" i="2"/>
  <c r="J233" i="2" s="1"/>
  <c r="C233" i="2"/>
  <c r="I233" i="2" s="1"/>
  <c r="D232" i="2"/>
  <c r="J232" i="2" s="1"/>
  <c r="C232" i="2"/>
  <c r="I232" i="2" s="1"/>
  <c r="D231" i="2"/>
  <c r="J231" i="2" s="1"/>
  <c r="C231" i="2"/>
  <c r="I231" i="2" s="1"/>
  <c r="D230" i="2"/>
  <c r="J230" i="2" s="1"/>
  <c r="C230" i="2"/>
  <c r="I230" i="2" s="1"/>
  <c r="D229" i="2"/>
  <c r="J229" i="2" s="1"/>
  <c r="C229" i="2"/>
  <c r="I229" i="2" s="1"/>
  <c r="D228" i="2"/>
  <c r="J228" i="2" s="1"/>
  <c r="C228" i="2"/>
  <c r="I228" i="2" s="1"/>
  <c r="D227" i="2"/>
  <c r="J227" i="2" s="1"/>
  <c r="C227" i="2"/>
  <c r="I227" i="2" s="1"/>
  <c r="D226" i="2"/>
  <c r="J226" i="2" s="1"/>
  <c r="C226" i="2"/>
  <c r="I226" i="2" s="1"/>
  <c r="D225" i="2"/>
  <c r="J225" i="2" s="1"/>
  <c r="C225" i="2"/>
  <c r="I225" i="2" s="1"/>
  <c r="D224" i="2"/>
  <c r="J224" i="2" s="1"/>
  <c r="C224" i="2"/>
  <c r="I224" i="2" s="1"/>
  <c r="D223" i="2"/>
  <c r="J223" i="2" s="1"/>
  <c r="C223" i="2"/>
  <c r="I223" i="2" s="1"/>
  <c r="D222" i="2"/>
  <c r="J222" i="2" s="1"/>
  <c r="C222" i="2"/>
  <c r="I222" i="2" s="1"/>
  <c r="D221" i="2"/>
  <c r="J221" i="2" s="1"/>
  <c r="C221" i="2"/>
  <c r="I221" i="2" s="1"/>
  <c r="D220" i="2"/>
  <c r="J220" i="2" s="1"/>
  <c r="C220" i="2"/>
  <c r="I220" i="2" s="1"/>
  <c r="D219" i="2"/>
  <c r="J219" i="2" s="1"/>
  <c r="C219" i="2"/>
  <c r="I219" i="2" s="1"/>
  <c r="D218" i="2"/>
  <c r="J218" i="2" s="1"/>
  <c r="C218" i="2"/>
  <c r="I218" i="2" s="1"/>
  <c r="D217" i="2"/>
  <c r="J217" i="2" s="1"/>
  <c r="C217" i="2"/>
  <c r="I217" i="2" s="1"/>
  <c r="D216" i="2"/>
  <c r="J216" i="2" s="1"/>
  <c r="C216" i="2"/>
  <c r="I216" i="2" s="1"/>
  <c r="D215" i="2"/>
  <c r="J215" i="2" s="1"/>
  <c r="C215" i="2"/>
  <c r="I215" i="2" s="1"/>
  <c r="D214" i="2"/>
  <c r="J214" i="2" s="1"/>
  <c r="C214" i="2"/>
  <c r="I214" i="2" s="1"/>
  <c r="D213" i="2"/>
  <c r="J213" i="2" s="1"/>
  <c r="C213" i="2"/>
  <c r="I213" i="2" s="1"/>
  <c r="D212" i="2"/>
  <c r="J212" i="2" s="1"/>
  <c r="C212" i="2"/>
  <c r="I212" i="2" s="1"/>
  <c r="D211" i="2"/>
  <c r="J211" i="2" s="1"/>
  <c r="C211" i="2"/>
  <c r="I211" i="2" s="1"/>
  <c r="D210" i="2"/>
  <c r="J210" i="2" s="1"/>
  <c r="C210" i="2"/>
  <c r="I210" i="2" s="1"/>
  <c r="D209" i="2"/>
  <c r="J209" i="2" s="1"/>
  <c r="C209" i="2"/>
  <c r="I209" i="2" s="1"/>
  <c r="D208" i="2"/>
  <c r="J208" i="2" s="1"/>
  <c r="C208" i="2"/>
  <c r="I208" i="2" s="1"/>
  <c r="D207" i="2"/>
  <c r="J207" i="2" s="1"/>
  <c r="C207" i="2"/>
  <c r="I207" i="2" s="1"/>
  <c r="D206" i="2"/>
  <c r="J206" i="2" s="1"/>
  <c r="C206" i="2"/>
  <c r="I206" i="2" s="1"/>
  <c r="D205" i="2"/>
  <c r="J205" i="2" s="1"/>
  <c r="C205" i="2"/>
  <c r="I205" i="2" s="1"/>
  <c r="D204" i="2"/>
  <c r="J204" i="2" s="1"/>
  <c r="C204" i="2"/>
  <c r="I204" i="2" s="1"/>
  <c r="D203" i="2"/>
  <c r="J203" i="2" s="1"/>
  <c r="C203" i="2"/>
  <c r="I203" i="2" s="1"/>
  <c r="D202" i="2"/>
  <c r="J202" i="2" s="1"/>
  <c r="C202" i="2"/>
  <c r="I202" i="2" s="1"/>
  <c r="D201" i="2"/>
  <c r="J201" i="2" s="1"/>
  <c r="C201" i="2"/>
  <c r="I201" i="2" s="1"/>
  <c r="D200" i="2"/>
  <c r="J200" i="2" s="1"/>
  <c r="C200" i="2"/>
  <c r="I200" i="2" s="1"/>
  <c r="D199" i="2"/>
  <c r="J199" i="2" s="1"/>
  <c r="C199" i="2"/>
  <c r="I199" i="2" s="1"/>
  <c r="D198" i="2"/>
  <c r="J198" i="2" s="1"/>
  <c r="C198" i="2"/>
  <c r="I198" i="2" s="1"/>
  <c r="D197" i="2"/>
  <c r="J197" i="2" s="1"/>
  <c r="C197" i="2"/>
  <c r="I197" i="2" s="1"/>
  <c r="D196" i="2"/>
  <c r="J196" i="2" s="1"/>
  <c r="C196" i="2"/>
  <c r="I196" i="2" s="1"/>
  <c r="D195" i="2"/>
  <c r="J195" i="2" s="1"/>
  <c r="C195" i="2"/>
  <c r="I195" i="2" s="1"/>
  <c r="D194" i="2"/>
  <c r="J194" i="2" s="1"/>
  <c r="C194" i="2"/>
  <c r="I194" i="2" s="1"/>
  <c r="D193" i="2"/>
  <c r="J193" i="2" s="1"/>
  <c r="C193" i="2"/>
  <c r="I193" i="2" s="1"/>
  <c r="D192" i="2"/>
  <c r="J192" i="2" s="1"/>
  <c r="C192" i="2"/>
  <c r="I192" i="2" s="1"/>
  <c r="D191" i="2"/>
  <c r="J191" i="2" s="1"/>
  <c r="C191" i="2"/>
  <c r="I191" i="2" s="1"/>
  <c r="D190" i="2"/>
  <c r="J190" i="2" s="1"/>
  <c r="C190" i="2"/>
  <c r="I190" i="2" s="1"/>
  <c r="D189" i="2"/>
  <c r="J189" i="2" s="1"/>
  <c r="C189" i="2"/>
  <c r="I189" i="2" s="1"/>
  <c r="D188" i="2"/>
  <c r="J188" i="2" s="1"/>
  <c r="C188" i="2"/>
  <c r="I188" i="2" s="1"/>
  <c r="D187" i="2"/>
  <c r="J187" i="2" s="1"/>
  <c r="C187" i="2"/>
  <c r="I187" i="2" s="1"/>
  <c r="D186" i="2"/>
  <c r="J186" i="2" s="1"/>
  <c r="C186" i="2"/>
  <c r="I186" i="2" s="1"/>
  <c r="D185" i="2"/>
  <c r="J185" i="2" s="1"/>
  <c r="C185" i="2"/>
  <c r="I185" i="2" s="1"/>
  <c r="D184" i="2"/>
  <c r="J184" i="2" s="1"/>
  <c r="C184" i="2"/>
  <c r="I184" i="2" s="1"/>
  <c r="D183" i="2"/>
  <c r="J183" i="2" s="1"/>
  <c r="C183" i="2"/>
  <c r="I183" i="2" s="1"/>
  <c r="D182" i="2"/>
  <c r="J182" i="2" s="1"/>
  <c r="C182" i="2"/>
  <c r="I182" i="2" s="1"/>
  <c r="D181" i="2"/>
  <c r="J181" i="2" s="1"/>
  <c r="C181" i="2"/>
  <c r="I181" i="2" s="1"/>
  <c r="D180" i="2"/>
  <c r="J180" i="2" s="1"/>
  <c r="C180" i="2"/>
  <c r="I180" i="2" s="1"/>
  <c r="D179" i="2"/>
  <c r="J179" i="2" s="1"/>
  <c r="C179" i="2"/>
  <c r="I179" i="2" s="1"/>
  <c r="D178" i="2"/>
  <c r="J178" i="2" s="1"/>
  <c r="C178" i="2"/>
  <c r="I178" i="2" s="1"/>
  <c r="D177" i="2"/>
  <c r="J177" i="2" s="1"/>
  <c r="C177" i="2"/>
  <c r="I177" i="2" s="1"/>
  <c r="D176" i="2"/>
  <c r="J176" i="2" s="1"/>
  <c r="C176" i="2"/>
  <c r="I176" i="2" s="1"/>
  <c r="D175" i="2"/>
  <c r="J175" i="2" s="1"/>
  <c r="C175" i="2"/>
  <c r="I175" i="2" s="1"/>
  <c r="D174" i="2"/>
  <c r="J174" i="2" s="1"/>
  <c r="C174" i="2"/>
  <c r="I174" i="2" s="1"/>
  <c r="D173" i="2"/>
  <c r="J173" i="2" s="1"/>
  <c r="C173" i="2"/>
  <c r="I173" i="2" s="1"/>
  <c r="D172" i="2"/>
  <c r="J172" i="2" s="1"/>
  <c r="C172" i="2"/>
  <c r="I172" i="2" s="1"/>
  <c r="D171" i="2"/>
  <c r="J171" i="2" s="1"/>
  <c r="C171" i="2"/>
  <c r="I171" i="2" s="1"/>
  <c r="D170" i="2"/>
  <c r="J170" i="2" s="1"/>
  <c r="C170" i="2"/>
  <c r="I170" i="2" s="1"/>
  <c r="D169" i="2"/>
  <c r="J169" i="2" s="1"/>
  <c r="C169" i="2"/>
  <c r="I169" i="2" s="1"/>
  <c r="D168" i="2"/>
  <c r="J168" i="2" s="1"/>
  <c r="C168" i="2"/>
  <c r="I168" i="2" s="1"/>
  <c r="D167" i="2"/>
  <c r="J167" i="2" s="1"/>
  <c r="C167" i="2"/>
  <c r="I167" i="2" s="1"/>
  <c r="D166" i="2"/>
  <c r="J166" i="2" s="1"/>
  <c r="C166" i="2"/>
  <c r="I166" i="2" s="1"/>
  <c r="D165" i="2"/>
  <c r="J165" i="2" s="1"/>
  <c r="C165" i="2"/>
  <c r="I165" i="2" s="1"/>
  <c r="D164" i="2"/>
  <c r="J164" i="2" s="1"/>
  <c r="C164" i="2"/>
  <c r="I164" i="2" s="1"/>
  <c r="D163" i="2"/>
  <c r="J163" i="2" s="1"/>
  <c r="C163" i="2"/>
  <c r="I163" i="2" s="1"/>
  <c r="D162" i="2"/>
  <c r="J162" i="2" s="1"/>
  <c r="C162" i="2"/>
  <c r="I162" i="2" s="1"/>
  <c r="D161" i="2"/>
  <c r="J161" i="2" s="1"/>
  <c r="C161" i="2"/>
  <c r="I161" i="2" s="1"/>
  <c r="D160" i="2"/>
  <c r="J160" i="2" s="1"/>
  <c r="C160" i="2"/>
  <c r="I160" i="2" s="1"/>
  <c r="D159" i="2"/>
  <c r="J159" i="2" s="1"/>
  <c r="C159" i="2"/>
  <c r="I159" i="2" s="1"/>
  <c r="D158" i="2"/>
  <c r="J158" i="2" s="1"/>
  <c r="C158" i="2"/>
  <c r="I158" i="2" s="1"/>
  <c r="D157" i="2"/>
  <c r="J157" i="2" s="1"/>
  <c r="C157" i="2"/>
  <c r="I157" i="2" s="1"/>
  <c r="D156" i="2"/>
  <c r="J156" i="2" s="1"/>
  <c r="C156" i="2"/>
  <c r="I156" i="2" s="1"/>
  <c r="D155" i="2"/>
  <c r="J155" i="2" s="1"/>
  <c r="C155" i="2"/>
  <c r="I155" i="2" s="1"/>
  <c r="D154" i="2"/>
  <c r="J154" i="2" s="1"/>
  <c r="C154" i="2"/>
  <c r="I154" i="2" s="1"/>
  <c r="D153" i="2"/>
  <c r="J153" i="2" s="1"/>
  <c r="C153" i="2"/>
  <c r="I153" i="2" s="1"/>
  <c r="D152" i="2"/>
  <c r="J152" i="2" s="1"/>
  <c r="C152" i="2"/>
  <c r="I152" i="2" s="1"/>
  <c r="D151" i="2"/>
  <c r="J151" i="2" s="1"/>
  <c r="C151" i="2"/>
  <c r="I151" i="2" s="1"/>
  <c r="D150" i="2"/>
  <c r="J150" i="2" s="1"/>
  <c r="C150" i="2"/>
  <c r="I150" i="2" s="1"/>
  <c r="D149" i="2"/>
  <c r="J149" i="2" s="1"/>
  <c r="C149" i="2"/>
  <c r="I149" i="2" s="1"/>
  <c r="D148" i="2"/>
  <c r="J148" i="2" s="1"/>
  <c r="C148" i="2"/>
  <c r="I148" i="2" s="1"/>
  <c r="D147" i="2"/>
  <c r="J147" i="2" s="1"/>
  <c r="C147" i="2"/>
  <c r="I147" i="2" s="1"/>
  <c r="D146" i="2"/>
  <c r="J146" i="2" s="1"/>
  <c r="C146" i="2"/>
  <c r="I146" i="2" s="1"/>
  <c r="D145" i="2"/>
  <c r="J145" i="2" s="1"/>
  <c r="C145" i="2"/>
  <c r="I145" i="2" s="1"/>
  <c r="D144" i="2"/>
  <c r="J144" i="2" s="1"/>
  <c r="C144" i="2"/>
  <c r="I144" i="2" s="1"/>
  <c r="D143" i="2"/>
  <c r="J143" i="2" s="1"/>
  <c r="C143" i="2"/>
  <c r="I143" i="2" s="1"/>
  <c r="D142" i="2"/>
  <c r="J142" i="2" s="1"/>
  <c r="C142" i="2"/>
  <c r="I142" i="2" s="1"/>
  <c r="D141" i="2"/>
  <c r="J141" i="2" s="1"/>
  <c r="C141" i="2"/>
  <c r="I141" i="2" s="1"/>
  <c r="D140" i="2"/>
  <c r="J140" i="2" s="1"/>
  <c r="C140" i="2"/>
  <c r="I140" i="2" s="1"/>
  <c r="D139" i="2"/>
  <c r="J139" i="2" s="1"/>
  <c r="C139" i="2"/>
  <c r="I139" i="2" s="1"/>
  <c r="D138" i="2"/>
  <c r="J138" i="2" s="1"/>
  <c r="C138" i="2"/>
  <c r="I138" i="2" s="1"/>
  <c r="D137" i="2"/>
  <c r="J137" i="2" s="1"/>
  <c r="C137" i="2"/>
  <c r="I137" i="2" s="1"/>
  <c r="D136" i="2"/>
  <c r="J136" i="2" s="1"/>
  <c r="C136" i="2"/>
  <c r="I136" i="2" s="1"/>
  <c r="D135" i="2"/>
  <c r="J135" i="2" s="1"/>
  <c r="C135" i="2"/>
  <c r="I135" i="2" s="1"/>
  <c r="D134" i="2"/>
  <c r="J134" i="2" s="1"/>
  <c r="C134" i="2"/>
  <c r="I134" i="2" s="1"/>
  <c r="D133" i="2"/>
  <c r="J133" i="2" s="1"/>
  <c r="C133" i="2"/>
  <c r="I133" i="2" s="1"/>
  <c r="D132" i="2"/>
  <c r="J132" i="2" s="1"/>
  <c r="C132" i="2"/>
  <c r="I132" i="2" s="1"/>
  <c r="D131" i="2"/>
  <c r="J131" i="2" s="1"/>
  <c r="C131" i="2"/>
  <c r="I131" i="2" s="1"/>
  <c r="D130" i="2"/>
  <c r="J130" i="2" s="1"/>
  <c r="C130" i="2"/>
  <c r="I130" i="2" s="1"/>
  <c r="D129" i="2"/>
  <c r="J129" i="2" s="1"/>
  <c r="C129" i="2"/>
  <c r="I129" i="2" s="1"/>
  <c r="D128" i="2"/>
  <c r="J128" i="2" s="1"/>
  <c r="C128" i="2"/>
  <c r="I128" i="2" s="1"/>
  <c r="D127" i="2"/>
  <c r="J127" i="2" s="1"/>
  <c r="C127" i="2"/>
  <c r="I127" i="2" s="1"/>
  <c r="D126" i="2"/>
  <c r="J126" i="2" s="1"/>
  <c r="C126" i="2"/>
  <c r="I126" i="2" s="1"/>
  <c r="D125" i="2"/>
  <c r="J125" i="2" s="1"/>
  <c r="C125" i="2"/>
  <c r="I125" i="2" s="1"/>
  <c r="D124" i="2"/>
  <c r="J124" i="2" s="1"/>
  <c r="C124" i="2"/>
  <c r="I124" i="2" s="1"/>
  <c r="D123" i="2"/>
  <c r="J123" i="2" s="1"/>
  <c r="C123" i="2"/>
  <c r="I123" i="2" s="1"/>
  <c r="D122" i="2"/>
  <c r="J122" i="2" s="1"/>
  <c r="C122" i="2"/>
  <c r="I122" i="2" s="1"/>
  <c r="D121" i="2"/>
  <c r="J121" i="2" s="1"/>
  <c r="C121" i="2"/>
  <c r="I121" i="2" s="1"/>
  <c r="D120" i="2"/>
  <c r="J120" i="2" s="1"/>
  <c r="C120" i="2"/>
  <c r="I120" i="2" s="1"/>
  <c r="D119" i="2"/>
  <c r="J119" i="2" s="1"/>
  <c r="C119" i="2"/>
  <c r="I119" i="2" s="1"/>
  <c r="D118" i="2"/>
  <c r="J118" i="2" s="1"/>
  <c r="C118" i="2"/>
  <c r="I118" i="2" s="1"/>
  <c r="D117" i="2"/>
  <c r="J117" i="2" s="1"/>
  <c r="C117" i="2"/>
  <c r="I117" i="2" s="1"/>
  <c r="D116" i="2"/>
  <c r="J116" i="2" s="1"/>
  <c r="C116" i="2"/>
  <c r="I116" i="2" s="1"/>
  <c r="D115" i="2"/>
  <c r="J115" i="2" s="1"/>
  <c r="C115" i="2"/>
  <c r="I115" i="2" s="1"/>
  <c r="D114" i="2"/>
  <c r="J114" i="2" s="1"/>
  <c r="C114" i="2"/>
  <c r="I114" i="2" s="1"/>
  <c r="D113" i="2"/>
  <c r="J113" i="2" s="1"/>
  <c r="C113" i="2"/>
  <c r="I113" i="2" s="1"/>
  <c r="D112" i="2"/>
  <c r="J112" i="2" s="1"/>
  <c r="C112" i="2"/>
  <c r="I112" i="2" s="1"/>
  <c r="D111" i="2"/>
  <c r="J111" i="2" s="1"/>
  <c r="C111" i="2"/>
  <c r="I111" i="2" s="1"/>
  <c r="D110" i="2"/>
  <c r="J110" i="2" s="1"/>
  <c r="C110" i="2"/>
  <c r="I110" i="2" s="1"/>
  <c r="D109" i="2"/>
  <c r="J109" i="2" s="1"/>
  <c r="C109" i="2"/>
  <c r="I109" i="2" s="1"/>
  <c r="D108" i="2"/>
  <c r="J108" i="2" s="1"/>
  <c r="C108" i="2"/>
  <c r="I108" i="2" s="1"/>
  <c r="D107" i="2"/>
  <c r="J107" i="2" s="1"/>
  <c r="C107" i="2"/>
  <c r="I107" i="2" s="1"/>
  <c r="D106" i="2"/>
  <c r="J106" i="2" s="1"/>
  <c r="C106" i="2"/>
  <c r="I106" i="2" s="1"/>
  <c r="D105" i="2"/>
  <c r="J105" i="2" s="1"/>
  <c r="C105" i="2"/>
  <c r="I105" i="2" s="1"/>
  <c r="D104" i="2"/>
  <c r="J104" i="2" s="1"/>
  <c r="C104" i="2"/>
  <c r="I104" i="2" s="1"/>
  <c r="D103" i="2"/>
  <c r="J103" i="2" s="1"/>
  <c r="C103" i="2"/>
  <c r="I103" i="2" s="1"/>
  <c r="D102" i="2"/>
  <c r="J102" i="2" s="1"/>
  <c r="C102" i="2"/>
  <c r="I102" i="2" s="1"/>
  <c r="D101" i="2"/>
  <c r="J101" i="2" s="1"/>
  <c r="C101" i="2"/>
  <c r="I101" i="2" s="1"/>
  <c r="D100" i="2"/>
  <c r="J100" i="2" s="1"/>
  <c r="C100" i="2"/>
  <c r="I100" i="2" s="1"/>
  <c r="D99" i="2"/>
  <c r="J99" i="2" s="1"/>
  <c r="C99" i="2"/>
  <c r="I99" i="2" s="1"/>
  <c r="D98" i="2"/>
  <c r="J98" i="2" s="1"/>
  <c r="C98" i="2"/>
  <c r="I98" i="2" s="1"/>
  <c r="D97" i="2"/>
  <c r="J97" i="2" s="1"/>
  <c r="C97" i="2"/>
  <c r="I97" i="2" s="1"/>
  <c r="D96" i="2"/>
  <c r="J96" i="2" s="1"/>
  <c r="C96" i="2"/>
  <c r="I96" i="2" s="1"/>
  <c r="D95" i="2"/>
  <c r="J95" i="2" s="1"/>
  <c r="C95" i="2"/>
  <c r="I95" i="2" s="1"/>
  <c r="D94" i="2"/>
  <c r="J94" i="2" s="1"/>
  <c r="C94" i="2"/>
  <c r="I94" i="2" s="1"/>
  <c r="D93" i="2"/>
  <c r="J93" i="2" s="1"/>
  <c r="C93" i="2"/>
  <c r="I93" i="2" s="1"/>
  <c r="D92" i="2"/>
  <c r="J92" i="2" s="1"/>
  <c r="C92" i="2"/>
  <c r="I92" i="2" s="1"/>
  <c r="D91" i="2"/>
  <c r="J91" i="2" s="1"/>
  <c r="C91" i="2"/>
  <c r="I91" i="2" s="1"/>
  <c r="D90" i="2"/>
  <c r="J90" i="2" s="1"/>
  <c r="C90" i="2"/>
  <c r="I90" i="2" s="1"/>
  <c r="D89" i="2"/>
  <c r="J89" i="2" s="1"/>
  <c r="C89" i="2"/>
  <c r="I89" i="2" s="1"/>
  <c r="D88" i="2"/>
  <c r="J88" i="2" s="1"/>
  <c r="C88" i="2"/>
  <c r="I88" i="2" s="1"/>
  <c r="D87" i="2"/>
  <c r="J87" i="2" s="1"/>
  <c r="C87" i="2"/>
  <c r="I87" i="2" s="1"/>
  <c r="D86" i="2"/>
  <c r="J86" i="2" s="1"/>
  <c r="C86" i="2"/>
  <c r="I86" i="2" s="1"/>
  <c r="D85" i="2"/>
  <c r="J85" i="2" s="1"/>
  <c r="C85" i="2"/>
  <c r="I85" i="2" s="1"/>
  <c r="D84" i="2"/>
  <c r="J84" i="2" s="1"/>
  <c r="C84" i="2"/>
  <c r="I84" i="2" s="1"/>
  <c r="D83" i="2"/>
  <c r="J83" i="2" s="1"/>
  <c r="C83" i="2"/>
  <c r="I83" i="2" s="1"/>
  <c r="D82" i="2"/>
  <c r="J82" i="2" s="1"/>
  <c r="C82" i="2"/>
  <c r="I82" i="2" s="1"/>
  <c r="D81" i="2"/>
  <c r="J81" i="2" s="1"/>
  <c r="C81" i="2"/>
  <c r="I81" i="2" s="1"/>
  <c r="D80" i="2"/>
  <c r="J80" i="2" s="1"/>
  <c r="C80" i="2"/>
  <c r="I80" i="2" s="1"/>
  <c r="D79" i="2"/>
  <c r="J79" i="2" s="1"/>
  <c r="C79" i="2"/>
  <c r="I79" i="2" s="1"/>
  <c r="D78" i="2"/>
  <c r="J78" i="2" s="1"/>
  <c r="C78" i="2"/>
  <c r="I78" i="2" s="1"/>
  <c r="D77" i="2"/>
  <c r="J77" i="2" s="1"/>
  <c r="C77" i="2"/>
  <c r="I77" i="2" s="1"/>
  <c r="D76" i="2"/>
  <c r="J76" i="2" s="1"/>
  <c r="C76" i="2"/>
  <c r="I76" i="2" s="1"/>
  <c r="D75" i="2"/>
  <c r="J75" i="2" s="1"/>
  <c r="C75" i="2"/>
  <c r="I75" i="2" s="1"/>
  <c r="D74" i="2"/>
  <c r="J74" i="2" s="1"/>
  <c r="C74" i="2"/>
  <c r="I74" i="2" s="1"/>
  <c r="D73" i="2"/>
  <c r="J73" i="2" s="1"/>
  <c r="C73" i="2"/>
  <c r="I73" i="2" s="1"/>
  <c r="D72" i="2"/>
  <c r="J72" i="2" s="1"/>
  <c r="C72" i="2"/>
  <c r="I72" i="2" s="1"/>
  <c r="D71" i="2"/>
  <c r="J71" i="2" s="1"/>
  <c r="C71" i="2"/>
  <c r="I71" i="2" s="1"/>
  <c r="D70" i="2"/>
  <c r="J70" i="2" s="1"/>
  <c r="C70" i="2"/>
  <c r="I70" i="2" s="1"/>
  <c r="D69" i="2"/>
  <c r="J69" i="2" s="1"/>
  <c r="C69" i="2"/>
  <c r="I69" i="2" s="1"/>
  <c r="D68" i="2"/>
  <c r="J68" i="2" s="1"/>
  <c r="C68" i="2"/>
  <c r="I68" i="2" s="1"/>
  <c r="D67" i="2"/>
  <c r="J67" i="2" s="1"/>
  <c r="C67" i="2"/>
  <c r="I67" i="2" s="1"/>
  <c r="D66" i="2"/>
  <c r="J66" i="2" s="1"/>
  <c r="C66" i="2"/>
  <c r="I66" i="2" s="1"/>
  <c r="D65" i="2"/>
  <c r="J65" i="2" s="1"/>
  <c r="C65" i="2"/>
  <c r="I65" i="2" s="1"/>
  <c r="D64" i="2"/>
  <c r="J64" i="2" s="1"/>
  <c r="C64" i="2"/>
  <c r="I64" i="2" s="1"/>
  <c r="D63" i="2"/>
  <c r="J63" i="2" s="1"/>
  <c r="C63" i="2"/>
  <c r="I63" i="2" s="1"/>
  <c r="D62" i="2"/>
  <c r="J62" i="2" s="1"/>
  <c r="C62" i="2"/>
  <c r="I62" i="2" s="1"/>
  <c r="D61" i="2"/>
  <c r="J61" i="2" s="1"/>
  <c r="C61" i="2"/>
  <c r="I61" i="2" s="1"/>
  <c r="D60" i="2"/>
  <c r="J60" i="2" s="1"/>
  <c r="C60" i="2"/>
  <c r="I60" i="2" s="1"/>
  <c r="D59" i="2"/>
  <c r="J59" i="2" s="1"/>
  <c r="C59" i="2"/>
  <c r="I59" i="2" s="1"/>
  <c r="D58" i="2"/>
  <c r="J58" i="2" s="1"/>
  <c r="C58" i="2"/>
  <c r="I58" i="2" s="1"/>
  <c r="D57" i="2"/>
  <c r="J57" i="2" s="1"/>
  <c r="C57" i="2"/>
  <c r="I57" i="2" s="1"/>
  <c r="D56" i="2"/>
  <c r="J56" i="2" s="1"/>
  <c r="C56" i="2"/>
  <c r="I56" i="2" s="1"/>
  <c r="D55" i="2"/>
  <c r="J55" i="2" s="1"/>
  <c r="C55" i="2"/>
  <c r="I55" i="2" s="1"/>
  <c r="D54" i="2"/>
  <c r="J54" i="2" s="1"/>
  <c r="C54" i="2"/>
  <c r="I54" i="2" s="1"/>
  <c r="D53" i="2"/>
  <c r="J53" i="2" s="1"/>
  <c r="C53" i="2"/>
  <c r="I53" i="2" s="1"/>
  <c r="D52" i="2"/>
  <c r="J52" i="2" s="1"/>
  <c r="C52" i="2"/>
  <c r="I52" i="2" s="1"/>
  <c r="D51" i="2"/>
  <c r="J51" i="2" s="1"/>
  <c r="C51" i="2"/>
  <c r="I51" i="2" s="1"/>
  <c r="D50" i="2"/>
  <c r="J50" i="2" s="1"/>
  <c r="C50" i="2"/>
  <c r="I50" i="2" s="1"/>
  <c r="D49" i="2"/>
  <c r="J49" i="2" s="1"/>
  <c r="C49" i="2"/>
  <c r="I49" i="2" s="1"/>
  <c r="D48" i="2"/>
  <c r="J48" i="2" s="1"/>
  <c r="C48" i="2"/>
  <c r="I48" i="2" s="1"/>
  <c r="D47" i="2"/>
  <c r="J47" i="2" s="1"/>
  <c r="C47" i="2"/>
  <c r="I47" i="2" s="1"/>
  <c r="D46" i="2"/>
  <c r="J46" i="2" s="1"/>
  <c r="C46" i="2"/>
  <c r="I46" i="2" s="1"/>
  <c r="D45" i="2"/>
  <c r="J45" i="2" s="1"/>
  <c r="C45" i="2"/>
  <c r="I45" i="2" s="1"/>
  <c r="D44" i="2"/>
  <c r="J44" i="2" s="1"/>
  <c r="C44" i="2"/>
  <c r="I44" i="2" s="1"/>
  <c r="D43" i="2"/>
  <c r="J43" i="2" s="1"/>
  <c r="C43" i="2"/>
  <c r="I43" i="2" s="1"/>
  <c r="D42" i="2"/>
  <c r="J42" i="2" s="1"/>
  <c r="C42" i="2"/>
  <c r="I42" i="2" s="1"/>
  <c r="D41" i="2"/>
  <c r="J41" i="2" s="1"/>
  <c r="C41" i="2"/>
  <c r="I41" i="2" s="1"/>
  <c r="D40" i="2"/>
  <c r="J40" i="2" s="1"/>
  <c r="C40" i="2"/>
  <c r="I40" i="2" s="1"/>
  <c r="D39" i="2"/>
  <c r="J39" i="2" s="1"/>
  <c r="C39" i="2"/>
  <c r="I39" i="2" s="1"/>
  <c r="D38" i="2"/>
  <c r="J38" i="2" s="1"/>
  <c r="C38" i="2"/>
  <c r="I38" i="2" s="1"/>
  <c r="D37" i="2"/>
  <c r="J37" i="2" s="1"/>
  <c r="C37" i="2"/>
  <c r="I37" i="2" s="1"/>
  <c r="D36" i="2"/>
  <c r="J36" i="2" s="1"/>
  <c r="C36" i="2"/>
  <c r="I36" i="2" s="1"/>
  <c r="D35" i="2"/>
  <c r="J35" i="2" s="1"/>
  <c r="C35" i="2"/>
  <c r="I35" i="2" s="1"/>
  <c r="D34" i="2"/>
  <c r="J34" i="2" s="1"/>
  <c r="C34" i="2"/>
  <c r="I34" i="2" s="1"/>
  <c r="D33" i="2"/>
  <c r="J33" i="2" s="1"/>
  <c r="C33" i="2"/>
  <c r="I33" i="2" s="1"/>
  <c r="D32" i="2"/>
  <c r="J32" i="2" s="1"/>
  <c r="C32" i="2"/>
  <c r="I32" i="2" s="1"/>
  <c r="D31" i="2"/>
  <c r="J31" i="2" s="1"/>
  <c r="C31" i="2"/>
  <c r="I31" i="2" s="1"/>
  <c r="D30" i="2"/>
  <c r="J30" i="2" s="1"/>
  <c r="C30" i="2"/>
  <c r="I30" i="2" s="1"/>
  <c r="D29" i="2"/>
  <c r="J29" i="2" s="1"/>
  <c r="C29" i="2"/>
  <c r="I29" i="2" s="1"/>
  <c r="D28" i="2"/>
  <c r="J28" i="2" s="1"/>
  <c r="C28" i="2"/>
  <c r="I28" i="2" s="1"/>
  <c r="D27" i="2"/>
  <c r="J27" i="2" s="1"/>
  <c r="C27" i="2"/>
  <c r="I27" i="2" s="1"/>
  <c r="D26" i="2"/>
  <c r="J26" i="2" s="1"/>
  <c r="C26" i="2"/>
  <c r="I26" i="2" s="1"/>
  <c r="D25" i="2"/>
  <c r="J25" i="2" s="1"/>
  <c r="C25" i="2"/>
  <c r="I25" i="2" s="1"/>
  <c r="D24" i="2"/>
  <c r="J24" i="2" s="1"/>
  <c r="C24" i="2"/>
  <c r="I24" i="2" s="1"/>
  <c r="D23" i="2"/>
  <c r="J23" i="2" s="1"/>
  <c r="C23" i="2"/>
  <c r="I23" i="2" s="1"/>
  <c r="D22" i="2"/>
  <c r="J22" i="2" s="1"/>
  <c r="C22" i="2"/>
  <c r="I22" i="2" s="1"/>
  <c r="D21" i="2"/>
  <c r="J21" i="2" s="1"/>
  <c r="C21" i="2"/>
  <c r="I21" i="2" s="1"/>
  <c r="D20" i="2"/>
  <c r="J20" i="2" s="1"/>
  <c r="C20" i="2"/>
  <c r="I20" i="2" s="1"/>
  <c r="D19" i="2"/>
  <c r="J19" i="2" s="1"/>
  <c r="C19" i="2"/>
  <c r="I19" i="2" s="1"/>
  <c r="D18" i="2"/>
  <c r="J18" i="2" s="1"/>
  <c r="C18" i="2"/>
  <c r="I18" i="2" s="1"/>
  <c r="D17" i="2"/>
  <c r="J17" i="2" s="1"/>
  <c r="C17" i="2"/>
  <c r="I17" i="2" s="1"/>
  <c r="D16" i="2"/>
  <c r="J16" i="2" s="1"/>
  <c r="C16" i="2"/>
  <c r="I16" i="2" s="1"/>
  <c r="D15" i="2"/>
  <c r="J15" i="2" s="1"/>
  <c r="C15" i="2"/>
  <c r="I15" i="2" s="1"/>
  <c r="D14" i="2"/>
  <c r="J14" i="2" s="1"/>
  <c r="C14" i="2"/>
  <c r="I14" i="2" s="1"/>
  <c r="D13" i="2"/>
  <c r="J13" i="2" s="1"/>
  <c r="C13" i="2"/>
  <c r="I13" i="2" s="1"/>
  <c r="D12" i="2"/>
  <c r="J12" i="2" s="1"/>
  <c r="C12" i="2"/>
  <c r="I12" i="2" s="1"/>
  <c r="D11" i="2"/>
  <c r="J11" i="2" s="1"/>
  <c r="C11" i="2"/>
  <c r="I11" i="2" s="1"/>
  <c r="D10" i="2"/>
  <c r="J10" i="2" s="1"/>
  <c r="C10" i="2"/>
  <c r="I10" i="2" s="1"/>
  <c r="D9" i="2"/>
  <c r="J9" i="2" s="1"/>
  <c r="C9" i="2"/>
  <c r="I9" i="2" s="1"/>
  <c r="D8" i="2"/>
  <c r="J8" i="2" s="1"/>
  <c r="C8" i="2"/>
  <c r="I8" i="2" s="1"/>
  <c r="D7" i="2"/>
  <c r="J7" i="2" s="1"/>
  <c r="C7" i="2"/>
  <c r="I7" i="2" s="1"/>
  <c r="D6" i="2"/>
  <c r="J6" i="2" s="1"/>
  <c r="C6" i="2"/>
  <c r="I6" i="2" s="1"/>
  <c r="D5" i="2"/>
  <c r="J5" i="2" s="1"/>
  <c r="C5" i="2"/>
  <c r="I5" i="2" s="1"/>
  <c r="D4" i="2"/>
  <c r="J4" i="2" s="1"/>
  <c r="C4" i="2"/>
  <c r="I4" i="2" s="1"/>
  <c r="D3" i="2"/>
  <c r="J3" i="2" s="1"/>
  <c r="C3" i="2"/>
  <c r="I3" i="2" s="1"/>
  <c r="C2" i="2"/>
  <c r="I2" i="2" s="1"/>
  <c r="D2" i="2"/>
  <c r="J2" i="2" s="1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I876" i="2" l="1"/>
  <c r="C36" i="4"/>
  <c r="I1208" i="2"/>
  <c r="C12" i="4"/>
  <c r="I1496" i="2"/>
  <c r="C26" i="4"/>
  <c r="I1538" i="2"/>
  <c r="C9" i="4"/>
  <c r="I1375" i="2"/>
  <c r="C59" i="4"/>
  <c r="I1431" i="2"/>
  <c r="C5" i="4"/>
  <c r="I1483" i="2"/>
  <c r="I1521" i="2"/>
  <c r="C48" i="4"/>
  <c r="I1523" i="2"/>
  <c r="C53" i="4" s="1"/>
  <c r="C54" i="4"/>
  <c r="I1535" i="2"/>
  <c r="C19" i="4"/>
  <c r="I1541" i="2"/>
  <c r="C27" i="4" s="1"/>
  <c r="D47" i="4"/>
  <c r="C3" i="4"/>
  <c r="C47" i="4"/>
  <c r="B3" i="4"/>
  <c r="B47" i="4"/>
  <c r="D3" i="4"/>
  <c r="D9" i="4"/>
  <c r="D59" i="4"/>
  <c r="D54" i="4"/>
  <c r="D27" i="4"/>
  <c r="D36" i="4"/>
  <c r="D12" i="4"/>
  <c r="D31" i="4"/>
  <c r="D37" i="4"/>
  <c r="D17" i="4"/>
  <c r="D21" i="4"/>
  <c r="D38" i="4"/>
  <c r="D55" i="4"/>
  <c r="D44" i="4"/>
  <c r="D26" i="4"/>
  <c r="D53" i="4"/>
  <c r="D5" i="4"/>
  <c r="D8" i="4"/>
  <c r="C38" i="4"/>
  <c r="C31" i="4"/>
  <c r="C37" i="4"/>
  <c r="D48" i="4"/>
  <c r="D19" i="4"/>
  <c r="D20" i="4"/>
  <c r="C17" i="4"/>
  <c r="C55" i="4"/>
  <c r="D40" i="4"/>
  <c r="D6" i="4"/>
  <c r="C21" i="4"/>
  <c r="C44" i="4"/>
  <c r="C8" i="4"/>
  <c r="D56" i="4"/>
  <c r="D18" i="4"/>
  <c r="D24" i="4"/>
  <c r="D13" i="4"/>
  <c r="D4" i="4"/>
  <c r="C40" i="4"/>
  <c r="C6" i="4"/>
  <c r="C56" i="4"/>
  <c r="C18" i="4"/>
  <c r="D35" i="4"/>
  <c r="D10" i="4"/>
  <c r="D52" i="4"/>
  <c r="D30" i="4"/>
  <c r="C24" i="4"/>
  <c r="C13" i="4"/>
  <c r="C4" i="4"/>
  <c r="C35" i="4"/>
  <c r="C52" i="4"/>
  <c r="D7" i="4"/>
  <c r="C23" i="4"/>
  <c r="C25" i="4"/>
  <c r="D23" i="4"/>
  <c r="D25" i="4"/>
  <c r="C10" i="4"/>
  <c r="C30" i="4"/>
  <c r="C7" i="4"/>
  <c r="C20" i="4"/>
  <c r="C57" i="4"/>
  <c r="C34" i="4"/>
  <c r="C14" i="4"/>
  <c r="C43" i="4"/>
  <c r="C16" i="4"/>
  <c r="D33" i="4"/>
  <c r="D46" i="4"/>
  <c r="C11" i="4"/>
  <c r="C41" i="4"/>
  <c r="C28" i="4"/>
  <c r="C15" i="4"/>
  <c r="C42" i="4"/>
  <c r="C39" i="4"/>
  <c r="C2" i="4"/>
  <c r="C29" i="4"/>
  <c r="C49" i="4"/>
  <c r="C22" i="4"/>
  <c r="C50" i="4"/>
  <c r="C45" i="4"/>
  <c r="C51" i="4"/>
  <c r="C32" i="4"/>
  <c r="C58" i="4"/>
  <c r="D57" i="4"/>
  <c r="D34" i="4"/>
  <c r="D14" i="4"/>
  <c r="D43" i="4"/>
  <c r="D16" i="4"/>
  <c r="D11" i="4"/>
  <c r="D41" i="4"/>
  <c r="D28" i="4"/>
  <c r="D15" i="4"/>
  <c r="D42" i="4"/>
  <c r="D39" i="4"/>
  <c r="D2" i="4"/>
  <c r="D29" i="4"/>
  <c r="D49" i="4"/>
  <c r="D22" i="4"/>
  <c r="D50" i="4"/>
  <c r="D45" i="4"/>
  <c r="D51" i="4"/>
  <c r="D32" i="4"/>
  <c r="D58" i="4"/>
  <c r="C33" i="4"/>
  <c r="C46" i="4"/>
  <c r="G2350" i="3"/>
  <c r="H2347" i="3"/>
  <c r="G2346" i="3"/>
  <c r="H2343" i="3"/>
  <c r="G2342" i="3"/>
  <c r="F2341" i="3"/>
  <c r="H2339" i="3"/>
  <c r="G2338" i="3"/>
  <c r="F2337" i="3"/>
  <c r="H2335" i="3"/>
  <c r="G2334" i="3"/>
  <c r="F2333" i="3"/>
  <c r="H2331" i="3"/>
  <c r="G2330" i="3"/>
  <c r="F2329" i="3"/>
  <c r="H2327" i="3"/>
  <c r="G2326" i="3"/>
  <c r="H2323" i="3"/>
  <c r="G2322" i="3"/>
  <c r="F2321" i="3"/>
  <c r="H2319" i="3"/>
  <c r="G2318" i="3"/>
  <c r="F2317" i="3"/>
  <c r="H2315" i="3"/>
  <c r="G2314" i="3"/>
  <c r="F2313" i="3"/>
  <c r="H2311" i="3"/>
  <c r="G2310" i="3"/>
  <c r="F2309" i="3"/>
  <c r="F2350" i="3"/>
  <c r="G2348" i="3"/>
  <c r="H2346" i="3"/>
  <c r="H2344" i="3"/>
  <c r="G2341" i="3"/>
  <c r="G2339" i="3"/>
  <c r="H2337" i="3"/>
  <c r="F2336" i="3"/>
  <c r="F2334" i="3"/>
  <c r="G2332" i="3"/>
  <c r="H2330" i="3"/>
  <c r="H2328" i="3"/>
  <c r="F2327" i="3"/>
  <c r="G2325" i="3"/>
  <c r="G2323" i="3"/>
  <c r="H2321" i="3"/>
  <c r="F2318" i="3"/>
  <c r="G2316" i="3"/>
  <c r="H2314" i="3"/>
  <c r="H2312" i="3"/>
  <c r="F2311" i="3"/>
  <c r="G2309" i="3"/>
  <c r="H2307" i="3"/>
  <c r="G2306" i="3"/>
  <c r="H2303" i="3"/>
  <c r="G2302" i="3"/>
  <c r="H2299" i="3"/>
  <c r="G2298" i="3"/>
  <c r="H2295" i="3"/>
  <c r="G2294" i="3"/>
  <c r="H2291" i="3"/>
  <c r="G2290" i="3"/>
  <c r="F2289" i="3"/>
  <c r="H2287" i="3"/>
  <c r="G2286" i="3"/>
  <c r="F2285" i="3"/>
  <c r="H2283" i="3"/>
  <c r="G2282" i="3"/>
  <c r="F2281" i="3"/>
  <c r="H2279" i="3"/>
  <c r="G2278" i="3"/>
  <c r="F2277" i="3"/>
  <c r="H2275" i="3"/>
  <c r="G2274" i="3"/>
  <c r="F2273" i="3"/>
  <c r="H2271" i="3"/>
  <c r="G2270" i="3"/>
  <c r="F2269" i="3"/>
  <c r="H2267" i="3"/>
  <c r="H2349" i="3"/>
  <c r="G2344" i="3"/>
  <c r="H2342" i="3"/>
  <c r="H2340" i="3"/>
  <c r="G2337" i="3"/>
  <c r="G2335" i="3"/>
  <c r="H2333" i="3"/>
  <c r="F2330" i="3"/>
  <c r="G2328" i="3"/>
  <c r="H2326" i="3"/>
  <c r="H2324" i="3"/>
  <c r="F2323" i="3"/>
  <c r="G2321" i="3"/>
  <c r="G2319" i="3"/>
  <c r="H2317" i="3"/>
  <c r="F2314" i="3"/>
  <c r="G2312" i="3"/>
  <c r="H2310" i="3"/>
  <c r="H2308" i="3"/>
  <c r="G2307" i="3"/>
  <c r="H2304" i="3"/>
  <c r="G2303" i="3"/>
  <c r="H2300" i="3"/>
  <c r="G2299" i="3"/>
  <c r="F2298" i="3"/>
  <c r="H2296" i="3"/>
  <c r="G2295" i="3"/>
  <c r="F2294" i="3"/>
  <c r="H2292" i="3"/>
  <c r="G2291" i="3"/>
  <c r="H2288" i="3"/>
  <c r="G2287" i="3"/>
  <c r="F2286" i="3"/>
  <c r="H2284" i="3"/>
  <c r="G2283" i="3"/>
  <c r="F2282" i="3"/>
  <c r="H2280" i="3"/>
  <c r="G2279" i="3"/>
  <c r="F2278" i="3"/>
  <c r="H2276" i="3"/>
  <c r="G2275" i="3"/>
  <c r="F2274" i="3"/>
  <c r="H2272" i="3"/>
  <c r="G2271" i="3"/>
  <c r="H2268" i="3"/>
  <c r="G2267" i="3"/>
  <c r="F2266" i="3"/>
  <c r="H2264" i="3"/>
  <c r="G2263" i="3"/>
  <c r="F2262" i="3"/>
  <c r="H2260" i="3"/>
  <c r="G2259" i="3"/>
  <c r="F2258" i="3"/>
  <c r="H2256" i="3"/>
  <c r="G2255" i="3"/>
  <c r="F2254" i="3"/>
  <c r="H2252" i="3"/>
  <c r="G2251" i="3"/>
  <c r="F2250" i="3"/>
  <c r="H2248" i="3"/>
  <c r="G2247" i="3"/>
  <c r="H2244" i="3"/>
  <c r="G2243" i="3"/>
  <c r="F2242" i="3"/>
  <c r="H2240" i="3"/>
  <c r="G2239" i="3"/>
  <c r="F2238" i="3"/>
  <c r="H2236" i="3"/>
  <c r="G2235" i="3"/>
  <c r="H2232" i="3"/>
  <c r="G2231" i="3"/>
  <c r="H2228" i="3"/>
  <c r="G2227" i="3"/>
  <c r="F2226" i="3"/>
  <c r="H2224" i="3"/>
  <c r="G2223" i="3"/>
  <c r="H2220" i="3"/>
  <c r="G2219" i="3"/>
  <c r="F2218" i="3"/>
  <c r="H2216" i="3"/>
  <c r="G2215" i="3"/>
  <c r="H2212" i="3"/>
  <c r="G2211" i="3"/>
  <c r="F2210" i="3"/>
  <c r="H2208" i="3"/>
  <c r="G2207" i="3"/>
  <c r="H2204" i="3"/>
  <c r="G2203" i="3"/>
  <c r="H2200" i="3"/>
  <c r="G2199" i="3"/>
  <c r="H2196" i="3"/>
  <c r="G2195" i="3"/>
  <c r="F2194" i="3"/>
  <c r="H2192" i="3"/>
  <c r="G2191" i="3"/>
  <c r="H2188" i="3"/>
  <c r="G2187" i="3"/>
  <c r="H2184" i="3"/>
  <c r="G2183" i="3"/>
  <c r="F2182" i="3"/>
  <c r="H2180" i="3"/>
  <c r="G2179" i="3"/>
  <c r="F2178" i="3"/>
  <c r="H2176" i="3"/>
  <c r="G2175" i="3"/>
  <c r="F2174" i="3"/>
  <c r="H2172" i="3"/>
  <c r="G2171" i="3"/>
  <c r="F2170" i="3"/>
  <c r="H2168" i="3"/>
  <c r="G2167" i="3"/>
  <c r="F2166" i="3"/>
  <c r="H2164" i="3"/>
  <c r="G2163" i="3"/>
  <c r="F2162" i="3"/>
  <c r="H2160" i="3"/>
  <c r="G2159" i="3"/>
  <c r="F2158" i="3"/>
  <c r="H2156" i="3"/>
  <c r="G2155" i="3"/>
  <c r="H2152" i="3"/>
  <c r="G2151" i="3"/>
  <c r="H2148" i="3"/>
  <c r="G2349" i="3"/>
  <c r="H2345" i="3"/>
  <c r="F2342" i="3"/>
  <c r="H2338" i="3"/>
  <c r="F2335" i="3"/>
  <c r="G2331" i="3"/>
  <c r="F2328" i="3"/>
  <c r="G2324" i="3"/>
  <c r="H2320" i="3"/>
  <c r="G2317" i="3"/>
  <c r="H2313" i="3"/>
  <c r="F2307" i="3"/>
  <c r="G2304" i="3"/>
  <c r="H2301" i="3"/>
  <c r="F2299" i="3"/>
  <c r="G2296" i="3"/>
  <c r="H2293" i="3"/>
  <c r="G2288" i="3"/>
  <c r="H2285" i="3"/>
  <c r="G2280" i="3"/>
  <c r="H2277" i="3"/>
  <c r="F2275" i="3"/>
  <c r="G2272" i="3"/>
  <c r="H2269" i="3"/>
  <c r="F2267" i="3"/>
  <c r="G2265" i="3"/>
  <c r="H2263" i="3"/>
  <c r="H2261" i="3"/>
  <c r="F2260" i="3"/>
  <c r="G2258" i="3"/>
  <c r="G2256" i="3"/>
  <c r="H2254" i="3"/>
  <c r="F2253" i="3"/>
  <c r="G2249" i="3"/>
  <c r="H2247" i="3"/>
  <c r="H2245" i="3"/>
  <c r="F2244" i="3"/>
  <c r="G2242" i="3"/>
  <c r="G2240" i="3"/>
  <c r="H2238" i="3"/>
  <c r="G2347" i="3"/>
  <c r="G2340" i="3"/>
  <c r="H2336" i="3"/>
  <c r="G2333" i="3"/>
  <c r="H2329" i="3"/>
  <c r="F2326" i="3"/>
  <c r="H2322" i="3"/>
  <c r="G2315" i="3"/>
  <c r="G2308" i="3"/>
  <c r="H2305" i="3"/>
  <c r="F2303" i="3"/>
  <c r="G2300" i="3"/>
  <c r="H2297" i="3"/>
  <c r="F2295" i="3"/>
  <c r="G2292" i="3"/>
  <c r="H2289" i="3"/>
  <c r="G2284" i="3"/>
  <c r="H2281" i="3"/>
  <c r="G2276" i="3"/>
  <c r="H2273" i="3"/>
  <c r="F2271" i="3"/>
  <c r="G2268" i="3"/>
  <c r="G2266" i="3"/>
  <c r="G2264" i="3"/>
  <c r="H2262" i="3"/>
  <c r="F2261" i="3"/>
  <c r="F2259" i="3"/>
  <c r="G2257" i="3"/>
  <c r="H2255" i="3"/>
  <c r="H2253" i="3"/>
  <c r="G2250" i="3"/>
  <c r="G2248" i="3"/>
  <c r="H2246" i="3"/>
  <c r="F2245" i="3"/>
  <c r="F2243" i="3"/>
  <c r="G2241" i="3"/>
  <c r="H2239" i="3"/>
  <c r="H2237" i="3"/>
  <c r="F2236" i="3"/>
  <c r="G2234" i="3"/>
  <c r="G2232" i="3"/>
  <c r="H2230" i="3"/>
  <c r="F2227" i="3"/>
  <c r="G2225" i="3"/>
  <c r="H2223" i="3"/>
  <c r="H2221" i="3"/>
  <c r="F2220" i="3"/>
  <c r="G2218" i="3"/>
  <c r="G2216" i="3"/>
  <c r="H2214" i="3"/>
  <c r="F2213" i="3"/>
  <c r="G2209" i="3"/>
  <c r="H2207" i="3"/>
  <c r="H2205" i="3"/>
  <c r="G2202" i="3"/>
  <c r="G2200" i="3"/>
  <c r="H2198" i="3"/>
  <c r="F2195" i="3"/>
  <c r="G2193" i="3"/>
  <c r="H2191" i="3"/>
  <c r="H2189" i="3"/>
  <c r="G2186" i="3"/>
  <c r="G2184" i="3"/>
  <c r="H2182" i="3"/>
  <c r="F2181" i="3"/>
  <c r="F2179" i="3"/>
  <c r="H2350" i="3"/>
  <c r="G2343" i="3"/>
  <c r="G2336" i="3"/>
  <c r="G2329" i="3"/>
  <c r="F2322" i="3"/>
  <c r="F2315" i="3"/>
  <c r="F2308" i="3"/>
  <c r="H2302" i="3"/>
  <c r="G2297" i="3"/>
  <c r="H2286" i="3"/>
  <c r="G2281" i="3"/>
  <c r="F2276" i="3"/>
  <c r="H2270" i="3"/>
  <c r="H2265" i="3"/>
  <c r="G2262" i="3"/>
  <c r="H2258" i="3"/>
  <c r="H2251" i="3"/>
  <c r="F2248" i="3"/>
  <c r="G2244" i="3"/>
  <c r="F2241" i="3"/>
  <c r="G2237" i="3"/>
  <c r="F2233" i="3"/>
  <c r="G2230" i="3"/>
  <c r="H2225" i="3"/>
  <c r="F2223" i="3"/>
  <c r="H2218" i="3"/>
  <c r="H2213" i="3"/>
  <c r="H2211" i="3"/>
  <c r="F2209" i="3"/>
  <c r="H2206" i="3"/>
  <c r="G2204" i="3"/>
  <c r="H2201" i="3"/>
  <c r="H2199" i="3"/>
  <c r="G2197" i="3"/>
  <c r="H2194" i="3"/>
  <c r="G2192" i="3"/>
  <c r="G2190" i="3"/>
  <c r="H2187" i="3"/>
  <c r="G2185" i="3"/>
  <c r="G2180" i="3"/>
  <c r="G2178" i="3"/>
  <c r="G2176" i="3"/>
  <c r="H2174" i="3"/>
  <c r="F2173" i="3"/>
  <c r="G2169" i="3"/>
  <c r="H2167" i="3"/>
  <c r="H2165" i="3"/>
  <c r="F2164" i="3"/>
  <c r="G2162" i="3"/>
  <c r="G2160" i="3"/>
  <c r="H2158" i="3"/>
  <c r="H2348" i="3"/>
  <c r="H2341" i="3"/>
  <c r="H2334" i="3"/>
  <c r="G2327" i="3"/>
  <c r="G2320" i="3"/>
  <c r="G2313" i="3"/>
  <c r="H2306" i="3"/>
  <c r="G2301" i="3"/>
  <c r="F2296" i="3"/>
  <c r="H2290" i="3"/>
  <c r="G2285" i="3"/>
  <c r="F2280" i="3"/>
  <c r="H2274" i="3"/>
  <c r="G2269" i="3"/>
  <c r="F2265" i="3"/>
  <c r="G2261" i="3"/>
  <c r="H2257" i="3"/>
  <c r="G2254" i="3"/>
  <c r="H2250" i="3"/>
  <c r="H2243" i="3"/>
  <c r="F2240" i="3"/>
  <c r="F2237" i="3"/>
  <c r="H2234" i="3"/>
  <c r="H2229" i="3"/>
  <c r="H2227" i="3"/>
  <c r="H2222" i="3"/>
  <c r="G2220" i="3"/>
  <c r="H2217" i="3"/>
  <c r="H2215" i="3"/>
  <c r="G2213" i="3"/>
  <c r="H2210" i="3"/>
  <c r="G2208" i="3"/>
  <c r="G2206" i="3"/>
  <c r="H2203" i="3"/>
  <c r="G2201" i="3"/>
  <c r="G2196" i="3"/>
  <c r="G2194" i="3"/>
  <c r="G2189" i="3"/>
  <c r="F2185" i="3"/>
  <c r="G2182" i="3"/>
  <c r="H2177" i="3"/>
  <c r="G2174" i="3"/>
  <c r="G2172" i="3"/>
  <c r="H2170" i="3"/>
  <c r="F2169" i="3"/>
  <c r="G2165" i="3"/>
  <c r="H2163" i="3"/>
  <c r="H2161" i="3"/>
  <c r="G2158" i="3"/>
  <c r="G2156" i="3"/>
  <c r="H2154" i="3"/>
  <c r="F2153" i="3"/>
  <c r="G2149" i="3"/>
  <c r="H2147" i="3"/>
  <c r="G2146" i="3"/>
  <c r="H2143" i="3"/>
  <c r="G2142" i="3"/>
  <c r="H2139" i="3"/>
  <c r="G2138" i="3"/>
  <c r="H2135" i="3"/>
  <c r="G2134" i="3"/>
  <c r="H2131" i="3"/>
  <c r="G2130" i="3"/>
  <c r="F2129" i="3"/>
  <c r="H2127" i="3"/>
  <c r="G2126" i="3"/>
  <c r="H2123" i="3"/>
  <c r="G2122" i="3"/>
  <c r="H2119" i="3"/>
  <c r="G2118" i="3"/>
  <c r="H2115" i="3"/>
  <c r="G2114" i="3"/>
  <c r="H2111" i="3"/>
  <c r="H2332" i="3"/>
  <c r="H2325" i="3"/>
  <c r="H2318" i="3"/>
  <c r="G2311" i="3"/>
  <c r="G2305" i="3"/>
  <c r="F2300" i="3"/>
  <c r="H2294" i="3"/>
  <c r="G2289" i="3"/>
  <c r="F2284" i="3"/>
  <c r="H2278" i="3"/>
  <c r="G2273" i="3"/>
  <c r="F2268" i="3"/>
  <c r="G2260" i="3"/>
  <c r="F2257" i="3"/>
  <c r="G2253" i="3"/>
  <c r="H2249" i="3"/>
  <c r="G2246" i="3"/>
  <c r="H2242" i="3"/>
  <c r="F2239" i="3"/>
  <c r="G2236" i="3"/>
  <c r="H2233" i="3"/>
  <c r="H2231" i="3"/>
  <c r="G2229" i="3"/>
  <c r="H2226" i="3"/>
  <c r="G2224" i="3"/>
  <c r="G2222" i="3"/>
  <c r="H2219" i="3"/>
  <c r="G2217" i="3"/>
  <c r="G2212" i="3"/>
  <c r="G2210" i="3"/>
  <c r="G2205" i="3"/>
  <c r="F2201" i="3"/>
  <c r="G2198" i="3"/>
  <c r="F2196" i="3"/>
  <c r="H2193" i="3"/>
  <c r="F2189" i="3"/>
  <c r="H2186" i="3"/>
  <c r="H2181" i="3"/>
  <c r="H2179" i="3"/>
  <c r="G2177" i="3"/>
  <c r="H2175" i="3"/>
  <c r="H2173" i="3"/>
  <c r="F2172" i="3"/>
  <c r="G2170" i="3"/>
  <c r="G2168" i="3"/>
  <c r="H2166" i="3"/>
  <c r="F2165" i="3"/>
  <c r="F2163" i="3"/>
  <c r="G2161" i="3"/>
  <c r="H2159" i="3"/>
  <c r="H2157" i="3"/>
  <c r="F2156" i="3"/>
  <c r="G2154" i="3"/>
  <c r="G2152" i="3"/>
  <c r="H2150" i="3"/>
  <c r="G2147" i="3"/>
  <c r="H2144" i="3"/>
  <c r="G2143" i="3"/>
  <c r="H2140" i="3"/>
  <c r="G2139" i="3"/>
  <c r="H2136" i="3"/>
  <c r="G2135" i="3"/>
  <c r="H2132" i="3"/>
  <c r="G2131" i="3"/>
  <c r="H2128" i="3"/>
  <c r="G2127" i="3"/>
  <c r="H2124" i="3"/>
  <c r="G2123" i="3"/>
  <c r="H2120" i="3"/>
  <c r="G2119" i="3"/>
  <c r="H2116" i="3"/>
  <c r="G2115" i="3"/>
  <c r="H2112" i="3"/>
  <c r="G2111" i="3"/>
  <c r="H2108" i="3"/>
  <c r="G2107" i="3"/>
  <c r="H2104" i="3"/>
  <c r="G2103" i="3"/>
  <c r="H2100" i="3"/>
  <c r="G2099" i="3"/>
  <c r="H2096" i="3"/>
  <c r="G2095" i="3"/>
  <c r="H2092" i="3"/>
  <c r="G2091" i="3"/>
  <c r="H2088" i="3"/>
  <c r="G2087" i="3"/>
  <c r="F2086" i="3"/>
  <c r="H2084" i="3"/>
  <c r="G2083" i="3"/>
  <c r="F2082" i="3"/>
  <c r="H2080" i="3"/>
  <c r="G2079" i="3"/>
  <c r="H2076" i="3"/>
  <c r="G2075" i="3"/>
  <c r="F2074" i="3"/>
  <c r="H2072" i="3"/>
  <c r="G2071" i="3"/>
  <c r="H2068" i="3"/>
  <c r="G2067" i="3"/>
  <c r="H2064" i="3"/>
  <c r="G2063" i="3"/>
  <c r="H2060" i="3"/>
  <c r="G2059" i="3"/>
  <c r="H2056" i="3"/>
  <c r="G2055" i="3"/>
  <c r="F2054" i="3"/>
  <c r="H2052" i="3"/>
  <c r="G2051" i="3"/>
  <c r="F2050" i="3"/>
  <c r="H2048" i="3"/>
  <c r="G2047" i="3"/>
  <c r="F2046" i="3"/>
  <c r="H2044" i="3"/>
  <c r="G2043" i="3"/>
  <c r="H2040" i="3"/>
  <c r="G2039" i="3"/>
  <c r="F2038" i="3"/>
  <c r="H2036" i="3"/>
  <c r="G2035" i="3"/>
  <c r="H2032" i="3"/>
  <c r="G2031" i="3"/>
  <c r="H2028" i="3"/>
  <c r="G2027" i="3"/>
  <c r="H2024" i="3"/>
  <c r="G2023" i="3"/>
  <c r="F2022" i="3"/>
  <c r="H2020" i="3"/>
  <c r="G2019" i="3"/>
  <c r="F2018" i="3"/>
  <c r="H2016" i="3"/>
  <c r="G2015" i="3"/>
  <c r="F2014" i="3"/>
  <c r="H2012" i="3"/>
  <c r="G2011" i="3"/>
  <c r="F2331" i="3"/>
  <c r="H2282" i="3"/>
  <c r="F2263" i="3"/>
  <c r="F2249" i="3"/>
  <c r="H2235" i="3"/>
  <c r="G2226" i="3"/>
  <c r="F2217" i="3"/>
  <c r="F2207" i="3"/>
  <c r="H2197" i="3"/>
  <c r="G2188" i="3"/>
  <c r="H2178" i="3"/>
  <c r="H2171" i="3"/>
  <c r="G2164" i="3"/>
  <c r="G2157" i="3"/>
  <c r="H2153" i="3"/>
  <c r="G2150" i="3"/>
  <c r="G2144" i="3"/>
  <c r="H2141" i="3"/>
  <c r="G2136" i="3"/>
  <c r="H2133" i="3"/>
  <c r="G2128" i="3"/>
  <c r="H2125" i="3"/>
  <c r="G2120" i="3"/>
  <c r="H2117" i="3"/>
  <c r="G2112" i="3"/>
  <c r="G2110" i="3"/>
  <c r="G2108" i="3"/>
  <c r="H2106" i="3"/>
  <c r="G2101" i="3"/>
  <c r="H2099" i="3"/>
  <c r="H2097" i="3"/>
  <c r="G2094" i="3"/>
  <c r="G2092" i="3"/>
  <c r="H2090" i="3"/>
  <c r="F2087" i="3"/>
  <c r="G2085" i="3"/>
  <c r="H2083" i="3"/>
  <c r="H2081" i="3"/>
  <c r="F2080" i="3"/>
  <c r="G2078" i="3"/>
  <c r="G2076" i="3"/>
  <c r="H2074" i="3"/>
  <c r="F2073" i="3"/>
  <c r="G2069" i="3"/>
  <c r="H2067" i="3"/>
  <c r="H2065" i="3"/>
  <c r="G2062" i="3"/>
  <c r="G2060" i="3"/>
  <c r="H2058" i="3"/>
  <c r="G2053" i="3"/>
  <c r="H2051" i="3"/>
  <c r="H2049" i="3"/>
  <c r="G2046" i="3"/>
  <c r="G2044" i="3"/>
  <c r="H2042" i="3"/>
  <c r="F2039" i="3"/>
  <c r="G2037" i="3"/>
  <c r="H2035" i="3"/>
  <c r="H2033" i="3"/>
  <c r="G2030" i="3"/>
  <c r="G2028" i="3"/>
  <c r="H2026" i="3"/>
  <c r="F2023" i="3"/>
  <c r="G2021" i="3"/>
  <c r="H2019" i="3"/>
  <c r="H2017" i="3"/>
  <c r="F2324" i="3"/>
  <c r="H2298" i="3"/>
  <c r="G2277" i="3"/>
  <c r="H2259" i="3"/>
  <c r="G2245" i="3"/>
  <c r="G2233" i="3"/>
  <c r="F2224" i="3"/>
  <c r="G2214" i="3"/>
  <c r="H2195" i="3"/>
  <c r="H2185" i="3"/>
  <c r="F2177" i="3"/>
  <c r="H2169" i="3"/>
  <c r="H2162" i="3"/>
  <c r="F2157" i="3"/>
  <c r="G2153" i="3"/>
  <c r="H2149" i="3"/>
  <c r="H2146" i="3"/>
  <c r="G2141" i="3"/>
  <c r="H2138" i="3"/>
  <c r="G2133" i="3"/>
  <c r="H2130" i="3"/>
  <c r="G2125" i="3"/>
  <c r="H2122" i="3"/>
  <c r="G2117" i="3"/>
  <c r="H2114" i="3"/>
  <c r="H2109" i="3"/>
  <c r="G2106" i="3"/>
  <c r="G2104" i="3"/>
  <c r="H2102" i="3"/>
  <c r="G2097" i="3"/>
  <c r="H2095" i="3"/>
  <c r="H2093" i="3"/>
  <c r="F2092" i="3"/>
  <c r="G2090" i="3"/>
  <c r="G2088" i="3"/>
  <c r="H2086" i="3"/>
  <c r="F2085" i="3"/>
  <c r="F2083" i="3"/>
  <c r="G2081" i="3"/>
  <c r="H2079" i="3"/>
  <c r="H2077" i="3"/>
  <c r="F2076" i="3"/>
  <c r="G2074" i="3"/>
  <c r="G2072" i="3"/>
  <c r="H2070" i="3"/>
  <c r="G2065" i="3"/>
  <c r="H2063" i="3"/>
  <c r="H2061" i="3"/>
  <c r="G2058" i="3"/>
  <c r="G2056" i="3"/>
  <c r="H2054" i="3"/>
  <c r="F2053" i="3"/>
  <c r="G2049" i="3"/>
  <c r="H2047" i="3"/>
  <c r="H2045" i="3"/>
  <c r="F2044" i="3"/>
  <c r="G2042" i="3"/>
  <c r="G2040" i="3"/>
  <c r="H2038" i="3"/>
  <c r="G2033" i="3"/>
  <c r="H2031" i="3"/>
  <c r="H2029" i="3"/>
  <c r="G2026" i="3"/>
  <c r="G2024" i="3"/>
  <c r="H2022" i="3"/>
  <c r="G2017" i="3"/>
  <c r="H2015" i="3"/>
  <c r="H2013" i="3"/>
  <c r="F2012" i="3"/>
  <c r="G2010" i="3"/>
  <c r="H2008" i="3"/>
  <c r="G2007" i="3"/>
  <c r="H2004" i="3"/>
  <c r="G2003" i="3"/>
  <c r="H2000" i="3"/>
  <c r="G1999" i="3"/>
  <c r="H1996" i="3"/>
  <c r="G1995" i="3"/>
  <c r="H1992" i="3"/>
  <c r="G1991" i="3"/>
  <c r="H1988" i="3"/>
  <c r="G1987" i="3"/>
  <c r="H1984" i="3"/>
  <c r="G1983" i="3"/>
  <c r="H1980" i="3"/>
  <c r="G1979" i="3"/>
  <c r="H1976" i="3"/>
  <c r="G1975" i="3"/>
  <c r="F1974" i="3"/>
  <c r="H1972" i="3"/>
  <c r="G1971" i="3"/>
  <c r="F1970" i="3"/>
  <c r="H1968" i="3"/>
  <c r="G1967" i="3"/>
  <c r="H1964" i="3"/>
  <c r="G1963" i="3"/>
  <c r="F1962" i="3"/>
  <c r="H1960" i="3"/>
  <c r="G1959" i="3"/>
  <c r="F1958" i="3"/>
  <c r="H1956" i="3"/>
  <c r="G1955" i="3"/>
  <c r="F1954" i="3"/>
  <c r="H1952" i="3"/>
  <c r="G1951" i="3"/>
  <c r="F1950" i="3"/>
  <c r="H1948" i="3"/>
  <c r="G1947" i="3"/>
  <c r="F1946" i="3"/>
  <c r="H1944" i="3"/>
  <c r="G1943" i="3"/>
  <c r="H1940" i="3"/>
  <c r="G1939" i="3"/>
  <c r="F1938" i="3"/>
  <c r="H1936" i="3"/>
  <c r="G1935" i="3"/>
  <c r="H1932" i="3"/>
  <c r="G1931" i="3"/>
  <c r="H1928" i="3"/>
  <c r="G1927" i="3"/>
  <c r="H1924" i="3"/>
  <c r="G1923" i="3"/>
  <c r="F1922" i="3"/>
  <c r="H1920" i="3"/>
  <c r="G1919" i="3"/>
  <c r="H1916" i="3"/>
  <c r="G1915" i="3"/>
  <c r="F1914" i="3"/>
  <c r="H1912" i="3"/>
  <c r="G1911" i="3"/>
  <c r="F1910" i="3"/>
  <c r="H1908" i="3"/>
  <c r="G1907" i="3"/>
  <c r="F1906" i="3"/>
  <c r="H1904" i="3"/>
  <c r="G1903" i="3"/>
  <c r="F1902" i="3"/>
  <c r="H1900" i="3"/>
  <c r="G1899" i="3"/>
  <c r="F1898" i="3"/>
  <c r="H1896" i="3"/>
  <c r="G1895" i="3"/>
  <c r="H1892" i="3"/>
  <c r="G1891" i="3"/>
  <c r="H1888" i="3"/>
  <c r="G1887" i="3"/>
  <c r="F1886" i="3"/>
  <c r="H1884" i="3"/>
  <c r="G1883" i="3"/>
  <c r="H1880" i="3"/>
  <c r="G1879" i="3"/>
  <c r="F1878" i="3"/>
  <c r="H1876" i="3"/>
  <c r="G1875" i="3"/>
  <c r="F1874" i="3"/>
  <c r="H1872" i="3"/>
  <c r="G1871" i="3"/>
  <c r="F1870" i="3"/>
  <c r="H1868" i="3"/>
  <c r="G1867" i="3"/>
  <c r="F1866" i="3"/>
  <c r="H1864" i="3"/>
  <c r="G1863" i="3"/>
  <c r="H1860" i="3"/>
  <c r="G1859" i="3"/>
  <c r="H1856" i="3"/>
  <c r="G1855" i="3"/>
  <c r="H1852" i="3"/>
  <c r="G1851" i="3"/>
  <c r="F1850" i="3"/>
  <c r="H1848" i="3"/>
  <c r="G1847" i="3"/>
  <c r="F1846" i="3"/>
  <c r="H1844" i="3"/>
  <c r="G1843" i="3"/>
  <c r="F1842" i="3"/>
  <c r="H1840" i="3"/>
  <c r="G1839" i="3"/>
  <c r="F1838" i="3"/>
  <c r="H1836" i="3"/>
  <c r="G1835" i="3"/>
  <c r="F1834" i="3"/>
  <c r="H1832" i="3"/>
  <c r="G1831" i="3"/>
  <c r="H1828" i="3"/>
  <c r="G1827" i="3"/>
  <c r="H1824" i="3"/>
  <c r="G1823" i="3"/>
  <c r="H1820" i="3"/>
  <c r="G1819" i="3"/>
  <c r="H1816" i="3"/>
  <c r="G1815" i="3"/>
  <c r="H1812" i="3"/>
  <c r="G1811" i="3"/>
  <c r="H1808" i="3"/>
  <c r="G1807" i="3"/>
  <c r="H1804" i="3"/>
  <c r="G1803" i="3"/>
  <c r="H1800" i="3"/>
  <c r="G1799" i="3"/>
  <c r="F1798" i="3"/>
  <c r="H1796" i="3"/>
  <c r="G2345" i="3"/>
  <c r="H2316" i="3"/>
  <c r="G2293" i="3"/>
  <c r="F2272" i="3"/>
  <c r="F2256" i="3"/>
  <c r="H2241" i="3"/>
  <c r="G2221" i="3"/>
  <c r="H2202" i="3"/>
  <c r="H2183" i="3"/>
  <c r="F2175" i="3"/>
  <c r="F2161" i="3"/>
  <c r="H2155" i="3"/>
  <c r="G2148" i="3"/>
  <c r="H2145" i="3"/>
  <c r="G2140" i="3"/>
  <c r="H2137" i="3"/>
  <c r="G2132" i="3"/>
  <c r="H2129" i="3"/>
  <c r="G2124" i="3"/>
  <c r="H2121" i="3"/>
  <c r="G2116" i="3"/>
  <c r="H2113" i="3"/>
  <c r="G2109" i="3"/>
  <c r="H2107" i="3"/>
  <c r="H2105" i="3"/>
  <c r="G2102" i="3"/>
  <c r="G2100" i="3"/>
  <c r="H2098" i="3"/>
  <c r="G2093" i="3"/>
  <c r="H2091" i="3"/>
  <c r="H2089" i="3"/>
  <c r="G2086" i="3"/>
  <c r="G2084" i="3"/>
  <c r="H2082" i="3"/>
  <c r="F2081" i="3"/>
  <c r="G2077" i="3"/>
  <c r="H2075" i="3"/>
  <c r="H2073" i="3"/>
  <c r="F2072" i="3"/>
  <c r="G2070" i="3"/>
  <c r="G2068" i="3"/>
  <c r="H2066" i="3"/>
  <c r="G2061" i="3"/>
  <c r="H2059" i="3"/>
  <c r="H2057" i="3"/>
  <c r="G2054" i="3"/>
  <c r="G2052" i="3"/>
  <c r="H2050" i="3"/>
  <c r="F2049" i="3"/>
  <c r="G2045" i="3"/>
  <c r="H2043" i="3"/>
  <c r="H2041" i="3"/>
  <c r="F2040" i="3"/>
  <c r="G2038" i="3"/>
  <c r="G2036" i="3"/>
  <c r="H2034" i="3"/>
  <c r="F2033" i="3"/>
  <c r="G2029" i="3"/>
  <c r="H2027" i="3"/>
  <c r="H2025" i="3"/>
  <c r="G2022" i="3"/>
  <c r="G2020" i="3"/>
  <c r="H2018" i="3"/>
  <c r="F2017" i="3"/>
  <c r="F2015" i="3"/>
  <c r="G2013" i="3"/>
  <c r="H2011" i="3"/>
  <c r="H2009" i="3"/>
  <c r="G2008" i="3"/>
  <c r="H2005" i="3"/>
  <c r="G2004" i="3"/>
  <c r="F2003" i="3"/>
  <c r="H2001" i="3"/>
  <c r="G2000" i="3"/>
  <c r="H1997" i="3"/>
  <c r="G1996" i="3"/>
  <c r="H1993" i="3"/>
  <c r="G1992" i="3"/>
  <c r="H1989" i="3"/>
  <c r="G1988" i="3"/>
  <c r="F1987" i="3"/>
  <c r="H1985" i="3"/>
  <c r="G1984" i="3"/>
  <c r="F1983" i="3"/>
  <c r="H1981" i="3"/>
  <c r="G1980" i="3"/>
  <c r="H1977" i="3"/>
  <c r="G1976" i="3"/>
  <c r="F1975" i="3"/>
  <c r="H1973" i="3"/>
  <c r="G1972" i="3"/>
  <c r="F1971" i="3"/>
  <c r="H1969" i="3"/>
  <c r="G1968" i="3"/>
  <c r="F1967" i="3"/>
  <c r="H1965" i="3"/>
  <c r="G1964" i="3"/>
  <c r="F1963" i="3"/>
  <c r="H1961" i="3"/>
  <c r="G1960" i="3"/>
  <c r="F1959" i="3"/>
  <c r="H1957" i="3"/>
  <c r="G1956" i="3"/>
  <c r="F1955" i="3"/>
  <c r="H1953" i="3"/>
  <c r="G1952" i="3"/>
  <c r="F1951" i="3"/>
  <c r="H1949" i="3"/>
  <c r="G1948" i="3"/>
  <c r="F1947" i="3"/>
  <c r="H1945" i="3"/>
  <c r="G1944" i="3"/>
  <c r="F1943" i="3"/>
  <c r="H1941" i="3"/>
  <c r="G1940" i="3"/>
  <c r="F1939" i="3"/>
  <c r="H1937" i="3"/>
  <c r="G1936" i="3"/>
  <c r="H1933" i="3"/>
  <c r="G1932" i="3"/>
  <c r="H1929" i="3"/>
  <c r="G1928" i="3"/>
  <c r="F1927" i="3"/>
  <c r="H1925" i="3"/>
  <c r="G1924" i="3"/>
  <c r="F1923" i="3"/>
  <c r="H1921" i="3"/>
  <c r="G1920" i="3"/>
  <c r="H1917" i="3"/>
  <c r="G1916" i="3"/>
  <c r="F1915" i="3"/>
  <c r="H1913" i="3"/>
  <c r="G1912" i="3"/>
  <c r="F1911" i="3"/>
  <c r="H1909" i="3"/>
  <c r="G1908" i="3"/>
  <c r="F1907" i="3"/>
  <c r="H1905" i="3"/>
  <c r="G1904" i="3"/>
  <c r="F1903" i="3"/>
  <c r="H1901" i="3"/>
  <c r="G1900" i="3"/>
  <c r="F1899" i="3"/>
  <c r="H1897" i="3"/>
  <c r="G1896" i="3"/>
  <c r="F1895" i="3"/>
  <c r="H1893" i="3"/>
  <c r="G1892" i="3"/>
  <c r="H1889" i="3"/>
  <c r="G1888" i="3"/>
  <c r="H1885" i="3"/>
  <c r="G1884" i="3"/>
  <c r="H1881" i="3"/>
  <c r="G1880" i="3"/>
  <c r="F1879" i="3"/>
  <c r="H1877" i="3"/>
  <c r="G1876" i="3"/>
  <c r="F1875" i="3"/>
  <c r="H1873" i="3"/>
  <c r="G1872" i="3"/>
  <c r="H1869" i="3"/>
  <c r="G1868" i="3"/>
  <c r="F1867" i="3"/>
  <c r="H1865" i="3"/>
  <c r="G1864" i="3"/>
  <c r="H1861" i="3"/>
  <c r="G1860" i="3"/>
  <c r="H1857" i="3"/>
  <c r="G1856" i="3"/>
  <c r="H1853" i="3"/>
  <c r="G1852" i="3"/>
  <c r="F1851" i="3"/>
  <c r="H1849" i="3"/>
  <c r="G1848" i="3"/>
  <c r="F1847" i="3"/>
  <c r="H1845" i="3"/>
  <c r="G1844" i="3"/>
  <c r="H1841" i="3"/>
  <c r="G1840" i="3"/>
  <c r="H1837" i="3"/>
  <c r="G1836" i="3"/>
  <c r="H1833" i="3"/>
  <c r="G1832" i="3"/>
  <c r="H1829" i="3"/>
  <c r="G1828" i="3"/>
  <c r="F1827" i="3"/>
  <c r="H1825" i="3"/>
  <c r="G1824" i="3"/>
  <c r="H1821" i="3"/>
  <c r="G1820" i="3"/>
  <c r="H1817" i="3"/>
  <c r="G1816" i="3"/>
  <c r="H1813" i="3"/>
  <c r="G1812" i="3"/>
  <c r="H1809" i="3"/>
  <c r="G1808" i="3"/>
  <c r="H1805" i="3"/>
  <c r="G1804" i="3"/>
  <c r="F1803" i="3"/>
  <c r="H1801" i="3"/>
  <c r="G1800" i="3"/>
  <c r="F1799" i="3"/>
  <c r="H1797" i="3"/>
  <c r="G1796" i="3"/>
  <c r="F1795" i="3"/>
  <c r="H1793" i="3"/>
  <c r="G1792" i="3"/>
  <c r="F1791" i="3"/>
  <c r="H1789" i="3"/>
  <c r="G1788" i="3"/>
  <c r="H1785" i="3"/>
  <c r="G1784" i="3"/>
  <c r="F1783" i="3"/>
  <c r="H1781" i="3"/>
  <c r="G1780" i="3"/>
  <c r="H1777" i="3"/>
  <c r="G1776" i="3"/>
  <c r="H1773" i="3"/>
  <c r="G1772" i="3"/>
  <c r="H1769" i="3"/>
  <c r="G1768" i="3"/>
  <c r="H1765" i="3"/>
  <c r="G1764" i="3"/>
  <c r="F1763" i="3"/>
  <c r="H1761" i="3"/>
  <c r="G1760" i="3"/>
  <c r="H1757" i="3"/>
  <c r="G1756" i="3"/>
  <c r="F1755" i="3"/>
  <c r="H1753" i="3"/>
  <c r="G1752" i="3"/>
  <c r="H1749" i="3"/>
  <c r="G1748" i="3"/>
  <c r="F1747" i="3"/>
  <c r="H1745" i="3"/>
  <c r="G2252" i="3"/>
  <c r="H2209" i="3"/>
  <c r="G2173" i="3"/>
  <c r="H2151" i="3"/>
  <c r="G2129" i="3"/>
  <c r="H2118" i="3"/>
  <c r="H2101" i="3"/>
  <c r="H2094" i="3"/>
  <c r="H2087" i="3"/>
  <c r="G2080" i="3"/>
  <c r="G2073" i="3"/>
  <c r="G2066" i="3"/>
  <c r="F2059" i="3"/>
  <c r="H2037" i="3"/>
  <c r="H2030" i="3"/>
  <c r="H2023" i="3"/>
  <c r="G2016" i="3"/>
  <c r="F2013" i="3"/>
  <c r="G2009" i="3"/>
  <c r="H2006" i="3"/>
  <c r="G2001" i="3"/>
  <c r="H1998" i="3"/>
  <c r="G1993" i="3"/>
  <c r="H1990" i="3"/>
  <c r="F1988" i="3"/>
  <c r="G1985" i="3"/>
  <c r="H1982" i="3"/>
  <c r="F1980" i="3"/>
  <c r="G1977" i="3"/>
  <c r="H1974" i="3"/>
  <c r="F1972" i="3"/>
  <c r="G1969" i="3"/>
  <c r="H1966" i="3"/>
  <c r="G1961" i="3"/>
  <c r="H1958" i="3"/>
  <c r="F1956" i="3"/>
  <c r="G1953" i="3"/>
  <c r="H1950" i="3"/>
  <c r="F1948" i="3"/>
  <c r="G1945" i="3"/>
  <c r="H1942" i="3"/>
  <c r="F1940" i="3"/>
  <c r="G1937" i="3"/>
  <c r="H1934" i="3"/>
  <c r="F1932" i="3"/>
  <c r="G1929" i="3"/>
  <c r="H1926" i="3"/>
  <c r="G1921" i="3"/>
  <c r="H1918" i="3"/>
  <c r="F1916" i="3"/>
  <c r="G1913" i="3"/>
  <c r="H1910" i="3"/>
  <c r="F1908" i="3"/>
  <c r="G1905" i="3"/>
  <c r="H1902" i="3"/>
  <c r="G1897" i="3"/>
  <c r="H1894" i="3"/>
  <c r="F1892" i="3"/>
  <c r="G1889" i="3"/>
  <c r="H1886" i="3"/>
  <c r="G1881" i="3"/>
  <c r="H1878" i="3"/>
  <c r="F1876" i="3"/>
  <c r="G1873" i="3"/>
  <c r="H1870" i="3"/>
  <c r="F1868" i="3"/>
  <c r="G1865" i="3"/>
  <c r="H1862" i="3"/>
  <c r="G1857" i="3"/>
  <c r="H1854" i="3"/>
  <c r="F1852" i="3"/>
  <c r="G1849" i="3"/>
  <c r="H1846" i="3"/>
  <c r="G1841" i="3"/>
  <c r="H1838" i="3"/>
  <c r="F1836" i="3"/>
  <c r="G1833" i="3"/>
  <c r="H1830" i="3"/>
  <c r="F1828" i="3"/>
  <c r="G1825" i="3"/>
  <c r="H1822" i="3"/>
  <c r="G1817" i="3"/>
  <c r="H1814" i="3"/>
  <c r="G1809" i="3"/>
  <c r="H1806" i="3"/>
  <c r="G1801" i="3"/>
  <c r="H1798" i="3"/>
  <c r="G1794" i="3"/>
  <c r="H1792" i="3"/>
  <c r="H1790" i="3"/>
  <c r="G1787" i="3"/>
  <c r="G1785" i="3"/>
  <c r="H1783" i="3"/>
  <c r="F1782" i="3"/>
  <c r="F1780" i="3"/>
  <c r="G1778" i="3"/>
  <c r="H1776" i="3"/>
  <c r="H1774" i="3"/>
  <c r="F1773" i="3"/>
  <c r="G1771" i="3"/>
  <c r="G1769" i="3"/>
  <c r="H1767" i="3"/>
  <c r="F1766" i="3"/>
  <c r="G1762" i="3"/>
  <c r="H1760" i="3"/>
  <c r="H1758" i="3"/>
  <c r="G1755" i="3"/>
  <c r="G1753" i="3"/>
  <c r="H1751" i="3"/>
  <c r="F1748" i="3"/>
  <c r="G1746" i="3"/>
  <c r="H1744" i="3"/>
  <c r="G1743" i="3"/>
  <c r="H1740" i="3"/>
  <c r="G1739" i="3"/>
  <c r="H1736" i="3"/>
  <c r="G1735" i="3"/>
  <c r="H1732" i="3"/>
  <c r="G1731" i="3"/>
  <c r="H1728" i="3"/>
  <c r="G1727" i="3"/>
  <c r="F1726" i="3"/>
  <c r="H1724" i="3"/>
  <c r="G1723" i="3"/>
  <c r="H1720" i="3"/>
  <c r="G1719" i="3"/>
  <c r="H1716" i="3"/>
  <c r="G1715" i="3"/>
  <c r="H1712" i="3"/>
  <c r="G1711" i="3"/>
  <c r="H1708" i="3"/>
  <c r="G1707" i="3"/>
  <c r="H1704" i="3"/>
  <c r="G1703" i="3"/>
  <c r="H1700" i="3"/>
  <c r="G1699" i="3"/>
  <c r="H1696" i="3"/>
  <c r="G1695" i="3"/>
  <c r="H2309" i="3"/>
  <c r="G2238" i="3"/>
  <c r="G2166" i="3"/>
  <c r="G2137" i="3"/>
  <c r="H2126" i="3"/>
  <c r="H2085" i="3"/>
  <c r="H2078" i="3"/>
  <c r="H2071" i="3"/>
  <c r="G2064" i="3"/>
  <c r="G2057" i="3"/>
  <c r="G2050" i="3"/>
  <c r="F2029" i="3"/>
  <c r="H2021" i="3"/>
  <c r="F2016" i="3"/>
  <c r="G2012" i="3"/>
  <c r="G2006" i="3"/>
  <c r="H2003" i="3"/>
  <c r="G1998" i="3"/>
  <c r="H1995" i="3"/>
  <c r="G1990" i="3"/>
  <c r="H1987" i="3"/>
  <c r="G1982" i="3"/>
  <c r="H1979" i="3"/>
  <c r="G1974" i="3"/>
  <c r="H1971" i="3"/>
  <c r="F1969" i="3"/>
  <c r="G1966" i="3"/>
  <c r="H1963" i="3"/>
  <c r="F1961" i="3"/>
  <c r="G1958" i="3"/>
  <c r="H1955" i="3"/>
  <c r="F1953" i="3"/>
  <c r="G1950" i="3"/>
  <c r="H1947" i="3"/>
  <c r="F1945" i="3"/>
  <c r="G1942" i="3"/>
  <c r="H1939" i="3"/>
  <c r="G1934" i="3"/>
  <c r="H1931" i="3"/>
  <c r="F1929" i="3"/>
  <c r="G1926" i="3"/>
  <c r="H1923" i="3"/>
  <c r="F1921" i="3"/>
  <c r="G1918" i="3"/>
  <c r="H1915" i="3"/>
  <c r="F1913" i="3"/>
  <c r="G1910" i="3"/>
  <c r="H1907" i="3"/>
  <c r="G1902" i="3"/>
  <c r="H1899" i="3"/>
  <c r="G1894" i="3"/>
  <c r="H1891" i="3"/>
  <c r="F1889" i="3"/>
  <c r="G1886" i="3"/>
  <c r="H1883" i="3"/>
  <c r="G1878" i="3"/>
  <c r="H1875" i="3"/>
  <c r="F1873" i="3"/>
  <c r="G1870" i="3"/>
  <c r="H1867" i="3"/>
  <c r="F1865" i="3"/>
  <c r="G1862" i="3"/>
  <c r="H1859" i="3"/>
  <c r="G1854" i="3"/>
  <c r="H1851" i="3"/>
  <c r="G1846" i="3"/>
  <c r="H1843" i="3"/>
  <c r="G1838" i="3"/>
  <c r="H1835" i="3"/>
  <c r="F1833" i="3"/>
  <c r="G1830" i="3"/>
  <c r="H1827" i="3"/>
  <c r="G1822" i="3"/>
  <c r="H1819" i="3"/>
  <c r="G1814" i="3"/>
  <c r="H1811" i="3"/>
  <c r="G1806" i="3"/>
  <c r="H1803" i="3"/>
  <c r="G1798" i="3"/>
  <c r="H1795" i="3"/>
  <c r="F1794" i="3"/>
  <c r="G1790" i="3"/>
  <c r="H1788" i="3"/>
  <c r="H1786" i="3"/>
  <c r="G1783" i="3"/>
  <c r="G1781" i="3"/>
  <c r="H1779" i="3"/>
  <c r="F1776" i="3"/>
  <c r="G1774" i="3"/>
  <c r="H1772" i="3"/>
  <c r="H1770" i="3"/>
  <c r="F1769" i="3"/>
  <c r="G1767" i="3"/>
  <c r="G1765" i="3"/>
  <c r="H1763" i="3"/>
  <c r="G1758" i="3"/>
  <c r="H1756" i="3"/>
  <c r="H1754" i="3"/>
  <c r="F1753" i="3"/>
  <c r="G1751" i="3"/>
  <c r="G1749" i="3"/>
  <c r="H1747" i="3"/>
  <c r="F1746" i="3"/>
  <c r="G1744" i="3"/>
  <c r="H1741" i="3"/>
  <c r="G1740" i="3"/>
  <c r="H1737" i="3"/>
  <c r="G1736" i="3"/>
  <c r="H1733" i="3"/>
  <c r="G1732" i="3"/>
  <c r="H1729" i="3"/>
  <c r="G1728" i="3"/>
  <c r="F1727" i="3"/>
  <c r="H1725" i="3"/>
  <c r="G1724" i="3"/>
  <c r="H1721" i="3"/>
  <c r="G1720" i="3"/>
  <c r="H1717" i="3"/>
  <c r="G1716" i="3"/>
  <c r="H1713" i="3"/>
  <c r="G1712" i="3"/>
  <c r="H1709" i="3"/>
  <c r="G1708" i="3"/>
  <c r="H1705" i="3"/>
  <c r="G1704" i="3"/>
  <c r="H1701" i="3"/>
  <c r="G1700" i="3"/>
  <c r="H1697" i="3"/>
  <c r="G1696" i="3"/>
  <c r="H1693" i="3"/>
  <c r="G1692" i="3"/>
  <c r="F2288" i="3"/>
  <c r="G2228" i="3"/>
  <c r="H2190" i="3"/>
  <c r="G2145" i="3"/>
  <c r="H2134" i="3"/>
  <c r="G2113" i="3"/>
  <c r="G2105" i="3"/>
  <c r="G2098" i="3"/>
  <c r="F2091" i="3"/>
  <c r="F2084" i="3"/>
  <c r="F2077" i="3"/>
  <c r="H2069" i="3"/>
  <c r="H2062" i="3"/>
  <c r="H2055" i="3"/>
  <c r="G2048" i="3"/>
  <c r="G2041" i="3"/>
  <c r="G2034" i="3"/>
  <c r="H2014" i="3"/>
  <c r="G2005" i="3"/>
  <c r="H2002" i="3"/>
  <c r="G1997" i="3"/>
  <c r="H1994" i="3"/>
  <c r="G1989" i="3"/>
  <c r="H1986" i="3"/>
  <c r="F1984" i="3"/>
  <c r="G1981" i="3"/>
  <c r="H1978" i="3"/>
  <c r="G1973" i="3"/>
  <c r="H1970" i="3"/>
  <c r="F1968" i="3"/>
  <c r="G1965" i="3"/>
  <c r="H1962" i="3"/>
  <c r="F1960" i="3"/>
  <c r="G1957" i="3"/>
  <c r="H1954" i="3"/>
  <c r="F1952" i="3"/>
  <c r="G1949" i="3"/>
  <c r="H1946" i="3"/>
  <c r="G1941" i="3"/>
  <c r="H1938" i="3"/>
  <c r="F1936" i="3"/>
  <c r="G1933" i="3"/>
  <c r="H1930" i="3"/>
  <c r="F1928" i="3"/>
  <c r="G1925" i="3"/>
  <c r="H1922" i="3"/>
  <c r="G1917" i="3"/>
  <c r="H1914" i="3"/>
  <c r="F1912" i="3"/>
  <c r="G1909" i="3"/>
  <c r="H1906" i="3"/>
  <c r="G1901" i="3"/>
  <c r="H1898" i="3"/>
  <c r="G1893" i="3"/>
  <c r="H1890" i="3"/>
  <c r="F1888" i="3"/>
  <c r="G1885" i="3"/>
  <c r="H1882" i="3"/>
  <c r="F1880" i="3"/>
  <c r="G1877" i="3"/>
  <c r="H1874" i="3"/>
  <c r="G1869" i="3"/>
  <c r="H1866" i="3"/>
  <c r="F1864" i="3"/>
  <c r="G1861" i="3"/>
  <c r="H1858" i="3"/>
  <c r="G1853" i="3"/>
  <c r="H1850" i="3"/>
  <c r="F1848" i="3"/>
  <c r="G1845" i="3"/>
  <c r="H1842" i="3"/>
  <c r="G1837" i="3"/>
  <c r="H1834" i="3"/>
  <c r="G1829" i="3"/>
  <c r="H1826" i="3"/>
  <c r="G1821" i="3"/>
  <c r="H1818" i="3"/>
  <c r="G1813" i="3"/>
  <c r="H1810" i="3"/>
  <c r="G1805" i="3"/>
  <c r="H1802" i="3"/>
  <c r="F1800" i="3"/>
  <c r="G1797" i="3"/>
  <c r="G1795" i="3"/>
  <c r="G1793" i="3"/>
  <c r="H1791" i="3"/>
  <c r="F1788" i="3"/>
  <c r="G1786" i="3"/>
  <c r="H1784" i="3"/>
  <c r="H1782" i="3"/>
  <c r="F1781" i="3"/>
  <c r="G1779" i="3"/>
  <c r="G1777" i="3"/>
  <c r="H1775" i="3"/>
  <c r="G1770" i="3"/>
  <c r="H1768" i="3"/>
  <c r="H1766" i="3"/>
  <c r="F1765" i="3"/>
  <c r="G1763" i="3"/>
  <c r="G1761" i="3"/>
  <c r="H1759" i="3"/>
  <c r="G1754" i="3"/>
  <c r="H1752" i="3"/>
  <c r="H1750" i="3"/>
  <c r="G1747" i="3"/>
  <c r="G1745" i="3"/>
  <c r="F1744" i="3"/>
  <c r="H1742" i="3"/>
  <c r="G1741" i="3"/>
  <c r="H1738" i="3"/>
  <c r="G1737" i="3"/>
  <c r="H1734" i="3"/>
  <c r="G1733" i="3"/>
  <c r="H1730" i="3"/>
  <c r="G1729" i="3"/>
  <c r="H1726" i="3"/>
  <c r="G1725" i="3"/>
  <c r="H1722" i="3"/>
  <c r="G1721" i="3"/>
  <c r="H1718" i="3"/>
  <c r="G1717" i="3"/>
  <c r="H1714" i="3"/>
  <c r="G1713" i="3"/>
  <c r="H1710" i="3"/>
  <c r="G1709" i="3"/>
  <c r="H1706" i="3"/>
  <c r="G1705" i="3"/>
  <c r="H1702" i="3"/>
  <c r="G1701" i="3"/>
  <c r="H1698" i="3"/>
  <c r="G1697" i="3"/>
  <c r="H1694" i="3"/>
  <c r="G1693" i="3"/>
  <c r="H1690" i="3"/>
  <c r="G1689" i="3"/>
  <c r="H1686" i="3"/>
  <c r="G1685" i="3"/>
  <c r="H1682" i="3"/>
  <c r="G1681" i="3"/>
  <c r="F1680" i="3"/>
  <c r="H1678" i="3"/>
  <c r="G1677" i="3"/>
  <c r="H1674" i="3"/>
  <c r="G1673" i="3"/>
  <c r="H1670" i="3"/>
  <c r="G1669" i="3"/>
  <c r="H2266" i="3"/>
  <c r="H2142" i="3"/>
  <c r="H2103" i="3"/>
  <c r="F2075" i="3"/>
  <c r="H2046" i="3"/>
  <c r="G2018" i="3"/>
  <c r="F2005" i="3"/>
  <c r="G1994" i="3"/>
  <c r="H1983" i="3"/>
  <c r="F1973" i="3"/>
  <c r="G1962" i="3"/>
  <c r="H1951" i="3"/>
  <c r="G1930" i="3"/>
  <c r="H1919" i="3"/>
  <c r="G1898" i="3"/>
  <c r="H1887" i="3"/>
  <c r="F1877" i="3"/>
  <c r="G1866" i="3"/>
  <c r="H1855" i="3"/>
  <c r="G1834" i="3"/>
  <c r="H1823" i="3"/>
  <c r="G1802" i="3"/>
  <c r="F1793" i="3"/>
  <c r="F1786" i="3"/>
  <c r="H1778" i="3"/>
  <c r="H1771" i="3"/>
  <c r="H1764" i="3"/>
  <c r="G1757" i="3"/>
  <c r="G1750" i="3"/>
  <c r="H1743" i="3"/>
  <c r="G1738" i="3"/>
  <c r="H1727" i="3"/>
  <c r="G1722" i="3"/>
  <c r="H1711" i="3"/>
  <c r="G1706" i="3"/>
  <c r="H1695" i="3"/>
  <c r="H1692" i="3"/>
  <c r="G1690" i="3"/>
  <c r="H1688" i="3"/>
  <c r="G1683" i="3"/>
  <c r="H1681" i="3"/>
  <c r="H1679" i="3"/>
  <c r="G1676" i="3"/>
  <c r="G1674" i="3"/>
  <c r="H1672" i="3"/>
  <c r="H1667" i="3"/>
  <c r="G1666" i="3"/>
  <c r="H1663" i="3"/>
  <c r="G1662" i="3"/>
  <c r="H1659" i="3"/>
  <c r="G1658" i="3"/>
  <c r="H1655" i="3"/>
  <c r="G1654" i="3"/>
  <c r="H1651" i="3"/>
  <c r="G1650" i="3"/>
  <c r="H1647" i="3"/>
  <c r="G1646" i="3"/>
  <c r="H1643" i="3"/>
  <c r="G1642" i="3"/>
  <c r="F1641" i="3"/>
  <c r="H1639" i="3"/>
  <c r="G1638" i="3"/>
  <c r="H1635" i="3"/>
  <c r="G1634" i="3"/>
  <c r="H1631" i="3"/>
  <c r="G1630" i="3"/>
  <c r="H1627" i="3"/>
  <c r="G1626" i="3"/>
  <c r="F1625" i="3"/>
  <c r="H1623" i="3"/>
  <c r="G1622" i="3"/>
  <c r="H1619" i="3"/>
  <c r="G1618" i="3"/>
  <c r="H1615" i="3"/>
  <c r="G1614" i="3"/>
  <c r="H1611" i="3"/>
  <c r="G1610" i="3"/>
  <c r="F1609" i="3"/>
  <c r="H1607" i="3"/>
  <c r="G1606" i="3"/>
  <c r="H1603" i="3"/>
  <c r="G1602" i="3"/>
  <c r="H1599" i="3"/>
  <c r="G1598" i="3"/>
  <c r="H1595" i="3"/>
  <c r="G1594" i="3"/>
  <c r="F1593" i="3"/>
  <c r="H1591" i="3"/>
  <c r="G1590" i="3"/>
  <c r="H1587" i="3"/>
  <c r="G1586" i="3"/>
  <c r="H1583" i="3"/>
  <c r="G1582" i="3"/>
  <c r="H1579" i="3"/>
  <c r="G1578" i="3"/>
  <c r="H1575" i="3"/>
  <c r="G1574" i="3"/>
  <c r="H1571" i="3"/>
  <c r="G1570" i="3"/>
  <c r="H1567" i="3"/>
  <c r="G1566" i="3"/>
  <c r="H1563" i="3"/>
  <c r="G1562" i="3"/>
  <c r="H1559" i="3"/>
  <c r="G1558" i="3"/>
  <c r="H1555" i="3"/>
  <c r="G1554" i="3"/>
  <c r="H1551" i="3"/>
  <c r="G1550" i="3"/>
  <c r="F1549" i="3"/>
  <c r="H1547" i="3"/>
  <c r="G1546" i="3"/>
  <c r="H1543" i="3"/>
  <c r="G1542" i="3"/>
  <c r="H1539" i="3"/>
  <c r="G1538" i="3"/>
  <c r="H1535" i="3"/>
  <c r="G1534" i="3"/>
  <c r="H1531" i="3"/>
  <c r="G1530" i="3"/>
  <c r="H1527" i="3"/>
  <c r="G1526" i="3"/>
  <c r="H1523" i="3"/>
  <c r="G1522" i="3"/>
  <c r="H1519" i="3"/>
  <c r="G1518" i="3"/>
  <c r="F1517" i="3"/>
  <c r="H1515" i="3"/>
  <c r="G1514" i="3"/>
  <c r="H1511" i="3"/>
  <c r="G1510" i="3"/>
  <c r="H1507" i="3"/>
  <c r="G1506" i="3"/>
  <c r="H1503" i="3"/>
  <c r="G1502" i="3"/>
  <c r="H1499" i="3"/>
  <c r="G1498" i="3"/>
  <c r="H1495" i="3"/>
  <c r="G1494" i="3"/>
  <c r="H1491" i="3"/>
  <c r="G1490" i="3"/>
  <c r="H1487" i="3"/>
  <c r="G1486" i="3"/>
  <c r="H1483" i="3"/>
  <c r="G1482" i="3"/>
  <c r="H1479" i="3"/>
  <c r="G1478" i="3"/>
  <c r="H1475" i="3"/>
  <c r="G1474" i="3"/>
  <c r="F1473" i="3"/>
  <c r="H1471" i="3"/>
  <c r="G1470" i="3"/>
  <c r="H1467" i="3"/>
  <c r="G1466" i="3"/>
  <c r="H1463" i="3"/>
  <c r="G1462" i="3"/>
  <c r="H1459" i="3"/>
  <c r="G1458" i="3"/>
  <c r="H1455" i="3"/>
  <c r="G1454" i="3"/>
  <c r="H1451" i="3"/>
  <c r="G1450" i="3"/>
  <c r="H1447" i="3"/>
  <c r="G1446" i="3"/>
  <c r="H1443" i="3"/>
  <c r="G1442" i="3"/>
  <c r="H1439" i="3"/>
  <c r="G1438" i="3"/>
  <c r="H1435" i="3"/>
  <c r="G1434" i="3"/>
  <c r="H1431" i="3"/>
  <c r="G1430" i="3"/>
  <c r="H1427" i="3"/>
  <c r="G1426" i="3"/>
  <c r="H1423" i="3"/>
  <c r="G1422" i="3"/>
  <c r="H1419" i="3"/>
  <c r="G1418" i="3"/>
  <c r="H1415" i="3"/>
  <c r="G1414" i="3"/>
  <c r="H1411" i="3"/>
  <c r="G1410" i="3"/>
  <c r="H1407" i="3"/>
  <c r="G1406" i="3"/>
  <c r="H1403" i="3"/>
  <c r="G1402" i="3"/>
  <c r="H1399" i="3"/>
  <c r="G1398" i="3"/>
  <c r="H1395" i="3"/>
  <c r="G1394" i="3"/>
  <c r="H1391" i="3"/>
  <c r="G1390" i="3"/>
  <c r="H1387" i="3"/>
  <c r="G1386" i="3"/>
  <c r="H1383" i="3"/>
  <c r="G1382" i="3"/>
  <c r="H1379" i="3"/>
  <c r="G1378" i="3"/>
  <c r="H1375" i="3"/>
  <c r="G1374" i="3"/>
  <c r="H1371" i="3"/>
  <c r="G1370" i="3"/>
  <c r="H1367" i="3"/>
  <c r="G1366" i="3"/>
  <c r="H1363" i="3"/>
  <c r="G1362" i="3"/>
  <c r="H1359" i="3"/>
  <c r="G1358" i="3"/>
  <c r="H1355" i="3"/>
  <c r="G1354" i="3"/>
  <c r="H1351" i="3"/>
  <c r="G1350" i="3"/>
  <c r="H1347" i="3"/>
  <c r="G1346" i="3"/>
  <c r="H1343" i="3"/>
  <c r="G1342" i="3"/>
  <c r="H1339" i="3"/>
  <c r="G1338" i="3"/>
  <c r="F1337" i="3"/>
  <c r="H1335" i="3"/>
  <c r="G1334" i="3"/>
  <c r="F1333" i="3"/>
  <c r="H1331" i="3"/>
  <c r="G1330" i="3"/>
  <c r="H1327" i="3"/>
  <c r="G1326" i="3"/>
  <c r="H1323" i="3"/>
  <c r="G1322" i="3"/>
  <c r="H1319" i="3"/>
  <c r="G1318" i="3"/>
  <c r="H1315" i="3"/>
  <c r="G1314" i="3"/>
  <c r="H1311" i="3"/>
  <c r="G1310" i="3"/>
  <c r="H1307" i="3"/>
  <c r="G1306" i="3"/>
  <c r="H1303" i="3"/>
  <c r="G1302" i="3"/>
  <c r="H1299" i="3"/>
  <c r="G1298" i="3"/>
  <c r="F1297" i="3"/>
  <c r="H1295" i="3"/>
  <c r="G1294" i="3"/>
  <c r="F1293" i="3"/>
  <c r="H1291" i="3"/>
  <c r="G1290" i="3"/>
  <c r="F2219" i="3"/>
  <c r="G2096" i="3"/>
  <c r="H2039" i="3"/>
  <c r="G2014" i="3"/>
  <c r="G2002" i="3"/>
  <c r="H1991" i="3"/>
  <c r="G1970" i="3"/>
  <c r="H1959" i="3"/>
  <c r="F1949" i="3"/>
  <c r="G1938" i="3"/>
  <c r="H1927" i="3"/>
  <c r="G1906" i="3"/>
  <c r="H1895" i="3"/>
  <c r="G1874" i="3"/>
  <c r="H1863" i="3"/>
  <c r="F1853" i="3"/>
  <c r="G1842" i="3"/>
  <c r="H1831" i="3"/>
  <c r="G1810" i="3"/>
  <c r="H1799" i="3"/>
  <c r="G1791" i="3"/>
  <c r="F1784" i="3"/>
  <c r="F1777" i="3"/>
  <c r="F1770" i="3"/>
  <c r="H1762" i="3"/>
  <c r="H1755" i="3"/>
  <c r="H1748" i="3"/>
  <c r="G1742" i="3"/>
  <c r="H1731" i="3"/>
  <c r="G1726" i="3"/>
  <c r="H1715" i="3"/>
  <c r="G1710" i="3"/>
  <c r="H1699" i="3"/>
  <c r="G1694" i="3"/>
  <c r="H1691" i="3"/>
  <c r="G1688" i="3"/>
  <c r="G1686" i="3"/>
  <c r="H1684" i="3"/>
  <c r="G1679" i="3"/>
  <c r="H1677" i="3"/>
  <c r="H1675" i="3"/>
  <c r="G1672" i="3"/>
  <c r="G1670" i="3"/>
  <c r="H1668" i="3"/>
  <c r="G1667" i="3"/>
  <c r="H1664" i="3"/>
  <c r="G1663" i="3"/>
  <c r="H1660" i="3"/>
  <c r="G1659" i="3"/>
  <c r="H1656" i="3"/>
  <c r="G1655" i="3"/>
  <c r="H1652" i="3"/>
  <c r="G1651" i="3"/>
  <c r="H1648" i="3"/>
  <c r="G1647" i="3"/>
  <c r="H1644" i="3"/>
  <c r="G1643" i="3"/>
  <c r="H1640" i="3"/>
  <c r="G1639" i="3"/>
  <c r="F1638" i="3"/>
  <c r="H1636" i="3"/>
  <c r="G1635" i="3"/>
  <c r="F1634" i="3"/>
  <c r="H1632" i="3"/>
  <c r="G1631" i="3"/>
  <c r="H1628" i="3"/>
  <c r="G1627" i="3"/>
  <c r="H1624" i="3"/>
  <c r="G1623" i="3"/>
  <c r="F1622" i="3"/>
  <c r="H1620" i="3"/>
  <c r="G1619" i="3"/>
  <c r="H1616" i="3"/>
  <c r="G1615" i="3"/>
  <c r="H1612" i="3"/>
  <c r="G1611" i="3"/>
  <c r="H1608" i="3"/>
  <c r="G1607" i="3"/>
  <c r="F1606" i="3"/>
  <c r="H1604" i="3"/>
  <c r="G1603" i="3"/>
  <c r="F1602" i="3"/>
  <c r="H1600" i="3"/>
  <c r="G1599" i="3"/>
  <c r="F1598" i="3"/>
  <c r="H1596" i="3"/>
  <c r="G1595" i="3"/>
  <c r="H1592" i="3"/>
  <c r="G1591" i="3"/>
  <c r="H1588" i="3"/>
  <c r="G1587" i="3"/>
  <c r="H1584" i="3"/>
  <c r="G1583" i="3"/>
  <c r="H1580" i="3"/>
  <c r="G1579" i="3"/>
  <c r="H1576" i="3"/>
  <c r="G1575" i="3"/>
  <c r="H1572" i="3"/>
  <c r="G1571" i="3"/>
  <c r="H1568" i="3"/>
  <c r="G1567" i="3"/>
  <c r="H1564" i="3"/>
  <c r="G1563" i="3"/>
  <c r="H1560" i="3"/>
  <c r="G1559" i="3"/>
  <c r="H1556" i="3"/>
  <c r="G1555" i="3"/>
  <c r="H1552" i="3"/>
  <c r="G1551" i="3"/>
  <c r="H1548" i="3"/>
  <c r="G1547" i="3"/>
  <c r="H1544" i="3"/>
  <c r="G1543" i="3"/>
  <c r="H1540" i="3"/>
  <c r="G1539" i="3"/>
  <c r="H1536" i="3"/>
  <c r="G1535" i="3"/>
  <c r="H1532" i="3"/>
  <c r="G1531" i="3"/>
  <c r="H1528" i="3"/>
  <c r="G1527" i="3"/>
  <c r="H1524" i="3"/>
  <c r="G1523" i="3"/>
  <c r="F1522" i="3"/>
  <c r="H1520" i="3"/>
  <c r="G1519" i="3"/>
  <c r="H1516" i="3"/>
  <c r="G1515" i="3"/>
  <c r="H1512" i="3"/>
  <c r="G1511" i="3"/>
  <c r="H1508" i="3"/>
  <c r="G1507" i="3"/>
  <c r="H1504" i="3"/>
  <c r="G1503" i="3"/>
  <c r="H1500" i="3"/>
  <c r="G1499" i="3"/>
  <c r="H1496" i="3"/>
  <c r="G1495" i="3"/>
  <c r="F1494" i="3"/>
  <c r="H1492" i="3"/>
  <c r="G1491" i="3"/>
  <c r="H1488" i="3"/>
  <c r="G1487" i="3"/>
  <c r="H1484" i="3"/>
  <c r="G1483" i="3"/>
  <c r="H1480" i="3"/>
  <c r="G1479" i="3"/>
  <c r="H1476" i="3"/>
  <c r="G1475" i="3"/>
  <c r="H1472" i="3"/>
  <c r="G1471" i="3"/>
  <c r="F1470" i="3"/>
  <c r="H1468" i="3"/>
  <c r="G1467" i="3"/>
  <c r="H1464" i="3"/>
  <c r="G1463" i="3"/>
  <c r="H1460" i="3"/>
  <c r="G1459" i="3"/>
  <c r="H1456" i="3"/>
  <c r="G1455" i="3"/>
  <c r="H1452" i="3"/>
  <c r="G1451" i="3"/>
  <c r="H1448" i="3"/>
  <c r="G1447" i="3"/>
  <c r="H1444" i="3"/>
  <c r="G1443" i="3"/>
  <c r="H1440" i="3"/>
  <c r="G1439" i="3"/>
  <c r="H1436" i="3"/>
  <c r="G1435" i="3"/>
  <c r="H1432" i="3"/>
  <c r="G1431" i="3"/>
  <c r="H1428" i="3"/>
  <c r="G1427" i="3"/>
  <c r="H1424" i="3"/>
  <c r="G1423" i="3"/>
  <c r="H1420" i="3"/>
  <c r="G1419" i="3"/>
  <c r="H1416" i="3"/>
  <c r="G1415" i="3"/>
  <c r="H1412" i="3"/>
  <c r="G1411" i="3"/>
  <c r="H1408" i="3"/>
  <c r="G1407" i="3"/>
  <c r="H1404" i="3"/>
  <c r="G1403" i="3"/>
  <c r="H1400" i="3"/>
  <c r="G1399" i="3"/>
  <c r="H1396" i="3"/>
  <c r="G1395" i="3"/>
  <c r="H1392" i="3"/>
  <c r="G1391" i="3"/>
  <c r="H1388" i="3"/>
  <c r="G1387" i="3"/>
  <c r="F1386" i="3"/>
  <c r="H1384" i="3"/>
  <c r="G1383" i="3"/>
  <c r="H1380" i="3"/>
  <c r="G1379" i="3"/>
  <c r="H1376" i="3"/>
  <c r="G1375" i="3"/>
  <c r="H1372" i="3"/>
  <c r="G1371" i="3"/>
  <c r="H1368" i="3"/>
  <c r="G1367" i="3"/>
  <c r="F1366" i="3"/>
  <c r="H1364" i="3"/>
  <c r="G1363" i="3"/>
  <c r="H1360" i="3"/>
  <c r="G1359" i="3"/>
  <c r="H1356" i="3"/>
  <c r="G1355" i="3"/>
  <c r="H1352" i="3"/>
  <c r="G1351" i="3"/>
  <c r="H1348" i="3"/>
  <c r="G1347" i="3"/>
  <c r="H1344" i="3"/>
  <c r="G1343" i="3"/>
  <c r="H1340" i="3"/>
  <c r="G1339" i="3"/>
  <c r="F1338" i="3"/>
  <c r="H1336" i="3"/>
  <c r="G1335" i="3"/>
  <c r="H1332" i="3"/>
  <c r="G1331" i="3"/>
  <c r="H1328" i="3"/>
  <c r="G1327" i="3"/>
  <c r="H1324" i="3"/>
  <c r="G1323" i="3"/>
  <c r="H1320" i="3"/>
  <c r="G1319" i="3"/>
  <c r="H1316" i="3"/>
  <c r="G1315" i="3"/>
  <c r="H1312" i="3"/>
  <c r="G1311" i="3"/>
  <c r="H1308" i="3"/>
  <c r="G1307" i="3"/>
  <c r="H1304" i="3"/>
  <c r="G1303" i="3"/>
  <c r="H1300" i="3"/>
  <c r="G1299" i="3"/>
  <c r="F1298" i="3"/>
  <c r="H1296" i="3"/>
  <c r="G1295" i="3"/>
  <c r="F1294" i="3"/>
  <c r="H1292" i="3"/>
  <c r="G1291" i="3"/>
  <c r="G2181" i="3"/>
  <c r="G2121" i="3"/>
  <c r="G2089" i="3"/>
  <c r="G2032" i="3"/>
  <c r="H2010" i="3"/>
  <c r="H1999" i="3"/>
  <c r="F1989" i="3"/>
  <c r="G1978" i="3"/>
  <c r="H1967" i="3"/>
  <c r="F1957" i="3"/>
  <c r="G1946" i="3"/>
  <c r="H1935" i="3"/>
  <c r="G1914" i="3"/>
  <c r="H1903" i="3"/>
  <c r="G1882" i="3"/>
  <c r="H1871" i="3"/>
  <c r="G1850" i="3"/>
  <c r="H1839" i="3"/>
  <c r="G1818" i="3"/>
  <c r="H1807" i="3"/>
  <c r="F1797" i="3"/>
  <c r="G1789" i="3"/>
  <c r="G1782" i="3"/>
  <c r="G1775" i="3"/>
  <c r="F1761" i="3"/>
  <c r="F1754" i="3"/>
  <c r="H1746" i="3"/>
  <c r="H1735" i="3"/>
  <c r="G1730" i="3"/>
  <c r="H1719" i="3"/>
  <c r="G1714" i="3"/>
  <c r="H1703" i="3"/>
  <c r="G1698" i="3"/>
  <c r="G1691" i="3"/>
  <c r="H1689" i="3"/>
  <c r="H1687" i="3"/>
  <c r="G1684" i="3"/>
  <c r="G1682" i="3"/>
  <c r="H1680" i="3"/>
  <c r="G1675" i="3"/>
  <c r="H1673" i="3"/>
  <c r="H1671" i="3"/>
  <c r="G1668" i="3"/>
  <c r="H1665" i="3"/>
  <c r="G1664" i="3"/>
  <c r="H1661" i="3"/>
  <c r="G1660" i="3"/>
  <c r="F1659" i="3"/>
  <c r="H1657" i="3"/>
  <c r="G1656" i="3"/>
  <c r="H1653" i="3"/>
  <c r="G1652" i="3"/>
  <c r="H1649" i="3"/>
  <c r="G1648" i="3"/>
  <c r="H1645" i="3"/>
  <c r="G1644" i="3"/>
  <c r="H1641" i="3"/>
  <c r="G1640" i="3"/>
  <c r="H1637" i="3"/>
  <c r="G1636" i="3"/>
  <c r="H1633" i="3"/>
  <c r="G1632" i="3"/>
  <c r="H1629" i="3"/>
  <c r="G1628" i="3"/>
  <c r="F1627" i="3"/>
  <c r="H1625" i="3"/>
  <c r="G1624" i="3"/>
  <c r="F1623" i="3"/>
  <c r="H1621" i="3"/>
  <c r="G1620" i="3"/>
  <c r="H1617" i="3"/>
  <c r="G1616" i="3"/>
  <c r="H1613" i="3"/>
  <c r="G1612" i="3"/>
  <c r="H1609" i="3"/>
  <c r="G1608" i="3"/>
  <c r="H1605" i="3"/>
  <c r="G1604" i="3"/>
  <c r="F1603" i="3"/>
  <c r="H1601" i="3"/>
  <c r="G1600" i="3"/>
  <c r="H1597" i="3"/>
  <c r="G1596" i="3"/>
  <c r="F1595" i="3"/>
  <c r="H1593" i="3"/>
  <c r="G1592" i="3"/>
  <c r="H1589" i="3"/>
  <c r="G1588" i="3"/>
  <c r="H1585" i="3"/>
  <c r="G1584" i="3"/>
  <c r="H1581" i="3"/>
  <c r="G1580" i="3"/>
  <c r="H1577" i="3"/>
  <c r="G1576" i="3"/>
  <c r="H1573" i="3"/>
  <c r="G1572" i="3"/>
  <c r="H1569" i="3"/>
  <c r="G1568" i="3"/>
  <c r="H1565" i="3"/>
  <c r="G1564" i="3"/>
  <c r="F1563" i="3"/>
  <c r="H1561" i="3"/>
  <c r="G1560" i="3"/>
  <c r="H1557" i="3"/>
  <c r="G1556" i="3"/>
  <c r="H1553" i="3"/>
  <c r="G1552" i="3"/>
  <c r="H1549" i="3"/>
  <c r="G1548" i="3"/>
  <c r="H1545" i="3"/>
  <c r="G1544" i="3"/>
  <c r="H1541" i="3"/>
  <c r="G1540" i="3"/>
  <c r="H1537" i="3"/>
  <c r="G1536" i="3"/>
  <c r="H1533" i="3"/>
  <c r="G1532" i="3"/>
  <c r="H1529" i="3"/>
  <c r="G1528" i="3"/>
  <c r="H1525" i="3"/>
  <c r="G1524" i="3"/>
  <c r="F1523" i="3"/>
  <c r="H1521" i="3"/>
  <c r="G1520" i="3"/>
  <c r="H1517" i="3"/>
  <c r="G1516" i="3"/>
  <c r="F1515" i="3"/>
  <c r="H1513" i="3"/>
  <c r="G1512" i="3"/>
  <c r="H1509" i="3"/>
  <c r="G1508" i="3"/>
  <c r="H1505" i="3"/>
  <c r="G1504" i="3"/>
  <c r="H1501" i="3"/>
  <c r="G1500" i="3"/>
  <c r="H1497" i="3"/>
  <c r="G1496" i="3"/>
  <c r="H1493" i="3"/>
  <c r="G1492" i="3"/>
  <c r="H1489" i="3"/>
  <c r="G1488" i="3"/>
  <c r="H1485" i="3"/>
  <c r="G1484" i="3"/>
  <c r="H1481" i="3"/>
  <c r="G1480" i="3"/>
  <c r="H1477" i="3"/>
  <c r="G1476" i="3"/>
  <c r="H1473" i="3"/>
  <c r="G1472" i="3"/>
  <c r="H1469" i="3"/>
  <c r="G1468" i="3"/>
  <c r="H1465" i="3"/>
  <c r="G1464" i="3"/>
  <c r="H1461" i="3"/>
  <c r="G1460" i="3"/>
  <c r="H1457" i="3"/>
  <c r="G1456" i="3"/>
  <c r="F1455" i="3"/>
  <c r="H1453" i="3"/>
  <c r="G1452" i="3"/>
  <c r="H1449" i="3"/>
  <c r="G1448" i="3"/>
  <c r="H1445" i="3"/>
  <c r="G1444" i="3"/>
  <c r="H1441" i="3"/>
  <c r="G1440" i="3"/>
  <c r="H1437" i="3"/>
  <c r="G1436" i="3"/>
  <c r="H1433" i="3"/>
  <c r="G1432" i="3"/>
  <c r="H1429" i="3"/>
  <c r="G1428" i="3"/>
  <c r="H1425" i="3"/>
  <c r="G1424" i="3"/>
  <c r="H1421" i="3"/>
  <c r="G1420" i="3"/>
  <c r="H1417" i="3"/>
  <c r="G1416" i="3"/>
  <c r="H1413" i="3"/>
  <c r="G1412" i="3"/>
  <c r="H1409" i="3"/>
  <c r="G1408" i="3"/>
  <c r="H1405" i="3"/>
  <c r="G1404" i="3"/>
  <c r="H1401" i="3"/>
  <c r="G1400" i="3"/>
  <c r="H1397" i="3"/>
  <c r="G1396" i="3"/>
  <c r="H1393" i="3"/>
  <c r="G1392" i="3"/>
  <c r="H1389" i="3"/>
  <c r="G1388" i="3"/>
  <c r="F1387" i="3"/>
  <c r="H1385" i="3"/>
  <c r="G1384" i="3"/>
  <c r="H1381" i="3"/>
  <c r="G1380" i="3"/>
  <c r="H1377" i="3"/>
  <c r="G1376" i="3"/>
  <c r="H1373" i="3"/>
  <c r="G1372" i="3"/>
  <c r="H1369" i="3"/>
  <c r="G1368" i="3"/>
  <c r="H1365" i="3"/>
  <c r="G1364" i="3"/>
  <c r="H1361" i="3"/>
  <c r="G1360" i="3"/>
  <c r="H1357" i="3"/>
  <c r="G1356" i="3"/>
  <c r="H1353" i="3"/>
  <c r="G1352" i="3"/>
  <c r="F1351" i="3"/>
  <c r="H1349" i="3"/>
  <c r="G1348" i="3"/>
  <c r="H1345" i="3"/>
  <c r="G1344" i="3"/>
  <c r="H1341" i="3"/>
  <c r="G1340" i="3"/>
  <c r="H1337" i="3"/>
  <c r="G1336" i="3"/>
  <c r="H1333" i="3"/>
  <c r="G1332" i="3"/>
  <c r="H1329" i="3"/>
  <c r="G1328" i="3"/>
  <c r="F1327" i="3"/>
  <c r="H1325" i="3"/>
  <c r="G1324" i="3"/>
  <c r="H1321" i="3"/>
  <c r="G1320" i="3"/>
  <c r="H1317" i="3"/>
  <c r="G1316" i="3"/>
  <c r="H1313" i="3"/>
  <c r="G1312" i="3"/>
  <c r="H1309" i="3"/>
  <c r="G1308" i="3"/>
  <c r="H1305" i="3"/>
  <c r="G1304" i="3"/>
  <c r="H1301" i="3"/>
  <c r="G1300" i="3"/>
  <c r="F1299" i="3"/>
  <c r="H1297" i="3"/>
  <c r="G1296" i="3"/>
  <c r="F1295" i="3"/>
  <c r="H1293" i="3"/>
  <c r="G1292" i="3"/>
  <c r="H1289" i="3"/>
  <c r="F2155" i="3"/>
  <c r="G2025" i="3"/>
  <c r="H1975" i="3"/>
  <c r="F1933" i="3"/>
  <c r="G1890" i="3"/>
  <c r="H1847" i="3"/>
  <c r="F1805" i="3"/>
  <c r="G1773" i="3"/>
  <c r="F1745" i="3"/>
  <c r="H1723" i="3"/>
  <c r="G1702" i="3"/>
  <c r="H1662" i="3"/>
  <c r="G1657" i="3"/>
  <c r="H1646" i="3"/>
  <c r="G1641" i="3"/>
  <c r="H1630" i="3"/>
  <c r="G1625" i="3"/>
  <c r="F1620" i="3"/>
  <c r="H1614" i="3"/>
  <c r="G1609" i="3"/>
  <c r="H1598" i="3"/>
  <c r="G1593" i="3"/>
  <c r="F1588" i="3"/>
  <c r="H1582" i="3"/>
  <c r="G1577" i="3"/>
  <c r="H1566" i="3"/>
  <c r="G1561" i="3"/>
  <c r="H1550" i="3"/>
  <c r="G1545" i="3"/>
  <c r="H1534" i="3"/>
  <c r="G1529" i="3"/>
  <c r="H1518" i="3"/>
  <c r="G1513" i="3"/>
  <c r="H1502" i="3"/>
  <c r="G1497" i="3"/>
  <c r="H1486" i="3"/>
  <c r="G1481" i="3"/>
  <c r="H1470" i="3"/>
  <c r="G1465" i="3"/>
  <c r="H1454" i="3"/>
  <c r="G1449" i="3"/>
  <c r="H1438" i="3"/>
  <c r="G1433" i="3"/>
  <c r="H1422" i="3"/>
  <c r="G1417" i="3"/>
  <c r="H1406" i="3"/>
  <c r="G1401" i="3"/>
  <c r="H1390" i="3"/>
  <c r="G1385" i="3"/>
  <c r="H1374" i="3"/>
  <c r="G1369" i="3"/>
  <c r="H1358" i="3"/>
  <c r="G1353" i="3"/>
  <c r="F1348" i="3"/>
  <c r="H1342" i="3"/>
  <c r="G1337" i="3"/>
  <c r="H2110" i="3"/>
  <c r="H2007" i="3"/>
  <c r="F1965" i="3"/>
  <c r="G1922" i="3"/>
  <c r="H1879" i="3"/>
  <c r="F1837" i="3"/>
  <c r="H1794" i="3"/>
  <c r="G1766" i="3"/>
  <c r="H1739" i="3"/>
  <c r="G1718" i="3"/>
  <c r="G1687" i="3"/>
  <c r="G1680" i="3"/>
  <c r="H1666" i="3"/>
  <c r="G1661" i="3"/>
  <c r="H1650" i="3"/>
  <c r="G1645" i="3"/>
  <c r="H1634" i="3"/>
  <c r="G1629" i="3"/>
  <c r="H1618" i="3"/>
  <c r="G1613" i="3"/>
  <c r="H1602" i="3"/>
  <c r="G1597" i="3"/>
  <c r="H1586" i="3"/>
  <c r="G1581" i="3"/>
  <c r="H1570" i="3"/>
  <c r="G1565" i="3"/>
  <c r="H1554" i="3"/>
  <c r="G1549" i="3"/>
  <c r="H1538" i="3"/>
  <c r="G1533" i="3"/>
  <c r="H1522" i="3"/>
  <c r="G1517" i="3"/>
  <c r="H1506" i="3"/>
  <c r="G1501" i="3"/>
  <c r="H1490" i="3"/>
  <c r="G1485" i="3"/>
  <c r="H1474" i="3"/>
  <c r="G1469" i="3"/>
  <c r="H1458" i="3"/>
  <c r="G1453" i="3"/>
  <c r="H1442" i="3"/>
  <c r="G1437" i="3"/>
  <c r="H1426" i="3"/>
  <c r="G1421" i="3"/>
  <c r="H1410" i="3"/>
  <c r="G1405" i="3"/>
  <c r="H1394" i="3"/>
  <c r="G1389" i="3"/>
  <c r="H1378" i="3"/>
  <c r="G1373" i="3"/>
  <c r="H1362" i="3"/>
  <c r="G1357" i="3"/>
  <c r="H1346" i="3"/>
  <c r="G1341" i="3"/>
  <c r="G2082" i="3"/>
  <c r="G1954" i="3"/>
  <c r="H1911" i="3"/>
  <c r="F1869" i="3"/>
  <c r="G1826" i="3"/>
  <c r="H1787" i="3"/>
  <c r="G1759" i="3"/>
  <c r="G1734" i="3"/>
  <c r="H1685" i="3"/>
  <c r="G1678" i="3"/>
  <c r="G1671" i="3"/>
  <c r="G1665" i="3"/>
  <c r="H1654" i="3"/>
  <c r="G1649" i="3"/>
  <c r="H1638" i="3"/>
  <c r="G1633" i="3"/>
  <c r="H1622" i="3"/>
  <c r="G1617" i="3"/>
  <c r="F1612" i="3"/>
  <c r="H1606" i="3"/>
  <c r="G1601" i="3"/>
  <c r="H1590" i="3"/>
  <c r="G1585" i="3"/>
  <c r="H1574" i="3"/>
  <c r="G1569" i="3"/>
  <c r="H1558" i="3"/>
  <c r="G1553" i="3"/>
  <c r="H1542" i="3"/>
  <c r="G1537" i="3"/>
  <c r="H1526" i="3"/>
  <c r="G1521" i="3"/>
  <c r="H1510" i="3"/>
  <c r="G1505" i="3"/>
  <c r="H1494" i="3"/>
  <c r="G1489" i="3"/>
  <c r="H1478" i="3"/>
  <c r="G1473" i="3"/>
  <c r="H1462" i="3"/>
  <c r="G1457" i="3"/>
  <c r="H1446" i="3"/>
  <c r="G1441" i="3"/>
  <c r="H1430" i="3"/>
  <c r="G1425" i="3"/>
  <c r="H1414" i="3"/>
  <c r="G1409" i="3"/>
  <c r="H1398" i="3"/>
  <c r="G1393" i="3"/>
  <c r="H1382" i="3"/>
  <c r="G1377" i="3"/>
  <c r="H1366" i="3"/>
  <c r="G1361" i="3"/>
  <c r="H1350" i="3"/>
  <c r="G1345" i="3"/>
  <c r="H1334" i="3"/>
  <c r="H2053" i="3"/>
  <c r="G1986" i="3"/>
  <c r="H1943" i="3"/>
  <c r="G1858" i="3"/>
  <c r="H1815" i="3"/>
  <c r="H1780" i="3"/>
  <c r="H1707" i="3"/>
  <c r="H1683" i="3"/>
  <c r="H1676" i="3"/>
  <c r="H1669" i="3"/>
  <c r="H1658" i="3"/>
  <c r="G1653" i="3"/>
  <c r="H1642" i="3"/>
  <c r="G1637" i="3"/>
  <c r="H1626" i="3"/>
  <c r="G1621" i="3"/>
  <c r="H1610" i="3"/>
  <c r="G1605" i="3"/>
  <c r="H1594" i="3"/>
  <c r="G1589" i="3"/>
  <c r="H1578" i="3"/>
  <c r="G1573" i="3"/>
  <c r="H1562" i="3"/>
  <c r="G1557" i="3"/>
  <c r="H1546" i="3"/>
  <c r="G1541" i="3"/>
  <c r="F1536" i="3"/>
  <c r="H1530" i="3"/>
  <c r="G1525" i="3"/>
  <c r="F1520" i="3"/>
  <c r="H1514" i="3"/>
  <c r="G1509" i="3"/>
  <c r="H1498" i="3"/>
  <c r="G1493" i="3"/>
  <c r="H1482" i="3"/>
  <c r="G1477" i="3"/>
  <c r="H1466" i="3"/>
  <c r="G1461" i="3"/>
  <c r="H1450" i="3"/>
  <c r="G1445" i="3"/>
  <c r="H1434" i="3"/>
  <c r="G1429" i="3"/>
  <c r="H1418" i="3"/>
  <c r="G1413" i="3"/>
  <c r="H1402" i="3"/>
  <c r="G1397" i="3"/>
  <c r="H1386" i="3"/>
  <c r="G1381" i="3"/>
  <c r="F1376" i="3"/>
  <c r="H1370" i="3"/>
  <c r="G1365" i="3"/>
  <c r="F1360" i="3"/>
  <c r="H1354" i="3"/>
  <c r="G1349" i="3"/>
  <c r="H1338" i="3"/>
  <c r="G1333" i="3"/>
  <c r="H1322" i="3"/>
  <c r="G1317" i="3"/>
  <c r="H1306" i="3"/>
  <c r="G1301" i="3"/>
  <c r="F1296" i="3"/>
  <c r="H1290" i="3"/>
  <c r="G1325" i="3"/>
  <c r="H1318" i="3"/>
  <c r="H1310" i="3"/>
  <c r="G1297" i="3"/>
  <c r="G1288" i="3"/>
  <c r="H1285" i="3"/>
  <c r="G1284" i="3"/>
  <c r="H1281" i="3"/>
  <c r="G1280" i="3"/>
  <c r="F1279" i="3"/>
  <c r="H1277" i="3"/>
  <c r="G1276" i="3"/>
  <c r="F1275" i="3"/>
  <c r="H1273" i="3"/>
  <c r="G1272" i="3"/>
  <c r="F1271" i="3"/>
  <c r="H1269" i="3"/>
  <c r="G1268" i="3"/>
  <c r="H1265" i="3"/>
  <c r="G1264" i="3"/>
  <c r="F1263" i="3"/>
  <c r="H1261" i="3"/>
  <c r="G1260" i="3"/>
  <c r="H1257" i="3"/>
  <c r="G1256" i="3"/>
  <c r="F1255" i="3"/>
  <c r="H1253" i="3"/>
  <c r="G1252" i="3"/>
  <c r="F1251" i="3"/>
  <c r="H1249" i="3"/>
  <c r="G1248" i="3"/>
  <c r="F1247" i="3"/>
  <c r="H1245" i="3"/>
  <c r="G1244" i="3"/>
  <c r="H1241" i="3"/>
  <c r="G1240" i="3"/>
  <c r="H1237" i="3"/>
  <c r="G1236" i="3"/>
  <c r="H1233" i="3"/>
  <c r="G1232" i="3"/>
  <c r="F1231" i="3"/>
  <c r="H1229" i="3"/>
  <c r="G1228" i="3"/>
  <c r="F1227" i="3"/>
  <c r="H1225" i="3"/>
  <c r="G1224" i="3"/>
  <c r="F1223" i="3"/>
  <c r="H1221" i="3"/>
  <c r="G1220" i="3"/>
  <c r="H1217" i="3"/>
  <c r="G1216" i="3"/>
  <c r="H1213" i="3"/>
  <c r="G1212" i="3"/>
  <c r="F1211" i="3"/>
  <c r="H1209" i="3"/>
  <c r="G1208" i="3"/>
  <c r="H1205" i="3"/>
  <c r="G1204" i="3"/>
  <c r="H1201" i="3"/>
  <c r="G1200" i="3"/>
  <c r="H1197" i="3"/>
  <c r="G1196" i="3"/>
  <c r="H1193" i="3"/>
  <c r="G1192" i="3"/>
  <c r="H1189" i="3"/>
  <c r="G1188" i="3"/>
  <c r="F1187" i="3"/>
  <c r="H1185" i="3"/>
  <c r="G1184" i="3"/>
  <c r="F1183" i="3"/>
  <c r="H1181" i="3"/>
  <c r="G1180" i="3"/>
  <c r="F1179" i="3"/>
  <c r="H1177" i="3"/>
  <c r="G1176" i="3"/>
  <c r="H1173" i="3"/>
  <c r="G1172" i="3"/>
  <c r="H1169" i="3"/>
  <c r="G1168" i="3"/>
  <c r="H1165" i="3"/>
  <c r="G1164" i="3"/>
  <c r="F1163" i="3"/>
  <c r="H1161" i="3"/>
  <c r="G1160" i="3"/>
  <c r="H1157" i="3"/>
  <c r="G1156" i="3"/>
  <c r="H1153" i="3"/>
  <c r="G1152" i="3"/>
  <c r="F1151" i="3"/>
  <c r="H1149" i="3"/>
  <c r="G1148" i="3"/>
  <c r="F1147" i="3"/>
  <c r="H1145" i="3"/>
  <c r="G1144" i="3"/>
  <c r="H1141" i="3"/>
  <c r="G1140" i="3"/>
  <c r="H1137" i="3"/>
  <c r="G1136" i="3"/>
  <c r="H1133" i="3"/>
  <c r="G1132" i="3"/>
  <c r="H1129" i="3"/>
  <c r="G1128" i="3"/>
  <c r="H1125" i="3"/>
  <c r="G1124" i="3"/>
  <c r="H1121" i="3"/>
  <c r="G1120" i="3"/>
  <c r="H1117" i="3"/>
  <c r="G1116" i="3"/>
  <c r="H1113" i="3"/>
  <c r="G1112" i="3"/>
  <c r="H1109" i="3"/>
  <c r="G1108" i="3"/>
  <c r="H1105" i="3"/>
  <c r="G1104" i="3"/>
  <c r="H1101" i="3"/>
  <c r="G1100" i="3"/>
  <c r="F1099" i="3"/>
  <c r="H1097" i="3"/>
  <c r="G1096" i="3"/>
  <c r="H1093" i="3"/>
  <c r="G1092" i="3"/>
  <c r="H1089" i="3"/>
  <c r="G1088" i="3"/>
  <c r="F1087" i="3"/>
  <c r="H1085" i="3"/>
  <c r="G1084" i="3"/>
  <c r="H1081" i="3"/>
  <c r="G1080" i="3"/>
  <c r="F1079" i="3"/>
  <c r="H1077" i="3"/>
  <c r="G1076" i="3"/>
  <c r="F1075" i="3"/>
  <c r="H1073" i="3"/>
  <c r="G1072" i="3"/>
  <c r="H1069" i="3"/>
  <c r="H1330" i="3"/>
  <c r="G1309" i="3"/>
  <c r="H1302" i="3"/>
  <c r="H1294" i="3"/>
  <c r="G1289" i="3"/>
  <c r="H1286" i="3"/>
  <c r="G1285" i="3"/>
  <c r="H1282" i="3"/>
  <c r="G1281" i="3"/>
  <c r="H1278" i="3"/>
  <c r="G1277" i="3"/>
  <c r="F1276" i="3"/>
  <c r="H1274" i="3"/>
  <c r="G1273" i="3"/>
  <c r="F1272" i="3"/>
  <c r="H1270" i="3"/>
  <c r="G1269" i="3"/>
  <c r="H1266" i="3"/>
  <c r="G1265" i="3"/>
  <c r="H1262" i="3"/>
  <c r="G1261" i="3"/>
  <c r="H1258" i="3"/>
  <c r="G1257" i="3"/>
  <c r="F1256" i="3"/>
  <c r="H1254" i="3"/>
  <c r="G1253" i="3"/>
  <c r="H1250" i="3"/>
  <c r="G1249" i="3"/>
  <c r="H1246" i="3"/>
  <c r="G1245" i="3"/>
  <c r="F1244" i="3"/>
  <c r="H1242" i="3"/>
  <c r="G1241" i="3"/>
  <c r="H1238" i="3"/>
  <c r="G1237" i="3"/>
  <c r="H1234" i="3"/>
  <c r="G1233" i="3"/>
  <c r="H1230" i="3"/>
  <c r="G1229" i="3"/>
  <c r="F1228" i="3"/>
  <c r="H1226" i="3"/>
  <c r="G1225" i="3"/>
  <c r="F1224" i="3"/>
  <c r="H1222" i="3"/>
  <c r="G1221" i="3"/>
  <c r="F1220" i="3"/>
  <c r="H1218" i="3"/>
  <c r="G1217" i="3"/>
  <c r="F1216" i="3"/>
  <c r="H1214" i="3"/>
  <c r="G1213" i="3"/>
  <c r="F1212" i="3"/>
  <c r="H1210" i="3"/>
  <c r="G1209" i="3"/>
  <c r="H1206" i="3"/>
  <c r="G1205" i="3"/>
  <c r="F1204" i="3"/>
  <c r="H1202" i="3"/>
  <c r="G1201" i="3"/>
  <c r="F1200" i="3"/>
  <c r="H1198" i="3"/>
  <c r="G1197" i="3"/>
  <c r="H1194" i="3"/>
  <c r="G1193" i="3"/>
  <c r="H1190" i="3"/>
  <c r="G1189" i="3"/>
  <c r="F1188" i="3"/>
  <c r="H1186" i="3"/>
  <c r="G1185" i="3"/>
  <c r="H1182" i="3"/>
  <c r="G1181" i="3"/>
  <c r="F1180" i="3"/>
  <c r="H1178" i="3"/>
  <c r="G1177" i="3"/>
  <c r="H1174" i="3"/>
  <c r="G1173" i="3"/>
  <c r="F1172" i="3"/>
  <c r="H1170" i="3"/>
  <c r="G1169" i="3"/>
  <c r="H1166" i="3"/>
  <c r="G1165" i="3"/>
  <c r="F1164" i="3"/>
  <c r="H1162" i="3"/>
  <c r="G1161" i="3"/>
  <c r="H1158" i="3"/>
  <c r="G1157" i="3"/>
  <c r="H1154" i="3"/>
  <c r="G1153" i="3"/>
  <c r="H1150" i="3"/>
  <c r="G1149" i="3"/>
  <c r="H1146" i="3"/>
  <c r="G1145" i="3"/>
  <c r="F1144" i="3"/>
  <c r="H1142" i="3"/>
  <c r="G1141" i="3"/>
  <c r="F1140" i="3"/>
  <c r="H1138" i="3"/>
  <c r="G1137" i="3"/>
  <c r="H1134" i="3"/>
  <c r="G1133" i="3"/>
  <c r="F1132" i="3"/>
  <c r="H1130" i="3"/>
  <c r="G1129" i="3"/>
  <c r="H1126" i="3"/>
  <c r="G1125" i="3"/>
  <c r="H1122" i="3"/>
  <c r="G1121" i="3"/>
  <c r="H1118" i="3"/>
  <c r="G1117" i="3"/>
  <c r="H1114" i="3"/>
  <c r="G1113" i="3"/>
  <c r="H1110" i="3"/>
  <c r="G1109" i="3"/>
  <c r="H1106" i="3"/>
  <c r="G1105" i="3"/>
  <c r="H1102" i="3"/>
  <c r="G1101" i="3"/>
  <c r="H1098" i="3"/>
  <c r="G1097" i="3"/>
  <c r="H1094" i="3"/>
  <c r="G1093" i="3"/>
  <c r="H1090" i="3"/>
  <c r="G1089" i="3"/>
  <c r="H1086" i="3"/>
  <c r="G1085" i="3"/>
  <c r="F1084" i="3"/>
  <c r="H1082" i="3"/>
  <c r="G1081" i="3"/>
  <c r="H1078" i="3"/>
  <c r="G1077" i="3"/>
  <c r="F1076" i="3"/>
  <c r="H1074" i="3"/>
  <c r="G1073" i="3"/>
  <c r="H1070" i="3"/>
  <c r="G1069" i="3"/>
  <c r="G1329" i="3"/>
  <c r="G1321" i="3"/>
  <c r="H1314" i="3"/>
  <c r="F1300" i="3"/>
  <c r="G1293" i="3"/>
  <c r="H1287" i="3"/>
  <c r="G1286" i="3"/>
  <c r="H1283" i="3"/>
  <c r="G1282" i="3"/>
  <c r="H1279" i="3"/>
  <c r="G1278" i="3"/>
  <c r="F1277" i="3"/>
  <c r="H1275" i="3"/>
  <c r="G1274" i="3"/>
  <c r="H1271" i="3"/>
  <c r="G1270" i="3"/>
  <c r="H1267" i="3"/>
  <c r="G1266" i="3"/>
  <c r="H1263" i="3"/>
  <c r="G1262" i="3"/>
  <c r="F1261" i="3"/>
  <c r="H1259" i="3"/>
  <c r="G1258" i="3"/>
  <c r="H1255" i="3"/>
  <c r="G1254" i="3"/>
  <c r="F1253" i="3"/>
  <c r="H1251" i="3"/>
  <c r="G1250" i="3"/>
  <c r="H1247" i="3"/>
  <c r="G1246" i="3"/>
  <c r="F1245" i="3"/>
  <c r="H1243" i="3"/>
  <c r="G1242" i="3"/>
  <c r="H1239" i="3"/>
  <c r="G1238" i="3"/>
  <c r="F1237" i="3"/>
  <c r="H1235" i="3"/>
  <c r="G1234" i="3"/>
  <c r="H1231" i="3"/>
  <c r="G1230" i="3"/>
  <c r="F1229" i="3"/>
  <c r="H1227" i="3"/>
  <c r="G1226" i="3"/>
  <c r="H1223" i="3"/>
  <c r="G1222" i="3"/>
  <c r="F1221" i="3"/>
  <c r="H1219" i="3"/>
  <c r="G1218" i="3"/>
  <c r="H1215" i="3"/>
  <c r="G1214" i="3"/>
  <c r="F1213" i="3"/>
  <c r="H1211" i="3"/>
  <c r="G1210" i="3"/>
  <c r="H1207" i="3"/>
  <c r="G1206" i="3"/>
  <c r="H1203" i="3"/>
  <c r="G1202" i="3"/>
  <c r="F1201" i="3"/>
  <c r="H1199" i="3"/>
  <c r="G1198" i="3"/>
  <c r="F1197" i="3"/>
  <c r="H1195" i="3"/>
  <c r="G1194" i="3"/>
  <c r="H1191" i="3"/>
  <c r="G1190" i="3"/>
  <c r="F1189" i="3"/>
  <c r="H1187" i="3"/>
  <c r="G1186" i="3"/>
  <c r="H1183" i="3"/>
  <c r="G1182" i="3"/>
  <c r="H1179" i="3"/>
  <c r="G1178" i="3"/>
  <c r="H1175" i="3"/>
  <c r="G1174" i="3"/>
  <c r="H1171" i="3"/>
  <c r="G1170" i="3"/>
  <c r="H1167" i="3"/>
  <c r="G1166" i="3"/>
  <c r="F1165" i="3"/>
  <c r="H1163" i="3"/>
  <c r="G1162" i="3"/>
  <c r="H1159" i="3"/>
  <c r="G1158" i="3"/>
  <c r="H1155" i="3"/>
  <c r="G1154" i="3"/>
  <c r="H1151" i="3"/>
  <c r="G1150" i="3"/>
  <c r="H1147" i="3"/>
  <c r="G1146" i="3"/>
  <c r="H1143" i="3"/>
  <c r="G1142" i="3"/>
  <c r="H1139" i="3"/>
  <c r="G1138" i="3"/>
  <c r="H1135" i="3"/>
  <c r="G1134" i="3"/>
  <c r="H1131" i="3"/>
  <c r="G1130" i="3"/>
  <c r="H1127" i="3"/>
  <c r="G1126" i="3"/>
  <c r="H1123" i="3"/>
  <c r="G1122" i="3"/>
  <c r="H1119" i="3"/>
  <c r="G1118" i="3"/>
  <c r="H1115" i="3"/>
  <c r="G1114" i="3"/>
  <c r="H1111" i="3"/>
  <c r="G1110" i="3"/>
  <c r="H1107" i="3"/>
  <c r="G1106" i="3"/>
  <c r="H1103" i="3"/>
  <c r="G1102" i="3"/>
  <c r="F1101" i="3"/>
  <c r="H1099" i="3"/>
  <c r="G1098" i="3"/>
  <c r="H1095" i="3"/>
  <c r="G1094" i="3"/>
  <c r="H1091" i="3"/>
  <c r="G1090" i="3"/>
  <c r="H1087" i="3"/>
  <c r="G1086" i="3"/>
  <c r="F1085" i="3"/>
  <c r="H1083" i="3"/>
  <c r="G1082" i="3"/>
  <c r="H1079" i="3"/>
  <c r="G1078" i="3"/>
  <c r="F1077" i="3"/>
  <c r="H1075" i="3"/>
  <c r="G1074" i="3"/>
  <c r="H1071" i="3"/>
  <c r="G1070" i="3"/>
  <c r="H1326" i="3"/>
  <c r="G1313" i="3"/>
  <c r="G1305" i="3"/>
  <c r="H1298" i="3"/>
  <c r="F1292" i="3"/>
  <c r="H1288" i="3"/>
  <c r="G1287" i="3"/>
  <c r="F1286" i="3"/>
  <c r="H1284" i="3"/>
  <c r="G1283" i="3"/>
  <c r="F1282" i="3"/>
  <c r="H1280" i="3"/>
  <c r="G1279" i="3"/>
  <c r="F1278" i="3"/>
  <c r="H1276" i="3"/>
  <c r="G1275" i="3"/>
  <c r="H1272" i="3"/>
  <c r="G1271" i="3"/>
  <c r="H1268" i="3"/>
  <c r="G1267" i="3"/>
  <c r="H1264" i="3"/>
  <c r="G1263" i="3"/>
  <c r="F1262" i="3"/>
  <c r="H1260" i="3"/>
  <c r="G1259" i="3"/>
  <c r="H1256" i="3"/>
  <c r="G1255" i="3"/>
  <c r="F1254" i="3"/>
  <c r="H1252" i="3"/>
  <c r="G1251" i="3"/>
  <c r="H1248" i="3"/>
  <c r="G1247" i="3"/>
  <c r="F1246" i="3"/>
  <c r="H1244" i="3"/>
  <c r="G1243" i="3"/>
  <c r="H1240" i="3"/>
  <c r="G1239" i="3"/>
  <c r="H1236" i="3"/>
  <c r="G1235" i="3"/>
  <c r="H1232" i="3"/>
  <c r="G1231" i="3"/>
  <c r="F1230" i="3"/>
  <c r="H1228" i="3"/>
  <c r="G1227" i="3"/>
  <c r="H1224" i="3"/>
  <c r="G1223" i="3"/>
  <c r="H1220" i="3"/>
  <c r="G1219" i="3"/>
  <c r="H1216" i="3"/>
  <c r="G1215" i="3"/>
  <c r="H1212" i="3"/>
  <c r="G1211" i="3"/>
  <c r="H1208" i="3"/>
  <c r="G1207" i="3"/>
  <c r="H1204" i="3"/>
  <c r="G1203" i="3"/>
  <c r="H1200" i="3"/>
  <c r="G1199" i="3"/>
  <c r="H1196" i="3"/>
  <c r="G1195" i="3"/>
  <c r="H1192" i="3"/>
  <c r="G1191" i="3"/>
  <c r="H1188" i="3"/>
  <c r="G1187" i="3"/>
  <c r="F1186" i="3"/>
  <c r="H1184" i="3"/>
  <c r="G1183" i="3"/>
  <c r="H1180" i="3"/>
  <c r="G1179" i="3"/>
  <c r="F1178" i="3"/>
  <c r="H1176" i="3"/>
  <c r="G1175" i="3"/>
  <c r="H1172" i="3"/>
  <c r="G1171" i="3"/>
  <c r="H1168" i="3"/>
  <c r="G1167" i="3"/>
  <c r="H1164" i="3"/>
  <c r="G1163" i="3"/>
  <c r="H1160" i="3"/>
  <c r="G1159" i="3"/>
  <c r="F1158" i="3"/>
  <c r="H1156" i="3"/>
  <c r="G1155" i="3"/>
  <c r="F1154" i="3"/>
  <c r="H1152" i="3"/>
  <c r="G1151" i="3"/>
  <c r="H1148" i="3"/>
  <c r="G1147" i="3"/>
  <c r="H1144" i="3"/>
  <c r="G1143" i="3"/>
  <c r="F1142" i="3"/>
  <c r="H1140" i="3"/>
  <c r="G1139" i="3"/>
  <c r="H1136" i="3"/>
  <c r="G1135" i="3"/>
  <c r="H1132" i="3"/>
  <c r="G1131" i="3"/>
  <c r="H1128" i="3"/>
  <c r="G1127" i="3"/>
  <c r="H1124" i="3"/>
  <c r="G1123" i="3"/>
  <c r="H1120" i="3"/>
  <c r="G1119" i="3"/>
  <c r="H1116" i="3"/>
  <c r="G1115" i="3"/>
  <c r="H1112" i="3"/>
  <c r="G1111" i="3"/>
  <c r="H1108" i="3"/>
  <c r="G1107" i="3"/>
  <c r="F1106" i="3"/>
  <c r="H1104" i="3"/>
  <c r="G1103" i="3"/>
  <c r="F1102" i="3"/>
  <c r="H1100" i="3"/>
  <c r="G1099" i="3"/>
  <c r="H1096" i="3"/>
  <c r="G1095" i="3"/>
  <c r="F1094" i="3"/>
  <c r="H1092" i="3"/>
  <c r="G1091" i="3"/>
  <c r="H1088" i="3"/>
  <c r="G1087" i="3"/>
  <c r="F1086" i="3"/>
  <c r="H1084" i="3"/>
  <c r="G1083" i="3"/>
  <c r="H1080" i="3"/>
  <c r="G1079" i="3"/>
  <c r="F1078" i="3"/>
  <c r="H1076" i="3"/>
  <c r="G1075" i="3"/>
  <c r="F1074" i="3"/>
  <c r="H1072" i="3"/>
  <c r="G1071" i="3"/>
  <c r="H1066" i="3"/>
  <c r="G1065" i="3"/>
  <c r="F1064" i="3"/>
  <c r="H1062" i="3"/>
  <c r="G1061" i="3"/>
  <c r="H1058" i="3"/>
  <c r="G1057" i="3"/>
  <c r="F1056" i="3"/>
  <c r="H1054" i="3"/>
  <c r="G1053" i="3"/>
  <c r="H1050" i="3"/>
  <c r="G1049" i="3"/>
  <c r="F1048" i="3"/>
  <c r="H1046" i="3"/>
  <c r="G1045" i="3"/>
  <c r="F1044" i="3"/>
  <c r="H1042" i="3"/>
  <c r="G1041" i="3"/>
  <c r="H1038" i="3"/>
  <c r="G1037" i="3"/>
  <c r="F1036" i="3"/>
  <c r="H1034" i="3"/>
  <c r="G1033" i="3"/>
  <c r="H1030" i="3"/>
  <c r="G1029" i="3"/>
  <c r="H1026" i="3"/>
  <c r="G1025" i="3"/>
  <c r="H1022" i="3"/>
  <c r="G1021" i="3"/>
  <c r="H1018" i="3"/>
  <c r="G1017" i="3"/>
  <c r="H1014" i="3"/>
  <c r="G1013" i="3"/>
  <c r="H1010" i="3"/>
  <c r="G1009" i="3"/>
  <c r="F1008" i="3"/>
  <c r="H1006" i="3"/>
  <c r="G1005" i="3"/>
  <c r="H1002" i="3"/>
  <c r="G1001" i="3"/>
  <c r="H998" i="3"/>
  <c r="G997" i="3"/>
  <c r="H994" i="3"/>
  <c r="G993" i="3"/>
  <c r="H990" i="3"/>
  <c r="G989" i="3"/>
  <c r="H986" i="3"/>
  <c r="G985" i="3"/>
  <c r="H982" i="3"/>
  <c r="G981" i="3"/>
  <c r="H978" i="3"/>
  <c r="G977" i="3"/>
  <c r="H974" i="3"/>
  <c r="G973" i="3"/>
  <c r="H970" i="3"/>
  <c r="G969" i="3"/>
  <c r="H966" i="3"/>
  <c r="G965" i="3"/>
  <c r="H962" i="3"/>
  <c r="G961" i="3"/>
  <c r="H958" i="3"/>
  <c r="G957" i="3"/>
  <c r="H954" i="3"/>
  <c r="G953" i="3"/>
  <c r="H950" i="3"/>
  <c r="G949" i="3"/>
  <c r="H946" i="3"/>
  <c r="G945" i="3"/>
  <c r="H942" i="3"/>
  <c r="G941" i="3"/>
  <c r="H938" i="3"/>
  <c r="G937" i="3"/>
  <c r="H934" i="3"/>
  <c r="G933" i="3"/>
  <c r="H930" i="3"/>
  <c r="G929" i="3"/>
  <c r="H926" i="3"/>
  <c r="G925" i="3"/>
  <c r="H922" i="3"/>
  <c r="G921" i="3"/>
  <c r="H918" i="3"/>
  <c r="G917" i="3"/>
  <c r="H914" i="3"/>
  <c r="G913" i="3"/>
  <c r="H910" i="3"/>
  <c r="G909" i="3"/>
  <c r="H906" i="3"/>
  <c r="G905" i="3"/>
  <c r="H902" i="3"/>
  <c r="G901" i="3"/>
  <c r="H898" i="3"/>
  <c r="G897" i="3"/>
  <c r="H894" i="3"/>
  <c r="G893" i="3"/>
  <c r="H890" i="3"/>
  <c r="G889" i="3"/>
  <c r="H886" i="3"/>
  <c r="G885" i="3"/>
  <c r="H882" i="3"/>
  <c r="G881" i="3"/>
  <c r="H878" i="3"/>
  <c r="G877" i="3"/>
  <c r="H874" i="3"/>
  <c r="G873" i="3"/>
  <c r="H870" i="3"/>
  <c r="G869" i="3"/>
  <c r="H866" i="3"/>
  <c r="G865" i="3"/>
  <c r="H862" i="3"/>
  <c r="G861" i="3"/>
  <c r="H858" i="3"/>
  <c r="G857" i="3"/>
  <c r="H854" i="3"/>
  <c r="G853" i="3"/>
  <c r="H850" i="3"/>
  <c r="G849" i="3"/>
  <c r="H846" i="3"/>
  <c r="G845" i="3"/>
  <c r="H842" i="3"/>
  <c r="G841" i="3"/>
  <c r="H838" i="3"/>
  <c r="G837" i="3"/>
  <c r="H834" i="3"/>
  <c r="G833" i="3"/>
  <c r="H830" i="3"/>
  <c r="G829" i="3"/>
  <c r="H826" i="3"/>
  <c r="G825" i="3"/>
  <c r="F824" i="3"/>
  <c r="H822" i="3"/>
  <c r="G821" i="3"/>
  <c r="H818" i="3"/>
  <c r="G817" i="3"/>
  <c r="H814" i="3"/>
  <c r="G813" i="3"/>
  <c r="H810" i="3"/>
  <c r="G809" i="3"/>
  <c r="H806" i="3"/>
  <c r="G805" i="3"/>
  <c r="H802" i="3"/>
  <c r="G801" i="3"/>
  <c r="H798" i="3"/>
  <c r="G797" i="3"/>
  <c r="H794" i="3"/>
  <c r="G793" i="3"/>
  <c r="H790" i="3"/>
  <c r="G789" i="3"/>
  <c r="H786" i="3"/>
  <c r="G785" i="3"/>
  <c r="H782" i="3"/>
  <c r="G781" i="3"/>
  <c r="H778" i="3"/>
  <c r="G777" i="3"/>
  <c r="F776" i="3"/>
  <c r="H774" i="3"/>
  <c r="G773" i="3"/>
  <c r="H770" i="3"/>
  <c r="G769" i="3"/>
  <c r="H766" i="3"/>
  <c r="G765" i="3"/>
  <c r="H762" i="3"/>
  <c r="G761" i="3"/>
  <c r="F760" i="3"/>
  <c r="H758" i="3"/>
  <c r="G757" i="3"/>
  <c r="F756" i="3"/>
  <c r="H754" i="3"/>
  <c r="G753" i="3"/>
  <c r="F752" i="3"/>
  <c r="H750" i="3"/>
  <c r="G749" i="3"/>
  <c r="H746" i="3"/>
  <c r="G745" i="3"/>
  <c r="H742" i="3"/>
  <c r="G741" i="3"/>
  <c r="F740" i="3"/>
  <c r="H738" i="3"/>
  <c r="G737" i="3"/>
  <c r="H734" i="3"/>
  <c r="G733" i="3"/>
  <c r="F732" i="3"/>
  <c r="H730" i="3"/>
  <c r="G729" i="3"/>
  <c r="H726" i="3"/>
  <c r="G725" i="3"/>
  <c r="H722" i="3"/>
  <c r="G721" i="3"/>
  <c r="H718" i="3"/>
  <c r="G717" i="3"/>
  <c r="H714" i="3"/>
  <c r="G713" i="3"/>
  <c r="F712" i="3"/>
  <c r="H710" i="3"/>
  <c r="G709" i="3"/>
  <c r="H706" i="3"/>
  <c r="G705" i="3"/>
  <c r="F704" i="3"/>
  <c r="H702" i="3"/>
  <c r="G701" i="3"/>
  <c r="H698" i="3"/>
  <c r="G697" i="3"/>
  <c r="F696" i="3"/>
  <c r="H694" i="3"/>
  <c r="G693" i="3"/>
  <c r="F692" i="3"/>
  <c r="H690" i="3"/>
  <c r="G689" i="3"/>
  <c r="F688" i="3"/>
  <c r="H686" i="3"/>
  <c r="G685" i="3"/>
  <c r="H682" i="3"/>
  <c r="G681" i="3"/>
  <c r="H678" i="3"/>
  <c r="G677" i="3"/>
  <c r="F676" i="3"/>
  <c r="H674" i="3"/>
  <c r="G673" i="3"/>
  <c r="H670" i="3"/>
  <c r="G669" i="3"/>
  <c r="H666" i="3"/>
  <c r="G665" i="3"/>
  <c r="H662" i="3"/>
  <c r="G661" i="3"/>
  <c r="H658" i="3"/>
  <c r="G657" i="3"/>
  <c r="H654" i="3"/>
  <c r="G653" i="3"/>
  <c r="H650" i="3"/>
  <c r="G649" i="3"/>
  <c r="H646" i="3"/>
  <c r="G645" i="3"/>
  <c r="H642" i="3"/>
  <c r="G641" i="3"/>
  <c r="H638" i="3"/>
  <c r="G637" i="3"/>
  <c r="H634" i="3"/>
  <c r="G633" i="3"/>
  <c r="H630" i="3"/>
  <c r="G629" i="3"/>
  <c r="H626" i="3"/>
  <c r="G625" i="3"/>
  <c r="H622" i="3"/>
  <c r="G621" i="3"/>
  <c r="H618" i="3"/>
  <c r="G617" i="3"/>
  <c r="H614" i="3"/>
  <c r="H1067" i="3"/>
  <c r="G1066" i="3"/>
  <c r="H1063" i="3"/>
  <c r="G1062" i="3"/>
  <c r="F1061" i="3"/>
  <c r="H1059" i="3"/>
  <c r="G1058" i="3"/>
  <c r="H1055" i="3"/>
  <c r="G1054" i="3"/>
  <c r="H1051" i="3"/>
  <c r="G1050" i="3"/>
  <c r="H1047" i="3"/>
  <c r="G1046" i="3"/>
  <c r="F1045" i="3"/>
  <c r="H1043" i="3"/>
  <c r="G1042" i="3"/>
  <c r="H1039" i="3"/>
  <c r="G1038" i="3"/>
  <c r="F1037" i="3"/>
  <c r="H1035" i="3"/>
  <c r="G1034" i="3"/>
  <c r="H1031" i="3"/>
  <c r="G1030" i="3"/>
  <c r="H1027" i="3"/>
  <c r="G1026" i="3"/>
  <c r="H1023" i="3"/>
  <c r="G1022" i="3"/>
  <c r="H1019" i="3"/>
  <c r="G1018" i="3"/>
  <c r="F1017" i="3"/>
  <c r="H1015" i="3"/>
  <c r="G1014" i="3"/>
  <c r="H1011" i="3"/>
  <c r="G1010" i="3"/>
  <c r="F1009" i="3"/>
  <c r="H1007" i="3"/>
  <c r="G1006" i="3"/>
  <c r="H1003" i="3"/>
  <c r="G1002" i="3"/>
  <c r="H999" i="3"/>
  <c r="G998" i="3"/>
  <c r="H995" i="3"/>
  <c r="G994" i="3"/>
  <c r="H991" i="3"/>
  <c r="G990" i="3"/>
  <c r="H987" i="3"/>
  <c r="G986" i="3"/>
  <c r="H983" i="3"/>
  <c r="G982" i="3"/>
  <c r="H979" i="3"/>
  <c r="G978" i="3"/>
  <c r="H975" i="3"/>
  <c r="G974" i="3"/>
  <c r="H971" i="3"/>
  <c r="G970" i="3"/>
  <c r="H967" i="3"/>
  <c r="G966" i="3"/>
  <c r="H963" i="3"/>
  <c r="G962" i="3"/>
  <c r="H959" i="3"/>
  <c r="G958" i="3"/>
  <c r="H955" i="3"/>
  <c r="G954" i="3"/>
  <c r="H951" i="3"/>
  <c r="G950" i="3"/>
  <c r="H947" i="3"/>
  <c r="G946" i="3"/>
  <c r="H943" i="3"/>
  <c r="G942" i="3"/>
  <c r="H939" i="3"/>
  <c r="G938" i="3"/>
  <c r="H935" i="3"/>
  <c r="G934" i="3"/>
  <c r="H931" i="3"/>
  <c r="G930" i="3"/>
  <c r="H927" i="3"/>
  <c r="G926" i="3"/>
  <c r="H923" i="3"/>
  <c r="G922" i="3"/>
  <c r="H919" i="3"/>
  <c r="G918" i="3"/>
  <c r="H915" i="3"/>
  <c r="G914" i="3"/>
  <c r="H911" i="3"/>
  <c r="G910" i="3"/>
  <c r="H907" i="3"/>
  <c r="G906" i="3"/>
  <c r="H903" i="3"/>
  <c r="G902" i="3"/>
  <c r="H899" i="3"/>
  <c r="G898" i="3"/>
  <c r="H895" i="3"/>
  <c r="G894" i="3"/>
  <c r="F893" i="3"/>
  <c r="H891" i="3"/>
  <c r="G890" i="3"/>
  <c r="H887" i="3"/>
  <c r="G886" i="3"/>
  <c r="H883" i="3"/>
  <c r="G882" i="3"/>
  <c r="H879" i="3"/>
  <c r="G878" i="3"/>
  <c r="H875" i="3"/>
  <c r="G874" i="3"/>
  <c r="H871" i="3"/>
  <c r="G870" i="3"/>
  <c r="H867" i="3"/>
  <c r="G866" i="3"/>
  <c r="H863" i="3"/>
  <c r="G862" i="3"/>
  <c r="H859" i="3"/>
  <c r="G858" i="3"/>
  <c r="H855" i="3"/>
  <c r="G854" i="3"/>
  <c r="H851" i="3"/>
  <c r="G850" i="3"/>
  <c r="H847" i="3"/>
  <c r="G846" i="3"/>
  <c r="H843" i="3"/>
  <c r="G842" i="3"/>
  <c r="H839" i="3"/>
  <c r="G838" i="3"/>
  <c r="H835" i="3"/>
  <c r="G834" i="3"/>
  <c r="H831" i="3"/>
  <c r="G830" i="3"/>
  <c r="H827" i="3"/>
  <c r="G826" i="3"/>
  <c r="H823" i="3"/>
  <c r="G822" i="3"/>
  <c r="H819" i="3"/>
  <c r="G818" i="3"/>
  <c r="H815" i="3"/>
  <c r="G814" i="3"/>
  <c r="H811" i="3"/>
  <c r="G810" i="3"/>
  <c r="H807" i="3"/>
  <c r="G806" i="3"/>
  <c r="H803" i="3"/>
  <c r="G802" i="3"/>
  <c r="H799" i="3"/>
  <c r="G798" i="3"/>
  <c r="H795" i="3"/>
  <c r="G794" i="3"/>
  <c r="H791" i="3"/>
  <c r="G790" i="3"/>
  <c r="H787" i="3"/>
  <c r="G786" i="3"/>
  <c r="H783" i="3"/>
  <c r="G782" i="3"/>
  <c r="H779" i="3"/>
  <c r="G778" i="3"/>
  <c r="F777" i="3"/>
  <c r="H775" i="3"/>
  <c r="G774" i="3"/>
  <c r="F773" i="3"/>
  <c r="H771" i="3"/>
  <c r="G770" i="3"/>
  <c r="H767" i="3"/>
  <c r="G766" i="3"/>
  <c r="H763" i="3"/>
  <c r="G762" i="3"/>
  <c r="H759" i="3"/>
  <c r="G758" i="3"/>
  <c r="H755" i="3"/>
  <c r="G754" i="3"/>
  <c r="H751" i="3"/>
  <c r="G750" i="3"/>
  <c r="H747" i="3"/>
  <c r="G746" i="3"/>
  <c r="H743" i="3"/>
  <c r="G742" i="3"/>
  <c r="F741" i="3"/>
  <c r="H739" i="3"/>
  <c r="G738" i="3"/>
  <c r="H735" i="3"/>
  <c r="G734" i="3"/>
  <c r="F733" i="3"/>
  <c r="H731" i="3"/>
  <c r="G730" i="3"/>
  <c r="H727" i="3"/>
  <c r="G726" i="3"/>
  <c r="F725" i="3"/>
  <c r="H723" i="3"/>
  <c r="G722" i="3"/>
  <c r="H719" i="3"/>
  <c r="G718" i="3"/>
  <c r="H715" i="3"/>
  <c r="G714" i="3"/>
  <c r="H711" i="3"/>
  <c r="G710" i="3"/>
  <c r="H707" i="3"/>
  <c r="G706" i="3"/>
  <c r="F705" i="3"/>
  <c r="H703" i="3"/>
  <c r="G702" i="3"/>
  <c r="H699" i="3"/>
  <c r="G698" i="3"/>
  <c r="H695" i="3"/>
  <c r="G694" i="3"/>
  <c r="F693" i="3"/>
  <c r="H691" i="3"/>
  <c r="G690" i="3"/>
  <c r="H687" i="3"/>
  <c r="G686" i="3"/>
  <c r="H683" i="3"/>
  <c r="G682" i="3"/>
  <c r="H679" i="3"/>
  <c r="G678" i="3"/>
  <c r="F677" i="3"/>
  <c r="H675" i="3"/>
  <c r="G674" i="3"/>
  <c r="H671" i="3"/>
  <c r="G670" i="3"/>
  <c r="H667" i="3"/>
  <c r="G666" i="3"/>
  <c r="H663" i="3"/>
  <c r="G662" i="3"/>
  <c r="H659" i="3"/>
  <c r="G658" i="3"/>
  <c r="H655" i="3"/>
  <c r="G654" i="3"/>
  <c r="H651" i="3"/>
  <c r="G650" i="3"/>
  <c r="H647" i="3"/>
  <c r="G646" i="3"/>
  <c r="H643" i="3"/>
  <c r="G642" i="3"/>
  <c r="H639" i="3"/>
  <c r="G638" i="3"/>
  <c r="H635" i="3"/>
  <c r="G634" i="3"/>
  <c r="H631" i="3"/>
  <c r="G630" i="3"/>
  <c r="H627" i="3"/>
  <c r="G626" i="3"/>
  <c r="H623" i="3"/>
  <c r="G622" i="3"/>
  <c r="H619" i="3"/>
  <c r="G618" i="3"/>
  <c r="H615" i="3"/>
  <c r="H1068" i="3"/>
  <c r="G1067" i="3"/>
  <c r="H1064" i="3"/>
  <c r="G1063" i="3"/>
  <c r="H1060" i="3"/>
  <c r="G1059" i="3"/>
  <c r="F1058" i="3"/>
  <c r="H1056" i="3"/>
  <c r="G1055" i="3"/>
  <c r="F1054" i="3"/>
  <c r="H1052" i="3"/>
  <c r="G1051" i="3"/>
  <c r="H1048" i="3"/>
  <c r="G1047" i="3"/>
  <c r="F1046" i="3"/>
  <c r="H1044" i="3"/>
  <c r="G1043" i="3"/>
  <c r="F1042" i="3"/>
  <c r="H1040" i="3"/>
  <c r="G1039" i="3"/>
  <c r="F1038" i="3"/>
  <c r="H1036" i="3"/>
  <c r="G1035" i="3"/>
  <c r="H1032" i="3"/>
  <c r="G1031" i="3"/>
  <c r="H1028" i="3"/>
  <c r="G1027" i="3"/>
  <c r="H1024" i="3"/>
  <c r="G1023" i="3"/>
  <c r="F1022" i="3"/>
  <c r="H1020" i="3"/>
  <c r="G1019" i="3"/>
  <c r="F1018" i="3"/>
  <c r="H1016" i="3"/>
  <c r="G1015" i="3"/>
  <c r="H1012" i="3"/>
  <c r="G1011" i="3"/>
  <c r="H1008" i="3"/>
  <c r="G1007" i="3"/>
  <c r="H1004" i="3"/>
  <c r="G1003" i="3"/>
  <c r="H1000" i="3"/>
  <c r="G999" i="3"/>
  <c r="H996" i="3"/>
  <c r="G995" i="3"/>
  <c r="H992" i="3"/>
  <c r="G991" i="3"/>
  <c r="H988" i="3"/>
  <c r="G987" i="3"/>
  <c r="H984" i="3"/>
  <c r="G983" i="3"/>
  <c r="H980" i="3"/>
  <c r="G979" i="3"/>
  <c r="H976" i="3"/>
  <c r="G975" i="3"/>
  <c r="H972" i="3"/>
  <c r="G971" i="3"/>
  <c r="H968" i="3"/>
  <c r="G967" i="3"/>
  <c r="H964" i="3"/>
  <c r="G963" i="3"/>
  <c r="H960" i="3"/>
  <c r="G959" i="3"/>
  <c r="H956" i="3"/>
  <c r="G955" i="3"/>
  <c r="H952" i="3"/>
  <c r="G951" i="3"/>
  <c r="H948" i="3"/>
  <c r="G947" i="3"/>
  <c r="H944" i="3"/>
  <c r="G943" i="3"/>
  <c r="H940" i="3"/>
  <c r="G939" i="3"/>
  <c r="H936" i="3"/>
  <c r="G935" i="3"/>
  <c r="H932" i="3"/>
  <c r="G931" i="3"/>
  <c r="H928" i="3"/>
  <c r="G927" i="3"/>
  <c r="H924" i="3"/>
  <c r="G923" i="3"/>
  <c r="H920" i="3"/>
  <c r="G919" i="3"/>
  <c r="H916" i="3"/>
  <c r="G915" i="3"/>
  <c r="H912" i="3"/>
  <c r="G911" i="3"/>
  <c r="H908" i="3"/>
  <c r="G907" i="3"/>
  <c r="H904" i="3"/>
  <c r="G903" i="3"/>
  <c r="H900" i="3"/>
  <c r="G899" i="3"/>
  <c r="H896" i="3"/>
  <c r="G895" i="3"/>
  <c r="F894" i="3"/>
  <c r="H892" i="3"/>
  <c r="G891" i="3"/>
  <c r="H888" i="3"/>
  <c r="G887" i="3"/>
  <c r="H884" i="3"/>
  <c r="G883" i="3"/>
  <c r="H880" i="3"/>
  <c r="G879" i="3"/>
  <c r="H876" i="3"/>
  <c r="G875" i="3"/>
  <c r="H872" i="3"/>
  <c r="G871" i="3"/>
  <c r="H868" i="3"/>
  <c r="G867" i="3"/>
  <c r="H864" i="3"/>
  <c r="G863" i="3"/>
  <c r="H860" i="3"/>
  <c r="G859" i="3"/>
  <c r="H856" i="3"/>
  <c r="G855" i="3"/>
  <c r="H852" i="3"/>
  <c r="G851" i="3"/>
  <c r="H848" i="3"/>
  <c r="G847" i="3"/>
  <c r="H844" i="3"/>
  <c r="G843" i="3"/>
  <c r="H840" i="3"/>
  <c r="G839" i="3"/>
  <c r="H836" i="3"/>
  <c r="G835" i="3"/>
  <c r="H832" i="3"/>
  <c r="G831" i="3"/>
  <c r="H828" i="3"/>
  <c r="G827" i="3"/>
  <c r="H824" i="3"/>
  <c r="G823" i="3"/>
  <c r="H820" i="3"/>
  <c r="G819" i="3"/>
  <c r="H816" i="3"/>
  <c r="G815" i="3"/>
  <c r="H812" i="3"/>
  <c r="G811" i="3"/>
  <c r="H808" i="3"/>
  <c r="G807" i="3"/>
  <c r="H804" i="3"/>
  <c r="G803" i="3"/>
  <c r="H800" i="3"/>
  <c r="G799" i="3"/>
  <c r="H796" i="3"/>
  <c r="G795" i="3"/>
  <c r="H792" i="3"/>
  <c r="G791" i="3"/>
  <c r="H788" i="3"/>
  <c r="G787" i="3"/>
  <c r="H784" i="3"/>
  <c r="G783" i="3"/>
  <c r="H780" i="3"/>
  <c r="G779" i="3"/>
  <c r="H776" i="3"/>
  <c r="G775" i="3"/>
  <c r="F774" i="3"/>
  <c r="H772" i="3"/>
  <c r="G771" i="3"/>
  <c r="H768" i="3"/>
  <c r="G767" i="3"/>
  <c r="H764" i="3"/>
  <c r="G763" i="3"/>
  <c r="H760" i="3"/>
  <c r="G759" i="3"/>
  <c r="F758" i="3"/>
  <c r="H756" i="3"/>
  <c r="G755" i="3"/>
  <c r="H752" i="3"/>
  <c r="G751" i="3"/>
  <c r="H748" i="3"/>
  <c r="G747" i="3"/>
  <c r="H744" i="3"/>
  <c r="G743" i="3"/>
  <c r="F742" i="3"/>
  <c r="H740" i="3"/>
  <c r="G739" i="3"/>
  <c r="H736" i="3"/>
  <c r="G735" i="3"/>
  <c r="F734" i="3"/>
  <c r="H732" i="3"/>
  <c r="G731" i="3"/>
  <c r="H728" i="3"/>
  <c r="G727" i="3"/>
  <c r="F726" i="3"/>
  <c r="H724" i="3"/>
  <c r="G723" i="3"/>
  <c r="H720" i="3"/>
  <c r="G719" i="3"/>
  <c r="H716" i="3"/>
  <c r="G715" i="3"/>
  <c r="H712" i="3"/>
  <c r="G711" i="3"/>
  <c r="H708" i="3"/>
  <c r="G707" i="3"/>
  <c r="H704" i="3"/>
  <c r="G703" i="3"/>
  <c r="H700" i="3"/>
  <c r="G699" i="3"/>
  <c r="H696" i="3"/>
  <c r="G695" i="3"/>
  <c r="F694" i="3"/>
  <c r="H692" i="3"/>
  <c r="G691" i="3"/>
  <c r="H688" i="3"/>
  <c r="G687" i="3"/>
  <c r="F686" i="3"/>
  <c r="H684" i="3"/>
  <c r="G683" i="3"/>
  <c r="H680" i="3"/>
  <c r="G679" i="3"/>
  <c r="H676" i="3"/>
  <c r="G675" i="3"/>
  <c r="F674" i="3"/>
  <c r="H672" i="3"/>
  <c r="G671" i="3"/>
  <c r="H668" i="3"/>
  <c r="G667" i="3"/>
  <c r="H664" i="3"/>
  <c r="G663" i="3"/>
  <c r="F662" i="3"/>
  <c r="H660" i="3"/>
  <c r="G659" i="3"/>
  <c r="H656" i="3"/>
  <c r="G655" i="3"/>
  <c r="H652" i="3"/>
  <c r="G651" i="3"/>
  <c r="H648" i="3"/>
  <c r="G647" i="3"/>
  <c r="F646" i="3"/>
  <c r="H644" i="3"/>
  <c r="G643" i="3"/>
  <c r="H640" i="3"/>
  <c r="G639" i="3"/>
  <c r="H636" i="3"/>
  <c r="G635" i="3"/>
  <c r="H632" i="3"/>
  <c r="G631" i="3"/>
  <c r="H628" i="3"/>
  <c r="G627" i="3"/>
  <c r="H624" i="3"/>
  <c r="G623" i="3"/>
  <c r="H620" i="3"/>
  <c r="G619" i="3"/>
  <c r="H616" i="3"/>
  <c r="G615" i="3"/>
  <c r="G1068" i="3"/>
  <c r="H1065" i="3"/>
  <c r="G1064" i="3"/>
  <c r="F1063" i="3"/>
  <c r="H1061" i="3"/>
  <c r="G1060" i="3"/>
  <c r="H1057" i="3"/>
  <c r="G1056" i="3"/>
  <c r="F1055" i="3"/>
  <c r="H1053" i="3"/>
  <c r="G1052" i="3"/>
  <c r="F1051" i="3"/>
  <c r="H1049" i="3"/>
  <c r="G1048" i="3"/>
  <c r="F1047" i="3"/>
  <c r="H1045" i="3"/>
  <c r="G1044" i="3"/>
  <c r="F1043" i="3"/>
  <c r="H1041" i="3"/>
  <c r="G1040" i="3"/>
  <c r="L22" i="3" s="1"/>
  <c r="F1039" i="3"/>
  <c r="H1037" i="3"/>
  <c r="G1036" i="3"/>
  <c r="H1033" i="3"/>
  <c r="G1032" i="3"/>
  <c r="F1031" i="3"/>
  <c r="H1029" i="3"/>
  <c r="G1028" i="3"/>
  <c r="H1025" i="3"/>
  <c r="G1024" i="3"/>
  <c r="H1021" i="3"/>
  <c r="G1020" i="3"/>
  <c r="H1017" i="3"/>
  <c r="G1016" i="3"/>
  <c r="H1013" i="3"/>
  <c r="G1012" i="3"/>
  <c r="H1009" i="3"/>
  <c r="G1008" i="3"/>
  <c r="H1005" i="3"/>
  <c r="G1004" i="3"/>
  <c r="H1001" i="3"/>
  <c r="G1000" i="3"/>
  <c r="H997" i="3"/>
  <c r="G996" i="3"/>
  <c r="H993" i="3"/>
  <c r="G992" i="3"/>
  <c r="H989" i="3"/>
  <c r="G988" i="3"/>
  <c r="H985" i="3"/>
  <c r="G984" i="3"/>
  <c r="H981" i="3"/>
  <c r="G980" i="3"/>
  <c r="H977" i="3"/>
  <c r="G976" i="3"/>
  <c r="H973" i="3"/>
  <c r="G972" i="3"/>
  <c r="H969" i="3"/>
  <c r="G968" i="3"/>
  <c r="H965" i="3"/>
  <c r="G964" i="3"/>
  <c r="H961" i="3"/>
  <c r="G960" i="3"/>
  <c r="H957" i="3"/>
  <c r="G956" i="3"/>
  <c r="H953" i="3"/>
  <c r="G952" i="3"/>
  <c r="H949" i="3"/>
  <c r="G948" i="3"/>
  <c r="H945" i="3"/>
  <c r="G944" i="3"/>
  <c r="H941" i="3"/>
  <c r="G940" i="3"/>
  <c r="H937" i="3"/>
  <c r="G936" i="3"/>
  <c r="H933" i="3"/>
  <c r="G932" i="3"/>
  <c r="H929" i="3"/>
  <c r="G928" i="3"/>
  <c r="H925" i="3"/>
  <c r="G924" i="3"/>
  <c r="H921" i="3"/>
  <c r="G920" i="3"/>
  <c r="H917" i="3"/>
  <c r="G916" i="3"/>
  <c r="H913" i="3"/>
  <c r="G912" i="3"/>
  <c r="F911" i="3"/>
  <c r="H909" i="3"/>
  <c r="G908" i="3"/>
  <c r="H905" i="3"/>
  <c r="G904" i="3"/>
  <c r="H901" i="3"/>
  <c r="G900" i="3"/>
  <c r="H897" i="3"/>
  <c r="G896" i="3"/>
  <c r="H893" i="3"/>
  <c r="G892" i="3"/>
  <c r="H889" i="3"/>
  <c r="G888" i="3"/>
  <c r="H885" i="3"/>
  <c r="G884" i="3"/>
  <c r="H881" i="3"/>
  <c r="G880" i="3"/>
  <c r="H877" i="3"/>
  <c r="G876" i="3"/>
  <c r="H873" i="3"/>
  <c r="G872" i="3"/>
  <c r="H869" i="3"/>
  <c r="G868" i="3"/>
  <c r="H865" i="3"/>
  <c r="G864" i="3"/>
  <c r="H861" i="3"/>
  <c r="G860" i="3"/>
  <c r="H857" i="3"/>
  <c r="G856" i="3"/>
  <c r="H853" i="3"/>
  <c r="G852" i="3"/>
  <c r="H849" i="3"/>
  <c r="G848" i="3"/>
  <c r="H845" i="3"/>
  <c r="G844" i="3"/>
  <c r="H841" i="3"/>
  <c r="G840" i="3"/>
  <c r="H837" i="3"/>
  <c r="G836" i="3"/>
  <c r="H833" i="3"/>
  <c r="G832" i="3"/>
  <c r="F831" i="3"/>
  <c r="H829" i="3"/>
  <c r="G828" i="3"/>
  <c r="H825" i="3"/>
  <c r="G824" i="3"/>
  <c r="H821" i="3"/>
  <c r="G820" i="3"/>
  <c r="H817" i="3"/>
  <c r="G816" i="3"/>
  <c r="H813" i="3"/>
  <c r="G812" i="3"/>
  <c r="H809" i="3"/>
  <c r="G808" i="3"/>
  <c r="H805" i="3"/>
  <c r="G804" i="3"/>
  <c r="H801" i="3"/>
  <c r="G800" i="3"/>
  <c r="H797" i="3"/>
  <c r="G796" i="3"/>
  <c r="H793" i="3"/>
  <c r="G792" i="3"/>
  <c r="H789" i="3"/>
  <c r="G788" i="3"/>
  <c r="H785" i="3"/>
  <c r="G784" i="3"/>
  <c r="H781" i="3"/>
  <c r="G780" i="3"/>
  <c r="H777" i="3"/>
  <c r="G776" i="3"/>
  <c r="H773" i="3"/>
  <c r="G772" i="3"/>
  <c r="F771" i="3"/>
  <c r="H769" i="3"/>
  <c r="G768" i="3"/>
  <c r="H765" i="3"/>
  <c r="G764" i="3"/>
  <c r="H761" i="3"/>
  <c r="G760" i="3"/>
  <c r="H757" i="3"/>
  <c r="G756" i="3"/>
  <c r="H753" i="3"/>
  <c r="G752" i="3"/>
  <c r="H749" i="3"/>
  <c r="G748" i="3"/>
  <c r="H745" i="3"/>
  <c r="G744" i="3"/>
  <c r="F743" i="3"/>
  <c r="H741" i="3"/>
  <c r="G740" i="3"/>
  <c r="H737" i="3"/>
  <c r="G736" i="3"/>
  <c r="H733" i="3"/>
  <c r="G732" i="3"/>
  <c r="H729" i="3"/>
  <c r="G728" i="3"/>
  <c r="H725" i="3"/>
  <c r="G724" i="3"/>
  <c r="H721" i="3"/>
  <c r="G720" i="3"/>
  <c r="H717" i="3"/>
  <c r="G716" i="3"/>
  <c r="H713" i="3"/>
  <c r="G712" i="3"/>
  <c r="F711" i="3"/>
  <c r="H709" i="3"/>
  <c r="G708" i="3"/>
  <c r="H705" i="3"/>
  <c r="G704" i="3"/>
  <c r="H701" i="3"/>
  <c r="G700" i="3"/>
  <c r="F699" i="3"/>
  <c r="H697" i="3"/>
  <c r="G696" i="3"/>
  <c r="H693" i="3"/>
  <c r="G692" i="3"/>
  <c r="H689" i="3"/>
  <c r="G688" i="3"/>
  <c r="H685" i="3"/>
  <c r="G684" i="3"/>
  <c r="H681" i="3"/>
  <c r="G680" i="3"/>
  <c r="H677" i="3"/>
  <c r="G676" i="3"/>
  <c r="H673" i="3"/>
  <c r="G672" i="3"/>
  <c r="H669" i="3"/>
  <c r="G668" i="3"/>
  <c r="H665" i="3"/>
  <c r="G664" i="3"/>
  <c r="H661" i="3"/>
  <c r="G660" i="3"/>
  <c r="H657" i="3"/>
  <c r="G656" i="3"/>
  <c r="H653" i="3"/>
  <c r="G652" i="3"/>
  <c r="H649" i="3"/>
  <c r="G648" i="3"/>
  <c r="H645" i="3"/>
  <c r="G644" i="3"/>
  <c r="H641" i="3"/>
  <c r="G640" i="3"/>
  <c r="H637" i="3"/>
  <c r="G636" i="3"/>
  <c r="H633" i="3"/>
  <c r="G632" i="3"/>
  <c r="H629" i="3"/>
  <c r="G628" i="3"/>
  <c r="H625" i="3"/>
  <c r="G624" i="3"/>
  <c r="H621" i="3"/>
  <c r="G620" i="3"/>
  <c r="H617" i="3"/>
  <c r="G616" i="3"/>
  <c r="G614" i="3"/>
  <c r="H611" i="3"/>
  <c r="G610" i="3"/>
  <c r="H607" i="3"/>
  <c r="G606" i="3"/>
  <c r="H603" i="3"/>
  <c r="G602" i="3"/>
  <c r="H599" i="3"/>
  <c r="G598" i="3"/>
  <c r="H595" i="3"/>
  <c r="G594" i="3"/>
  <c r="H591" i="3"/>
  <c r="G590" i="3"/>
  <c r="H587" i="3"/>
  <c r="G586" i="3"/>
  <c r="H583" i="3"/>
  <c r="G582" i="3"/>
  <c r="H579" i="3"/>
  <c r="G578" i="3"/>
  <c r="H575" i="3"/>
  <c r="G574" i="3"/>
  <c r="F573" i="3"/>
  <c r="H571" i="3"/>
  <c r="G570" i="3"/>
  <c r="H567" i="3"/>
  <c r="G566" i="3"/>
  <c r="H563" i="3"/>
  <c r="G562" i="3"/>
  <c r="H559" i="3"/>
  <c r="G558" i="3"/>
  <c r="H555" i="3"/>
  <c r="G554" i="3"/>
  <c r="H551" i="3"/>
  <c r="G550" i="3"/>
  <c r="H547" i="3"/>
  <c r="G546" i="3"/>
  <c r="H543" i="3"/>
  <c r="G542" i="3"/>
  <c r="H539" i="3"/>
  <c r="G538" i="3"/>
  <c r="H535" i="3"/>
  <c r="G534" i="3"/>
  <c r="H531" i="3"/>
  <c r="G530" i="3"/>
  <c r="H527" i="3"/>
  <c r="G526" i="3"/>
  <c r="H523" i="3"/>
  <c r="G522" i="3"/>
  <c r="H519" i="3"/>
  <c r="G518" i="3"/>
  <c r="H515" i="3"/>
  <c r="G514" i="3"/>
  <c r="H511" i="3"/>
  <c r="G510" i="3"/>
  <c r="F509" i="3"/>
  <c r="H507" i="3"/>
  <c r="G506" i="3"/>
  <c r="H503" i="3"/>
  <c r="G502" i="3"/>
  <c r="H499" i="3"/>
  <c r="G498" i="3"/>
  <c r="F497" i="3"/>
  <c r="H495" i="3"/>
  <c r="G494" i="3"/>
  <c r="H491" i="3"/>
  <c r="G490" i="3"/>
  <c r="H487" i="3"/>
  <c r="G486" i="3"/>
  <c r="H483" i="3"/>
  <c r="G482" i="3"/>
  <c r="H479" i="3"/>
  <c r="G478" i="3"/>
  <c r="H475" i="3"/>
  <c r="G474" i="3"/>
  <c r="H471" i="3"/>
  <c r="G470" i="3"/>
  <c r="H467" i="3"/>
  <c r="G466" i="3"/>
  <c r="H463" i="3"/>
  <c r="G462" i="3"/>
  <c r="H459" i="3"/>
  <c r="G458" i="3"/>
  <c r="H455" i="3"/>
  <c r="G454" i="3"/>
  <c r="H451" i="3"/>
  <c r="G450" i="3"/>
  <c r="H447" i="3"/>
  <c r="G446" i="3"/>
  <c r="H443" i="3"/>
  <c r="G442" i="3"/>
  <c r="H439" i="3"/>
  <c r="G438" i="3"/>
  <c r="H435" i="3"/>
  <c r="G434" i="3"/>
  <c r="H431" i="3"/>
  <c r="G430" i="3"/>
  <c r="H427" i="3"/>
  <c r="G426" i="3"/>
  <c r="H423" i="3"/>
  <c r="G422" i="3"/>
  <c r="H419" i="3"/>
  <c r="G418" i="3"/>
  <c r="H415" i="3"/>
  <c r="G414" i="3"/>
  <c r="H411" i="3"/>
  <c r="G410" i="3"/>
  <c r="H407" i="3"/>
  <c r="G406" i="3"/>
  <c r="H403" i="3"/>
  <c r="G402" i="3"/>
  <c r="H399" i="3"/>
  <c r="G398" i="3"/>
  <c r="H395" i="3"/>
  <c r="G394" i="3"/>
  <c r="H391" i="3"/>
  <c r="G390" i="3"/>
  <c r="H387" i="3"/>
  <c r="G386" i="3"/>
  <c r="H383" i="3"/>
  <c r="G382" i="3"/>
  <c r="H379" i="3"/>
  <c r="G378" i="3"/>
  <c r="H375" i="3"/>
  <c r="G374" i="3"/>
  <c r="H371" i="3"/>
  <c r="G370" i="3"/>
  <c r="H367" i="3"/>
  <c r="G366" i="3"/>
  <c r="F365" i="3"/>
  <c r="H363" i="3"/>
  <c r="G362" i="3"/>
  <c r="H359" i="3"/>
  <c r="G358" i="3"/>
  <c r="H355" i="3"/>
  <c r="G354" i="3"/>
  <c r="H351" i="3"/>
  <c r="G350" i="3"/>
  <c r="H347" i="3"/>
  <c r="G346" i="3"/>
  <c r="H343" i="3"/>
  <c r="G342" i="3"/>
  <c r="H339" i="3"/>
  <c r="G338" i="3"/>
  <c r="H335" i="3"/>
  <c r="G334" i="3"/>
  <c r="H331" i="3"/>
  <c r="G330" i="3"/>
  <c r="H327" i="3"/>
  <c r="G326" i="3"/>
  <c r="H323" i="3"/>
  <c r="G322" i="3"/>
  <c r="H319" i="3"/>
  <c r="G318" i="3"/>
  <c r="H315" i="3"/>
  <c r="G314" i="3"/>
  <c r="H311" i="3"/>
  <c r="G310" i="3"/>
  <c r="H307" i="3"/>
  <c r="G306" i="3"/>
  <c r="H303" i="3"/>
  <c r="G302" i="3"/>
  <c r="H299" i="3"/>
  <c r="G298" i="3"/>
  <c r="F297" i="3"/>
  <c r="H295" i="3"/>
  <c r="G294" i="3"/>
  <c r="H291" i="3"/>
  <c r="G290" i="3"/>
  <c r="H287" i="3"/>
  <c r="G286" i="3"/>
  <c r="H283" i="3"/>
  <c r="G282" i="3"/>
  <c r="F281" i="3"/>
  <c r="H279" i="3"/>
  <c r="G278" i="3"/>
  <c r="H275" i="3"/>
  <c r="G274" i="3"/>
  <c r="H271" i="3"/>
  <c r="G270" i="3"/>
  <c r="H267" i="3"/>
  <c r="G266" i="3"/>
  <c r="H263" i="3"/>
  <c r="G262" i="3"/>
  <c r="H259" i="3"/>
  <c r="G258" i="3"/>
  <c r="H255" i="3"/>
  <c r="G254" i="3"/>
  <c r="H251" i="3"/>
  <c r="G250" i="3"/>
  <c r="H247" i="3"/>
  <c r="G246" i="3"/>
  <c r="H243" i="3"/>
  <c r="G242" i="3"/>
  <c r="H239" i="3"/>
  <c r="G238" i="3"/>
  <c r="H235" i="3"/>
  <c r="G234" i="3"/>
  <c r="H231" i="3"/>
  <c r="G230" i="3"/>
  <c r="H227" i="3"/>
  <c r="G226" i="3"/>
  <c r="H223" i="3"/>
  <c r="G222" i="3"/>
  <c r="H219" i="3"/>
  <c r="G218" i="3"/>
  <c r="H215" i="3"/>
  <c r="G214" i="3"/>
  <c r="H211" i="3"/>
  <c r="G210" i="3"/>
  <c r="H207" i="3"/>
  <c r="G206" i="3"/>
  <c r="H203" i="3"/>
  <c r="G202" i="3"/>
  <c r="H199" i="3"/>
  <c r="G198" i="3"/>
  <c r="H195" i="3"/>
  <c r="G194" i="3"/>
  <c r="H191" i="3"/>
  <c r="G190" i="3"/>
  <c r="H187" i="3"/>
  <c r="G186" i="3"/>
  <c r="H183" i="3"/>
  <c r="G182" i="3"/>
  <c r="F181" i="3"/>
  <c r="H179" i="3"/>
  <c r="G178" i="3"/>
  <c r="H175" i="3"/>
  <c r="G174" i="3"/>
  <c r="H171" i="3"/>
  <c r="G170" i="3"/>
  <c r="H167" i="3"/>
  <c r="G166" i="3"/>
  <c r="H163" i="3"/>
  <c r="G162" i="3"/>
  <c r="H159" i="3"/>
  <c r="H612" i="3"/>
  <c r="G611" i="3"/>
  <c r="H608" i="3"/>
  <c r="G607" i="3"/>
  <c r="H604" i="3"/>
  <c r="G603" i="3"/>
  <c r="H600" i="3"/>
  <c r="G599" i="3"/>
  <c r="H596" i="3"/>
  <c r="G595" i="3"/>
  <c r="H592" i="3"/>
  <c r="G591" i="3"/>
  <c r="H588" i="3"/>
  <c r="G587" i="3"/>
  <c r="H584" i="3"/>
  <c r="G583" i="3"/>
  <c r="H580" i="3"/>
  <c r="G579" i="3"/>
  <c r="H576" i="3"/>
  <c r="G575" i="3"/>
  <c r="F574" i="3"/>
  <c r="H572" i="3"/>
  <c r="G571" i="3"/>
  <c r="H568" i="3"/>
  <c r="G567" i="3"/>
  <c r="H564" i="3"/>
  <c r="G563" i="3"/>
  <c r="H560" i="3"/>
  <c r="G559" i="3"/>
  <c r="H556" i="3"/>
  <c r="G555" i="3"/>
  <c r="H552" i="3"/>
  <c r="G551" i="3"/>
  <c r="H548" i="3"/>
  <c r="G547" i="3"/>
  <c r="H544" i="3"/>
  <c r="G543" i="3"/>
  <c r="H540" i="3"/>
  <c r="G539" i="3"/>
  <c r="H536" i="3"/>
  <c r="G535" i="3"/>
  <c r="H532" i="3"/>
  <c r="G531" i="3"/>
  <c r="H528" i="3"/>
  <c r="G527" i="3"/>
  <c r="H524" i="3"/>
  <c r="G523" i="3"/>
  <c r="H520" i="3"/>
  <c r="G519" i="3"/>
  <c r="H516" i="3"/>
  <c r="G515" i="3"/>
  <c r="H512" i="3"/>
  <c r="G511" i="3"/>
  <c r="H508" i="3"/>
  <c r="G507" i="3"/>
  <c r="H504" i="3"/>
  <c r="G503" i="3"/>
  <c r="H500" i="3"/>
  <c r="G499" i="3"/>
  <c r="H496" i="3"/>
  <c r="G495" i="3"/>
  <c r="H492" i="3"/>
  <c r="G491" i="3"/>
  <c r="H488" i="3"/>
  <c r="G487" i="3"/>
  <c r="H484" i="3"/>
  <c r="G483" i="3"/>
  <c r="H480" i="3"/>
  <c r="G479" i="3"/>
  <c r="H476" i="3"/>
  <c r="G475" i="3"/>
  <c r="H472" i="3"/>
  <c r="G471" i="3"/>
  <c r="H468" i="3"/>
  <c r="G467" i="3"/>
  <c r="H464" i="3"/>
  <c r="G463" i="3"/>
  <c r="H460" i="3"/>
  <c r="G459" i="3"/>
  <c r="H456" i="3"/>
  <c r="G455" i="3"/>
  <c r="H452" i="3"/>
  <c r="G451" i="3"/>
  <c r="H448" i="3"/>
  <c r="G447" i="3"/>
  <c r="H444" i="3"/>
  <c r="G443" i="3"/>
  <c r="H440" i="3"/>
  <c r="G439" i="3"/>
  <c r="H436" i="3"/>
  <c r="G435" i="3"/>
  <c r="H432" i="3"/>
  <c r="G431" i="3"/>
  <c r="H428" i="3"/>
  <c r="G427" i="3"/>
  <c r="H424" i="3"/>
  <c r="G423" i="3"/>
  <c r="H420" i="3"/>
  <c r="G419" i="3"/>
  <c r="H416" i="3"/>
  <c r="G415" i="3"/>
  <c r="H412" i="3"/>
  <c r="G411" i="3"/>
  <c r="H408" i="3"/>
  <c r="G407" i="3"/>
  <c r="H404" i="3"/>
  <c r="G403" i="3"/>
  <c r="H400" i="3"/>
  <c r="G399" i="3"/>
  <c r="H396" i="3"/>
  <c r="G395" i="3"/>
  <c r="H392" i="3"/>
  <c r="G391" i="3"/>
  <c r="H388" i="3"/>
  <c r="G387" i="3"/>
  <c r="H384" i="3"/>
  <c r="G383" i="3"/>
  <c r="H380" i="3"/>
  <c r="G379" i="3"/>
  <c r="H376" i="3"/>
  <c r="G375" i="3"/>
  <c r="H372" i="3"/>
  <c r="G371" i="3"/>
  <c r="H368" i="3"/>
  <c r="G367" i="3"/>
  <c r="H364" i="3"/>
  <c r="G363" i="3"/>
  <c r="H360" i="3"/>
  <c r="G359" i="3"/>
  <c r="H356" i="3"/>
  <c r="G355" i="3"/>
  <c r="H352" i="3"/>
  <c r="G351" i="3"/>
  <c r="H348" i="3"/>
  <c r="G347" i="3"/>
  <c r="H344" i="3"/>
  <c r="G343" i="3"/>
  <c r="H340" i="3"/>
  <c r="G339" i="3"/>
  <c r="H336" i="3"/>
  <c r="G335" i="3"/>
  <c r="H332" i="3"/>
  <c r="G331" i="3"/>
  <c r="H328" i="3"/>
  <c r="G327" i="3"/>
  <c r="H324" i="3"/>
  <c r="G323" i="3"/>
  <c r="H320" i="3"/>
  <c r="G319" i="3"/>
  <c r="H316" i="3"/>
  <c r="G315" i="3"/>
  <c r="H312" i="3"/>
  <c r="G311" i="3"/>
  <c r="H308" i="3"/>
  <c r="G307" i="3"/>
  <c r="H304" i="3"/>
  <c r="G303" i="3"/>
  <c r="H300" i="3"/>
  <c r="G299" i="3"/>
  <c r="H296" i="3"/>
  <c r="G295" i="3"/>
  <c r="H292" i="3"/>
  <c r="G291" i="3"/>
  <c r="H288" i="3"/>
  <c r="G287" i="3"/>
  <c r="H284" i="3"/>
  <c r="G283" i="3"/>
  <c r="F282" i="3"/>
  <c r="H280" i="3"/>
  <c r="G279" i="3"/>
  <c r="H276" i="3"/>
  <c r="G275" i="3"/>
  <c r="H272" i="3"/>
  <c r="G271" i="3"/>
  <c r="H268" i="3"/>
  <c r="G267" i="3"/>
  <c r="H264" i="3"/>
  <c r="G263" i="3"/>
  <c r="H260" i="3"/>
  <c r="G259" i="3"/>
  <c r="H256" i="3"/>
  <c r="G255" i="3"/>
  <c r="H252" i="3"/>
  <c r="G251" i="3"/>
  <c r="H248" i="3"/>
  <c r="G247" i="3"/>
  <c r="H244" i="3"/>
  <c r="G243" i="3"/>
  <c r="H240" i="3"/>
  <c r="G239" i="3"/>
  <c r="H236" i="3"/>
  <c r="G235" i="3"/>
  <c r="H232" i="3"/>
  <c r="G231" i="3"/>
  <c r="H228" i="3"/>
  <c r="G227" i="3"/>
  <c r="H224" i="3"/>
  <c r="G223" i="3"/>
  <c r="H220" i="3"/>
  <c r="G219" i="3"/>
  <c r="H216" i="3"/>
  <c r="G215" i="3"/>
  <c r="H212" i="3"/>
  <c r="G211" i="3"/>
  <c r="H208" i="3"/>
  <c r="G207" i="3"/>
  <c r="H204" i="3"/>
  <c r="G203" i="3"/>
  <c r="H200" i="3"/>
  <c r="G199" i="3"/>
  <c r="F198" i="3"/>
  <c r="H196" i="3"/>
  <c r="G195" i="3"/>
  <c r="F194" i="3"/>
  <c r="H192" i="3"/>
  <c r="G191" i="3"/>
  <c r="H188" i="3"/>
  <c r="G187" i="3"/>
  <c r="H184" i="3"/>
  <c r="G183" i="3"/>
  <c r="H180" i="3"/>
  <c r="G179" i="3"/>
  <c r="H176" i="3"/>
  <c r="G175" i="3"/>
  <c r="H172" i="3"/>
  <c r="G171" i="3"/>
  <c r="H168" i="3"/>
  <c r="G167" i="3"/>
  <c r="H164" i="3"/>
  <c r="G163" i="3"/>
  <c r="H160" i="3"/>
  <c r="G159" i="3"/>
  <c r="H613" i="3"/>
  <c r="G612" i="3"/>
  <c r="H609" i="3"/>
  <c r="G608" i="3"/>
  <c r="H605" i="3"/>
  <c r="G604" i="3"/>
  <c r="H601" i="3"/>
  <c r="G600" i="3"/>
  <c r="H597" i="3"/>
  <c r="G596" i="3"/>
  <c r="H593" i="3"/>
  <c r="G592" i="3"/>
  <c r="H589" i="3"/>
  <c r="G588" i="3"/>
  <c r="H585" i="3"/>
  <c r="G584" i="3"/>
  <c r="F583" i="3"/>
  <c r="H581" i="3"/>
  <c r="G580" i="3"/>
  <c r="F579" i="3"/>
  <c r="H577" i="3"/>
  <c r="G576" i="3"/>
  <c r="H573" i="3"/>
  <c r="G572" i="3"/>
  <c r="H569" i="3"/>
  <c r="G568" i="3"/>
  <c r="H565" i="3"/>
  <c r="G564" i="3"/>
  <c r="H561" i="3"/>
  <c r="G560" i="3"/>
  <c r="H557" i="3"/>
  <c r="G556" i="3"/>
  <c r="H553" i="3"/>
  <c r="G552" i="3"/>
  <c r="H549" i="3"/>
  <c r="G548" i="3"/>
  <c r="H545" i="3"/>
  <c r="G544" i="3"/>
  <c r="H541" i="3"/>
  <c r="G540" i="3"/>
  <c r="H537" i="3"/>
  <c r="G536" i="3"/>
  <c r="H533" i="3"/>
  <c r="G532" i="3"/>
  <c r="H529" i="3"/>
  <c r="G528" i="3"/>
  <c r="H525" i="3"/>
  <c r="G524" i="3"/>
  <c r="H521" i="3"/>
  <c r="G520" i="3"/>
  <c r="H517" i="3"/>
  <c r="G516" i="3"/>
  <c r="F515" i="3"/>
  <c r="H513" i="3"/>
  <c r="G512" i="3"/>
  <c r="F511" i="3"/>
  <c r="H509" i="3"/>
  <c r="G508" i="3"/>
  <c r="H505" i="3"/>
  <c r="G504" i="3"/>
  <c r="H501" i="3"/>
  <c r="G500" i="3"/>
  <c r="H497" i="3"/>
  <c r="G496" i="3"/>
  <c r="H493" i="3"/>
  <c r="G492" i="3"/>
  <c r="H489" i="3"/>
  <c r="G488" i="3"/>
  <c r="H485" i="3"/>
  <c r="G484" i="3"/>
  <c r="H481" i="3"/>
  <c r="G480" i="3"/>
  <c r="H477" i="3"/>
  <c r="G476" i="3"/>
  <c r="H473" i="3"/>
  <c r="G472" i="3"/>
  <c r="H469" i="3"/>
  <c r="G468" i="3"/>
  <c r="H465" i="3"/>
  <c r="G464" i="3"/>
  <c r="H461" i="3"/>
  <c r="G460" i="3"/>
  <c r="H457" i="3"/>
  <c r="G456" i="3"/>
  <c r="F455" i="3"/>
  <c r="H453" i="3"/>
  <c r="G452" i="3"/>
  <c r="H449" i="3"/>
  <c r="G448" i="3"/>
  <c r="H445" i="3"/>
  <c r="G444" i="3"/>
  <c r="H441" i="3"/>
  <c r="G440" i="3"/>
  <c r="H437" i="3"/>
  <c r="G436" i="3"/>
  <c r="H433" i="3"/>
  <c r="G432" i="3"/>
  <c r="H429" i="3"/>
  <c r="G428" i="3"/>
  <c r="H425" i="3"/>
  <c r="G424" i="3"/>
  <c r="H421" i="3"/>
  <c r="G420" i="3"/>
  <c r="H417" i="3"/>
  <c r="G416" i="3"/>
  <c r="H413" i="3"/>
  <c r="G412" i="3"/>
  <c r="H409" i="3"/>
  <c r="G408" i="3"/>
  <c r="H405" i="3"/>
  <c r="G404" i="3"/>
  <c r="H401" i="3"/>
  <c r="G400" i="3"/>
  <c r="H397" i="3"/>
  <c r="G396" i="3"/>
  <c r="H393" i="3"/>
  <c r="G392" i="3"/>
  <c r="H389" i="3"/>
  <c r="G388" i="3"/>
  <c r="H385" i="3"/>
  <c r="G384" i="3"/>
  <c r="H381" i="3"/>
  <c r="G380" i="3"/>
  <c r="H377" i="3"/>
  <c r="G376" i="3"/>
  <c r="H373" i="3"/>
  <c r="G372" i="3"/>
  <c r="H369" i="3"/>
  <c r="G368" i="3"/>
  <c r="H365" i="3"/>
  <c r="G364" i="3"/>
  <c r="H361" i="3"/>
  <c r="G360" i="3"/>
  <c r="H357" i="3"/>
  <c r="G356" i="3"/>
  <c r="H353" i="3"/>
  <c r="G352" i="3"/>
  <c r="H349" i="3"/>
  <c r="G348" i="3"/>
  <c r="H345" i="3"/>
  <c r="G344" i="3"/>
  <c r="H341" i="3"/>
  <c r="G340" i="3"/>
  <c r="H337" i="3"/>
  <c r="G336" i="3"/>
  <c r="H333" i="3"/>
  <c r="G332" i="3"/>
  <c r="H329" i="3"/>
  <c r="G328" i="3"/>
  <c r="H325" i="3"/>
  <c r="G324" i="3"/>
  <c r="H321" i="3"/>
  <c r="G320" i="3"/>
  <c r="H317" i="3"/>
  <c r="G316" i="3"/>
  <c r="H313" i="3"/>
  <c r="G312" i="3"/>
  <c r="H309" i="3"/>
  <c r="G308" i="3"/>
  <c r="H305" i="3"/>
  <c r="G304" i="3"/>
  <c r="H301" i="3"/>
  <c r="G300" i="3"/>
  <c r="H297" i="3"/>
  <c r="G296" i="3"/>
  <c r="H293" i="3"/>
  <c r="G292" i="3"/>
  <c r="H289" i="3"/>
  <c r="G288" i="3"/>
  <c r="H285" i="3"/>
  <c r="G284" i="3"/>
  <c r="H281" i="3"/>
  <c r="G280" i="3"/>
  <c r="H277" i="3"/>
  <c r="G276" i="3"/>
  <c r="H273" i="3"/>
  <c r="G272" i="3"/>
  <c r="H269" i="3"/>
  <c r="G268" i="3"/>
  <c r="H265" i="3"/>
  <c r="G264" i="3"/>
  <c r="H261" i="3"/>
  <c r="G260" i="3"/>
  <c r="H257" i="3"/>
  <c r="G256" i="3"/>
  <c r="H253" i="3"/>
  <c r="G252" i="3"/>
  <c r="H249" i="3"/>
  <c r="G248" i="3"/>
  <c r="H245" i="3"/>
  <c r="G244" i="3"/>
  <c r="H241" i="3"/>
  <c r="G240" i="3"/>
  <c r="H237" i="3"/>
  <c r="G236" i="3"/>
  <c r="H233" i="3"/>
  <c r="G232" i="3"/>
  <c r="H229" i="3"/>
  <c r="G228" i="3"/>
  <c r="H225" i="3"/>
  <c r="G224" i="3"/>
  <c r="H221" i="3"/>
  <c r="G220" i="3"/>
  <c r="H217" i="3"/>
  <c r="G216" i="3"/>
  <c r="H213" i="3"/>
  <c r="G212" i="3"/>
  <c r="H209" i="3"/>
  <c r="G208" i="3"/>
  <c r="H205" i="3"/>
  <c r="G204" i="3"/>
  <c r="H201" i="3"/>
  <c r="G200" i="3"/>
  <c r="H197" i="3"/>
  <c r="G196" i="3"/>
  <c r="H193" i="3"/>
  <c r="G192" i="3"/>
  <c r="H189" i="3"/>
  <c r="G188" i="3"/>
  <c r="H185" i="3"/>
  <c r="G184" i="3"/>
  <c r="H181" i="3"/>
  <c r="G180" i="3"/>
  <c r="H177" i="3"/>
  <c r="G176" i="3"/>
  <c r="H173" i="3"/>
  <c r="G172" i="3"/>
  <c r="H169" i="3"/>
  <c r="G168" i="3"/>
  <c r="H165" i="3"/>
  <c r="G164" i="3"/>
  <c r="H161" i="3"/>
  <c r="G160" i="3"/>
  <c r="G613" i="3"/>
  <c r="H610" i="3"/>
  <c r="G609" i="3"/>
  <c r="H606" i="3"/>
  <c r="G605" i="3"/>
  <c r="H602" i="3"/>
  <c r="G601" i="3"/>
  <c r="H598" i="3"/>
  <c r="G597" i="3"/>
  <c r="F596" i="3"/>
  <c r="H594" i="3"/>
  <c r="G593" i="3"/>
  <c r="H590" i="3"/>
  <c r="G589" i="3"/>
  <c r="H586" i="3"/>
  <c r="G585" i="3"/>
  <c r="H582" i="3"/>
  <c r="G581" i="3"/>
  <c r="H578" i="3"/>
  <c r="G577" i="3"/>
  <c r="H574" i="3"/>
  <c r="G573" i="3"/>
  <c r="F572" i="3"/>
  <c r="H570" i="3"/>
  <c r="G569" i="3"/>
  <c r="H566" i="3"/>
  <c r="G565" i="3"/>
  <c r="H562" i="3"/>
  <c r="G561" i="3"/>
  <c r="H558" i="3"/>
  <c r="G557" i="3"/>
  <c r="H554" i="3"/>
  <c r="G553" i="3"/>
  <c r="H550" i="3"/>
  <c r="G549" i="3"/>
  <c r="H546" i="3"/>
  <c r="G545" i="3"/>
  <c r="H542" i="3"/>
  <c r="G541" i="3"/>
  <c r="H538" i="3"/>
  <c r="G537" i="3"/>
  <c r="H534" i="3"/>
  <c r="G533" i="3"/>
  <c r="H530" i="3"/>
  <c r="G529" i="3"/>
  <c r="H526" i="3"/>
  <c r="G525" i="3"/>
  <c r="H522" i="3"/>
  <c r="G521" i="3"/>
  <c r="H518" i="3"/>
  <c r="G517" i="3"/>
  <c r="H514" i="3"/>
  <c r="G513" i="3"/>
  <c r="F512" i="3"/>
  <c r="H510" i="3"/>
  <c r="G509" i="3"/>
  <c r="H506" i="3"/>
  <c r="G505" i="3"/>
  <c r="H502" i="3"/>
  <c r="G501" i="3"/>
  <c r="H498" i="3"/>
  <c r="G497" i="3"/>
  <c r="F496" i="3"/>
  <c r="H494" i="3"/>
  <c r="G493" i="3"/>
  <c r="H490" i="3"/>
  <c r="G489" i="3"/>
  <c r="H486" i="3"/>
  <c r="G485" i="3"/>
  <c r="H482" i="3"/>
  <c r="G481" i="3"/>
  <c r="H478" i="3"/>
  <c r="G477" i="3"/>
  <c r="H474" i="3"/>
  <c r="G473" i="3"/>
  <c r="H470" i="3"/>
  <c r="G469" i="3"/>
  <c r="H466" i="3"/>
  <c r="G465" i="3"/>
  <c r="H462" i="3"/>
  <c r="G461" i="3"/>
  <c r="H458" i="3"/>
  <c r="G457" i="3"/>
  <c r="F456" i="3"/>
  <c r="H454" i="3"/>
  <c r="G453" i="3"/>
  <c r="H450" i="3"/>
  <c r="G449" i="3"/>
  <c r="H446" i="3"/>
  <c r="G445" i="3"/>
  <c r="H442" i="3"/>
  <c r="G441" i="3"/>
  <c r="H438" i="3"/>
  <c r="G437" i="3"/>
  <c r="H434" i="3"/>
  <c r="G433" i="3"/>
  <c r="H430" i="3"/>
  <c r="G429" i="3"/>
  <c r="H426" i="3"/>
  <c r="G425" i="3"/>
  <c r="H422" i="3"/>
  <c r="G421" i="3"/>
  <c r="H418" i="3"/>
  <c r="G417" i="3"/>
  <c r="H414" i="3"/>
  <c r="G413" i="3"/>
  <c r="H410" i="3"/>
  <c r="G409" i="3"/>
  <c r="H406" i="3"/>
  <c r="G405" i="3"/>
  <c r="H402" i="3"/>
  <c r="G401" i="3"/>
  <c r="H398" i="3"/>
  <c r="G397" i="3"/>
  <c r="H394" i="3"/>
  <c r="G393" i="3"/>
  <c r="H390" i="3"/>
  <c r="G389" i="3"/>
  <c r="H386" i="3"/>
  <c r="G385" i="3"/>
  <c r="H382" i="3"/>
  <c r="G381" i="3"/>
  <c r="H378" i="3"/>
  <c r="G377" i="3"/>
  <c r="H374" i="3"/>
  <c r="G373" i="3"/>
  <c r="H370" i="3"/>
  <c r="G369" i="3"/>
  <c r="H366" i="3"/>
  <c r="G365" i="3"/>
  <c r="H362" i="3"/>
  <c r="G361" i="3"/>
  <c r="H358" i="3"/>
  <c r="G357" i="3"/>
  <c r="H354" i="3"/>
  <c r="G353" i="3"/>
  <c r="H350" i="3"/>
  <c r="G349" i="3"/>
  <c r="H346" i="3"/>
  <c r="G345" i="3"/>
  <c r="H342" i="3"/>
  <c r="G341" i="3"/>
  <c r="H338" i="3"/>
  <c r="G337" i="3"/>
  <c r="H334" i="3"/>
  <c r="G333" i="3"/>
  <c r="H330" i="3"/>
  <c r="G329" i="3"/>
  <c r="H326" i="3"/>
  <c r="G325" i="3"/>
  <c r="H322" i="3"/>
  <c r="G321" i="3"/>
  <c r="H318" i="3"/>
  <c r="G317" i="3"/>
  <c r="H314" i="3"/>
  <c r="G313" i="3"/>
  <c r="H310" i="3"/>
  <c r="G309" i="3"/>
  <c r="H306" i="3"/>
  <c r="G305" i="3"/>
  <c r="H302" i="3"/>
  <c r="G301" i="3"/>
  <c r="H298" i="3"/>
  <c r="G297" i="3"/>
  <c r="H294" i="3"/>
  <c r="G293" i="3"/>
  <c r="H290" i="3"/>
  <c r="G289" i="3"/>
  <c r="H286" i="3"/>
  <c r="G285" i="3"/>
  <c r="H282" i="3"/>
  <c r="G281" i="3"/>
  <c r="H278" i="3"/>
  <c r="G277" i="3"/>
  <c r="H274" i="3"/>
  <c r="G273" i="3"/>
  <c r="H270" i="3"/>
  <c r="G269" i="3"/>
  <c r="H266" i="3"/>
  <c r="G265" i="3"/>
  <c r="H262" i="3"/>
  <c r="G261" i="3"/>
  <c r="H258" i="3"/>
  <c r="G257" i="3"/>
  <c r="H254" i="3"/>
  <c r="G253" i="3"/>
  <c r="F252" i="3"/>
  <c r="H250" i="3"/>
  <c r="G249" i="3"/>
  <c r="H246" i="3"/>
  <c r="G245" i="3"/>
  <c r="H242" i="3"/>
  <c r="G241" i="3"/>
  <c r="H238" i="3"/>
  <c r="G237" i="3"/>
  <c r="H234" i="3"/>
  <c r="G233" i="3"/>
  <c r="H230" i="3"/>
  <c r="G229" i="3"/>
  <c r="H226" i="3"/>
  <c r="G225" i="3"/>
  <c r="H222" i="3"/>
  <c r="G221" i="3"/>
  <c r="H218" i="3"/>
  <c r="G217" i="3"/>
  <c r="H214" i="3"/>
  <c r="G213" i="3"/>
  <c r="H210" i="3"/>
  <c r="G209" i="3"/>
  <c r="H206" i="3"/>
  <c r="G205" i="3"/>
  <c r="H202" i="3"/>
  <c r="G201" i="3"/>
  <c r="H198" i="3"/>
  <c r="G197" i="3"/>
  <c r="H194" i="3"/>
  <c r="G193" i="3"/>
  <c r="H190" i="3"/>
  <c r="G189" i="3"/>
  <c r="H186" i="3"/>
  <c r="G185" i="3"/>
  <c r="H182" i="3"/>
  <c r="G181" i="3"/>
  <c r="H178" i="3"/>
  <c r="G177" i="3"/>
  <c r="H174" i="3"/>
  <c r="G173" i="3"/>
  <c r="H170" i="3"/>
  <c r="G169" i="3"/>
  <c r="H166" i="3"/>
  <c r="G165" i="3"/>
  <c r="H162" i="3"/>
  <c r="G161" i="3"/>
  <c r="H158" i="3"/>
  <c r="G157" i="3"/>
  <c r="H154" i="3"/>
  <c r="G153" i="3"/>
  <c r="H150" i="3"/>
  <c r="G149" i="3"/>
  <c r="H146" i="3"/>
  <c r="G145" i="3"/>
  <c r="H142" i="3"/>
  <c r="G141" i="3"/>
  <c r="H138" i="3"/>
  <c r="G137" i="3"/>
  <c r="H134" i="3"/>
  <c r="G133" i="3"/>
  <c r="H130" i="3"/>
  <c r="G129" i="3"/>
  <c r="H126" i="3"/>
  <c r="G125" i="3"/>
  <c r="H122" i="3"/>
  <c r="G121" i="3"/>
  <c r="H118" i="3"/>
  <c r="G117" i="3"/>
  <c r="H114" i="3"/>
  <c r="G113" i="3"/>
  <c r="H110" i="3"/>
  <c r="G109" i="3"/>
  <c r="H106" i="3"/>
  <c r="G105" i="3"/>
  <c r="H102" i="3"/>
  <c r="G101" i="3"/>
  <c r="H98" i="3"/>
  <c r="G97" i="3"/>
  <c r="H94" i="3"/>
  <c r="G93" i="3"/>
  <c r="H90" i="3"/>
  <c r="G89" i="3"/>
  <c r="H86" i="3"/>
  <c r="G85" i="3"/>
  <c r="H82" i="3"/>
  <c r="G81" i="3"/>
  <c r="H78" i="3"/>
  <c r="G77" i="3"/>
  <c r="H74" i="3"/>
  <c r="G73" i="3"/>
  <c r="H70" i="3"/>
  <c r="G69" i="3"/>
  <c r="H66" i="3"/>
  <c r="G65" i="3"/>
  <c r="H62" i="3"/>
  <c r="G61" i="3"/>
  <c r="H58" i="3"/>
  <c r="G57" i="3"/>
  <c r="H54" i="3"/>
  <c r="G53" i="3"/>
  <c r="H50" i="3"/>
  <c r="G49" i="3"/>
  <c r="H46" i="3"/>
  <c r="G45" i="3"/>
  <c r="H42" i="3"/>
  <c r="G41" i="3"/>
  <c r="H38" i="3"/>
  <c r="G37" i="3"/>
  <c r="H34" i="3"/>
  <c r="G33" i="3"/>
  <c r="H30" i="3"/>
  <c r="G29" i="3"/>
  <c r="H26" i="3"/>
  <c r="G25" i="3"/>
  <c r="H22" i="3"/>
  <c r="G21" i="3"/>
  <c r="H18" i="3"/>
  <c r="G17" i="3"/>
  <c r="H14" i="3"/>
  <c r="G13" i="3"/>
  <c r="H10" i="3"/>
  <c r="G9" i="3"/>
  <c r="H6" i="3"/>
  <c r="G5" i="3"/>
  <c r="G158" i="3"/>
  <c r="H155" i="3"/>
  <c r="G154" i="3"/>
  <c r="H151" i="3"/>
  <c r="G150" i="3"/>
  <c r="H147" i="3"/>
  <c r="G146" i="3"/>
  <c r="H143" i="3"/>
  <c r="G142" i="3"/>
  <c r="H139" i="3"/>
  <c r="G138" i="3"/>
  <c r="H135" i="3"/>
  <c r="G134" i="3"/>
  <c r="H131" i="3"/>
  <c r="G130" i="3"/>
  <c r="H127" i="3"/>
  <c r="G126" i="3"/>
  <c r="H123" i="3"/>
  <c r="G122" i="3"/>
  <c r="H119" i="3"/>
  <c r="G118" i="3"/>
  <c r="H115" i="3"/>
  <c r="G114" i="3"/>
  <c r="H111" i="3"/>
  <c r="G110" i="3"/>
  <c r="H107" i="3"/>
  <c r="G106" i="3"/>
  <c r="H103" i="3"/>
  <c r="G102" i="3"/>
  <c r="H99" i="3"/>
  <c r="G98" i="3"/>
  <c r="H95" i="3"/>
  <c r="G94" i="3"/>
  <c r="H91" i="3"/>
  <c r="G90" i="3"/>
  <c r="H87" i="3"/>
  <c r="G86" i="3"/>
  <c r="H83" i="3"/>
  <c r="G82" i="3"/>
  <c r="H79" i="3"/>
  <c r="G78" i="3"/>
  <c r="H75" i="3"/>
  <c r="G74" i="3"/>
  <c r="H71" i="3"/>
  <c r="G70" i="3"/>
  <c r="H67" i="3"/>
  <c r="G66" i="3"/>
  <c r="H63" i="3"/>
  <c r="G62" i="3"/>
  <c r="H59" i="3"/>
  <c r="G58" i="3"/>
  <c r="H55" i="3"/>
  <c r="G54" i="3"/>
  <c r="H51" i="3"/>
  <c r="G50" i="3"/>
  <c r="H47" i="3"/>
  <c r="G46" i="3"/>
  <c r="H43" i="3"/>
  <c r="G42" i="3"/>
  <c r="H39" i="3"/>
  <c r="G38" i="3"/>
  <c r="H35" i="3"/>
  <c r="G34" i="3"/>
  <c r="H31" i="3"/>
  <c r="G30" i="3"/>
  <c r="H27" i="3"/>
  <c r="G26" i="3"/>
  <c r="H23" i="3"/>
  <c r="G22" i="3"/>
  <c r="H19" i="3"/>
  <c r="G18" i="3"/>
  <c r="H15" i="3"/>
  <c r="G14" i="3"/>
  <c r="H11" i="3"/>
  <c r="G10" i="3"/>
  <c r="H7" i="3"/>
  <c r="G6" i="3"/>
  <c r="H3" i="3"/>
  <c r="H156" i="3"/>
  <c r="G155" i="3"/>
  <c r="H152" i="3"/>
  <c r="G151" i="3"/>
  <c r="H148" i="3"/>
  <c r="G147" i="3"/>
  <c r="H144" i="3"/>
  <c r="G143" i="3"/>
  <c r="H140" i="3"/>
  <c r="G139" i="3"/>
  <c r="H136" i="3"/>
  <c r="G135" i="3"/>
  <c r="H132" i="3"/>
  <c r="G131" i="3"/>
  <c r="H128" i="3"/>
  <c r="G127" i="3"/>
  <c r="H124" i="3"/>
  <c r="G123" i="3"/>
  <c r="H120" i="3"/>
  <c r="G119" i="3"/>
  <c r="H116" i="3"/>
  <c r="G115" i="3"/>
  <c r="H112" i="3"/>
  <c r="G111" i="3"/>
  <c r="H108" i="3"/>
  <c r="G107" i="3"/>
  <c r="H104" i="3"/>
  <c r="G103" i="3"/>
  <c r="H100" i="3"/>
  <c r="G99" i="3"/>
  <c r="H96" i="3"/>
  <c r="G95" i="3"/>
  <c r="H92" i="3"/>
  <c r="G91" i="3"/>
  <c r="H88" i="3"/>
  <c r="G87" i="3"/>
  <c r="H84" i="3"/>
  <c r="G83" i="3"/>
  <c r="H80" i="3"/>
  <c r="G79" i="3"/>
  <c r="H76" i="3"/>
  <c r="G75" i="3"/>
  <c r="H72" i="3"/>
  <c r="G71" i="3"/>
  <c r="H68" i="3"/>
  <c r="G67" i="3"/>
  <c r="H64" i="3"/>
  <c r="G63" i="3"/>
  <c r="H60" i="3"/>
  <c r="G59" i="3"/>
  <c r="H56" i="3"/>
  <c r="G55" i="3"/>
  <c r="H52" i="3"/>
  <c r="G51" i="3"/>
  <c r="H48" i="3"/>
  <c r="G47" i="3"/>
  <c r="H44" i="3"/>
  <c r="G43" i="3"/>
  <c r="H40" i="3"/>
  <c r="G39" i="3"/>
  <c r="H36" i="3"/>
  <c r="G35" i="3"/>
  <c r="H32" i="3"/>
  <c r="G31" i="3"/>
  <c r="H28" i="3"/>
  <c r="G27" i="3"/>
  <c r="H24" i="3"/>
  <c r="G23" i="3"/>
  <c r="H20" i="3"/>
  <c r="G19" i="3"/>
  <c r="H16" i="3"/>
  <c r="G15" i="3"/>
  <c r="H12" i="3"/>
  <c r="G11" i="3"/>
  <c r="H8" i="3"/>
  <c r="G7" i="3"/>
  <c r="H4" i="3"/>
  <c r="G3" i="3"/>
  <c r="H157" i="3"/>
  <c r="G156" i="3"/>
  <c r="H153" i="3"/>
  <c r="G152" i="3"/>
  <c r="H149" i="3"/>
  <c r="G148" i="3"/>
  <c r="H145" i="3"/>
  <c r="G144" i="3"/>
  <c r="H141" i="3"/>
  <c r="G140" i="3"/>
  <c r="H137" i="3"/>
  <c r="G136" i="3"/>
  <c r="H133" i="3"/>
  <c r="G132" i="3"/>
  <c r="H129" i="3"/>
  <c r="G128" i="3"/>
  <c r="H125" i="3"/>
  <c r="G124" i="3"/>
  <c r="F123" i="3"/>
  <c r="H121" i="3"/>
  <c r="G120" i="3"/>
  <c r="H117" i="3"/>
  <c r="G116" i="3"/>
  <c r="H113" i="3"/>
  <c r="G112" i="3"/>
  <c r="H109" i="3"/>
  <c r="G108" i="3"/>
  <c r="H105" i="3"/>
  <c r="G104" i="3"/>
  <c r="H101" i="3"/>
  <c r="G100" i="3"/>
  <c r="H97" i="3"/>
  <c r="G96" i="3"/>
  <c r="H93" i="3"/>
  <c r="G92" i="3"/>
  <c r="H89" i="3"/>
  <c r="G88" i="3"/>
  <c r="H85" i="3"/>
  <c r="G84" i="3"/>
  <c r="H81" i="3"/>
  <c r="G80" i="3"/>
  <c r="H77" i="3"/>
  <c r="G76" i="3"/>
  <c r="H73" i="3"/>
  <c r="G72" i="3"/>
  <c r="H69" i="3"/>
  <c r="G68" i="3"/>
  <c r="H65" i="3"/>
  <c r="G64" i="3"/>
  <c r="H61" i="3"/>
  <c r="G60" i="3"/>
  <c r="H57" i="3"/>
  <c r="G56" i="3"/>
  <c r="H53" i="3"/>
  <c r="G52" i="3"/>
  <c r="H49" i="3"/>
  <c r="G48" i="3"/>
  <c r="H45" i="3"/>
  <c r="G44" i="3"/>
  <c r="H41" i="3"/>
  <c r="G40" i="3"/>
  <c r="H37" i="3"/>
  <c r="G36" i="3"/>
  <c r="H33" i="3"/>
  <c r="G32" i="3"/>
  <c r="H29" i="3"/>
  <c r="G28" i="3"/>
  <c r="H25" i="3"/>
  <c r="G24" i="3"/>
  <c r="H21" i="3"/>
  <c r="G20" i="3"/>
  <c r="H17" i="3"/>
  <c r="G16" i="3"/>
  <c r="H13" i="3"/>
  <c r="G12" i="3"/>
  <c r="H9" i="3"/>
  <c r="G8" i="3"/>
  <c r="H5" i="3"/>
  <c r="G4" i="3"/>
  <c r="I1611" i="2"/>
  <c r="J1611" i="2"/>
  <c r="E47" i="4" l="1"/>
  <c r="L48" i="3"/>
  <c r="E3" i="4"/>
  <c r="L44" i="3"/>
  <c r="M43" i="3"/>
  <c r="M3" i="3"/>
  <c r="M22" i="3"/>
  <c r="M28" i="3"/>
  <c r="L50" i="3"/>
  <c r="M32" i="3"/>
  <c r="L53" i="3"/>
  <c r="L28" i="3"/>
  <c r="M46" i="3"/>
  <c r="M54" i="3"/>
  <c r="L17" i="3"/>
  <c r="L40" i="3"/>
  <c r="H326" i="2"/>
  <c r="H9" i="2"/>
  <c r="F21" i="3" s="1"/>
  <c r="H25" i="2"/>
  <c r="H41" i="2"/>
  <c r="F74" i="3" s="1"/>
  <c r="H57" i="2"/>
  <c r="H73" i="2"/>
  <c r="H89" i="2"/>
  <c r="F149" i="3" s="1"/>
  <c r="H105" i="2"/>
  <c r="H121" i="2"/>
  <c r="H137" i="2"/>
  <c r="H153" i="2"/>
  <c r="H169" i="2"/>
  <c r="F256" i="3" s="1"/>
  <c r="H185" i="2"/>
  <c r="F276" i="3" s="1"/>
  <c r="H201" i="2"/>
  <c r="H217" i="2"/>
  <c r="F309" i="3" s="1"/>
  <c r="H233" i="2"/>
  <c r="F324" i="3" s="1"/>
  <c r="H249" i="2"/>
  <c r="H265" i="2"/>
  <c r="H281" i="2"/>
  <c r="H297" i="2"/>
  <c r="H313" i="2"/>
  <c r="H329" i="2"/>
  <c r="H345" i="2"/>
  <c r="H361" i="2"/>
  <c r="H381" i="2"/>
  <c r="H409" i="2"/>
  <c r="H437" i="2"/>
  <c r="H465" i="2"/>
  <c r="H493" i="2"/>
  <c r="F672" i="3" s="1"/>
  <c r="H521" i="2"/>
  <c r="F710" i="3" s="1"/>
  <c r="H549" i="2"/>
  <c r="H577" i="2"/>
  <c r="H605" i="2"/>
  <c r="H633" i="2"/>
  <c r="H661" i="2"/>
  <c r="H689" i="2"/>
  <c r="H717" i="2"/>
  <c r="H2" i="2"/>
  <c r="H18" i="2"/>
  <c r="F34" i="3" s="1"/>
  <c r="H34" i="2"/>
  <c r="F62" i="3" s="1"/>
  <c r="H50" i="2"/>
  <c r="F94" i="3" s="1"/>
  <c r="H66" i="2"/>
  <c r="H82" i="2"/>
  <c r="F140" i="3" s="1"/>
  <c r="H98" i="2"/>
  <c r="F161" i="3" s="1"/>
  <c r="H114" i="2"/>
  <c r="F182" i="3" s="1"/>
  <c r="H130" i="2"/>
  <c r="F201" i="3" s="1"/>
  <c r="H146" i="2"/>
  <c r="H162" i="2"/>
  <c r="H178" i="2"/>
  <c r="F268" i="3" s="1"/>
  <c r="H194" i="2"/>
  <c r="H210" i="2"/>
  <c r="F307" i="3" s="1"/>
  <c r="H226" i="2"/>
  <c r="H242" i="2"/>
  <c r="F333" i="3" s="1"/>
  <c r="H258" i="2"/>
  <c r="H274" i="2"/>
  <c r="H290" i="2"/>
  <c r="H306" i="2"/>
  <c r="H330" i="2"/>
  <c r="H413" i="2"/>
  <c r="H453" i="2"/>
  <c r="F644" i="3" s="1"/>
  <c r="H489" i="2"/>
  <c r="H525" i="2"/>
  <c r="F716" i="3" s="1"/>
  <c r="H561" i="2"/>
  <c r="H601" i="2"/>
  <c r="H637" i="2"/>
  <c r="H677" i="2"/>
  <c r="H713" i="2"/>
  <c r="H741" i="2"/>
  <c r="H757" i="2"/>
  <c r="H773" i="2"/>
  <c r="H789" i="2"/>
  <c r="H805" i="2"/>
  <c r="H821" i="2"/>
  <c r="H837" i="2"/>
  <c r="H853" i="2"/>
  <c r="H869" i="2"/>
  <c r="H885" i="2"/>
  <c r="H905" i="2"/>
  <c r="H921" i="2"/>
  <c r="H937" i="2"/>
  <c r="H953" i="2"/>
  <c r="H969" i="2"/>
  <c r="H985" i="2"/>
  <c r="H1001" i="2"/>
  <c r="H1017" i="2"/>
  <c r="H1033" i="2"/>
  <c r="H1049" i="2"/>
  <c r="H1065" i="2"/>
  <c r="H1081" i="2"/>
  <c r="H1097" i="2"/>
  <c r="H1113" i="2"/>
  <c r="H1129" i="2"/>
  <c r="H1145" i="2"/>
  <c r="H1161" i="2"/>
  <c r="H1177" i="2"/>
  <c r="H1193" i="2"/>
  <c r="H1209" i="2"/>
  <c r="H1225" i="2"/>
  <c r="H1241" i="2"/>
  <c r="H1257" i="2"/>
  <c r="H334" i="2"/>
  <c r="F459" i="3" s="1"/>
  <c r="H350" i="2"/>
  <c r="F488" i="3" s="1"/>
  <c r="H366" i="2"/>
  <c r="H382" i="2"/>
  <c r="F540" i="3" s="1"/>
  <c r="H398" i="2"/>
  <c r="H414" i="2"/>
  <c r="H430" i="2"/>
  <c r="F609" i="3" s="1"/>
  <c r="H446" i="2"/>
  <c r="H462" i="2"/>
  <c r="F652" i="3" s="1"/>
  <c r="H478" i="2"/>
  <c r="H494" i="2"/>
  <c r="F673" i="3" s="1"/>
  <c r="H510" i="2"/>
  <c r="F690" i="3" s="1"/>
  <c r="H526" i="2"/>
  <c r="F717" i="3" s="1"/>
  <c r="H542" i="2"/>
  <c r="F745" i="3" s="1"/>
  <c r="H558" i="2"/>
  <c r="H574" i="2"/>
  <c r="H590" i="2"/>
  <c r="H606" i="2"/>
  <c r="H622" i="2"/>
  <c r="H638" i="2"/>
  <c r="H654" i="2"/>
  <c r="H670" i="2"/>
  <c r="H686" i="2"/>
  <c r="H702" i="2"/>
  <c r="H718" i="2"/>
  <c r="H734" i="2"/>
  <c r="H750" i="2"/>
  <c r="H766" i="2"/>
  <c r="H782" i="2"/>
  <c r="H798" i="2"/>
  <c r="H814" i="2"/>
  <c r="H830" i="2"/>
  <c r="H846" i="2"/>
  <c r="H322" i="2"/>
  <c r="F438" i="3" s="1"/>
  <c r="H13" i="2"/>
  <c r="F27" i="3" s="1"/>
  <c r="H29" i="2"/>
  <c r="F56" i="3" s="1"/>
  <c r="H45" i="2"/>
  <c r="H61" i="2"/>
  <c r="F112" i="3" s="1"/>
  <c r="H77" i="2"/>
  <c r="H93" i="2"/>
  <c r="H109" i="2"/>
  <c r="H125" i="2"/>
  <c r="H141" i="2"/>
  <c r="H157" i="2"/>
  <c r="F237" i="3" s="1"/>
  <c r="H173" i="2"/>
  <c r="F261" i="3" s="1"/>
  <c r="H189" i="2"/>
  <c r="H205" i="2"/>
  <c r="H221" i="2"/>
  <c r="F313" i="3" s="1"/>
  <c r="H237" i="2"/>
  <c r="H253" i="2"/>
  <c r="H269" i="2"/>
  <c r="H285" i="2"/>
  <c r="H301" i="2"/>
  <c r="H317" i="2"/>
  <c r="H333" i="2"/>
  <c r="F458" i="3" s="1"/>
  <c r="H349" i="2"/>
  <c r="F487" i="3" s="1"/>
  <c r="H365" i="2"/>
  <c r="H385" i="2"/>
  <c r="H417" i="2"/>
  <c r="F592" i="3" s="1"/>
  <c r="H445" i="2"/>
  <c r="F632" i="3" s="1"/>
  <c r="H469" i="2"/>
  <c r="H497" i="2"/>
  <c r="H529" i="2"/>
  <c r="F719" i="3" s="1"/>
  <c r="H557" i="2"/>
  <c r="H585" i="2"/>
  <c r="H613" i="2"/>
  <c r="H641" i="2"/>
  <c r="H669" i="2"/>
  <c r="H697" i="2"/>
  <c r="H725" i="2"/>
  <c r="H6" i="2"/>
  <c r="H22" i="2"/>
  <c r="H38" i="2"/>
  <c r="H54" i="2"/>
  <c r="H70" i="2"/>
  <c r="F124" i="3" s="1"/>
  <c r="H86" i="2"/>
  <c r="F145" i="3" s="1"/>
  <c r="H102" i="2"/>
  <c r="F165" i="3" s="1"/>
  <c r="H118" i="2"/>
  <c r="F186" i="3" s="1"/>
  <c r="H134" i="2"/>
  <c r="H150" i="2"/>
  <c r="F227" i="3" s="1"/>
  <c r="H166" i="2"/>
  <c r="F251" i="3" s="1"/>
  <c r="H182" i="2"/>
  <c r="F273" i="3" s="1"/>
  <c r="H198" i="2"/>
  <c r="H214" i="2"/>
  <c r="H230" i="2"/>
  <c r="F321" i="3" s="1"/>
  <c r="H246" i="2"/>
  <c r="F336" i="3" s="1"/>
  <c r="H262" i="2"/>
  <c r="H278" i="2"/>
  <c r="F377" i="3" s="1"/>
  <c r="H294" i="2"/>
  <c r="H310" i="2"/>
  <c r="H389" i="2"/>
  <c r="H421" i="2"/>
  <c r="F597" i="3" s="1"/>
  <c r="H461" i="2"/>
  <c r="F651" i="3" s="1"/>
  <c r="H501" i="2"/>
  <c r="F681" i="3" s="1"/>
  <c r="H537" i="2"/>
  <c r="F735" i="3" s="1"/>
  <c r="H573" i="2"/>
  <c r="H609" i="2"/>
  <c r="H649" i="2"/>
  <c r="H685" i="2"/>
  <c r="H721" i="2"/>
  <c r="H745" i="2"/>
  <c r="H761" i="2"/>
  <c r="H777" i="2"/>
  <c r="H793" i="2"/>
  <c r="H809" i="2"/>
  <c r="H825" i="2"/>
  <c r="H841" i="2"/>
  <c r="H857" i="2"/>
  <c r="H873" i="2"/>
  <c r="H893" i="2"/>
  <c r="H909" i="2"/>
  <c r="H925" i="2"/>
  <c r="H941" i="2"/>
  <c r="H957" i="2"/>
  <c r="H973" i="2"/>
  <c r="H989" i="2"/>
  <c r="H1005" i="2"/>
  <c r="H1021" i="2"/>
  <c r="H1037" i="2"/>
  <c r="H373" i="2"/>
  <c r="F527" i="3" s="1"/>
  <c r="H17" i="2"/>
  <c r="F33" i="3" s="1"/>
  <c r="H33" i="2"/>
  <c r="F61" i="3" s="1"/>
  <c r="H49" i="2"/>
  <c r="H65" i="2"/>
  <c r="F117" i="3" s="1"/>
  <c r="H81" i="2"/>
  <c r="F139" i="3" s="1"/>
  <c r="H97" i="2"/>
  <c r="F160" i="3" s="1"/>
  <c r="H113" i="2"/>
  <c r="F180" i="3" s="1"/>
  <c r="H129" i="2"/>
  <c r="F200" i="3" s="1"/>
  <c r="H145" i="2"/>
  <c r="H161" i="2"/>
  <c r="F242" i="3" s="1"/>
  <c r="H177" i="2"/>
  <c r="F267" i="3" s="1"/>
  <c r="H193" i="2"/>
  <c r="H209" i="2"/>
  <c r="F306" i="3" s="1"/>
  <c r="H225" i="2"/>
  <c r="F317" i="3" s="1"/>
  <c r="H241" i="2"/>
  <c r="F332" i="3" s="1"/>
  <c r="H257" i="2"/>
  <c r="H273" i="2"/>
  <c r="H289" i="2"/>
  <c r="H305" i="2"/>
  <c r="F411" i="3" s="1"/>
  <c r="H321" i="2"/>
  <c r="H337" i="2"/>
  <c r="F463" i="3" s="1"/>
  <c r="H353" i="2"/>
  <c r="F491" i="3" s="1"/>
  <c r="H369" i="2"/>
  <c r="H393" i="2"/>
  <c r="F555" i="3" s="1"/>
  <c r="H425" i="2"/>
  <c r="H449" i="2"/>
  <c r="H477" i="2"/>
  <c r="H505" i="2"/>
  <c r="H533" i="2"/>
  <c r="H565" i="2"/>
  <c r="H593" i="2"/>
  <c r="H621" i="2"/>
  <c r="H645" i="2"/>
  <c r="H673" i="2"/>
  <c r="H701" i="2"/>
  <c r="H737" i="2"/>
  <c r="H10" i="2"/>
  <c r="H26" i="2"/>
  <c r="H42" i="2"/>
  <c r="H58" i="2"/>
  <c r="H74" i="2"/>
  <c r="F130" i="3" s="1"/>
  <c r="H90" i="2"/>
  <c r="F150" i="3" s="1"/>
  <c r="H106" i="2"/>
  <c r="H122" i="2"/>
  <c r="H138" i="2"/>
  <c r="H154" i="2"/>
  <c r="H170" i="2"/>
  <c r="F257" i="3" s="1"/>
  <c r="H186" i="2"/>
  <c r="H202" i="2"/>
  <c r="H218" i="2"/>
  <c r="F310" i="3" s="1"/>
  <c r="H234" i="2"/>
  <c r="F325" i="3" s="1"/>
  <c r="H250" i="2"/>
  <c r="F340" i="3" s="1"/>
  <c r="H266" i="2"/>
  <c r="H282" i="2"/>
  <c r="H298" i="2"/>
  <c r="F401" i="3" s="1"/>
  <c r="H314" i="2"/>
  <c r="H397" i="2"/>
  <c r="F563" i="3" s="1"/>
  <c r="H433" i="2"/>
  <c r="H473" i="2"/>
  <c r="F656" i="3" s="1"/>
  <c r="H509" i="2"/>
  <c r="H545" i="2"/>
  <c r="H581" i="2"/>
  <c r="H617" i="2"/>
  <c r="H657" i="2"/>
  <c r="H693" i="2"/>
  <c r="H729" i="2"/>
  <c r="H749" i="2"/>
  <c r="H765" i="2"/>
  <c r="F1012" i="3" s="1"/>
  <c r="H781" i="2"/>
  <c r="H797" i="2"/>
  <c r="F1067" i="3" s="1"/>
  <c r="H813" i="2"/>
  <c r="F1100" i="3" s="1"/>
  <c r="H829" i="2"/>
  <c r="H845" i="2"/>
  <c r="H861" i="2"/>
  <c r="H877" i="2"/>
  <c r="H897" i="2"/>
  <c r="H913" i="2"/>
  <c r="H929" i="2"/>
  <c r="H945" i="2"/>
  <c r="H961" i="2"/>
  <c r="H977" i="2"/>
  <c r="H993" i="2"/>
  <c r="H1009" i="2"/>
  <c r="H1025" i="2"/>
  <c r="H5" i="2"/>
  <c r="H69" i="2"/>
  <c r="H133" i="2"/>
  <c r="H197" i="2"/>
  <c r="F289" i="3" s="1"/>
  <c r="H261" i="2"/>
  <c r="F356" i="3" s="1"/>
  <c r="H325" i="2"/>
  <c r="H401" i="2"/>
  <c r="H513" i="2"/>
  <c r="H629" i="2"/>
  <c r="H889" i="2"/>
  <c r="H62" i="2"/>
  <c r="H126" i="2"/>
  <c r="H190" i="2"/>
  <c r="F280" i="3" s="1"/>
  <c r="H254" i="2"/>
  <c r="F349" i="3" s="1"/>
  <c r="H318" i="2"/>
  <c r="H517" i="2"/>
  <c r="F706" i="3" s="1"/>
  <c r="H665" i="2"/>
  <c r="H769" i="2"/>
  <c r="H833" i="2"/>
  <c r="H901" i="2"/>
  <c r="H965" i="2"/>
  <c r="H1029" i="2"/>
  <c r="H1057" i="2"/>
  <c r="H1077" i="2"/>
  <c r="H1101" i="2"/>
  <c r="H1121" i="2"/>
  <c r="H1141" i="2"/>
  <c r="H1165" i="2"/>
  <c r="H1185" i="2"/>
  <c r="H1205" i="2"/>
  <c r="H1229" i="2"/>
  <c r="H1249" i="2"/>
  <c r="H1270" i="2"/>
  <c r="H354" i="2"/>
  <c r="H374" i="2"/>
  <c r="F528" i="3" s="1"/>
  <c r="H394" i="2"/>
  <c r="H418" i="2"/>
  <c r="F593" i="3" s="1"/>
  <c r="H438" i="2"/>
  <c r="H458" i="2"/>
  <c r="H482" i="2"/>
  <c r="F658" i="3" s="1"/>
  <c r="H502" i="2"/>
  <c r="F682" i="3" s="1"/>
  <c r="H522" i="2"/>
  <c r="F713" i="3" s="1"/>
  <c r="H546" i="2"/>
  <c r="F749" i="3" s="1"/>
  <c r="H566" i="2"/>
  <c r="H586" i="2"/>
  <c r="H610" i="2"/>
  <c r="H630" i="2"/>
  <c r="H650" i="2"/>
  <c r="H674" i="2"/>
  <c r="H694" i="2"/>
  <c r="H714" i="2"/>
  <c r="H738" i="2"/>
  <c r="H758" i="2"/>
  <c r="H778" i="2"/>
  <c r="H802" i="2"/>
  <c r="H822" i="2"/>
  <c r="H842" i="2"/>
  <c r="H862" i="2"/>
  <c r="H878" i="2"/>
  <c r="H894" i="2"/>
  <c r="H910" i="2"/>
  <c r="H926" i="2"/>
  <c r="H942" i="2"/>
  <c r="H958" i="2"/>
  <c r="H974" i="2"/>
  <c r="H990" i="2"/>
  <c r="H1006" i="2"/>
  <c r="H1022" i="2"/>
  <c r="H1038" i="2"/>
  <c r="H1054" i="2"/>
  <c r="H1070" i="2"/>
  <c r="H1086" i="2"/>
  <c r="H1102" i="2"/>
  <c r="H1118" i="2"/>
  <c r="H1134" i="2"/>
  <c r="H1150" i="2"/>
  <c r="H1166" i="2"/>
  <c r="H1182" i="2"/>
  <c r="H1198" i="2"/>
  <c r="H1214" i="2"/>
  <c r="H1230" i="2"/>
  <c r="H1246" i="2"/>
  <c r="H1262" i="2"/>
  <c r="H11" i="2"/>
  <c r="H27" i="2"/>
  <c r="H43" i="2"/>
  <c r="F78" i="3" s="1"/>
  <c r="H59" i="2"/>
  <c r="H75" i="2"/>
  <c r="H91" i="2"/>
  <c r="H107" i="2"/>
  <c r="H123" i="2"/>
  <c r="H139" i="2"/>
  <c r="H155" i="2"/>
  <c r="H171" i="2"/>
  <c r="F258" i="3" s="1"/>
  <c r="H187" i="2"/>
  <c r="H203" i="2"/>
  <c r="H219" i="2"/>
  <c r="F311" i="3" s="1"/>
  <c r="H235" i="2"/>
  <c r="H251" i="2"/>
  <c r="H267" i="2"/>
  <c r="H283" i="2"/>
  <c r="H299" i="2"/>
  <c r="H315" i="2"/>
  <c r="F422" i="3" s="1"/>
  <c r="H331" i="2"/>
  <c r="F454" i="3" s="1"/>
  <c r="H347" i="2"/>
  <c r="H363" i="2"/>
  <c r="F510" i="3" s="1"/>
  <c r="H379" i="2"/>
  <c r="F536" i="3" s="1"/>
  <c r="H395" i="2"/>
  <c r="H411" i="2"/>
  <c r="H427" i="2"/>
  <c r="H443" i="2"/>
  <c r="H459" i="2"/>
  <c r="F650" i="3" s="1"/>
  <c r="H475" i="2"/>
  <c r="H491" i="2"/>
  <c r="F670" i="3" s="1"/>
  <c r="H507" i="2"/>
  <c r="F687" i="3" s="1"/>
  <c r="H523" i="2"/>
  <c r="F714" i="3" s="1"/>
  <c r="H539" i="2"/>
  <c r="F739" i="3" s="1"/>
  <c r="H555" i="2"/>
  <c r="H571" i="2"/>
  <c r="H587" i="2"/>
  <c r="H603" i="2"/>
  <c r="H619" i="2"/>
  <c r="H635" i="2"/>
  <c r="H651" i="2"/>
  <c r="H667" i="2"/>
  <c r="H683" i="2"/>
  <c r="H699" i="2"/>
  <c r="H715" i="2"/>
  <c r="H731" i="2"/>
  <c r="H747" i="2"/>
  <c r="H763" i="2"/>
  <c r="H779" i="2"/>
  <c r="H795" i="2"/>
  <c r="H811" i="2"/>
  <c r="H827" i="2"/>
  <c r="H843" i="2"/>
  <c r="H859" i="2"/>
  <c r="H875" i="2"/>
  <c r="H891" i="2"/>
  <c r="H1277" i="2"/>
  <c r="H1293" i="2"/>
  <c r="H1309" i="2"/>
  <c r="H1325" i="2"/>
  <c r="H1341" i="2"/>
  <c r="H1357" i="2"/>
  <c r="H1373" i="2"/>
  <c r="H1389" i="2"/>
  <c r="H1405" i="2"/>
  <c r="H1421" i="2"/>
  <c r="H1437" i="2"/>
  <c r="H1453" i="2"/>
  <c r="H1469" i="2"/>
  <c r="H1485" i="2"/>
  <c r="H1501" i="2"/>
  <c r="H1517" i="2"/>
  <c r="H1533" i="2"/>
  <c r="H1549" i="2"/>
  <c r="H903" i="2"/>
  <c r="H919" i="2"/>
  <c r="H935" i="2"/>
  <c r="H951" i="2"/>
  <c r="H967" i="2"/>
  <c r="H983" i="2"/>
  <c r="H999" i="2"/>
  <c r="H1015" i="2"/>
  <c r="H1031" i="2"/>
  <c r="H1047" i="2"/>
  <c r="H1063" i="2"/>
  <c r="H1079" i="2"/>
  <c r="H1095" i="2"/>
  <c r="H1111" i="2"/>
  <c r="H1127" i="2"/>
  <c r="H1143" i="2"/>
  <c r="H1159" i="2"/>
  <c r="H1175" i="2"/>
  <c r="H1191" i="2"/>
  <c r="H1207" i="2"/>
  <c r="H1223" i="2"/>
  <c r="H1239" i="2"/>
  <c r="H1255" i="2"/>
  <c r="H1271" i="2"/>
  <c r="H1287" i="2"/>
  <c r="H1303" i="2"/>
  <c r="H1319" i="2"/>
  <c r="H1335" i="2"/>
  <c r="H1351" i="2"/>
  <c r="H1367" i="2"/>
  <c r="H1383" i="2"/>
  <c r="H1399" i="2"/>
  <c r="H1415" i="2"/>
  <c r="H1431" i="2"/>
  <c r="H1447" i="2"/>
  <c r="H1463" i="2"/>
  <c r="H1479" i="2"/>
  <c r="H1495" i="2"/>
  <c r="H1511" i="2"/>
  <c r="H1527" i="2"/>
  <c r="H1543" i="2"/>
  <c r="H16" i="2"/>
  <c r="H32" i="2"/>
  <c r="F60" i="3" s="1"/>
  <c r="H48" i="2"/>
  <c r="H64" i="2"/>
  <c r="F116" i="3" s="1"/>
  <c r="H80" i="2"/>
  <c r="H96" i="2"/>
  <c r="F159" i="3" s="1"/>
  <c r="H112" i="2"/>
  <c r="F179" i="3" s="1"/>
  <c r="H128" i="2"/>
  <c r="F199" i="3" s="1"/>
  <c r="H144" i="2"/>
  <c r="H160" i="2"/>
  <c r="H176" i="2"/>
  <c r="F266" i="3" s="1"/>
  <c r="H192" i="2"/>
  <c r="H208" i="2"/>
  <c r="F305" i="3" s="1"/>
  <c r="H224" i="2"/>
  <c r="F316" i="3" s="1"/>
  <c r="H240" i="2"/>
  <c r="H256" i="2"/>
  <c r="F351" i="3" s="1"/>
  <c r="H272" i="2"/>
  <c r="F368" i="3" s="1"/>
  <c r="H288" i="2"/>
  <c r="F386" i="3" s="1"/>
  <c r="H304" i="2"/>
  <c r="F410" i="3" s="1"/>
  <c r="H320" i="2"/>
  <c r="H336" i="2"/>
  <c r="H352" i="2"/>
  <c r="F490" i="3" s="1"/>
  <c r="H368" i="2"/>
  <c r="H384" i="2"/>
  <c r="H400" i="2"/>
  <c r="H416" i="2"/>
  <c r="F591" i="3" s="1"/>
  <c r="H432" i="2"/>
  <c r="F612" i="3" s="1"/>
  <c r="H448" i="2"/>
  <c r="F637" i="3" s="1"/>
  <c r="H464" i="2"/>
  <c r="H480" i="2"/>
  <c r="H496" i="2"/>
  <c r="F678" i="3" s="1"/>
  <c r="H512" i="2"/>
  <c r="F695" i="3" s="1"/>
  <c r="H528" i="2"/>
  <c r="F718" i="3" s="1"/>
  <c r="H544" i="2"/>
  <c r="F748" i="3" s="1"/>
  <c r="H560" i="2"/>
  <c r="H576" i="2"/>
  <c r="H592" i="2"/>
  <c r="H608" i="2"/>
  <c r="H624" i="2"/>
  <c r="H640" i="2"/>
  <c r="F877" i="3" s="1"/>
  <c r="H1274" i="2"/>
  <c r="H1290" i="2"/>
  <c r="H1306" i="2"/>
  <c r="H1322" i="2"/>
  <c r="H1338" i="2"/>
  <c r="H1354" i="2"/>
  <c r="H1370" i="2"/>
  <c r="H1386" i="2"/>
  <c r="H1402" i="2"/>
  <c r="H1418" i="2"/>
  <c r="H1434" i="2"/>
  <c r="H1450" i="2"/>
  <c r="H1466" i="2"/>
  <c r="H1482" i="2"/>
  <c r="H1498" i="2"/>
  <c r="H1514" i="2"/>
  <c r="H1530" i="2"/>
  <c r="H1546" i="2"/>
  <c r="H656" i="2"/>
  <c r="H680" i="2"/>
  <c r="H696" i="2"/>
  <c r="H712" i="2"/>
  <c r="H728" i="2"/>
  <c r="F976" i="3" s="1"/>
  <c r="H744" i="2"/>
  <c r="H760" i="2"/>
  <c r="F1005" i="3" s="1"/>
  <c r="H776" i="2"/>
  <c r="F1026" i="3" s="1"/>
  <c r="H792" i="2"/>
  <c r="H808" i="2"/>
  <c r="H824" i="2"/>
  <c r="H840" i="2"/>
  <c r="H856" i="2"/>
  <c r="F1150" i="3" s="1"/>
  <c r="H872" i="2"/>
  <c r="H888" i="2"/>
  <c r="H904" i="2"/>
  <c r="F1236" i="3" s="1"/>
  <c r="H920" i="2"/>
  <c r="F1274" i="3" s="1"/>
  <c r="H936" i="2"/>
  <c r="H952" i="2"/>
  <c r="H968" i="2"/>
  <c r="F1339" i="3" s="1"/>
  <c r="H984" i="2"/>
  <c r="F1355" i="3" s="1"/>
  <c r="H1000" i="2"/>
  <c r="F1375" i="3" s="1"/>
  <c r="H1016" i="2"/>
  <c r="F1398" i="3" s="1"/>
  <c r="H1032" i="2"/>
  <c r="F1414" i="3" s="1"/>
  <c r="H1048" i="2"/>
  <c r="F1430" i="3" s="1"/>
  <c r="H1064" i="2"/>
  <c r="H1080" i="2"/>
  <c r="F1474" i="3" s="1"/>
  <c r="H1096" i="2"/>
  <c r="H1112" i="2"/>
  <c r="F1519" i="3" s="1"/>
  <c r="H1128" i="2"/>
  <c r="F1546" i="3" s="1"/>
  <c r="H1144" i="2"/>
  <c r="H1160" i="2"/>
  <c r="F1584" i="3" s="1"/>
  <c r="H1176" i="2"/>
  <c r="F1604" i="3" s="1"/>
  <c r="H1192" i="2"/>
  <c r="F1626" i="3" s="1"/>
  <c r="H1208" i="2"/>
  <c r="H1224" i="2"/>
  <c r="H1240" i="2"/>
  <c r="F1689" i="3" s="1"/>
  <c r="H1256" i="2"/>
  <c r="H1272" i="2"/>
  <c r="H1288" i="2"/>
  <c r="H1304" i="2"/>
  <c r="H1320" i="2"/>
  <c r="H1336" i="2"/>
  <c r="H21" i="2"/>
  <c r="H85" i="2"/>
  <c r="F144" i="3" s="1"/>
  <c r="H149" i="2"/>
  <c r="F226" i="3" s="1"/>
  <c r="H213" i="2"/>
  <c r="H277" i="2"/>
  <c r="F376" i="3" s="1"/>
  <c r="H341" i="2"/>
  <c r="H429" i="2"/>
  <c r="F608" i="3" s="1"/>
  <c r="H541" i="2"/>
  <c r="F744" i="3" s="1"/>
  <c r="H653" i="2"/>
  <c r="H14" i="2"/>
  <c r="F28" i="3" s="1"/>
  <c r="H78" i="2"/>
  <c r="F136" i="3" s="1"/>
  <c r="H142" i="2"/>
  <c r="H206" i="2"/>
  <c r="F301" i="3" s="1"/>
  <c r="H270" i="2"/>
  <c r="F366" i="3" s="1"/>
  <c r="H405" i="2"/>
  <c r="F570" i="3" s="1"/>
  <c r="H553" i="2"/>
  <c r="H705" i="2"/>
  <c r="H785" i="2"/>
  <c r="H849" i="2"/>
  <c r="H917" i="2"/>
  <c r="H981" i="2"/>
  <c r="H1041" i="2"/>
  <c r="H1061" i="2"/>
  <c r="H1085" i="2"/>
  <c r="H1105" i="2"/>
  <c r="H1125" i="2"/>
  <c r="H1149" i="2"/>
  <c r="F1570" i="3" s="1"/>
  <c r="H1169" i="2"/>
  <c r="H1189" i="2"/>
  <c r="H1213" i="2"/>
  <c r="H1233" i="2"/>
  <c r="H1253" i="2"/>
  <c r="H338" i="2"/>
  <c r="H358" i="2"/>
  <c r="H378" i="2"/>
  <c r="H402" i="2"/>
  <c r="F567" i="3" s="1"/>
  <c r="H422" i="2"/>
  <c r="H442" i="2"/>
  <c r="H466" i="2"/>
  <c r="F655" i="3" s="1"/>
  <c r="H486" i="2"/>
  <c r="F661" i="3" s="1"/>
  <c r="H506" i="2"/>
  <c r="F685" i="3" s="1"/>
  <c r="H530" i="2"/>
  <c r="F720" i="3" s="1"/>
  <c r="H550" i="2"/>
  <c r="H570" i="2"/>
  <c r="H594" i="2"/>
  <c r="H614" i="2"/>
  <c r="H634" i="2"/>
  <c r="H658" i="2"/>
  <c r="H678" i="2"/>
  <c r="H698" i="2"/>
  <c r="H722" i="2"/>
  <c r="H742" i="2"/>
  <c r="H762" i="2"/>
  <c r="H786" i="2"/>
  <c r="H806" i="2"/>
  <c r="H826" i="2"/>
  <c r="H850" i="2"/>
  <c r="H866" i="2"/>
  <c r="H882" i="2"/>
  <c r="H898" i="2"/>
  <c r="H914" i="2"/>
  <c r="H930" i="2"/>
  <c r="H946" i="2"/>
  <c r="H962" i="2"/>
  <c r="H978" i="2"/>
  <c r="H994" i="2"/>
  <c r="H1010" i="2"/>
  <c r="H1026" i="2"/>
  <c r="H1042" i="2"/>
  <c r="H1058" i="2"/>
  <c r="H1074" i="2"/>
  <c r="H1090" i="2"/>
  <c r="H1106" i="2"/>
  <c r="H1122" i="2"/>
  <c r="H1138" i="2"/>
  <c r="H1154" i="2"/>
  <c r="H1170" i="2"/>
  <c r="H1186" i="2"/>
  <c r="H1202" i="2"/>
  <c r="H1218" i="2"/>
  <c r="H1234" i="2"/>
  <c r="H1250" i="2"/>
  <c r="H1266" i="2"/>
  <c r="H15" i="2"/>
  <c r="F29" i="3" s="1"/>
  <c r="H31" i="2"/>
  <c r="H47" i="2"/>
  <c r="H63" i="2"/>
  <c r="F115" i="3" s="1"/>
  <c r="H79" i="2"/>
  <c r="H95" i="2"/>
  <c r="H111" i="2"/>
  <c r="F178" i="3" s="1"/>
  <c r="H127" i="2"/>
  <c r="F197" i="3" s="1"/>
  <c r="H143" i="2"/>
  <c r="H159" i="2"/>
  <c r="H175" i="2"/>
  <c r="H191" i="2"/>
  <c r="F283" i="3" s="1"/>
  <c r="H207" i="2"/>
  <c r="H223" i="2"/>
  <c r="F315" i="3" s="1"/>
  <c r="H239" i="2"/>
  <c r="H255" i="2"/>
  <c r="F350" i="3" s="1"/>
  <c r="H271" i="2"/>
  <c r="F367" i="3" s="1"/>
  <c r="H287" i="2"/>
  <c r="F385" i="3" s="1"/>
  <c r="H303" i="2"/>
  <c r="H319" i="2"/>
  <c r="H335" i="2"/>
  <c r="F460" i="3" s="1"/>
  <c r="H351" i="2"/>
  <c r="F489" i="3" s="1"/>
  <c r="H367" i="2"/>
  <c r="F520" i="3" s="1"/>
  <c r="H383" i="2"/>
  <c r="F541" i="3" s="1"/>
  <c r="H399" i="2"/>
  <c r="F566" i="3" s="1"/>
  <c r="H415" i="2"/>
  <c r="H431" i="2"/>
  <c r="H447" i="2"/>
  <c r="H463" i="2"/>
  <c r="H479" i="2"/>
  <c r="H495" i="2"/>
  <c r="F675" i="3" s="1"/>
  <c r="H511" i="2"/>
  <c r="F691" i="3" s="1"/>
  <c r="H527" i="2"/>
  <c r="H543" i="2"/>
  <c r="H559" i="2"/>
  <c r="H575" i="2"/>
  <c r="H591" i="2"/>
  <c r="F814" i="3" s="1"/>
  <c r="H607" i="2"/>
  <c r="H623" i="2"/>
  <c r="F858" i="3" s="1"/>
  <c r="H639" i="2"/>
  <c r="F876" i="3" s="1"/>
  <c r="H655" i="2"/>
  <c r="H671" i="2"/>
  <c r="H687" i="2"/>
  <c r="H703" i="2"/>
  <c r="H719" i="2"/>
  <c r="H735" i="2"/>
  <c r="H751" i="2"/>
  <c r="H767" i="2"/>
  <c r="H783" i="2"/>
  <c r="H799" i="2"/>
  <c r="H815" i="2"/>
  <c r="H831" i="2"/>
  <c r="H847" i="2"/>
  <c r="H863" i="2"/>
  <c r="H879" i="2"/>
  <c r="H895" i="2"/>
  <c r="H1281" i="2"/>
  <c r="H1297" i="2"/>
  <c r="H1313" i="2"/>
  <c r="H1329" i="2"/>
  <c r="H1345" i="2"/>
  <c r="H1361" i="2"/>
  <c r="H1377" i="2"/>
  <c r="H1393" i="2"/>
  <c r="H1409" i="2"/>
  <c r="H1425" i="2"/>
  <c r="H1441" i="2"/>
  <c r="H1457" i="2"/>
  <c r="H1473" i="2"/>
  <c r="H1489" i="2"/>
  <c r="H1505" i="2"/>
  <c r="H1521" i="2"/>
  <c r="H1537" i="2"/>
  <c r="H1553" i="2"/>
  <c r="H907" i="2"/>
  <c r="H923" i="2"/>
  <c r="H939" i="2"/>
  <c r="H955" i="2"/>
  <c r="H971" i="2"/>
  <c r="H987" i="2"/>
  <c r="H1003" i="2"/>
  <c r="H1019" i="2"/>
  <c r="H1035" i="2"/>
  <c r="H1051" i="2"/>
  <c r="H1067" i="2"/>
  <c r="H1083" i="2"/>
  <c r="H1099" i="2"/>
  <c r="H1115" i="2"/>
  <c r="H1131" i="2"/>
  <c r="H1147" i="2"/>
  <c r="H1163" i="2"/>
  <c r="H1179" i="2"/>
  <c r="H1195" i="2"/>
  <c r="H1211" i="2"/>
  <c r="H1227" i="2"/>
  <c r="H1243" i="2"/>
  <c r="H1259" i="2"/>
  <c r="H1275" i="2"/>
  <c r="H1291" i="2"/>
  <c r="H1307" i="2"/>
  <c r="H1323" i="2"/>
  <c r="H1339" i="2"/>
  <c r="H1355" i="2"/>
  <c r="H1371" i="2"/>
  <c r="H1387" i="2"/>
  <c r="H1403" i="2"/>
  <c r="H1419" i="2"/>
  <c r="H1435" i="2"/>
  <c r="H1451" i="2"/>
  <c r="H1467" i="2"/>
  <c r="H1483" i="2"/>
  <c r="H1499" i="2"/>
  <c r="H1515" i="2"/>
  <c r="H1531" i="2"/>
  <c r="H1547" i="2"/>
  <c r="H4" i="2"/>
  <c r="H20" i="2"/>
  <c r="H36" i="2"/>
  <c r="H52" i="2"/>
  <c r="H68" i="2"/>
  <c r="F120" i="3" s="1"/>
  <c r="H84" i="2"/>
  <c r="F143" i="3" s="1"/>
  <c r="H100" i="2"/>
  <c r="F163" i="3" s="1"/>
  <c r="H116" i="2"/>
  <c r="H132" i="2"/>
  <c r="H148" i="2"/>
  <c r="F225" i="3" s="1"/>
  <c r="H164" i="2"/>
  <c r="H180" i="2"/>
  <c r="H196" i="2"/>
  <c r="H212" i="2"/>
  <c r="H228" i="2"/>
  <c r="F318" i="3" s="1"/>
  <c r="H244" i="2"/>
  <c r="H260" i="2"/>
  <c r="F355" i="3" s="1"/>
  <c r="H276" i="2"/>
  <c r="H292" i="2"/>
  <c r="H308" i="2"/>
  <c r="H324" i="2"/>
  <c r="H340" i="2"/>
  <c r="H356" i="2"/>
  <c r="H372" i="2"/>
  <c r="H388" i="2"/>
  <c r="H404" i="2"/>
  <c r="F569" i="3" s="1"/>
  <c r="H420" i="2"/>
  <c r="H436" i="2"/>
  <c r="H452" i="2"/>
  <c r="H468" i="2"/>
  <c r="H484" i="2"/>
  <c r="F660" i="3" s="1"/>
  <c r="H500" i="2"/>
  <c r="F680" i="3" s="1"/>
  <c r="H516" i="2"/>
  <c r="F703" i="3" s="1"/>
  <c r="H532" i="2"/>
  <c r="H548" i="2"/>
  <c r="F751" i="3" s="1"/>
  <c r="H564" i="2"/>
  <c r="F783" i="3" s="1"/>
  <c r="H580" i="2"/>
  <c r="H596" i="2"/>
  <c r="H612" i="2"/>
  <c r="H628" i="2"/>
  <c r="H644" i="2"/>
  <c r="F881" i="3" s="1"/>
  <c r="H1278" i="2"/>
  <c r="H1294" i="2"/>
  <c r="H1310" i="2"/>
  <c r="H1326" i="2"/>
  <c r="H1342" i="2"/>
  <c r="H1358" i="2"/>
  <c r="H1374" i="2"/>
  <c r="H1390" i="2"/>
  <c r="H1406" i="2"/>
  <c r="H1422" i="2"/>
  <c r="H1438" i="2"/>
  <c r="H1454" i="2"/>
  <c r="H1470" i="2"/>
  <c r="H1486" i="2"/>
  <c r="H1502" i="2"/>
  <c r="H1518" i="2"/>
  <c r="H1534" i="2"/>
  <c r="H1550" i="2"/>
  <c r="H660" i="2"/>
  <c r="F902" i="3" s="1"/>
  <c r="H684" i="2"/>
  <c r="H700" i="2"/>
  <c r="H716" i="2"/>
  <c r="F960" i="3" s="1"/>
  <c r="H732" i="2"/>
  <c r="H748" i="2"/>
  <c r="F995" i="3" s="1"/>
  <c r="H764" i="2"/>
  <c r="F1011" i="3" s="1"/>
  <c r="H780" i="2"/>
  <c r="F1030" i="3" s="1"/>
  <c r="H796" i="2"/>
  <c r="H812" i="2"/>
  <c r="H828" i="2"/>
  <c r="F1121" i="3" s="1"/>
  <c r="H844" i="2"/>
  <c r="F1135" i="3" s="1"/>
  <c r="H860" i="2"/>
  <c r="F1153" i="3" s="1"/>
  <c r="H876" i="2"/>
  <c r="H892" i="2"/>
  <c r="F1217" i="3" s="1"/>
  <c r="H908" i="2"/>
  <c r="H924" i="2"/>
  <c r="F1283" i="3" s="1"/>
  <c r="H940" i="2"/>
  <c r="H956" i="2"/>
  <c r="F1328" i="3" s="1"/>
  <c r="H972" i="2"/>
  <c r="F1343" i="3" s="1"/>
  <c r="H988" i="2"/>
  <c r="H1004" i="2"/>
  <c r="H1020" i="2"/>
  <c r="F1402" i="3" s="1"/>
  <c r="H1036" i="2"/>
  <c r="H1052" i="2"/>
  <c r="H1068" i="2"/>
  <c r="H1084" i="2"/>
  <c r="H1100" i="2"/>
  <c r="F1505" i="3" s="1"/>
  <c r="H1116" i="2"/>
  <c r="H1132" i="2"/>
  <c r="H1148" i="2"/>
  <c r="F1569" i="3" s="1"/>
  <c r="H1164" i="2"/>
  <c r="H1180" i="2"/>
  <c r="H1196" i="2"/>
  <c r="H1212" i="2"/>
  <c r="H1228" i="2"/>
  <c r="H1244" i="2"/>
  <c r="H1260" i="2"/>
  <c r="H1276" i="2"/>
  <c r="H1292" i="2"/>
  <c r="F1762" i="3" s="1"/>
  <c r="H1308" i="2"/>
  <c r="H1324" i="2"/>
  <c r="F1821" i="3" s="1"/>
  <c r="H1340" i="2"/>
  <c r="H37" i="2"/>
  <c r="H101" i="2"/>
  <c r="F164" i="3" s="1"/>
  <c r="H165" i="2"/>
  <c r="H229" i="2"/>
  <c r="H293" i="2"/>
  <c r="H357" i="2"/>
  <c r="F498" i="3" s="1"/>
  <c r="H457" i="2"/>
  <c r="H569" i="2"/>
  <c r="H681" i="2"/>
  <c r="H30" i="2"/>
  <c r="F57" i="3" s="1"/>
  <c r="H94" i="2"/>
  <c r="F156" i="3" s="1"/>
  <c r="H158" i="2"/>
  <c r="H222" i="2"/>
  <c r="F314" i="3" s="1"/>
  <c r="H286" i="2"/>
  <c r="F384" i="3" s="1"/>
  <c r="H441" i="2"/>
  <c r="F625" i="3" s="1"/>
  <c r="H589" i="2"/>
  <c r="H733" i="2"/>
  <c r="H801" i="2"/>
  <c r="H865" i="2"/>
  <c r="H933" i="2"/>
  <c r="H997" i="2"/>
  <c r="H1045" i="2"/>
  <c r="H1069" i="2"/>
  <c r="H1089" i="2"/>
  <c r="F1487" i="3" s="1"/>
  <c r="H1109" i="2"/>
  <c r="H1133" i="2"/>
  <c r="F1552" i="3" s="1"/>
  <c r="H1153" i="2"/>
  <c r="H1173" i="2"/>
  <c r="H1197" i="2"/>
  <c r="F1632" i="3" s="1"/>
  <c r="H1217" i="2"/>
  <c r="H1237" i="2"/>
  <c r="H1261" i="2"/>
  <c r="F1724" i="3" s="1"/>
  <c r="H342" i="2"/>
  <c r="F476" i="3" s="1"/>
  <c r="H362" i="2"/>
  <c r="H386" i="2"/>
  <c r="H406" i="2"/>
  <c r="F571" i="3" s="1"/>
  <c r="H426" i="2"/>
  <c r="F603" i="3" s="1"/>
  <c r="H450" i="2"/>
  <c r="F640" i="3" s="1"/>
  <c r="H470" i="2"/>
  <c r="H490" i="2"/>
  <c r="F669" i="3" s="1"/>
  <c r="H514" i="2"/>
  <c r="F700" i="3" s="1"/>
  <c r="H534" i="2"/>
  <c r="H554" i="2"/>
  <c r="H578" i="2"/>
  <c r="H598" i="2"/>
  <c r="H618" i="2"/>
  <c r="H642" i="2"/>
  <c r="H662" i="2"/>
  <c r="H682" i="2"/>
  <c r="H706" i="2"/>
  <c r="H726" i="2"/>
  <c r="H746" i="2"/>
  <c r="F994" i="3" s="1"/>
  <c r="H770" i="2"/>
  <c r="H790" i="2"/>
  <c r="H810" i="2"/>
  <c r="H834" i="2"/>
  <c r="H854" i="2"/>
  <c r="H870" i="2"/>
  <c r="H886" i="2"/>
  <c r="H902" i="2"/>
  <c r="F1235" i="3" s="1"/>
  <c r="H918" i="2"/>
  <c r="F1270" i="3" s="1"/>
  <c r="H934" i="2"/>
  <c r="H950" i="2"/>
  <c r="H966" i="2"/>
  <c r="F1335" i="3" s="1"/>
  <c r="H982" i="2"/>
  <c r="F1353" i="3" s="1"/>
  <c r="H998" i="2"/>
  <c r="H1014" i="2"/>
  <c r="H1030" i="2"/>
  <c r="H1046" i="2"/>
  <c r="F1429" i="3" s="1"/>
  <c r="H1062" i="2"/>
  <c r="F1448" i="3" s="1"/>
  <c r="H1078" i="2"/>
  <c r="H1094" i="2"/>
  <c r="F1495" i="3" s="1"/>
  <c r="H1110" i="2"/>
  <c r="F1516" i="3" s="1"/>
  <c r="H1126" i="2"/>
  <c r="F1544" i="3" s="1"/>
  <c r="H1142" i="2"/>
  <c r="F1562" i="3" s="1"/>
  <c r="H1158" i="2"/>
  <c r="H1174" i="2"/>
  <c r="F1599" i="3" s="1"/>
  <c r="H1190" i="2"/>
  <c r="F1624" i="3" s="1"/>
  <c r="H1206" i="2"/>
  <c r="F1643" i="3" s="1"/>
  <c r="H1222" i="2"/>
  <c r="F1665" i="3" s="1"/>
  <c r="H1238" i="2"/>
  <c r="H1254" i="2"/>
  <c r="F1714" i="3" s="1"/>
  <c r="H3" i="2"/>
  <c r="H19" i="2"/>
  <c r="H35" i="2"/>
  <c r="H51" i="2"/>
  <c r="F95" i="3" s="1"/>
  <c r="H67" i="2"/>
  <c r="H83" i="2"/>
  <c r="H99" i="2"/>
  <c r="F162" i="3" s="1"/>
  <c r="H115" i="2"/>
  <c r="F183" i="3" s="1"/>
  <c r="H131" i="2"/>
  <c r="H147" i="2"/>
  <c r="F224" i="3" s="1"/>
  <c r="H163" i="2"/>
  <c r="H179" i="2"/>
  <c r="H195" i="2"/>
  <c r="F288" i="3" s="1"/>
  <c r="H211" i="2"/>
  <c r="H227" i="2"/>
  <c r="H243" i="2"/>
  <c r="H259" i="2"/>
  <c r="F354" i="3" s="1"/>
  <c r="H275" i="2"/>
  <c r="H291" i="2"/>
  <c r="H307" i="2"/>
  <c r="H323" i="2"/>
  <c r="F439" i="3" s="1"/>
  <c r="H339" i="2"/>
  <c r="H355" i="2"/>
  <c r="H371" i="2"/>
  <c r="F524" i="3" s="1"/>
  <c r="H387" i="2"/>
  <c r="H403" i="2"/>
  <c r="F568" i="3" s="1"/>
  <c r="H419" i="2"/>
  <c r="H435" i="2"/>
  <c r="H451" i="2"/>
  <c r="F641" i="3" s="1"/>
  <c r="H467" i="2"/>
  <c r="H483" i="2"/>
  <c r="F659" i="3" s="1"/>
  <c r="H499" i="2"/>
  <c r="F679" i="3" s="1"/>
  <c r="H515" i="2"/>
  <c r="H531" i="2"/>
  <c r="H547" i="2"/>
  <c r="F750" i="3" s="1"/>
  <c r="H563" i="2"/>
  <c r="H579" i="2"/>
  <c r="H595" i="2"/>
  <c r="H611" i="2"/>
  <c r="H627" i="2"/>
  <c r="H643" i="2"/>
  <c r="H659" i="2"/>
  <c r="H675" i="2"/>
  <c r="H691" i="2"/>
  <c r="H707" i="2"/>
  <c r="H723" i="2"/>
  <c r="H739" i="2"/>
  <c r="H755" i="2"/>
  <c r="H771" i="2"/>
  <c r="H787" i="2"/>
  <c r="H803" i="2"/>
  <c r="H819" i="2"/>
  <c r="H835" i="2"/>
  <c r="H851" i="2"/>
  <c r="H867" i="2"/>
  <c r="H883" i="2"/>
  <c r="H1269" i="2"/>
  <c r="F1729" i="3" s="1"/>
  <c r="H1285" i="2"/>
  <c r="H1301" i="2"/>
  <c r="H1317" i="2"/>
  <c r="H1333" i="2"/>
  <c r="H1349" i="2"/>
  <c r="H1365" i="2"/>
  <c r="H1381" i="2"/>
  <c r="H1397" i="2"/>
  <c r="H1413" i="2"/>
  <c r="H1429" i="2"/>
  <c r="H1445" i="2"/>
  <c r="H1461" i="2"/>
  <c r="H1477" i="2"/>
  <c r="H1493" i="2"/>
  <c r="H1509" i="2"/>
  <c r="H1525" i="2"/>
  <c r="H1541" i="2"/>
  <c r="H1557" i="2"/>
  <c r="H911" i="2"/>
  <c r="H927" i="2"/>
  <c r="H943" i="2"/>
  <c r="H959" i="2"/>
  <c r="H975" i="2"/>
  <c r="H991" i="2"/>
  <c r="H1007" i="2"/>
  <c r="H1023" i="2"/>
  <c r="H1039" i="2"/>
  <c r="H1055" i="2"/>
  <c r="H53" i="2"/>
  <c r="H309" i="2"/>
  <c r="H709" i="2"/>
  <c r="H238" i="2"/>
  <c r="F328" i="3" s="1"/>
  <c r="H753" i="2"/>
  <c r="H1013" i="2"/>
  <c r="H1117" i="2"/>
  <c r="H1201" i="2"/>
  <c r="H346" i="2"/>
  <c r="H434" i="2"/>
  <c r="H518" i="2"/>
  <c r="F707" i="3" s="1"/>
  <c r="H602" i="2"/>
  <c r="H690" i="2"/>
  <c r="H774" i="2"/>
  <c r="H858" i="2"/>
  <c r="H922" i="2"/>
  <c r="F1280" i="3" s="1"/>
  <c r="H986" i="2"/>
  <c r="H1050" i="2"/>
  <c r="F1433" i="3" s="1"/>
  <c r="H1114" i="2"/>
  <c r="H1178" i="2"/>
  <c r="F1607" i="3" s="1"/>
  <c r="H1242" i="2"/>
  <c r="H39" i="2"/>
  <c r="F72" i="3" s="1"/>
  <c r="H103" i="2"/>
  <c r="F166" i="3" s="1"/>
  <c r="H167" i="2"/>
  <c r="H231" i="2"/>
  <c r="H295" i="2"/>
  <c r="H359" i="2"/>
  <c r="H423" i="2"/>
  <c r="H487" i="2"/>
  <c r="H551" i="2"/>
  <c r="H615" i="2"/>
  <c r="H679" i="2"/>
  <c r="H743" i="2"/>
  <c r="H807" i="2"/>
  <c r="F1090" i="3" s="1"/>
  <c r="H871" i="2"/>
  <c r="F1169" i="3" s="1"/>
  <c r="H1305" i="2"/>
  <c r="F1796" i="3" s="1"/>
  <c r="H1369" i="2"/>
  <c r="H1433" i="2"/>
  <c r="F2070" i="3" s="1"/>
  <c r="H1497" i="2"/>
  <c r="F2192" i="3" s="1"/>
  <c r="H915" i="2"/>
  <c r="H979" i="2"/>
  <c r="H1043" i="2"/>
  <c r="H1087" i="2"/>
  <c r="H1119" i="2"/>
  <c r="H1151" i="2"/>
  <c r="H1183" i="2"/>
  <c r="H1215" i="2"/>
  <c r="H1247" i="2"/>
  <c r="H1279" i="2"/>
  <c r="H1311" i="2"/>
  <c r="H1343" i="2"/>
  <c r="H1375" i="2"/>
  <c r="H1407" i="2"/>
  <c r="H1439" i="2"/>
  <c r="H1471" i="2"/>
  <c r="H1503" i="2"/>
  <c r="H1535" i="2"/>
  <c r="H24" i="2"/>
  <c r="H56" i="2"/>
  <c r="F102" i="3" s="1"/>
  <c r="H88" i="2"/>
  <c r="F148" i="3" s="1"/>
  <c r="H120" i="2"/>
  <c r="H152" i="2"/>
  <c r="H184" i="2"/>
  <c r="F275" i="3" s="1"/>
  <c r="H216" i="2"/>
  <c r="F308" i="3" s="1"/>
  <c r="H248" i="2"/>
  <c r="F339" i="3" s="1"/>
  <c r="H280" i="2"/>
  <c r="H312" i="2"/>
  <c r="F419" i="3" s="1"/>
  <c r="H344" i="2"/>
  <c r="H376" i="2"/>
  <c r="F531" i="3" s="1"/>
  <c r="H408" i="2"/>
  <c r="H440" i="2"/>
  <c r="F624" i="3" s="1"/>
  <c r="H472" i="2"/>
  <c r="H504" i="2"/>
  <c r="F684" i="3" s="1"/>
  <c r="H536" i="2"/>
  <c r="F731" i="3" s="1"/>
  <c r="H568" i="2"/>
  <c r="F790" i="3" s="1"/>
  <c r="H600" i="2"/>
  <c r="H632" i="2"/>
  <c r="H1282" i="2"/>
  <c r="H1314" i="2"/>
  <c r="H1346" i="2"/>
  <c r="H1378" i="2"/>
  <c r="H1410" i="2"/>
  <c r="H1442" i="2"/>
  <c r="H1474" i="2"/>
  <c r="H1506" i="2"/>
  <c r="H1538" i="2"/>
  <c r="H688" i="2"/>
  <c r="H720" i="2"/>
  <c r="F966" i="3" s="1"/>
  <c r="H752" i="2"/>
  <c r="H784" i="2"/>
  <c r="H816" i="2"/>
  <c r="F1103" i="3" s="1"/>
  <c r="H848" i="2"/>
  <c r="F1141" i="3" s="1"/>
  <c r="H880" i="2"/>
  <c r="H912" i="2"/>
  <c r="H944" i="2"/>
  <c r="H976" i="2"/>
  <c r="H1008" i="2"/>
  <c r="F1388" i="3" s="1"/>
  <c r="H1040" i="2"/>
  <c r="F1422" i="3" s="1"/>
  <c r="H1072" i="2"/>
  <c r="H1104" i="2"/>
  <c r="F1509" i="3" s="1"/>
  <c r="H1136" i="2"/>
  <c r="H1168" i="2"/>
  <c r="H1200" i="2"/>
  <c r="F1636" i="3" s="1"/>
  <c r="H1232" i="2"/>
  <c r="H1264" i="2"/>
  <c r="H1296" i="2"/>
  <c r="F1771" i="3" s="1"/>
  <c r="H1328" i="2"/>
  <c r="H1364" i="2"/>
  <c r="H1380" i="2"/>
  <c r="H1396" i="2"/>
  <c r="H1412" i="2"/>
  <c r="F2035" i="3" s="1"/>
  <c r="H1428" i="2"/>
  <c r="H1444" i="2"/>
  <c r="H1460" i="2"/>
  <c r="F2115" i="3" s="1"/>
  <c r="H1476" i="2"/>
  <c r="H1492" i="2"/>
  <c r="H1508" i="2"/>
  <c r="H1524" i="2"/>
  <c r="F2252" i="3" s="1"/>
  <c r="H1540" i="2"/>
  <c r="H1556" i="2"/>
  <c r="H117" i="2"/>
  <c r="H377" i="2"/>
  <c r="H46" i="2"/>
  <c r="H302" i="2"/>
  <c r="H817" i="2"/>
  <c r="H1053" i="2"/>
  <c r="F1436" i="3" s="1"/>
  <c r="H1137" i="2"/>
  <c r="F1556" i="3" s="1"/>
  <c r="H1221" i="2"/>
  <c r="H370" i="2"/>
  <c r="F523" i="3" s="1"/>
  <c r="H454" i="2"/>
  <c r="F645" i="3" s="1"/>
  <c r="H538" i="2"/>
  <c r="H626" i="2"/>
  <c r="F862" i="3" s="1"/>
  <c r="H710" i="2"/>
  <c r="H794" i="2"/>
  <c r="F1060" i="3" s="1"/>
  <c r="H874" i="2"/>
  <c r="F1174" i="3" s="1"/>
  <c r="H938" i="2"/>
  <c r="F1313" i="3" s="1"/>
  <c r="H1002" i="2"/>
  <c r="H1066" i="2"/>
  <c r="F1454" i="3" s="1"/>
  <c r="H1130" i="2"/>
  <c r="F1548" i="3" s="1"/>
  <c r="H1194" i="2"/>
  <c r="F1629" i="3" s="1"/>
  <c r="H1258" i="2"/>
  <c r="F1720" i="3" s="1"/>
  <c r="H55" i="2"/>
  <c r="H119" i="2"/>
  <c r="F187" i="3" s="1"/>
  <c r="H183" i="2"/>
  <c r="F274" i="3" s="1"/>
  <c r="H247" i="2"/>
  <c r="H311" i="2"/>
  <c r="F418" i="3" s="1"/>
  <c r="H375" i="2"/>
  <c r="H439" i="2"/>
  <c r="F623" i="3" s="1"/>
  <c r="H503" i="2"/>
  <c r="F683" i="3" s="1"/>
  <c r="H567" i="2"/>
  <c r="H631" i="2"/>
  <c r="H695" i="2"/>
  <c r="H759" i="2"/>
  <c r="H823" i="2"/>
  <c r="H887" i="2"/>
  <c r="H1321" i="2"/>
  <c r="F1818" i="3" s="1"/>
  <c r="H1385" i="2"/>
  <c r="F1986" i="3" s="1"/>
  <c r="H1449" i="2"/>
  <c r="F2104" i="3" s="1"/>
  <c r="H1513" i="2"/>
  <c r="F2228" i="3" s="1"/>
  <c r="H931" i="2"/>
  <c r="H995" i="2"/>
  <c r="H1059" i="2"/>
  <c r="H1091" i="2"/>
  <c r="H1123" i="2"/>
  <c r="H1155" i="2"/>
  <c r="H1187" i="2"/>
  <c r="H1219" i="2"/>
  <c r="H1251" i="2"/>
  <c r="H1283" i="2"/>
  <c r="H1315" i="2"/>
  <c r="H1347" i="2"/>
  <c r="H1379" i="2"/>
  <c r="H1411" i="2"/>
  <c r="H1443" i="2"/>
  <c r="H1475" i="2"/>
  <c r="H1507" i="2"/>
  <c r="H1539" i="2"/>
  <c r="H28" i="2"/>
  <c r="F55" i="3" s="1"/>
  <c r="H60" i="2"/>
  <c r="H92" i="2"/>
  <c r="F153" i="3" s="1"/>
  <c r="H124" i="2"/>
  <c r="H156" i="2"/>
  <c r="F236" i="3" s="1"/>
  <c r="H188" i="2"/>
  <c r="F277" i="3" s="1"/>
  <c r="H220" i="2"/>
  <c r="F312" i="3" s="1"/>
  <c r="H252" i="2"/>
  <c r="H284" i="2"/>
  <c r="F383" i="3" s="1"/>
  <c r="H316" i="2"/>
  <c r="H348" i="2"/>
  <c r="H380" i="2"/>
  <c r="F537" i="3" s="1"/>
  <c r="H412" i="2"/>
  <c r="H444" i="2"/>
  <c r="H476" i="2"/>
  <c r="H508" i="2"/>
  <c r="F689" i="3" s="1"/>
  <c r="H540" i="2"/>
  <c r="H572" i="2"/>
  <c r="F796" i="3" s="1"/>
  <c r="H604" i="2"/>
  <c r="F830" i="3" s="1"/>
  <c r="H636" i="2"/>
  <c r="F874" i="3" s="1"/>
  <c r="H1286" i="2"/>
  <c r="F1756" i="3" s="1"/>
  <c r="H1318" i="2"/>
  <c r="F1816" i="3" s="1"/>
  <c r="H1350" i="2"/>
  <c r="F1884" i="3" s="1"/>
  <c r="H1382" i="2"/>
  <c r="H1414" i="2"/>
  <c r="F2037" i="3" s="1"/>
  <c r="H1446" i="2"/>
  <c r="F2102" i="3" s="1"/>
  <c r="H1478" i="2"/>
  <c r="H1510" i="2"/>
  <c r="F2221" i="3" s="1"/>
  <c r="H1542" i="2"/>
  <c r="F2316" i="3" s="1"/>
  <c r="H692" i="2"/>
  <c r="H724" i="2"/>
  <c r="H756" i="2"/>
  <c r="H788" i="2"/>
  <c r="H820" i="2"/>
  <c r="H852" i="2"/>
  <c r="H884" i="2"/>
  <c r="H916" i="2"/>
  <c r="H948" i="2"/>
  <c r="H980" i="2"/>
  <c r="F1350" i="3" s="1"/>
  <c r="H1012" i="2"/>
  <c r="H1044" i="2"/>
  <c r="H1076" i="2"/>
  <c r="H1108" i="2"/>
  <c r="F1513" i="3" s="1"/>
  <c r="H1140" i="2"/>
  <c r="F1559" i="3" s="1"/>
  <c r="H1172" i="2"/>
  <c r="F1596" i="3" s="1"/>
  <c r="H1204" i="2"/>
  <c r="H1236" i="2"/>
  <c r="H1268" i="2"/>
  <c r="H1300" i="2"/>
  <c r="H1332" i="2"/>
  <c r="F1839" i="3" s="1"/>
  <c r="H1352" i="2"/>
  <c r="H1368" i="2"/>
  <c r="H1384" i="2"/>
  <c r="H1400" i="2"/>
  <c r="H1416" i="2"/>
  <c r="H1432" i="2"/>
  <c r="H1448" i="2"/>
  <c r="F2103" i="3" s="1"/>
  <c r="H1464" i="2"/>
  <c r="H1480" i="2"/>
  <c r="H1496" i="2"/>
  <c r="H1512" i="2"/>
  <c r="F2225" i="3" s="1"/>
  <c r="H1528" i="2"/>
  <c r="H1544" i="2"/>
  <c r="H181" i="2"/>
  <c r="H485" i="2"/>
  <c r="H110" i="2"/>
  <c r="F177" i="3" s="1"/>
  <c r="H481" i="2"/>
  <c r="F657" i="3" s="1"/>
  <c r="H881" i="2"/>
  <c r="H1073" i="2"/>
  <c r="F1466" i="3" s="1"/>
  <c r="H1157" i="2"/>
  <c r="F1581" i="3" s="1"/>
  <c r="H1245" i="2"/>
  <c r="F1697" i="3" s="1"/>
  <c r="H390" i="2"/>
  <c r="H474" i="2"/>
  <c r="H562" i="2"/>
  <c r="F780" i="3" s="1"/>
  <c r="H646" i="2"/>
  <c r="H730" i="2"/>
  <c r="H818" i="2"/>
  <c r="H890" i="2"/>
  <c r="H954" i="2"/>
  <c r="H1018" i="2"/>
  <c r="F1400" i="3" s="1"/>
  <c r="H1082" i="2"/>
  <c r="F1476" i="3" s="1"/>
  <c r="H1146" i="2"/>
  <c r="H1210" i="2"/>
  <c r="F1649" i="3" s="1"/>
  <c r="H7" i="2"/>
  <c r="F17" i="3" s="1"/>
  <c r="H71" i="2"/>
  <c r="F125" i="3" s="1"/>
  <c r="H135" i="2"/>
  <c r="H199" i="2"/>
  <c r="H263" i="2"/>
  <c r="H327" i="2"/>
  <c r="H391" i="2"/>
  <c r="H455" i="2"/>
  <c r="F647" i="3" s="1"/>
  <c r="H519" i="2"/>
  <c r="F708" i="3" s="1"/>
  <c r="H583" i="2"/>
  <c r="H647" i="2"/>
  <c r="H711" i="2"/>
  <c r="F956" i="3" s="1"/>
  <c r="H775" i="2"/>
  <c r="H839" i="2"/>
  <c r="H1273" i="2"/>
  <c r="F1733" i="3" s="1"/>
  <c r="H1337" i="2"/>
  <c r="H1401" i="2"/>
  <c r="F2011" i="3" s="1"/>
  <c r="H1465" i="2"/>
  <c r="F2124" i="3" s="1"/>
  <c r="H1529" i="2"/>
  <c r="F2283" i="3" s="1"/>
  <c r="H947" i="2"/>
  <c r="H1011" i="2"/>
  <c r="H1071" i="2"/>
  <c r="F1464" i="3" s="1"/>
  <c r="H1103" i="2"/>
  <c r="F1508" i="3" s="1"/>
  <c r="H1135" i="2"/>
  <c r="H1167" i="2"/>
  <c r="F1591" i="3" s="1"/>
  <c r="H1199" i="2"/>
  <c r="F1635" i="3" s="1"/>
  <c r="H1231" i="2"/>
  <c r="H1263" i="2"/>
  <c r="F1728" i="3" s="1"/>
  <c r="H1295" i="2"/>
  <c r="F1768" i="3" s="1"/>
  <c r="H1327" i="2"/>
  <c r="F1826" i="3" s="1"/>
  <c r="H1359" i="2"/>
  <c r="H1391" i="2"/>
  <c r="H1423" i="2"/>
  <c r="H1455" i="2"/>
  <c r="H1487" i="2"/>
  <c r="H1519" i="2"/>
  <c r="H1551" i="2"/>
  <c r="H8" i="2"/>
  <c r="H40" i="2"/>
  <c r="F73" i="3" s="1"/>
  <c r="H72" i="2"/>
  <c r="F126" i="3" s="1"/>
  <c r="H104" i="2"/>
  <c r="F167" i="3" s="1"/>
  <c r="H136" i="2"/>
  <c r="H168" i="2"/>
  <c r="F255" i="3" s="1"/>
  <c r="H200" i="2"/>
  <c r="H232" i="2"/>
  <c r="H264" i="2"/>
  <c r="F357" i="3" s="1"/>
  <c r="H296" i="2"/>
  <c r="F398" i="3" s="1"/>
  <c r="H328" i="2"/>
  <c r="H360" i="2"/>
  <c r="F503" i="3" s="1"/>
  <c r="H392" i="2"/>
  <c r="H424" i="2"/>
  <c r="H456" i="2"/>
  <c r="H488" i="2"/>
  <c r="H520" i="2"/>
  <c r="F709" i="3" s="1"/>
  <c r="H552" i="2"/>
  <c r="F759" i="3" s="1"/>
  <c r="H584" i="2"/>
  <c r="H616" i="2"/>
  <c r="H648" i="2"/>
  <c r="H1298" i="2"/>
  <c r="H1330" i="2"/>
  <c r="H1362" i="2"/>
  <c r="H1394" i="2"/>
  <c r="H1426" i="2"/>
  <c r="H1458" i="2"/>
  <c r="H1490" i="2"/>
  <c r="H1522" i="2"/>
  <c r="H1554" i="2"/>
  <c r="H664" i="2"/>
  <c r="H672" i="2"/>
  <c r="H704" i="2"/>
  <c r="H736" i="2"/>
  <c r="F984" i="3" s="1"/>
  <c r="H768" i="2"/>
  <c r="H800" i="2"/>
  <c r="H832" i="2"/>
  <c r="H864" i="2"/>
  <c r="F1160" i="3" s="1"/>
  <c r="H896" i="2"/>
  <c r="F1222" i="3" s="1"/>
  <c r="H928" i="2"/>
  <c r="F1291" i="3" s="1"/>
  <c r="H960" i="2"/>
  <c r="F1331" i="3" s="1"/>
  <c r="H992" i="2"/>
  <c r="F1368" i="3" s="1"/>
  <c r="H1024" i="2"/>
  <c r="H1056" i="2"/>
  <c r="F1439" i="3" s="1"/>
  <c r="H1088" i="2"/>
  <c r="F1486" i="3" s="1"/>
  <c r="H1120" i="2"/>
  <c r="F1535" i="3" s="1"/>
  <c r="H1152" i="2"/>
  <c r="H1184" i="2"/>
  <c r="H1216" i="2"/>
  <c r="F1658" i="3" s="1"/>
  <c r="H1248" i="2"/>
  <c r="H1280" i="2"/>
  <c r="F1740" i="3" s="1"/>
  <c r="H1312" i="2"/>
  <c r="F1811" i="3" s="1"/>
  <c r="H1344" i="2"/>
  <c r="H1356" i="2"/>
  <c r="H1372" i="2"/>
  <c r="F1934" i="3" s="1"/>
  <c r="H1388" i="2"/>
  <c r="H1404" i="2"/>
  <c r="H1420" i="2"/>
  <c r="F2052" i="3" s="1"/>
  <c r="H1436" i="2"/>
  <c r="H1452" i="2"/>
  <c r="F2106" i="3" s="1"/>
  <c r="H1468" i="2"/>
  <c r="H1484" i="2"/>
  <c r="F2160" i="3" s="1"/>
  <c r="H1500" i="2"/>
  <c r="H1516" i="2"/>
  <c r="H1532" i="2"/>
  <c r="F2292" i="3" s="1"/>
  <c r="H1548" i="2"/>
  <c r="F2339" i="3" s="1"/>
  <c r="H245" i="2"/>
  <c r="H597" i="2"/>
  <c r="H174" i="2"/>
  <c r="F262" i="3" s="1"/>
  <c r="H625" i="2"/>
  <c r="H949" i="2"/>
  <c r="H1093" i="2"/>
  <c r="H1181" i="2"/>
  <c r="F1610" i="3" s="1"/>
  <c r="H1265" i="2"/>
  <c r="H410" i="2"/>
  <c r="F582" i="3" s="1"/>
  <c r="H498" i="2"/>
  <c r="H582" i="2"/>
  <c r="H666" i="2"/>
  <c r="H754" i="2"/>
  <c r="F1001" i="3" s="1"/>
  <c r="H838" i="2"/>
  <c r="H906" i="2"/>
  <c r="F1240" i="3" s="1"/>
  <c r="H970" i="2"/>
  <c r="F1341" i="3" s="1"/>
  <c r="H1034" i="2"/>
  <c r="F1416" i="3" s="1"/>
  <c r="H1098" i="2"/>
  <c r="H1162" i="2"/>
  <c r="H1226" i="2"/>
  <c r="H23" i="2"/>
  <c r="H87" i="2"/>
  <c r="H151" i="2"/>
  <c r="H215" i="2"/>
  <c r="H279" i="2"/>
  <c r="F378" i="3" s="1"/>
  <c r="H343" i="2"/>
  <c r="F477" i="3" s="1"/>
  <c r="H407" i="2"/>
  <c r="H471" i="2"/>
  <c r="H535" i="2"/>
  <c r="F730" i="3" s="1"/>
  <c r="H599" i="2"/>
  <c r="F826" i="3" s="1"/>
  <c r="H663" i="2"/>
  <c r="H727" i="2"/>
  <c r="H791" i="2"/>
  <c r="H855" i="2"/>
  <c r="H1289" i="2"/>
  <c r="H1353" i="2"/>
  <c r="F1890" i="3" s="1"/>
  <c r="H1417" i="2"/>
  <c r="F2045" i="3" s="1"/>
  <c r="H1481" i="2"/>
  <c r="F2152" i="3" s="1"/>
  <c r="H1545" i="2"/>
  <c r="F2325" i="3" s="1"/>
  <c r="H899" i="2"/>
  <c r="H963" i="2"/>
  <c r="H1027" i="2"/>
  <c r="H1075" i="2"/>
  <c r="H1107" i="2"/>
  <c r="H1139" i="2"/>
  <c r="F1558" i="3" s="1"/>
  <c r="H1171" i="2"/>
  <c r="H1203" i="2"/>
  <c r="H1235" i="2"/>
  <c r="H1267" i="2"/>
  <c r="H1299" i="2"/>
  <c r="H1331" i="2"/>
  <c r="H1363" i="2"/>
  <c r="F1919" i="3" s="1"/>
  <c r="H1395" i="2"/>
  <c r="F2000" i="3" s="1"/>
  <c r="H1427" i="2"/>
  <c r="F2063" i="3" s="1"/>
  <c r="H1459" i="2"/>
  <c r="H1491" i="2"/>
  <c r="F2180" i="3" s="1"/>
  <c r="H1523" i="2"/>
  <c r="H1555" i="2"/>
  <c r="F2347" i="3" s="1"/>
  <c r="H12" i="2"/>
  <c r="H44" i="2"/>
  <c r="H76" i="2"/>
  <c r="F133" i="3" s="1"/>
  <c r="H108" i="2"/>
  <c r="F174" i="3" s="1"/>
  <c r="H140" i="2"/>
  <c r="H172" i="2"/>
  <c r="H204" i="2"/>
  <c r="F298" i="3" s="1"/>
  <c r="H236" i="2"/>
  <c r="H268" i="2"/>
  <c r="F364" i="3" s="1"/>
  <c r="H300" i="2"/>
  <c r="H332" i="2"/>
  <c r="F457" i="3" s="1"/>
  <c r="H364" i="2"/>
  <c r="H396" i="2"/>
  <c r="H428" i="2"/>
  <c r="H460" i="2"/>
  <c r="H492" i="2"/>
  <c r="F671" i="3" s="1"/>
  <c r="H524" i="2"/>
  <c r="F715" i="3" s="1"/>
  <c r="H556" i="2"/>
  <c r="F770" i="3" s="1"/>
  <c r="H588" i="2"/>
  <c r="H620" i="2"/>
  <c r="H652" i="2"/>
  <c r="H1302" i="2"/>
  <c r="F1787" i="3" s="1"/>
  <c r="H1334" i="2"/>
  <c r="H1366" i="2"/>
  <c r="H1398" i="2"/>
  <c r="F2006" i="3" s="1"/>
  <c r="H1430" i="2"/>
  <c r="H1462" i="2"/>
  <c r="F2119" i="3" s="1"/>
  <c r="H1494" i="2"/>
  <c r="H1526" i="2"/>
  <c r="F2264" i="3" s="1"/>
  <c r="H668" i="2"/>
  <c r="H676" i="2"/>
  <c r="H708" i="2"/>
  <c r="H740" i="2"/>
  <c r="F987" i="3" s="1"/>
  <c r="H772" i="2"/>
  <c r="H804" i="2"/>
  <c r="H836" i="2"/>
  <c r="F1130" i="3" s="1"/>
  <c r="H868" i="2"/>
  <c r="F1166" i="3" s="1"/>
  <c r="H900" i="2"/>
  <c r="H932" i="2"/>
  <c r="H964" i="2"/>
  <c r="F1334" i="3" s="1"/>
  <c r="H996" i="2"/>
  <c r="F1371" i="3" s="1"/>
  <c r="H1028" i="2"/>
  <c r="F1412" i="3" s="1"/>
  <c r="H1060" i="2"/>
  <c r="H1092" i="2"/>
  <c r="H1124" i="2"/>
  <c r="F1541" i="3" s="1"/>
  <c r="H1156" i="2"/>
  <c r="H1188" i="2"/>
  <c r="F1621" i="3" s="1"/>
  <c r="H1220" i="2"/>
  <c r="F1664" i="3" s="1"/>
  <c r="H1252" i="2"/>
  <c r="H1284" i="2"/>
  <c r="H1316" i="2"/>
  <c r="F1814" i="3" s="1"/>
  <c r="H1348" i="2"/>
  <c r="H1360" i="2"/>
  <c r="F1909" i="3" s="1"/>
  <c r="H1376" i="2"/>
  <c r="F1942" i="3" s="1"/>
  <c r="H1392" i="2"/>
  <c r="H1408" i="2"/>
  <c r="F2030" i="3" s="1"/>
  <c r="H1424" i="2"/>
  <c r="F2060" i="3" s="1"/>
  <c r="H1440" i="2"/>
  <c r="H1456" i="2"/>
  <c r="F2110" i="3" s="1"/>
  <c r="H1472" i="2"/>
  <c r="H1488" i="2"/>
  <c r="H1504" i="2"/>
  <c r="H1520" i="2"/>
  <c r="F2235" i="3" s="1"/>
  <c r="H1536" i="2"/>
  <c r="F2302" i="3" s="1"/>
  <c r="H1552" i="2"/>
  <c r="F2345" i="3" s="1"/>
  <c r="L39" i="3"/>
  <c r="M40" i="3"/>
  <c r="M35" i="3"/>
  <c r="M29" i="3"/>
  <c r="L46" i="3"/>
  <c r="L32" i="3"/>
  <c r="M41" i="3"/>
  <c r="L31" i="3"/>
  <c r="M53" i="3"/>
  <c r="L37" i="3"/>
  <c r="M34" i="3"/>
  <c r="M44" i="3"/>
  <c r="M47" i="3"/>
  <c r="L23" i="3"/>
  <c r="M26" i="3"/>
  <c r="M19" i="3"/>
  <c r="M20" i="3"/>
  <c r="L16" i="3"/>
  <c r="M16" i="3"/>
  <c r="L11" i="3"/>
  <c r="L19" i="3"/>
  <c r="L7" i="3"/>
  <c r="M8" i="3"/>
  <c r="M45" i="3"/>
  <c r="M36" i="3"/>
  <c r="M30" i="3"/>
  <c r="L45" i="3"/>
  <c r="L42" i="3"/>
  <c r="M39" i="3"/>
  <c r="M27" i="3"/>
  <c r="L51" i="3"/>
  <c r="M49" i="3"/>
  <c r="L33" i="3"/>
  <c r="M52" i="3"/>
  <c r="L41" i="3"/>
  <c r="M10" i="3"/>
  <c r="M55" i="3"/>
  <c r="L24" i="3"/>
  <c r="M23" i="3"/>
  <c r="M25" i="3"/>
  <c r="L18" i="3"/>
  <c r="L6" i="3"/>
  <c r="M18" i="3"/>
  <c r="L14" i="3"/>
  <c r="L4" i="3"/>
  <c r="L13" i="3"/>
  <c r="M21" i="3"/>
  <c r="M13" i="3"/>
  <c r="L20" i="3"/>
  <c r="M11" i="3"/>
  <c r="M12" i="3"/>
  <c r="L9" i="3"/>
  <c r="L3" i="3"/>
  <c r="M31" i="3"/>
  <c r="L34" i="3"/>
  <c r="M48" i="3"/>
  <c r="L27" i="3"/>
  <c r="M37" i="3"/>
  <c r="L26" i="3"/>
  <c r="M24" i="3"/>
  <c r="L38" i="3"/>
  <c r="L21" i="3"/>
  <c r="M14" i="3"/>
  <c r="L15" i="3"/>
  <c r="M17" i="3"/>
  <c r="M4" i="3"/>
  <c r="M15" i="3"/>
  <c r="L8" i="3"/>
  <c r="M9" i="3"/>
  <c r="M42" i="3"/>
  <c r="L36" i="3"/>
  <c r="L35" i="3"/>
  <c r="L30" i="3"/>
  <c r="L29" i="3"/>
  <c r="L49" i="3"/>
  <c r="M50" i="3"/>
  <c r="L52" i="3"/>
  <c r="L10" i="3"/>
  <c r="L55" i="3"/>
  <c r="M51" i="3"/>
  <c r="M33" i="3"/>
  <c r="L43" i="3"/>
  <c r="L54" i="3"/>
  <c r="M38" i="3"/>
  <c r="L25" i="3"/>
  <c r="L47" i="3"/>
  <c r="M6" i="3"/>
  <c r="M7" i="3"/>
  <c r="L5" i="3"/>
  <c r="M5" i="3"/>
  <c r="L12" i="3"/>
  <c r="F1736" i="3" l="1"/>
  <c r="F1479" i="3"/>
  <c r="F1007" i="3"/>
  <c r="F793" i="3"/>
  <c r="F1057" i="3"/>
  <c r="F772" i="3"/>
  <c r="F2310" i="3"/>
  <c r="F1095" i="3"/>
  <c r="F806" i="3"/>
  <c r="F834" i="3"/>
  <c r="F778" i="3"/>
  <c r="F934" i="3"/>
  <c r="F2069" i="3"/>
  <c r="F2109" i="3"/>
  <c r="F1021" i="3"/>
  <c r="F1131" i="3"/>
  <c r="F2176" i="3"/>
  <c r="F1964" i="3"/>
  <c r="F1820" i="3"/>
  <c r="F1721" i="3"/>
  <c r="F1550" i="3"/>
  <c r="F1314" i="3"/>
  <c r="F2112" i="3"/>
  <c r="F1832" i="3"/>
  <c r="F1143" i="3"/>
  <c r="F1226" i="3"/>
  <c r="F884" i="3"/>
  <c r="F1465" i="3"/>
  <c r="F954" i="3"/>
  <c r="F1345" i="3"/>
  <c r="F1168" i="3"/>
  <c r="F1845" i="3"/>
  <c r="F1731" i="3"/>
  <c r="F1564" i="3"/>
  <c r="F2279" i="3"/>
  <c r="F1881" i="3"/>
  <c r="F1489" i="3"/>
  <c r="F1863" i="3"/>
  <c r="F1657" i="3"/>
  <c r="F1438" i="3"/>
  <c r="F1367" i="3"/>
  <c r="F1290" i="3"/>
  <c r="F1815" i="3"/>
  <c r="F1107" i="3"/>
  <c r="F1053" i="3"/>
  <c r="F1608" i="3"/>
  <c r="F1528" i="3"/>
  <c r="F1435" i="3"/>
  <c r="F2343" i="3"/>
  <c r="F2057" i="3"/>
  <c r="F1904" i="3"/>
  <c r="F1767" i="3"/>
  <c r="F2229" i="3"/>
  <c r="F1990" i="3"/>
  <c r="F2111" i="3"/>
  <c r="F1998" i="3"/>
  <c r="F1831" i="3"/>
  <c r="F1637" i="3"/>
  <c r="F1557" i="3"/>
  <c r="F1467" i="3"/>
  <c r="F1326" i="3"/>
  <c r="F1089" i="3"/>
  <c r="F755" i="3"/>
  <c r="F1817" i="3"/>
  <c r="F2193" i="3"/>
  <c r="F2071" i="3"/>
  <c r="F1931" i="3"/>
  <c r="F859" i="3"/>
  <c r="F2270" i="3"/>
  <c r="F2007" i="3"/>
  <c r="F2293" i="3"/>
  <c r="F2026" i="3"/>
  <c r="F1860" i="3"/>
  <c r="F1737" i="3"/>
  <c r="F1134" i="3"/>
  <c r="F1029" i="3"/>
  <c r="F1656" i="3"/>
  <c r="F1571" i="3"/>
  <c r="F1404" i="3"/>
  <c r="F1329" i="3"/>
  <c r="F1219" i="3"/>
  <c r="F986" i="3"/>
  <c r="F888" i="3"/>
  <c r="F787" i="3"/>
  <c r="F1469" i="3"/>
  <c r="F1234" i="3"/>
  <c r="F1408" i="3"/>
  <c r="F1332" i="3"/>
  <c r="F985" i="3"/>
  <c r="F1152" i="3"/>
  <c r="F1059" i="3"/>
  <c r="F1124" i="3"/>
  <c r="F875" i="3"/>
  <c r="F797" i="3"/>
  <c r="F1628" i="3"/>
  <c r="F1547" i="3"/>
  <c r="F1167" i="3"/>
  <c r="F1088" i="3"/>
  <c r="F827" i="3"/>
  <c r="F2344" i="3"/>
  <c r="F2058" i="3"/>
  <c r="F1813" i="3"/>
  <c r="F1619" i="3"/>
  <c r="F2141" i="3"/>
  <c r="F2093" i="3"/>
  <c r="F1810" i="3"/>
  <c r="F1611" i="3"/>
  <c r="F1426" i="3"/>
  <c r="F1421" i="3"/>
  <c r="F2184" i="3"/>
  <c r="F2065" i="3"/>
  <c r="F1924" i="3"/>
  <c r="F1785" i="3"/>
  <c r="F1162" i="3"/>
  <c r="F1080" i="3"/>
  <c r="F922" i="3"/>
  <c r="F1149" i="3"/>
  <c r="F825" i="3"/>
  <c r="F1514" i="3"/>
  <c r="F1372" i="3"/>
  <c r="F2297" i="3"/>
  <c r="F2134" i="3"/>
  <c r="F2027" i="3"/>
  <c r="F1738" i="3"/>
  <c r="F2197" i="3"/>
  <c r="F1804" i="3"/>
  <c r="F1694" i="3"/>
  <c r="F1434" i="3"/>
  <c r="F1359" i="3"/>
  <c r="F1281" i="3"/>
  <c r="F2208" i="3"/>
  <c r="F2094" i="3"/>
  <c r="F1944" i="3"/>
  <c r="F1441" i="3"/>
  <c r="F1369" i="3"/>
  <c r="F1302" i="3"/>
  <c r="F1161" i="3"/>
  <c r="F1035" i="3"/>
  <c r="F844" i="3"/>
  <c r="F1792" i="3"/>
  <c r="F2332" i="3"/>
  <c r="F1891" i="3"/>
  <c r="F1759" i="3"/>
  <c r="F2222" i="3"/>
  <c r="F1715" i="3"/>
  <c r="F1545" i="3"/>
  <c r="F1449" i="3"/>
  <c r="F1310" i="3"/>
  <c r="F2231" i="3"/>
  <c r="F2107" i="3"/>
  <c r="F1010" i="3"/>
  <c r="F873" i="3"/>
  <c r="F1725" i="3"/>
  <c r="F1633" i="3"/>
  <c r="F1463" i="3"/>
  <c r="F1384" i="3"/>
  <c r="F1182" i="3"/>
  <c r="F1073" i="3"/>
  <c r="F1181" i="3"/>
  <c r="F817" i="3"/>
  <c r="F1344" i="3"/>
  <c r="F1027" i="3"/>
  <c r="F878" i="3"/>
  <c r="F996" i="3"/>
  <c r="F857" i="3"/>
  <c r="F775" i="3"/>
  <c r="F1605" i="3"/>
  <c r="F1521" i="3"/>
  <c r="F1356" i="3"/>
  <c r="F1148" i="3"/>
  <c r="F1052" i="3"/>
  <c r="F957" i="3"/>
  <c r="F779" i="3"/>
  <c r="F903" i="3"/>
  <c r="F2062" i="3"/>
  <c r="F2234" i="3"/>
  <c r="F2306" i="3"/>
  <c r="F2034" i="3"/>
  <c r="F1743" i="3"/>
  <c r="F1579" i="3"/>
  <c r="F1370" i="3"/>
  <c r="F2214" i="3"/>
  <c r="F1555" i="3"/>
  <c r="F1190" i="3"/>
  <c r="F2095" i="3"/>
  <c r="F1812" i="3"/>
  <c r="F2028" i="3"/>
  <c r="F1739" i="3"/>
  <c r="F1349" i="3"/>
  <c r="F757" i="3"/>
  <c r="F1025" i="3"/>
  <c r="F1405" i="3"/>
  <c r="F1330" i="3"/>
  <c r="F2036" i="3"/>
  <c r="F1883" i="3"/>
  <c r="F1752" i="3"/>
  <c r="F1146" i="3"/>
  <c r="F969" i="3"/>
  <c r="F901" i="3"/>
  <c r="F904" i="3"/>
  <c r="F1597" i="3"/>
  <c r="F2232" i="3"/>
  <c r="F2108" i="3"/>
  <c r="F1993" i="3"/>
  <c r="F2338" i="3"/>
  <c r="F2051" i="3"/>
  <c r="F1760" i="3"/>
  <c r="F1417" i="3"/>
  <c r="F1342" i="3"/>
  <c r="F2346" i="3"/>
  <c r="F2171" i="3"/>
  <c r="F2061" i="3"/>
  <c r="F1772" i="3"/>
  <c r="F1159" i="3"/>
  <c r="F1592" i="3"/>
  <c r="F1510" i="3"/>
  <c r="F1425" i="3"/>
  <c r="F1347" i="3"/>
  <c r="F1145" i="3"/>
  <c r="F952" i="3"/>
  <c r="F1758" i="3"/>
  <c r="F2287" i="3"/>
  <c r="F1734" i="3"/>
  <c r="F2188" i="3"/>
  <c r="F1688" i="3"/>
  <c r="F1518" i="3"/>
  <c r="F1354" i="3"/>
  <c r="F1273" i="3"/>
  <c r="F2200" i="3"/>
  <c r="F2088" i="3"/>
  <c r="F1935" i="3"/>
  <c r="F1808" i="3"/>
  <c r="F1096" i="3"/>
  <c r="F931" i="3"/>
  <c r="F1698" i="3"/>
  <c r="F1437" i="3"/>
  <c r="F1157" i="3"/>
  <c r="F1028" i="3"/>
  <c r="F940" i="3"/>
  <c r="F1642" i="3"/>
  <c r="F1537" i="3"/>
  <c r="F1413" i="3"/>
  <c r="F1301" i="3"/>
  <c r="F977" i="3"/>
  <c r="F1403" i="3"/>
  <c r="F1218" i="3"/>
  <c r="F1006" i="3"/>
  <c r="F887" i="3"/>
  <c r="F843" i="3"/>
  <c r="F1068" i="3"/>
  <c r="F1669" i="3"/>
  <c r="F1585" i="3"/>
  <c r="F1500" i="3"/>
  <c r="F1415" i="3"/>
  <c r="F1340" i="3"/>
  <c r="F1024" i="3"/>
  <c r="F1580" i="3"/>
  <c r="F1835" i="3"/>
  <c r="F1468" i="3"/>
  <c r="F2247" i="3"/>
  <c r="F1999" i="3"/>
  <c r="F2168" i="3"/>
  <c r="F1905" i="3"/>
  <c r="F2320" i="3"/>
  <c r="F1887" i="3"/>
  <c r="F2212" i="3"/>
  <c r="F1966" i="3"/>
  <c r="F1540" i="3"/>
  <c r="F1303" i="3"/>
  <c r="F955" i="3"/>
  <c r="F2183" i="3"/>
  <c r="F2064" i="3"/>
  <c r="F1920" i="3"/>
  <c r="F2204" i="3"/>
  <c r="F1267" i="3"/>
  <c r="F937" i="3"/>
  <c r="F1000" i="3"/>
  <c r="F1385" i="3"/>
  <c r="F2255" i="3"/>
  <c r="F2004" i="3"/>
  <c r="F1023" i="3"/>
  <c r="F953" i="3"/>
  <c r="F1203" i="3"/>
  <c r="F972" i="3"/>
  <c r="F1685" i="3"/>
  <c r="F1631" i="3"/>
  <c r="F1551" i="3"/>
  <c r="F1937" i="3"/>
  <c r="F1809" i="3"/>
  <c r="F2021" i="3"/>
  <c r="F1735" i="3"/>
  <c r="F1568" i="3"/>
  <c r="F1401" i="3"/>
  <c r="F2304" i="3"/>
  <c r="F1872" i="3"/>
  <c r="F1741" i="3"/>
  <c r="F1139" i="3"/>
  <c r="F1660" i="3"/>
  <c r="F1578" i="3"/>
  <c r="F1488" i="3"/>
  <c r="F1409" i="3"/>
  <c r="F1225" i="3"/>
  <c r="F900" i="3"/>
  <c r="F1849" i="3"/>
  <c r="F1732" i="3"/>
  <c r="F2105" i="3"/>
  <c r="F1819" i="3"/>
  <c r="F2319" i="3"/>
  <c r="F2041" i="3"/>
  <c r="F1885" i="3"/>
  <c r="F1757" i="3"/>
  <c r="F1666" i="3"/>
  <c r="F1336" i="3"/>
  <c r="F2340" i="3"/>
  <c r="F2167" i="3"/>
  <c r="F1764" i="3"/>
  <c r="F1062" i="3"/>
  <c r="F1590" i="3"/>
  <c r="F1507" i="3"/>
  <c r="F1420" i="3"/>
  <c r="F1252" i="3"/>
  <c r="F1133" i="3"/>
  <c r="F1730" i="3"/>
  <c r="F1506" i="3"/>
  <c r="F907" i="3"/>
  <c r="F865" i="3"/>
  <c r="F1346" i="3"/>
  <c r="F1383" i="3"/>
  <c r="F1093" i="3"/>
  <c r="F811" i="3"/>
  <c r="F1138" i="3"/>
  <c r="F897" i="3"/>
  <c r="F1648" i="3"/>
  <c r="F1567" i="3"/>
  <c r="F1475" i="3"/>
  <c r="F1399" i="3"/>
  <c r="F1202" i="3"/>
  <c r="F1110" i="3"/>
  <c r="F1004" i="3"/>
  <c r="F1710" i="3"/>
  <c r="F1711" i="3"/>
  <c r="F1844" i="3"/>
  <c r="F1843" i="3"/>
  <c r="B51" i="4"/>
  <c r="E51" i="4" s="1"/>
  <c r="F1778" i="3"/>
  <c r="B50" i="4"/>
  <c r="E50" i="4" s="1"/>
  <c r="F1594" i="3"/>
  <c r="F1411" i="3"/>
  <c r="F1410" i="3"/>
  <c r="F146" i="3"/>
  <c r="F147" i="3"/>
  <c r="F1501" i="3"/>
  <c r="F1502" i="3"/>
  <c r="F1493" i="3"/>
  <c r="F1492" i="3"/>
  <c r="F2198" i="3"/>
  <c r="F2199" i="3"/>
  <c r="F2078" i="3"/>
  <c r="F2079" i="3"/>
  <c r="F1575" i="3"/>
  <c r="F1574" i="3"/>
  <c r="F1406" i="3"/>
  <c r="F1407" i="3"/>
  <c r="F1016" i="3"/>
  <c r="F1015" i="3"/>
  <c r="F905" i="3"/>
  <c r="F906" i="3"/>
  <c r="F848" i="3"/>
  <c r="F847" i="3"/>
  <c r="F666" i="3"/>
  <c r="F667" i="3"/>
  <c r="F551" i="3"/>
  <c r="F552" i="3"/>
  <c r="F208" i="3"/>
  <c r="F207" i="3"/>
  <c r="F1214" i="3"/>
  <c r="F1215" i="3"/>
  <c r="F2123" i="3"/>
  <c r="F2122" i="3"/>
  <c r="F2010" i="3"/>
  <c r="F2009" i="3"/>
  <c r="F2008" i="3"/>
  <c r="F1109" i="3"/>
  <c r="F1108" i="3"/>
  <c r="F1978" i="3"/>
  <c r="F1979" i="3"/>
  <c r="F345" i="3"/>
  <c r="F344" i="3"/>
  <c r="F2142" i="3"/>
  <c r="F2143" i="3"/>
  <c r="F1661" i="3"/>
  <c r="F1662" i="3"/>
  <c r="F1663" i="3"/>
  <c r="B37" i="4"/>
  <c r="E37" i="4" s="1"/>
  <c r="F406" i="3"/>
  <c r="F407" i="3"/>
  <c r="F2145" i="3"/>
  <c r="F2144" i="3"/>
  <c r="F1830" i="3"/>
  <c r="F1829" i="3"/>
  <c r="F1323" i="3"/>
  <c r="F1322" i="3"/>
  <c r="F936" i="3"/>
  <c r="F935" i="3"/>
  <c r="B33" i="4"/>
  <c r="E33" i="4" s="1"/>
  <c r="F2211" i="3"/>
  <c r="F868" i="3"/>
  <c r="F869" i="3"/>
  <c r="F870" i="3"/>
  <c r="F189" i="3"/>
  <c r="F188" i="3"/>
  <c r="F2136" i="3"/>
  <c r="F2135" i="3"/>
  <c r="F1485" i="3"/>
  <c r="F1484" i="3"/>
  <c r="F253" i="3"/>
  <c r="F254" i="3"/>
  <c r="F828" i="3"/>
  <c r="F829" i="3"/>
  <c r="F2215" i="3"/>
  <c r="F2216" i="3"/>
  <c r="B32" i="4"/>
  <c r="E32" i="4" s="1"/>
  <c r="F1977" i="3"/>
  <c r="F1196" i="3"/>
  <c r="F1195" i="3"/>
  <c r="F1002" i="3"/>
  <c r="F1003" i="3"/>
  <c r="F864" i="3"/>
  <c r="F863" i="3"/>
  <c r="F781" i="3"/>
  <c r="F782" i="3"/>
  <c r="F414" i="3"/>
  <c r="F415" i="3"/>
  <c r="F334" i="3"/>
  <c r="F335" i="3"/>
  <c r="F1309" i="3"/>
  <c r="F1308" i="3"/>
  <c r="F728" i="3"/>
  <c r="F727" i="3"/>
  <c r="F729" i="3"/>
  <c r="F507" i="3"/>
  <c r="F508" i="3"/>
  <c r="F1072" i="3"/>
  <c r="F1071" i="3"/>
  <c r="F1807" i="3"/>
  <c r="F1806" i="3"/>
  <c r="F1696" i="3"/>
  <c r="F1695" i="3"/>
  <c r="B44" i="4"/>
  <c r="E44" i="4" s="1"/>
  <c r="F1361" i="3"/>
  <c r="F1065" i="3"/>
  <c r="F1066" i="3"/>
  <c r="F841" i="3"/>
  <c r="F842" i="3"/>
  <c r="F65" i="3"/>
  <c r="F66" i="3"/>
  <c r="F67" i="3"/>
  <c r="B45" i="4"/>
  <c r="E45" i="4" s="1"/>
  <c r="F1630" i="3"/>
  <c r="F1456" i="3"/>
  <c r="F1457" i="3"/>
  <c r="F1381" i="3"/>
  <c r="F1382" i="3"/>
  <c r="B53" i="4"/>
  <c r="E53" i="4" s="1"/>
  <c r="F2246" i="3"/>
  <c r="F1125" i="3"/>
  <c r="F1126" i="3"/>
  <c r="F1013" i="3"/>
  <c r="F1014" i="3"/>
  <c r="F636" i="3"/>
  <c r="F635" i="3"/>
  <c r="F432" i="3"/>
  <c r="F431" i="3"/>
  <c r="F1392" i="3"/>
  <c r="F1391" i="3"/>
  <c r="F1194" i="3"/>
  <c r="F1193" i="3"/>
  <c r="F968" i="3"/>
  <c r="F967" i="3"/>
  <c r="F872" i="3"/>
  <c r="F871" i="3"/>
  <c r="F534" i="3"/>
  <c r="F535" i="3"/>
  <c r="F1447" i="3"/>
  <c r="F1446" i="3"/>
  <c r="F1717" i="3"/>
  <c r="F1716" i="3"/>
  <c r="F1451" i="3"/>
  <c r="F1450" i="3"/>
  <c r="F1311" i="3"/>
  <c r="F1312" i="3"/>
  <c r="F1170" i="3"/>
  <c r="F1171" i="3"/>
  <c r="F1092" i="3"/>
  <c r="F1091" i="3"/>
  <c r="F925" i="3"/>
  <c r="F926" i="3"/>
  <c r="F1802" i="3"/>
  <c r="F1801" i="3"/>
  <c r="F330" i="3"/>
  <c r="F331" i="3"/>
  <c r="F89" i="3"/>
  <c r="F90" i="3"/>
  <c r="F91" i="3"/>
  <c r="F2120" i="3"/>
  <c r="F2121" i="3"/>
  <c r="F1645" i="3"/>
  <c r="F1644" i="3"/>
  <c r="F1472" i="3"/>
  <c r="F1471" i="3"/>
  <c r="B39" i="4"/>
  <c r="E39" i="4" s="1"/>
  <c r="F1397" i="3"/>
  <c r="F2133" i="3"/>
  <c r="F2132" i="3"/>
  <c r="F958" i="3"/>
  <c r="F959" i="3"/>
  <c r="F889" i="3"/>
  <c r="F890" i="3"/>
  <c r="F558" i="3"/>
  <c r="F559" i="3"/>
  <c r="F362" i="3"/>
  <c r="F363" i="3"/>
  <c r="F211" i="3"/>
  <c r="F212" i="3"/>
  <c r="F131" i="3"/>
  <c r="F132" i="3"/>
  <c r="F22" i="3"/>
  <c r="F23" i="3"/>
  <c r="F24" i="3"/>
  <c r="F1483" i="3"/>
  <c r="F1482" i="3"/>
  <c r="F557" i="3"/>
  <c r="F556" i="3"/>
  <c r="F1703" i="3"/>
  <c r="F1704" i="3"/>
  <c r="B22" i="4"/>
  <c r="E22" i="4" s="1"/>
  <c r="F1589" i="3"/>
  <c r="F195" i="3"/>
  <c r="F196" i="3"/>
  <c r="F697" i="3"/>
  <c r="F698" i="3"/>
  <c r="F1122" i="3"/>
  <c r="F1123" i="3"/>
  <c r="F898" i="3"/>
  <c r="F899" i="3"/>
  <c r="F193" i="3"/>
  <c r="F192" i="3"/>
  <c r="F105" i="3"/>
  <c r="F106" i="3"/>
  <c r="F856" i="3"/>
  <c r="F855" i="3"/>
  <c r="F437" i="3"/>
  <c r="F436" i="3"/>
  <c r="F353" i="3"/>
  <c r="F352" i="3"/>
  <c r="F286" i="3"/>
  <c r="F287" i="3"/>
  <c r="F1363" i="3"/>
  <c r="F1362" i="3"/>
  <c r="F1285" i="3"/>
  <c r="F1284" i="3"/>
  <c r="F41" i="3"/>
  <c r="F42" i="3"/>
  <c r="F154" i="3"/>
  <c r="F155" i="3"/>
  <c r="F633" i="3"/>
  <c r="F634" i="3"/>
  <c r="F1719" i="3"/>
  <c r="F1718" i="3"/>
  <c r="B49" i="4"/>
  <c r="E49" i="4" s="1"/>
  <c r="F1453" i="3"/>
  <c r="F1452" i="3"/>
  <c r="F1377" i="3"/>
  <c r="F1378" i="3"/>
  <c r="F988" i="3"/>
  <c r="F989" i="3"/>
  <c r="F390" i="3"/>
  <c r="F389" i="3"/>
  <c r="F391" i="3"/>
  <c r="F245" i="3"/>
  <c r="F243" i="3"/>
  <c r="F244" i="3"/>
  <c r="F801" i="3"/>
  <c r="F800" i="3"/>
  <c r="F653" i="3"/>
  <c r="F654" i="3"/>
  <c r="F505" i="3"/>
  <c r="F506" i="3"/>
  <c r="F504" i="3"/>
  <c r="F400" i="3"/>
  <c r="F399" i="3"/>
  <c r="F169" i="3"/>
  <c r="F168" i="3"/>
  <c r="F2138" i="3"/>
  <c r="F2137" i="3"/>
  <c r="B24" i="4"/>
  <c r="E24" i="4" s="1"/>
  <c r="F1882" i="3"/>
  <c r="F1491" i="3"/>
  <c r="F1490" i="3"/>
  <c r="F2066" i="3"/>
  <c r="F2067" i="3"/>
  <c r="F606" i="3"/>
  <c r="F607" i="3"/>
  <c r="F405" i="3"/>
  <c r="F404" i="3"/>
  <c r="F259" i="3"/>
  <c r="F260" i="3"/>
  <c r="F80" i="3"/>
  <c r="F81" i="3"/>
  <c r="F79" i="3"/>
  <c r="B48" i="4"/>
  <c r="E48" i="4" s="1"/>
  <c r="F2251" i="3"/>
  <c r="F43" i="3"/>
  <c r="F44" i="3"/>
  <c r="F45" i="3"/>
  <c r="F46" i="3"/>
  <c r="F1897" i="3"/>
  <c r="F1896" i="3"/>
  <c r="F1702" i="3"/>
  <c r="F1701" i="3"/>
  <c r="F449" i="3"/>
  <c r="F448" i="3"/>
  <c r="F447" i="3"/>
  <c r="F293" i="3"/>
  <c r="F292" i="3"/>
  <c r="F1393" i="3"/>
  <c r="F1394" i="3"/>
  <c r="B35" i="4"/>
  <c r="E35" i="4" s="1"/>
  <c r="F1985" i="3"/>
  <c r="B56" i="4"/>
  <c r="E56" i="4" s="1"/>
  <c r="F1779" i="3"/>
  <c r="F1427" i="3"/>
  <c r="F1428" i="3"/>
  <c r="F1269" i="3"/>
  <c r="F1268" i="3"/>
  <c r="B55" i="4"/>
  <c r="E55" i="4" s="1"/>
  <c r="F1049" i="3"/>
  <c r="F1050" i="3"/>
  <c r="F486" i="3"/>
  <c r="F485" i="3"/>
  <c r="F484" i="3"/>
  <c r="F2098" i="3"/>
  <c r="F2096" i="3"/>
  <c r="F2097" i="3"/>
  <c r="B29" i="4"/>
  <c r="E29" i="4" s="1"/>
  <c r="F1442" i="3"/>
  <c r="F1205" i="3"/>
  <c r="F1206" i="3"/>
  <c r="F529" i="3"/>
  <c r="F530" i="3"/>
  <c r="F737" i="3"/>
  <c r="F738" i="3"/>
  <c r="F736" i="3"/>
  <c r="F84" i="3"/>
  <c r="F85" i="3"/>
  <c r="F86" i="3"/>
  <c r="F2002" i="3"/>
  <c r="F2001" i="3"/>
  <c r="F1260" i="3"/>
  <c r="F1259" i="3"/>
  <c r="B17" i="4"/>
  <c r="E17" i="4" s="1"/>
  <c r="F1032" i="3"/>
  <c r="F478" i="3"/>
  <c r="F479" i="3"/>
  <c r="F845" i="3"/>
  <c r="F846" i="3"/>
  <c r="F502" i="3"/>
  <c r="F501" i="3"/>
  <c r="F1524" i="3"/>
  <c r="F1525" i="3"/>
  <c r="F1529" i="3"/>
  <c r="F1530" i="3"/>
  <c r="F1258" i="3"/>
  <c r="F1257" i="3"/>
  <c r="F594" i="3"/>
  <c r="F595" i="3"/>
  <c r="F494" i="3"/>
  <c r="F495" i="3"/>
  <c r="F393" i="3"/>
  <c r="F392" i="3"/>
  <c r="F246" i="3"/>
  <c r="F247" i="3"/>
  <c r="F248" i="3"/>
  <c r="F64" i="3"/>
  <c r="F63" i="3"/>
  <c r="F1687" i="3"/>
  <c r="F1686" i="3"/>
  <c r="F929" i="3"/>
  <c r="F930" i="3"/>
  <c r="F928" i="3"/>
  <c r="F927" i="3"/>
  <c r="F68" i="3"/>
  <c r="F69" i="3"/>
  <c r="F1674" i="3"/>
  <c r="F1675" i="3"/>
  <c r="F1249" i="3"/>
  <c r="F1248" i="3"/>
  <c r="F1862" i="3"/>
  <c r="F1861" i="3"/>
  <c r="F822" i="3"/>
  <c r="F823" i="3"/>
  <c r="F470" i="3"/>
  <c r="F471" i="3"/>
  <c r="F472" i="3"/>
  <c r="F374" i="3"/>
  <c r="F375" i="3"/>
  <c r="F37" i="3"/>
  <c r="F38" i="3"/>
  <c r="F1527" i="3"/>
  <c r="F1526" i="3"/>
  <c r="F1185" i="3"/>
  <c r="F1184" i="3"/>
  <c r="B43" i="4"/>
  <c r="E43" i="4" s="1"/>
  <c r="F997" i="3"/>
  <c r="F610" i="3"/>
  <c r="F611" i="3"/>
  <c r="F409" i="3"/>
  <c r="F408" i="3"/>
  <c r="B57" i="4"/>
  <c r="E57" i="4" s="1"/>
  <c r="F329" i="3"/>
  <c r="F265" i="3"/>
  <c r="F263" i="3"/>
  <c r="F264" i="3"/>
  <c r="F87" i="3"/>
  <c r="F88" i="3"/>
  <c r="F1706" i="3"/>
  <c r="F1707" i="3"/>
  <c r="F1705" i="3"/>
  <c r="F1617" i="3"/>
  <c r="F1618" i="3"/>
  <c r="F1539" i="3"/>
  <c r="F1538" i="3"/>
  <c r="F945" i="3"/>
  <c r="F946" i="3"/>
  <c r="F626" i="3"/>
  <c r="F627" i="3"/>
  <c r="F499" i="3"/>
  <c r="F500" i="3"/>
  <c r="F1655" i="3"/>
  <c r="F1654" i="3"/>
  <c r="F1543" i="3"/>
  <c r="F1542" i="3"/>
  <c r="F1424" i="3"/>
  <c r="F1423" i="3"/>
  <c r="B16" i="4"/>
  <c r="E16" i="4" s="1"/>
  <c r="F1033" i="3"/>
  <c r="F1034" i="3"/>
  <c r="F473" i="3"/>
  <c r="F474" i="3"/>
  <c r="F475" i="3"/>
  <c r="B7" i="4"/>
  <c r="E7" i="4" s="1"/>
  <c r="F2154" i="3"/>
  <c r="F2048" i="3"/>
  <c r="F2047" i="3"/>
  <c r="F836" i="3"/>
  <c r="F835" i="3"/>
  <c r="B58" i="4"/>
  <c r="E58" i="4" s="1"/>
  <c r="F1982" i="3"/>
  <c r="F1981" i="3"/>
  <c r="F1373" i="3"/>
  <c r="F1374" i="3"/>
  <c r="F1991" i="3"/>
  <c r="F1992" i="3"/>
  <c r="F1822" i="3"/>
  <c r="F1823" i="3"/>
  <c r="F1120" i="3"/>
  <c r="F1119" i="3"/>
  <c r="F948" i="3"/>
  <c r="F947" i="3"/>
  <c r="F949" i="3"/>
  <c r="F794" i="3"/>
  <c r="F795" i="3"/>
  <c r="F628" i="3"/>
  <c r="F629" i="3"/>
  <c r="F342" i="3"/>
  <c r="F341" i="3"/>
  <c r="F343" i="3"/>
  <c r="F107" i="3"/>
  <c r="F108" i="3"/>
  <c r="F866" i="3"/>
  <c r="F867" i="3"/>
  <c r="F648" i="3"/>
  <c r="F649" i="3"/>
  <c r="F1561" i="3"/>
  <c r="F1560" i="3"/>
  <c r="B2" i="4"/>
  <c r="F1440" i="3"/>
  <c r="F429" i="3"/>
  <c r="F430" i="3"/>
  <c r="F428" i="3"/>
  <c r="F113" i="3"/>
  <c r="F114" i="3"/>
  <c r="F205" i="3"/>
  <c r="F206" i="3"/>
  <c r="F1389" i="3"/>
  <c r="F1390" i="3"/>
  <c r="F1325" i="3"/>
  <c r="F1324" i="3"/>
  <c r="F849" i="3"/>
  <c r="F850" i="3"/>
  <c r="F170" i="3"/>
  <c r="F171" i="3"/>
  <c r="F75" i="3"/>
  <c r="F76" i="3"/>
  <c r="F77" i="3"/>
  <c r="F521" i="3"/>
  <c r="F522" i="3"/>
  <c r="F92" i="3"/>
  <c r="F93" i="3"/>
  <c r="F1419" i="3"/>
  <c r="F1418" i="3"/>
  <c r="B23" i="4"/>
  <c r="E23" i="4" s="1"/>
  <c r="F1250" i="3"/>
  <c r="F550" i="3"/>
  <c r="F549" i="3"/>
  <c r="F16" i="3"/>
  <c r="F15" i="3"/>
  <c r="F14" i="3"/>
  <c r="F299" i="3"/>
  <c r="F300" i="3"/>
  <c r="F213" i="3"/>
  <c r="F214" i="3"/>
  <c r="F134" i="3"/>
  <c r="F135" i="3"/>
  <c r="F518" i="3"/>
  <c r="F519" i="3"/>
  <c r="F1691" i="3"/>
  <c r="F1690" i="3"/>
  <c r="F1431" i="3"/>
  <c r="F1432" i="3"/>
  <c r="F587" i="3"/>
  <c r="F588" i="3"/>
  <c r="F373" i="3"/>
  <c r="F372" i="3"/>
  <c r="F222" i="3"/>
  <c r="F223" i="3"/>
  <c r="F753" i="3"/>
  <c r="F754" i="3"/>
  <c r="F620" i="3"/>
  <c r="F619" i="3"/>
  <c r="F481" i="3"/>
  <c r="F480" i="3"/>
  <c r="F49" i="3"/>
  <c r="F50" i="3"/>
  <c r="F1996" i="3"/>
  <c r="F1997" i="3"/>
  <c r="B8" i="4"/>
  <c r="E8" i="4" s="1"/>
  <c r="F1443" i="3"/>
  <c r="F1444" i="3"/>
  <c r="F1445" i="3"/>
  <c r="F1304" i="3"/>
  <c r="F1305" i="3"/>
  <c r="F1082" i="3"/>
  <c r="F1083" i="3"/>
  <c r="F1081" i="3"/>
  <c r="F892" i="3"/>
  <c r="F891" i="3"/>
  <c r="F25" i="3"/>
  <c r="F26" i="3"/>
  <c r="F1512" i="3"/>
  <c r="F1511" i="3"/>
  <c r="F973" i="3"/>
  <c r="F974" i="3"/>
  <c r="F975" i="3"/>
  <c r="F1671" i="3"/>
  <c r="F1670" i="3"/>
  <c r="F908" i="3"/>
  <c r="F909" i="3"/>
  <c r="F910" i="3"/>
  <c r="F860" i="3"/>
  <c r="F861" i="3"/>
  <c r="F2130" i="3"/>
  <c r="F2131" i="3"/>
  <c r="F2025" i="3"/>
  <c r="F2024" i="3"/>
  <c r="B18" i="4"/>
  <c r="E18" i="4" s="1"/>
  <c r="F1871" i="3"/>
  <c r="F1127" i="3"/>
  <c r="F1128" i="3"/>
  <c r="F1775" i="3"/>
  <c r="F1774" i="3"/>
  <c r="F598" i="3"/>
  <c r="F599" i="3"/>
  <c r="F600" i="3"/>
  <c r="F1994" i="3"/>
  <c r="F1995" i="3"/>
  <c r="F1553" i="3"/>
  <c r="F1554" i="3"/>
  <c r="F978" i="3"/>
  <c r="F979" i="3"/>
  <c r="F1191" i="3"/>
  <c r="F1192" i="3"/>
  <c r="F272" i="3"/>
  <c r="F271" i="3"/>
  <c r="B12" i="4"/>
  <c r="E12" i="4" s="1"/>
  <c r="F2191" i="3"/>
  <c r="F2190" i="3"/>
  <c r="B13" i="4"/>
  <c r="E13" i="4" s="1"/>
  <c r="F1930" i="3"/>
  <c r="B40" i="4"/>
  <c r="E40" i="4" s="1"/>
  <c r="F1198" i="3"/>
  <c r="F1199" i="3"/>
  <c r="F630" i="3"/>
  <c r="F631" i="3"/>
  <c r="F425" i="3"/>
  <c r="F423" i="3"/>
  <c r="F424" i="3"/>
  <c r="F109" i="3"/>
  <c r="F110" i="3"/>
  <c r="F111" i="3"/>
  <c r="F1111" i="3"/>
  <c r="F1112" i="3"/>
  <c r="F788" i="3"/>
  <c r="F789" i="3"/>
  <c r="F100" i="3"/>
  <c r="F101" i="3"/>
  <c r="F533" i="3"/>
  <c r="F532" i="3"/>
  <c r="F2099" i="3"/>
  <c r="F2101" i="3"/>
  <c r="F2100" i="3"/>
  <c r="B4" i="4"/>
  <c r="E4" i="4" s="1"/>
  <c r="F1976" i="3"/>
  <c r="F998" i="3"/>
  <c r="F999" i="3"/>
  <c r="B54" i="4"/>
  <c r="E54" i="4" s="1"/>
  <c r="F2301" i="3"/>
  <c r="F1572" i="3"/>
  <c r="F1573" i="3"/>
  <c r="F397" i="3"/>
  <c r="F396" i="3"/>
  <c r="F616" i="3"/>
  <c r="F615" i="3"/>
  <c r="F1395" i="3"/>
  <c r="F1396" i="3"/>
  <c r="B19" i="4"/>
  <c r="E19" i="4" s="1"/>
  <c r="F2312" i="3"/>
  <c r="F2146" i="3"/>
  <c r="F2147" i="3"/>
  <c r="B11" i="4"/>
  <c r="E11" i="4" s="1"/>
  <c r="F1041" i="3"/>
  <c r="F1040" i="3"/>
  <c r="F820" i="3"/>
  <c r="F821" i="3"/>
  <c r="F721" i="3"/>
  <c r="F722" i="3"/>
  <c r="F469" i="3"/>
  <c r="F467" i="3"/>
  <c r="F468" i="3"/>
  <c r="F141" i="3"/>
  <c r="F142" i="3"/>
  <c r="F35" i="3"/>
  <c r="F36" i="3"/>
  <c r="F802" i="3"/>
  <c r="F803" i="3"/>
  <c r="F1307" i="3"/>
  <c r="F1306" i="3"/>
  <c r="F238" i="3"/>
  <c r="F239" i="3"/>
  <c r="F792" i="3"/>
  <c r="F791" i="3"/>
  <c r="F320" i="3"/>
  <c r="F319" i="3"/>
  <c r="F1858" i="3"/>
  <c r="F1859" i="3"/>
  <c r="F1652" i="3"/>
  <c r="F1653" i="3"/>
  <c r="F950" i="3"/>
  <c r="F951" i="3"/>
  <c r="F1825" i="3"/>
  <c r="F1824" i="3"/>
  <c r="F642" i="3"/>
  <c r="F643" i="3"/>
  <c r="F547" i="3"/>
  <c r="F548" i="3"/>
  <c r="F441" i="3"/>
  <c r="F442" i="3"/>
  <c r="F440" i="3"/>
  <c r="B31" i="4"/>
  <c r="E31" i="4" s="1"/>
  <c r="F203" i="3"/>
  <c r="F202" i="3"/>
  <c r="F204" i="3"/>
  <c r="F8" i="3"/>
  <c r="F9" i="3"/>
  <c r="F10" i="3"/>
  <c r="B5" i="4"/>
  <c r="E5" i="4" s="1"/>
  <c r="F2159" i="3"/>
  <c r="F1894" i="3"/>
  <c r="F1893" i="3"/>
  <c r="F1673" i="3"/>
  <c r="F1672" i="3"/>
  <c r="F1503" i="3"/>
  <c r="F1504" i="3"/>
  <c r="F1242" i="3"/>
  <c r="F1243" i="3"/>
  <c r="F1241" i="3"/>
  <c r="F1918" i="3"/>
  <c r="F1917" i="3"/>
  <c r="F982" i="3"/>
  <c r="F983" i="3"/>
  <c r="F746" i="3"/>
  <c r="F747" i="3"/>
  <c r="F241" i="3"/>
  <c r="F240" i="3"/>
  <c r="F157" i="3"/>
  <c r="F158" i="3"/>
  <c r="F58" i="3"/>
  <c r="F59" i="3"/>
  <c r="F1265" i="3"/>
  <c r="F1266" i="3"/>
  <c r="F924" i="3"/>
  <c r="F923" i="3"/>
  <c r="F818" i="3"/>
  <c r="F819" i="3"/>
  <c r="F465" i="3"/>
  <c r="F466" i="3"/>
  <c r="F464" i="3"/>
  <c r="B42" i="4"/>
  <c r="E42" i="4" s="1"/>
  <c r="F1352" i="3"/>
  <c r="F896" i="3"/>
  <c r="F895" i="3"/>
  <c r="F39" i="3"/>
  <c r="F40" i="3"/>
  <c r="F1667" i="3"/>
  <c r="F1668" i="3"/>
  <c r="F1499" i="3"/>
  <c r="F1498" i="3"/>
  <c r="F2125" i="3"/>
  <c r="F2126" i="3"/>
  <c r="F2019" i="3"/>
  <c r="F2020" i="3"/>
  <c r="F816" i="3"/>
  <c r="F815" i="3"/>
  <c r="F461" i="3"/>
  <c r="F462" i="3"/>
  <c r="F218" i="3"/>
  <c r="F219" i="3"/>
  <c r="F137" i="3"/>
  <c r="F138" i="3"/>
  <c r="F32" i="3"/>
  <c r="F30" i="3"/>
  <c r="F31" i="3"/>
  <c r="B59" i="4"/>
  <c r="E59" i="4" s="1"/>
  <c r="F2068" i="3"/>
  <c r="F1789" i="3"/>
  <c r="F1790" i="3"/>
  <c r="F1601" i="3"/>
  <c r="F1600" i="3"/>
  <c r="F1175" i="3"/>
  <c r="F1176" i="3"/>
  <c r="F852" i="3"/>
  <c r="F851" i="3"/>
  <c r="F769" i="3"/>
  <c r="F768" i="3"/>
  <c r="F605" i="3"/>
  <c r="F604" i="3"/>
  <c r="F402" i="3"/>
  <c r="F403" i="3"/>
  <c r="F173" i="3"/>
  <c r="F172" i="3"/>
  <c r="F1532" i="3"/>
  <c r="F1531" i="3"/>
  <c r="F1365" i="3"/>
  <c r="F1364" i="3"/>
  <c r="F1287" i="3"/>
  <c r="F1289" i="3"/>
  <c r="F1288" i="3"/>
  <c r="F840" i="3"/>
  <c r="F839" i="3"/>
  <c r="F621" i="3"/>
  <c r="F622" i="3"/>
  <c r="B38" i="4"/>
  <c r="E38" i="4" s="1"/>
  <c r="F493" i="3"/>
  <c r="F492" i="3"/>
  <c r="F1020" i="3"/>
  <c r="F1019" i="3"/>
  <c r="F1210" i="3"/>
  <c r="F1209" i="3"/>
  <c r="F443" i="3"/>
  <c r="F444" i="3"/>
  <c r="F121" i="3"/>
  <c r="F122" i="3"/>
  <c r="F1156" i="3"/>
  <c r="F1155" i="3"/>
  <c r="F808" i="3"/>
  <c r="F807" i="3"/>
  <c r="F614" i="3"/>
  <c r="F613" i="3"/>
  <c r="F381" i="3"/>
  <c r="F382" i="3"/>
  <c r="F233" i="3"/>
  <c r="F232" i="3"/>
  <c r="F51" i="3"/>
  <c r="F52" i="3"/>
  <c r="F920" i="3"/>
  <c r="F921" i="3"/>
  <c r="F785" i="3"/>
  <c r="F786" i="3"/>
  <c r="F784" i="3"/>
  <c r="F638" i="3"/>
  <c r="F639" i="3"/>
  <c r="F387" i="3"/>
  <c r="F388" i="3"/>
  <c r="F1116" i="3"/>
  <c r="F1115" i="3"/>
  <c r="F970" i="3"/>
  <c r="F971" i="3"/>
  <c r="F426" i="3"/>
  <c r="F427" i="3"/>
  <c r="F346" i="3"/>
  <c r="F347" i="3"/>
  <c r="F348" i="3"/>
  <c r="F278" i="3"/>
  <c r="F279" i="3"/>
  <c r="F980" i="3"/>
  <c r="F981" i="3"/>
  <c r="F916" i="3"/>
  <c r="F917" i="3"/>
  <c r="F833" i="3"/>
  <c r="F832" i="3"/>
  <c r="F589" i="3"/>
  <c r="F590" i="3"/>
  <c r="F1239" i="3"/>
  <c r="F1238" i="3"/>
  <c r="F453" i="3"/>
  <c r="F452" i="3"/>
  <c r="F118" i="3"/>
  <c r="F119" i="3"/>
  <c r="B20" i="4"/>
  <c r="E20" i="4" s="1"/>
  <c r="F4" i="3"/>
  <c r="F5" i="3"/>
  <c r="H1611" i="2"/>
  <c r="K1611" i="2" s="1"/>
  <c r="F3" i="3"/>
  <c r="F581" i="3"/>
  <c r="F580" i="3"/>
  <c r="B34" i="4"/>
  <c r="E34" i="4" s="1"/>
  <c r="F450" i="3"/>
  <c r="F451" i="3"/>
  <c r="F358" i="3"/>
  <c r="F359" i="3"/>
  <c r="F294" i="3"/>
  <c r="F295" i="3"/>
  <c r="F296" i="3"/>
  <c r="F128" i="3"/>
  <c r="F129" i="3"/>
  <c r="F127" i="3"/>
  <c r="F561" i="3"/>
  <c r="F562" i="3"/>
  <c r="F560" i="3"/>
  <c r="F2206" i="3"/>
  <c r="F2205" i="3"/>
  <c r="F1750" i="3"/>
  <c r="F1751" i="3"/>
  <c r="F1749" i="3"/>
  <c r="B21" i="4"/>
  <c r="E21" i="4" s="1"/>
  <c r="F1233" i="3"/>
  <c r="F1232" i="3"/>
  <c r="F914" i="3"/>
  <c r="F915" i="3"/>
  <c r="F2186" i="3"/>
  <c r="F2187" i="3"/>
  <c r="F1926" i="3"/>
  <c r="F1925" i="3"/>
  <c r="F853" i="3"/>
  <c r="F854" i="3"/>
  <c r="F513" i="3"/>
  <c r="F514" i="3"/>
  <c r="F2114" i="3"/>
  <c r="F2113" i="3"/>
  <c r="F1640" i="3"/>
  <c r="F1639" i="3"/>
  <c r="F576" i="3"/>
  <c r="F575" i="3"/>
  <c r="F229" i="3"/>
  <c r="F228" i="3"/>
  <c r="F1587" i="3"/>
  <c r="F1586" i="3"/>
  <c r="F809" i="3"/>
  <c r="F810" i="3"/>
  <c r="B46" i="4"/>
  <c r="E46" i="4" s="1"/>
  <c r="F2230" i="3"/>
  <c r="F1613" i="3"/>
  <c r="F1614" i="3"/>
  <c r="F1070" i="3"/>
  <c r="F1069" i="3"/>
  <c r="F918" i="3"/>
  <c r="F919" i="3"/>
  <c r="F885" i="3"/>
  <c r="F886" i="3"/>
  <c r="F553" i="3"/>
  <c r="F554" i="3"/>
  <c r="F18" i="3"/>
  <c r="F19" i="3"/>
  <c r="F20" i="3"/>
  <c r="F1678" i="3"/>
  <c r="F1679" i="3"/>
  <c r="F1854" i="3"/>
  <c r="F1855" i="3"/>
  <c r="F290" i="3"/>
  <c r="F291" i="3"/>
  <c r="F2150" i="3"/>
  <c r="F2151" i="3"/>
  <c r="B52" i="4"/>
  <c r="E52" i="4" s="1"/>
  <c r="F2042" i="3"/>
  <c r="F2043" i="3"/>
  <c r="F1684" i="3"/>
  <c r="F1683" i="3"/>
  <c r="F1708" i="3"/>
  <c r="F1709" i="3"/>
  <c r="F337" i="3"/>
  <c r="F338" i="3"/>
  <c r="F1379" i="3"/>
  <c r="F1380" i="3"/>
  <c r="F1105" i="3"/>
  <c r="F1104" i="3"/>
  <c r="F2348" i="3"/>
  <c r="F2349" i="3"/>
  <c r="F1681" i="3"/>
  <c r="F1682" i="3"/>
  <c r="B26" i="4"/>
  <c r="E26" i="4" s="1"/>
  <c r="F2305" i="3"/>
  <c r="F2032" i="3"/>
  <c r="F2031" i="3"/>
  <c r="B6" i="4"/>
  <c r="E6" i="4" s="1"/>
  <c r="F1742" i="3"/>
  <c r="F577" i="3"/>
  <c r="F578" i="3"/>
  <c r="F379" i="3"/>
  <c r="F380" i="3"/>
  <c r="F230" i="3"/>
  <c r="F231" i="3"/>
  <c r="F48" i="3"/>
  <c r="F47" i="3"/>
  <c r="B9" i="4"/>
  <c r="E9" i="4" s="1"/>
  <c r="F1941" i="3"/>
  <c r="F1700" i="3"/>
  <c r="F1699" i="3"/>
  <c r="F1533" i="3"/>
  <c r="F1534" i="3"/>
  <c r="F990" i="3"/>
  <c r="F991" i="3"/>
  <c r="F664" i="3"/>
  <c r="F663" i="3"/>
  <c r="F665" i="3"/>
  <c r="F322" i="3"/>
  <c r="F323" i="3"/>
  <c r="F1692" i="3"/>
  <c r="F1693" i="3"/>
  <c r="F1357" i="3"/>
  <c r="F1358" i="3"/>
  <c r="F98" i="3"/>
  <c r="F99" i="3"/>
  <c r="F1320" i="3"/>
  <c r="F1319" i="3"/>
  <c r="F1321" i="3"/>
  <c r="F2118" i="3"/>
  <c r="F2117" i="3"/>
  <c r="F2116" i="3"/>
  <c r="F1841" i="3"/>
  <c r="F1840" i="3"/>
  <c r="B41" i="4"/>
  <c r="E41" i="4" s="1"/>
  <c r="F1129" i="3"/>
  <c r="F880" i="3"/>
  <c r="F879" i="3"/>
  <c r="F804" i="3"/>
  <c r="F805" i="3"/>
  <c r="F701" i="3"/>
  <c r="F702" i="3"/>
  <c r="F545" i="3"/>
  <c r="F546" i="3"/>
  <c r="F544" i="3"/>
  <c r="F6" i="3"/>
  <c r="F7" i="3"/>
  <c r="F766" i="3"/>
  <c r="F767" i="3"/>
  <c r="F1576" i="3"/>
  <c r="F1577" i="3"/>
  <c r="F1461" i="3"/>
  <c r="F1462" i="3"/>
  <c r="F249" i="3"/>
  <c r="F250" i="3"/>
  <c r="F1722" i="3"/>
  <c r="F1723" i="3"/>
  <c r="F1459" i="3"/>
  <c r="F1458" i="3"/>
  <c r="F1460" i="3"/>
  <c r="F1315" i="3"/>
  <c r="F1316" i="3"/>
  <c r="B27" i="4"/>
  <c r="E27" i="4" s="1"/>
  <c r="F1177" i="3"/>
  <c r="F1098" i="3"/>
  <c r="F1097" i="3"/>
  <c r="F932" i="3"/>
  <c r="F933" i="3"/>
  <c r="F2202" i="3"/>
  <c r="F2203" i="3"/>
  <c r="B30" i="4"/>
  <c r="E30" i="4" s="1"/>
  <c r="F2090" i="3"/>
  <c r="F2089" i="3"/>
  <c r="F617" i="3"/>
  <c r="F618" i="3"/>
  <c r="F525" i="3"/>
  <c r="F526" i="3"/>
  <c r="F417" i="3"/>
  <c r="F416" i="3"/>
  <c r="F269" i="3"/>
  <c r="F270" i="3"/>
  <c r="F185" i="3"/>
  <c r="F184" i="3"/>
  <c r="F96" i="3"/>
  <c r="F97" i="3"/>
  <c r="F2290" i="3"/>
  <c r="F2291" i="3"/>
  <c r="F2128" i="3"/>
  <c r="F2127" i="3"/>
  <c r="F1857" i="3"/>
  <c r="F1856" i="3"/>
  <c r="F1651" i="3"/>
  <c r="F1650" i="3"/>
  <c r="F1477" i="3"/>
  <c r="F1478" i="3"/>
  <c r="F2139" i="3"/>
  <c r="F2140" i="3"/>
  <c r="F964" i="3"/>
  <c r="F965" i="3"/>
  <c r="F302" i="3"/>
  <c r="F304" i="3"/>
  <c r="F303" i="3"/>
  <c r="F217" i="3"/>
  <c r="F215" i="3"/>
  <c r="F216" i="3"/>
  <c r="F1118" i="3"/>
  <c r="F1117" i="3"/>
  <c r="F1712" i="3"/>
  <c r="F1713" i="3"/>
  <c r="F1480" i="3"/>
  <c r="F1481" i="3"/>
  <c r="F764" i="3"/>
  <c r="F761" i="3"/>
  <c r="F762" i="3"/>
  <c r="F763" i="3"/>
  <c r="F765" i="3"/>
  <c r="B36" i="4"/>
  <c r="E36" i="4" s="1"/>
  <c r="F1646" i="3"/>
  <c r="F1647" i="3"/>
  <c r="F1565" i="3"/>
  <c r="F1566" i="3"/>
  <c r="F1207" i="3"/>
  <c r="F1208" i="3"/>
  <c r="F1114" i="3"/>
  <c r="F1113" i="3"/>
  <c r="F941" i="3"/>
  <c r="F942" i="3"/>
  <c r="B10" i="4"/>
  <c r="E10" i="4" s="1"/>
  <c r="F798" i="3"/>
  <c r="F799" i="3"/>
  <c r="F542" i="3"/>
  <c r="F543" i="3"/>
  <c r="F433" i="3"/>
  <c r="F434" i="3"/>
  <c r="F435" i="3"/>
  <c r="F285" i="3"/>
  <c r="F284" i="3"/>
  <c r="F2149" i="3"/>
  <c r="F2148" i="3"/>
  <c r="F1582" i="3"/>
  <c r="F1583" i="3"/>
  <c r="F1497" i="3"/>
  <c r="F1496" i="3"/>
  <c r="F2055" i="3"/>
  <c r="F2056" i="3"/>
  <c r="F1901" i="3"/>
  <c r="F1900" i="3"/>
  <c r="F913" i="3"/>
  <c r="F912" i="3"/>
  <c r="F585" i="3"/>
  <c r="F586" i="3"/>
  <c r="F584" i="3"/>
  <c r="F482" i="3"/>
  <c r="F483" i="3"/>
  <c r="F234" i="3"/>
  <c r="F235" i="3"/>
  <c r="F151" i="3"/>
  <c r="F152" i="3"/>
  <c r="F53" i="3"/>
  <c r="F54" i="3"/>
  <c r="F1676" i="3"/>
  <c r="F1677" i="3"/>
  <c r="F1616" i="3"/>
  <c r="F1615" i="3"/>
  <c r="F11" i="3"/>
  <c r="F12" i="3"/>
  <c r="F13" i="3"/>
  <c r="B25" i="4"/>
  <c r="E25" i="4" s="1"/>
  <c r="F1264" i="3"/>
  <c r="B28" i="4"/>
  <c r="E28" i="4" s="1"/>
  <c r="F1137" i="3"/>
  <c r="F1136" i="3"/>
  <c r="F938" i="3"/>
  <c r="F939" i="3"/>
  <c r="F361" i="3"/>
  <c r="F360" i="3"/>
  <c r="F209" i="3"/>
  <c r="F210" i="3"/>
  <c r="F882" i="3"/>
  <c r="F883" i="3"/>
  <c r="F724" i="3"/>
  <c r="F723" i="3"/>
  <c r="F601" i="3"/>
  <c r="F602" i="3"/>
  <c r="F369" i="3"/>
  <c r="F370" i="3"/>
  <c r="F371" i="3"/>
  <c r="F221" i="3"/>
  <c r="F220" i="3"/>
  <c r="F1317" i="3"/>
  <c r="F1318" i="3"/>
  <c r="B15" i="4"/>
  <c r="E15" i="4" s="1"/>
  <c r="F1173" i="3"/>
  <c r="F993" i="3"/>
  <c r="F992" i="3"/>
  <c r="F837" i="3"/>
  <c r="F838" i="3"/>
  <c r="F394" i="3"/>
  <c r="F395" i="3"/>
  <c r="F70" i="3"/>
  <c r="F71" i="3"/>
  <c r="F944" i="3"/>
  <c r="F943" i="3"/>
  <c r="F517" i="3"/>
  <c r="F516" i="3"/>
  <c r="F326" i="3"/>
  <c r="F327" i="3"/>
  <c r="F176" i="3"/>
  <c r="F175" i="3"/>
  <c r="F82" i="3"/>
  <c r="F83" i="3"/>
  <c r="F961" i="3"/>
  <c r="F962" i="3"/>
  <c r="F963" i="3"/>
  <c r="F812" i="3"/>
  <c r="F813" i="3"/>
  <c r="F565" i="3"/>
  <c r="F564" i="3"/>
  <c r="B14" i="4"/>
  <c r="E14" i="4" s="1"/>
  <c r="F668" i="3"/>
  <c r="F413" i="3"/>
  <c r="F412" i="3"/>
  <c r="F538" i="3"/>
  <c r="F539" i="3"/>
  <c r="F421" i="3"/>
  <c r="F420" i="3"/>
  <c r="F190" i="3"/>
  <c r="F191" i="3"/>
  <c r="F103" i="3"/>
  <c r="F104" i="3"/>
  <c r="F445" i="3"/>
  <c r="F446" i="3"/>
  <c r="E60" i="4" l="1"/>
  <c r="K37" i="3"/>
  <c r="N37" i="3" s="1"/>
  <c r="K47" i="3"/>
  <c r="N47" i="3" s="1"/>
  <c r="K21" i="3"/>
  <c r="N21" i="3" s="1"/>
  <c r="K35" i="3"/>
  <c r="N35" i="3" s="1"/>
  <c r="K26" i="3"/>
  <c r="N26" i="3" s="1"/>
  <c r="K18" i="3"/>
  <c r="N18" i="3" s="1"/>
  <c r="K46" i="3"/>
  <c r="N46" i="3" s="1"/>
  <c r="K16" i="3"/>
  <c r="N16" i="3" s="1"/>
  <c r="K50" i="3"/>
  <c r="N50" i="3" s="1"/>
  <c r="K39" i="3"/>
  <c r="N39" i="3" s="1"/>
  <c r="K8" i="3"/>
  <c r="N8" i="3" s="1"/>
  <c r="K55" i="3"/>
  <c r="N55" i="3" s="1"/>
  <c r="K23" i="3"/>
  <c r="N23" i="3" s="1"/>
  <c r="K7" i="3"/>
  <c r="N7" i="3" s="1"/>
  <c r="K34" i="3"/>
  <c r="N34" i="3" s="1"/>
  <c r="K30" i="3"/>
  <c r="N30" i="3" s="1"/>
  <c r="K38" i="3"/>
  <c r="N38" i="3" s="1"/>
  <c r="K54" i="3"/>
  <c r="N54" i="3" s="1"/>
  <c r="K44" i="3"/>
  <c r="N44" i="3" s="1"/>
  <c r="K45" i="3"/>
  <c r="N45" i="3" s="1"/>
  <c r="K52" i="3"/>
  <c r="N52" i="3" s="1"/>
  <c r="K49" i="3"/>
  <c r="N49" i="3" s="1"/>
  <c r="K22" i="3"/>
  <c r="N22" i="3" s="1"/>
  <c r="K51" i="3"/>
  <c r="N51" i="3" s="1"/>
  <c r="K17" i="3"/>
  <c r="N17" i="3" s="1"/>
  <c r="K24" i="3"/>
  <c r="N24" i="3" s="1"/>
  <c r="K9" i="3"/>
  <c r="N9" i="3" s="1"/>
  <c r="K29" i="3"/>
  <c r="N29" i="3" s="1"/>
  <c r="K10" i="3"/>
  <c r="N10" i="3" s="1"/>
  <c r="K4" i="3"/>
  <c r="N4" i="3" s="1"/>
  <c r="K20" i="3"/>
  <c r="N20" i="3" s="1"/>
  <c r="K27" i="3"/>
  <c r="N27" i="3" s="1"/>
  <c r="K43" i="3"/>
  <c r="N43" i="3" s="1"/>
  <c r="K42" i="3"/>
  <c r="N42" i="3" s="1"/>
  <c r="K53" i="3"/>
  <c r="N53" i="3" s="1"/>
  <c r="K28" i="3"/>
  <c r="N28" i="3" s="1"/>
  <c r="K41" i="3"/>
  <c r="N41" i="3" s="1"/>
  <c r="K13" i="3"/>
  <c r="N13" i="3" s="1"/>
  <c r="K31" i="3"/>
  <c r="N31" i="3" s="1"/>
  <c r="K5" i="3"/>
  <c r="N5" i="3" s="1"/>
  <c r="K14" i="3"/>
  <c r="N14" i="3" s="1"/>
  <c r="K33" i="3"/>
  <c r="N33" i="3" s="1"/>
  <c r="K36" i="3"/>
  <c r="N36" i="3" s="1"/>
  <c r="K6" i="3"/>
  <c r="N6" i="3" s="1"/>
  <c r="K12" i="3"/>
  <c r="N12" i="3" s="1"/>
  <c r="K48" i="3"/>
  <c r="N48" i="3" s="1"/>
  <c r="K11" i="3"/>
  <c r="N11" i="3" s="1"/>
  <c r="K15" i="3"/>
  <c r="N15" i="3" s="1"/>
  <c r="K25" i="3"/>
  <c r="N25" i="3" s="1"/>
  <c r="K32" i="3"/>
  <c r="N32" i="3" s="1"/>
  <c r="K40" i="3"/>
  <c r="N40" i="3" s="1"/>
  <c r="K19" i="3"/>
  <c r="N19" i="3" s="1"/>
  <c r="K3" i="3"/>
  <c r="N3" i="3" s="1"/>
  <c r="N56" i="3" s="1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3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</calcChain>
</file>

<file path=xl/sharedStrings.xml><?xml version="1.0" encoding="utf-8"?>
<sst xmlns="http://schemas.openxmlformats.org/spreadsheetml/2006/main" count="2570" uniqueCount="103">
  <si>
    <t>CONGRESSIONAL DISTRICTS BY ZIP CODE TABULATION AREA (ZCTA) (NATIONAL)</t>
  </si>
  <si>
    <t>State</t>
  </si>
  <si>
    <t>ZCTA</t>
  </si>
  <si>
    <t>Congressional District</t>
  </si>
  <si>
    <t>County</t>
  </si>
  <si>
    <t>$DOD</t>
  </si>
  <si>
    <t>$DHS</t>
  </si>
  <si>
    <t>$ VA</t>
  </si>
  <si>
    <t>District</t>
  </si>
  <si>
    <t>Total</t>
  </si>
  <si>
    <t>Inverse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</si>
  <si>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</si>
  <si>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</si>
  <si>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</si>
  <si>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</si>
  <si>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</si>
  <si>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</si>
  <si>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</si>
  <si>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</si>
  <si>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</si>
  <si>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</si>
  <si>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</si>
  <si>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</si>
  <si>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</si>
  <si>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</si>
  <si>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</si>
  <si>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</si>
  <si>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</si>
  <si>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</si>
  <si>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</si>
  <si>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</si>
  <si>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</si>
  <si>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</si>
  <si>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</si>
  <si>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</si>
  <si>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</si>
  <si>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</si>
  <si>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</si>
  <si>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</si>
  <si>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</si>
  <si>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</si>
  <si>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</si>
  <si>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</si>
  <si>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</si>
  <si>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</si>
  <si>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</si>
  <si>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</si>
  <si>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</si>
  <si>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</si>
  <si>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</si>
  <si>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</si>
  <si>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</si>
  <si>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</si>
  <si>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</si>
  <si>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</si>
  <si>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</si>
  <si>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</si>
  <si>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</si>
  <si>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</si>
  <si>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</si>
  <si>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</si>
  <si>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</si>
  <si>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</si>
  <si>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</si>
  <si>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</si>
  <si>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</si>
  <si>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</si>
  <si>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</si>
  <si>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</si>
  <si>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DOD Share</t>
  </si>
  <si>
    <t>DHS Total</t>
  </si>
  <si>
    <t>VA Total</t>
  </si>
  <si>
    <t>From 2017 FOIA</t>
  </si>
  <si>
    <t>From 2020 Foia</t>
  </si>
  <si>
    <t>2019 - October</t>
  </si>
  <si>
    <t>2019 - November</t>
  </si>
  <si>
    <t>2019 - December</t>
  </si>
  <si>
    <t>2020 - January</t>
  </si>
  <si>
    <t>2020 - February</t>
  </si>
  <si>
    <t>2020 - March</t>
  </si>
  <si>
    <t>2020 - April</t>
  </si>
  <si>
    <t>2020 - May</t>
  </si>
  <si>
    <t>2020 - June</t>
  </si>
  <si>
    <t>2020 - July</t>
  </si>
  <si>
    <t>2020 - August</t>
  </si>
  <si>
    <t>2020 - September</t>
  </si>
  <si>
    <t>2016 CA Share</t>
  </si>
  <si>
    <t>2019 CA Share</t>
  </si>
  <si>
    <t>Grand Total</t>
  </si>
  <si>
    <t xml:space="preserve">Department of Defense </t>
  </si>
  <si>
    <t xml:space="preserve">Department of Defense - Independent Agencies </t>
  </si>
  <si>
    <t>DOD Total</t>
  </si>
  <si>
    <t xml:space="preserve">Department of Homeland Security </t>
  </si>
  <si>
    <t xml:space="preserve">Department of Veteran Affairs </t>
  </si>
  <si>
    <t xml:space="preserve">Department of Energy </t>
  </si>
  <si>
    <t>Data for FY 2020 retrieved from GSA SmartPay website</t>
  </si>
  <si>
    <t>ZIP</t>
  </si>
  <si>
    <t>COUNTY FIPS</t>
  </si>
  <si>
    <t>RES_RATIO</t>
  </si>
  <si>
    <t>BUS_RATIO</t>
  </si>
  <si>
    <t>OTH_RATIO</t>
  </si>
  <si>
    <t>TOT_RATIO</t>
  </si>
  <si>
    <t>*Filtered to zip code with the largest Business Ratio for the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</si>
</sst>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00000;[Red]0.00000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5B3D7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NumberFormat="1" applyBorder="1"/>
    <xf numFmtId="0" fontId="0" fillId="0" borderId="2" xfId="0" applyBorder="1"/>
    <xf numFmtId="0" fontId="2" fillId="0" borderId="2" xfId="2" applyNumberFormat="1" applyFont="1" applyBorder="1" applyAlignment="1">
      <alignment horizontal="left"/>
    </xf>
    <xf numFmtId="0" fontId="2" fillId="0" borderId="2" xfId="2" applyNumberFormat="1" applyFont="1" applyBorder="1"/>
    <xf numFmtId="44" fontId="0" fillId="0" borderId="0" xfId="1" applyFont="1"/>
    <xf numFmtId="164" fontId="0" fillId="0" borderId="0" xfId="1" applyNumberFormat="1" applyFont="1"/>
    <xf numFmtId="49" fontId="3" fillId="0" borderId="0" xfId="4" applyNumberFormat="1" applyFont="1" applyAlignment="1">
      <alignment horizontal="center" vertical="center"/>
    </xf>
    <xf numFmtId="165" fontId="3" fillId="0" borderId="0" xfId="4" applyNumberFormat="1" applyFont="1" applyAlignment="1">
      <alignment horizontal="center" vertical="center"/>
    </xf>
    <xf numFmtId="0" fontId="3" fillId="0" borderId="0" xfId="4" applyAlignment="1">
      <alignment horizontal="center" vertical="center"/>
    </xf>
    <xf numFmtId="0" fontId="3" fillId="0" borderId="0" xfId="4" applyNumberFormat="1" applyFont="1"/>
    <xf numFmtId="0" fontId="3" fillId="0" borderId="0" xfId="4" applyNumberFormat="1" applyFont="1" applyAlignment="1">
      <alignment horizontal="center" vertical="center"/>
    </xf>
    <xf numFmtId="165" fontId="4" fillId="0" borderId="0" xfId="4" applyNumberFormat="1" applyFont="1" applyAlignment="1">
      <alignment horizontal="right"/>
    </xf>
    <xf numFmtId="0" fontId="3" fillId="0" borderId="0" xfId="4"/>
    <xf numFmtId="49" fontId="3" fillId="0" borderId="0" xfId="4" applyNumberFormat="1" applyFont="1"/>
    <xf numFmtId="165" fontId="3" fillId="0" borderId="0" xfId="4" applyNumberFormat="1" applyFont="1"/>
    <xf numFmtId="0" fontId="5" fillId="0" borderId="0" xfId="0" applyFont="1" applyAlignment="1">
      <alignment vertical="center"/>
    </xf>
    <xf numFmtId="0" fontId="0" fillId="0" borderId="0" xfId="0" applyNumberFormat="1" applyBorder="1"/>
    <xf numFmtId="0" fontId="6" fillId="2" borderId="1" xfId="0" applyFont="1" applyFill="1" applyBorder="1" applyAlignment="1">
      <alignment horizontal="center"/>
    </xf>
    <xf numFmtId="164" fontId="7" fillId="0" borderId="1" xfId="0" applyNumberFormat="1" applyFont="1" applyBorder="1"/>
    <xf numFmtId="0" fontId="7" fillId="0" borderId="0" xfId="0" applyFont="1"/>
    <xf numFmtId="0" fontId="0" fillId="0" borderId="0" xfId="0" applyFont="1"/>
    <xf numFmtId="164" fontId="6" fillId="0" borderId="0" xfId="0" applyNumberFormat="1" applyFont="1"/>
    <xf numFmtId="10" fontId="8" fillId="0" borderId="0" xfId="0" applyNumberFormat="1" applyFont="1" applyFill="1" applyBorder="1" applyAlignment="1"/>
    <xf numFmtId="0" fontId="8" fillId="0" borderId="0" xfId="0" applyFont="1" applyFill="1" applyBorder="1" applyAlignment="1"/>
    <xf numFmtId="44" fontId="7" fillId="3" borderId="0" xfId="0" applyNumberFormat="1" applyFont="1" applyFill="1"/>
    <xf numFmtId="6" fontId="9" fillId="0" borderId="3" xfId="0" applyNumberFormat="1" applyFont="1" applyFill="1" applyBorder="1" applyAlignment="1"/>
    <xf numFmtId="0" fontId="10" fillId="0" borderId="3" xfId="0" applyFont="1" applyFill="1" applyBorder="1" applyAlignment="1"/>
    <xf numFmtId="6" fontId="7" fillId="0" borderId="0" xfId="0" applyNumberFormat="1" applyFont="1"/>
    <xf numFmtId="0" fontId="12" fillId="0" borderId="0" xfId="5" applyFont="1"/>
    <xf numFmtId="0" fontId="3" fillId="0" borderId="0" xfId="4" applyNumberFormat="1" applyFont="1" applyFill="1"/>
    <xf numFmtId="0" fontId="0" fillId="4" borderId="0" xfId="0" applyFill="1"/>
    <xf numFmtId="164" fontId="0" fillId="4" borderId="0" xfId="0" applyNumberFormat="1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</cellXfs>
  <cellStyles count="6">
    <cellStyle name="Currency" xfId="1" builtinId="4"/>
    <cellStyle name="Currency 2" xfId="3" xr:uid="{00000000-0005-0000-0000-000001000000}"/>
    <cellStyle name="Hyperlink" xfId="5" builtinId="8"/>
    <cellStyle name="Normal" xfId="0" builtinId="0"/>
    <cellStyle name="Normal 2" xfId="2" xr:uid="{00000000-0005-0000-0000-000004000000}"/>
    <cellStyle name="Normal 2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martpay.gsa.gov/content/sales-transactions-account-holder-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50"/>
  <sheetViews>
    <sheetView topLeftCell="A2" workbookViewId="0">
      <selection activeCell="O61" sqref="O61"/>
    </sheetView>
  </sheetViews>
  <sheetFormatPr defaultRowHeight="15"/>
  <cols>
    <col min="6" max="6" width="15.28515625" bestFit="1" customWidth="1"/>
    <col min="7" max="7" width="11.5703125" bestFit="1" customWidth="1"/>
    <col min="8" max="8" width="15.28515625" bestFit="1" customWidth="1"/>
    <col min="11" max="11" width="15.28515625" bestFit="1" customWidth="1"/>
    <col min="12" max="12" width="13.7109375" bestFit="1" customWidth="1"/>
    <col min="13" max="14" width="15.28515625" bestFit="1" customWidth="1"/>
    <col min="15" max="15" width="13.140625" bestFit="1" customWidth="1"/>
  </cols>
  <sheetData>
    <row r="1" spans="1:15">
      <c r="A1" s="18" t="s">
        <v>0</v>
      </c>
    </row>
    <row r="2" spans="1:15">
      <c r="A2" s="18" t="s">
        <v>1</v>
      </c>
      <c r="B2" t="s">
        <v>2</v>
      </c>
      <c r="C2" t="s">
        <v>3</v>
      </c>
      <c r="D2" t="s">
        <v>4</v>
      </c>
      <c r="F2" t="s">
        <v>5</v>
      </c>
      <c r="G2" t="s">
        <v>6</v>
      </c>
      <c r="H2" t="s">
        <v>7</v>
      </c>
      <c r="J2" t="s">
        <v>8</v>
      </c>
      <c r="K2" t="s">
        <v>5</v>
      </c>
      <c r="L2" t="s">
        <v>6</v>
      </c>
      <c r="M2" t="s">
        <v>7</v>
      </c>
      <c r="N2" s="36" t="s">
        <v>9</v>
      </c>
      <c r="O2" s="33" t="s">
        <v>10</v>
      </c>
    </row>
    <row r="3" spans="1:15">
      <c r="A3" s="18">
        <v>6</v>
      </c>
      <c r="B3">
        <v>90001</v>
      </c>
      <c r="C3">
        <v>40</v>
      </c>
      <c r="D3">
        <f t="shared" ref="D3:D66" si="0">COUNTIF(B$1:B$2350,B3)</f>
        <v>3</v>
      </c>
      <c r="F3" s="8">
        <f>SUMIF('Zip Shares'!$F:$F,Districts!$B3,'Zip Shares'!H:H)/$D3</f>
        <v>170195.74479355969</v>
      </c>
      <c r="G3" s="8">
        <f>SUMIF('Zip Shares'!$F:$F,Districts!$B3,'Zip Shares'!I:I)/$D3</f>
        <v>39584.776666666665</v>
      </c>
      <c r="H3" s="8">
        <f>SUMIF('Zip Shares'!$F:$F,Districts!$B3,'Zip Shares'!J:J)/$D3</f>
        <v>0</v>
      </c>
      <c r="J3">
        <v>1</v>
      </c>
      <c r="K3" s="8">
        <f>SUMIF($C:$C,$J3,F:F)</f>
        <v>1594171.2719175015</v>
      </c>
      <c r="L3" s="8">
        <f>SUMIF($C:$C,$J3,G:G)</f>
        <v>206748.845</v>
      </c>
      <c r="M3" s="8">
        <f>SUMIF($C:$C,$J3,H:H)</f>
        <v>0</v>
      </c>
      <c r="N3" s="37">
        <f>SUM(K3:M3)</f>
        <v>1800920.1169175014</v>
      </c>
      <c r="O3" s="34">
        <f>$N$56-$N3</f>
        <v>578240721.66474879</v>
      </c>
    </row>
    <row r="4" spans="1:15">
      <c r="A4" s="18">
        <v>6</v>
      </c>
      <c r="B4">
        <v>90001</v>
      </c>
      <c r="C4">
        <v>43</v>
      </c>
      <c r="D4">
        <f t="shared" si="0"/>
        <v>3</v>
      </c>
      <c r="F4" s="8">
        <f>SUMIF('Zip Shares'!$F:$F,Districts!$B4,'Zip Shares'!H:H)/$D4</f>
        <v>170195.74479355969</v>
      </c>
      <c r="G4" s="8">
        <f>SUMIF('Zip Shares'!$F:$F,Districts!$B4,'Zip Shares'!I:I)/$D4</f>
        <v>39584.776666666665</v>
      </c>
      <c r="H4" s="8">
        <f>SUMIF('Zip Shares'!$F:$F,Districts!$B4,'Zip Shares'!J:J)/$D4</f>
        <v>0</v>
      </c>
      <c r="J4">
        <v>2</v>
      </c>
      <c r="K4" s="8">
        <f t="shared" ref="K4:K55" si="1">SUMIF($C:$C,$J4,F:F)</f>
        <v>2214163.0739401761</v>
      </c>
      <c r="L4" s="8">
        <f t="shared" ref="L4:L55" si="2">SUMIF($C:$C,$J4,G:G)</f>
        <v>1486931.9300000002</v>
      </c>
      <c r="M4" s="8">
        <f t="shared" ref="M4:M55" si="3">SUMIF($C:$C,$J4,H:H)</f>
        <v>0</v>
      </c>
      <c r="N4" s="37">
        <f t="shared" ref="N4:N55" si="4">SUM(K4:M4)</f>
        <v>3701095.0039401762</v>
      </c>
      <c r="O4" s="34">
        <f t="shared" ref="O4:O55" si="5">$N$56-$N4</f>
        <v>576340546.77772605</v>
      </c>
    </row>
    <row r="5" spans="1:15">
      <c r="A5" s="18">
        <v>6</v>
      </c>
      <c r="B5">
        <v>90001</v>
      </c>
      <c r="C5">
        <v>44</v>
      </c>
      <c r="D5">
        <f t="shared" si="0"/>
        <v>3</v>
      </c>
      <c r="F5" s="8">
        <f>SUMIF('Zip Shares'!$F:$F,Districts!$B5,'Zip Shares'!H:H)/$D5</f>
        <v>170195.74479355969</v>
      </c>
      <c r="G5" s="8">
        <f>SUMIF('Zip Shares'!$F:$F,Districts!$B5,'Zip Shares'!I:I)/$D5</f>
        <v>39584.776666666665</v>
      </c>
      <c r="H5" s="8">
        <f>SUMIF('Zip Shares'!$F:$F,Districts!$B5,'Zip Shares'!J:J)/$D5</f>
        <v>0</v>
      </c>
      <c r="J5">
        <v>3</v>
      </c>
      <c r="K5" s="8">
        <f t="shared" si="1"/>
        <v>12049300.976831978</v>
      </c>
      <c r="L5" s="8">
        <f t="shared" si="2"/>
        <v>351222.46666666667</v>
      </c>
      <c r="M5" s="8">
        <f t="shared" si="3"/>
        <v>49634.690371017801</v>
      </c>
      <c r="N5" s="37">
        <f t="shared" si="4"/>
        <v>12450158.133869663</v>
      </c>
      <c r="O5" s="34">
        <f t="shared" si="5"/>
        <v>567591483.64779663</v>
      </c>
    </row>
    <row r="6" spans="1:15">
      <c r="A6" s="18">
        <v>6</v>
      </c>
      <c r="B6">
        <v>90002</v>
      </c>
      <c r="C6">
        <v>43</v>
      </c>
      <c r="D6">
        <f t="shared" si="0"/>
        <v>2</v>
      </c>
      <c r="F6" s="8">
        <f>SUMIF('Zip Shares'!$F:$F,Districts!$B6,'Zip Shares'!H:H)/$D6</f>
        <v>0</v>
      </c>
      <c r="G6" s="8">
        <f>SUMIF('Zip Shares'!$F:$F,Districts!$B6,'Zip Shares'!I:I)/$D6</f>
        <v>0</v>
      </c>
      <c r="H6" s="8">
        <f>SUMIF('Zip Shares'!$F:$F,Districts!$B6,'Zip Shares'!J:J)/$D6</f>
        <v>0</v>
      </c>
      <c r="J6">
        <v>4</v>
      </c>
      <c r="K6" s="8">
        <f t="shared" si="1"/>
        <v>16101958.120257169</v>
      </c>
      <c r="L6" s="8">
        <f t="shared" si="2"/>
        <v>602584.8716666667</v>
      </c>
      <c r="M6" s="8">
        <f t="shared" si="3"/>
        <v>0</v>
      </c>
      <c r="N6" s="37">
        <f t="shared" si="4"/>
        <v>16704542.991923835</v>
      </c>
      <c r="O6" s="34">
        <f t="shared" si="5"/>
        <v>563337098.78974247</v>
      </c>
    </row>
    <row r="7" spans="1:15">
      <c r="A7" s="18">
        <v>6</v>
      </c>
      <c r="B7">
        <v>90002</v>
      </c>
      <c r="C7">
        <v>44</v>
      </c>
      <c r="D7">
        <f t="shared" si="0"/>
        <v>2</v>
      </c>
      <c r="F7" s="8">
        <f>SUMIF('Zip Shares'!$F:$F,Districts!$B7,'Zip Shares'!H:H)/$D7</f>
        <v>0</v>
      </c>
      <c r="G7" s="8">
        <f>SUMIF('Zip Shares'!$F:$F,Districts!$B7,'Zip Shares'!I:I)/$D7</f>
        <v>0</v>
      </c>
      <c r="H7" s="8">
        <f>SUMIF('Zip Shares'!$F:$F,Districts!$B7,'Zip Shares'!J:J)/$D7</f>
        <v>0</v>
      </c>
      <c r="J7">
        <v>5</v>
      </c>
      <c r="K7" s="8">
        <f t="shared" si="1"/>
        <v>5323686.6892286474</v>
      </c>
      <c r="L7" s="8">
        <f t="shared" si="2"/>
        <v>1424313.2950000002</v>
      </c>
      <c r="M7" s="8">
        <f t="shared" si="3"/>
        <v>0</v>
      </c>
      <c r="N7" s="37">
        <f t="shared" si="4"/>
        <v>6747999.9842286473</v>
      </c>
      <c r="O7" s="34">
        <f t="shared" si="5"/>
        <v>573293641.79743767</v>
      </c>
    </row>
    <row r="8" spans="1:15">
      <c r="A8" s="18">
        <v>6</v>
      </c>
      <c r="B8">
        <v>90003</v>
      </c>
      <c r="C8">
        <v>37</v>
      </c>
      <c r="D8">
        <f t="shared" si="0"/>
        <v>3</v>
      </c>
      <c r="F8" s="8">
        <f>SUMIF('Zip Shares'!$F:$F,Districts!$B8,'Zip Shares'!H:H)/$D8</f>
        <v>0</v>
      </c>
      <c r="G8" s="8">
        <f>SUMIF('Zip Shares'!$F:$F,Districts!$B8,'Zip Shares'!I:I)/$D8</f>
        <v>49.853333333333332</v>
      </c>
      <c r="H8" s="8">
        <f>SUMIF('Zip Shares'!$F:$F,Districts!$B8,'Zip Shares'!J:J)/$D8</f>
        <v>0</v>
      </c>
      <c r="J8">
        <v>6</v>
      </c>
      <c r="K8" s="8">
        <f t="shared" si="1"/>
        <v>2644338.8491667402</v>
      </c>
      <c r="L8" s="8">
        <f t="shared" si="2"/>
        <v>322305.0083333333</v>
      </c>
      <c r="M8" s="8">
        <f t="shared" si="3"/>
        <v>49634.690371017801</v>
      </c>
      <c r="N8" s="37">
        <f t="shared" si="4"/>
        <v>3016278.5478710914</v>
      </c>
      <c r="O8" s="34">
        <f t="shared" si="5"/>
        <v>577025363.23379517</v>
      </c>
    </row>
    <row r="9" spans="1:15">
      <c r="A9" s="18">
        <v>6</v>
      </c>
      <c r="B9">
        <v>90003</v>
      </c>
      <c r="C9">
        <v>40</v>
      </c>
      <c r="D9">
        <f t="shared" si="0"/>
        <v>3</v>
      </c>
      <c r="F9" s="8">
        <f>SUMIF('Zip Shares'!$F:$F,Districts!$B9,'Zip Shares'!H:H)/$D9</f>
        <v>0</v>
      </c>
      <c r="G9" s="8">
        <f>SUMIF('Zip Shares'!$F:$F,Districts!$B9,'Zip Shares'!I:I)/$D9</f>
        <v>49.853333333333332</v>
      </c>
      <c r="H9" s="8">
        <f>SUMIF('Zip Shares'!$F:$F,Districts!$B9,'Zip Shares'!J:J)/$D9</f>
        <v>0</v>
      </c>
      <c r="J9">
        <v>7</v>
      </c>
      <c r="K9" s="8">
        <f t="shared" si="1"/>
        <v>2064424.1640937948</v>
      </c>
      <c r="L9" s="8">
        <f t="shared" si="2"/>
        <v>276724.61166666663</v>
      </c>
      <c r="M9" s="8">
        <f t="shared" si="3"/>
        <v>25498917.748444755</v>
      </c>
      <c r="N9" s="37">
        <f t="shared" si="4"/>
        <v>27840066.524205215</v>
      </c>
      <c r="O9" s="34">
        <f t="shared" si="5"/>
        <v>552201575.25746107</v>
      </c>
    </row>
    <row r="10" spans="1:15">
      <c r="A10" s="18">
        <v>6</v>
      </c>
      <c r="B10">
        <v>90003</v>
      </c>
      <c r="C10">
        <v>43</v>
      </c>
      <c r="D10">
        <f t="shared" si="0"/>
        <v>3</v>
      </c>
      <c r="F10" s="8">
        <f>SUMIF('Zip Shares'!$F:$F,Districts!$B10,'Zip Shares'!H:H)/$D10</f>
        <v>0</v>
      </c>
      <c r="G10" s="8">
        <f>SUMIF('Zip Shares'!$F:$F,Districts!$B10,'Zip Shares'!I:I)/$D10</f>
        <v>49.853333333333332</v>
      </c>
      <c r="H10" s="8">
        <f>SUMIF('Zip Shares'!$F:$F,Districts!$B10,'Zip Shares'!J:J)/$D10</f>
        <v>0</v>
      </c>
      <c r="J10">
        <v>8</v>
      </c>
      <c r="K10" s="8">
        <f t="shared" si="1"/>
        <v>4197395.5709525896</v>
      </c>
      <c r="L10" s="8">
        <f t="shared" si="2"/>
        <v>142334.96333333335</v>
      </c>
      <c r="M10" s="8">
        <f t="shared" si="3"/>
        <v>0</v>
      </c>
      <c r="N10" s="37">
        <f t="shared" si="4"/>
        <v>4339730.5342859225</v>
      </c>
      <c r="O10" s="34">
        <f t="shared" si="5"/>
        <v>575701911.24738038</v>
      </c>
    </row>
    <row r="11" spans="1:15">
      <c r="A11" s="18">
        <v>6</v>
      </c>
      <c r="B11">
        <v>90004</v>
      </c>
      <c r="C11">
        <v>28</v>
      </c>
      <c r="D11">
        <f t="shared" si="0"/>
        <v>3</v>
      </c>
      <c r="F11" s="8">
        <f>SUMIF('Zip Shares'!$F:$F,Districts!$B11,'Zip Shares'!H:H)/$D11</f>
        <v>9326.0539436931504</v>
      </c>
      <c r="G11" s="8">
        <f>SUMIF('Zip Shares'!$F:$F,Districts!$B11,'Zip Shares'!I:I)/$D11</f>
        <v>895.2166666666667</v>
      </c>
      <c r="H11" s="8">
        <f>SUMIF('Zip Shares'!$F:$F,Districts!$B11,'Zip Shares'!J:J)/$D11</f>
        <v>0</v>
      </c>
      <c r="J11">
        <v>9</v>
      </c>
      <c r="K11" s="8">
        <f t="shared" si="1"/>
        <v>701777.22682892159</v>
      </c>
      <c r="L11" s="8">
        <f t="shared" si="2"/>
        <v>82739.323333333348</v>
      </c>
      <c r="M11" s="8">
        <f t="shared" si="3"/>
        <v>0</v>
      </c>
      <c r="N11" s="37">
        <f t="shared" si="4"/>
        <v>784516.55016225495</v>
      </c>
      <c r="O11" s="34">
        <f t="shared" si="5"/>
        <v>579257125.23150408</v>
      </c>
    </row>
    <row r="12" spans="1:15">
      <c r="A12" s="18">
        <v>6</v>
      </c>
      <c r="B12">
        <v>90004</v>
      </c>
      <c r="C12">
        <v>33</v>
      </c>
      <c r="D12">
        <f t="shared" si="0"/>
        <v>3</v>
      </c>
      <c r="F12" s="8">
        <f>SUMIF('Zip Shares'!$F:$F,Districts!$B12,'Zip Shares'!H:H)/$D12</f>
        <v>9326.0539436931504</v>
      </c>
      <c r="G12" s="8">
        <f>SUMIF('Zip Shares'!$F:$F,Districts!$B12,'Zip Shares'!I:I)/$D12</f>
        <v>895.2166666666667</v>
      </c>
      <c r="H12" s="8">
        <f>SUMIF('Zip Shares'!$F:$F,Districts!$B12,'Zip Shares'!J:J)/$D12</f>
        <v>0</v>
      </c>
      <c r="J12">
        <v>10</v>
      </c>
      <c r="K12" s="8">
        <f t="shared" si="1"/>
        <v>981622.17134147219</v>
      </c>
      <c r="L12" s="8">
        <f t="shared" si="2"/>
        <v>334794.7900000001</v>
      </c>
      <c r="M12" s="8">
        <f t="shared" si="3"/>
        <v>0</v>
      </c>
      <c r="N12" s="37">
        <f t="shared" si="4"/>
        <v>1316416.9613414723</v>
      </c>
      <c r="O12" s="34">
        <f t="shared" si="5"/>
        <v>578725224.82032478</v>
      </c>
    </row>
    <row r="13" spans="1:15">
      <c r="A13" s="18">
        <v>6</v>
      </c>
      <c r="B13">
        <v>90004</v>
      </c>
      <c r="C13">
        <v>34</v>
      </c>
      <c r="D13">
        <f t="shared" si="0"/>
        <v>3</v>
      </c>
      <c r="F13" s="8">
        <f>SUMIF('Zip Shares'!$F:$F,Districts!$B13,'Zip Shares'!H:H)/$D13</f>
        <v>9326.0539436931504</v>
      </c>
      <c r="G13" s="8">
        <f>SUMIF('Zip Shares'!$F:$F,Districts!$B13,'Zip Shares'!I:I)/$D13</f>
        <v>895.2166666666667</v>
      </c>
      <c r="H13" s="8">
        <f>SUMIF('Zip Shares'!$F:$F,Districts!$B13,'Zip Shares'!J:J)/$D13</f>
        <v>0</v>
      </c>
      <c r="J13">
        <v>11</v>
      </c>
      <c r="K13" s="8">
        <f t="shared" si="1"/>
        <v>3720415.9160125372</v>
      </c>
      <c r="L13" s="8">
        <f t="shared" si="2"/>
        <v>853671.79500000016</v>
      </c>
      <c r="M13" s="8">
        <f t="shared" si="3"/>
        <v>0</v>
      </c>
      <c r="N13" s="37">
        <f t="shared" si="4"/>
        <v>4574087.7110125376</v>
      </c>
      <c r="O13" s="34">
        <f t="shared" si="5"/>
        <v>575467554.0706538</v>
      </c>
    </row>
    <row r="14" spans="1:15">
      <c r="A14" s="18">
        <v>6</v>
      </c>
      <c r="B14">
        <v>90005</v>
      </c>
      <c r="C14">
        <v>33</v>
      </c>
      <c r="D14">
        <f t="shared" si="0"/>
        <v>3</v>
      </c>
      <c r="F14" s="8">
        <f>SUMIF('Zip Shares'!$F:$F,Districts!$B14,'Zip Shares'!H:H)/$D14</f>
        <v>8822.0451107129284</v>
      </c>
      <c r="G14" s="8">
        <f>SUMIF('Zip Shares'!$F:$F,Districts!$B14,'Zip Shares'!I:I)/$D14</f>
        <v>47.376666666666665</v>
      </c>
      <c r="H14" s="8">
        <f>SUMIF('Zip Shares'!$F:$F,Districts!$B14,'Zip Shares'!J:J)/$D14</f>
        <v>0</v>
      </c>
      <c r="J14">
        <v>12</v>
      </c>
      <c r="K14" s="8">
        <f t="shared" si="1"/>
        <v>3341175.7633546321</v>
      </c>
      <c r="L14" s="8">
        <f t="shared" si="2"/>
        <v>1153125.7849999999</v>
      </c>
      <c r="M14" s="8">
        <f t="shared" si="3"/>
        <v>25969672.386665106</v>
      </c>
      <c r="N14" s="37">
        <f t="shared" si="4"/>
        <v>30463973.935019739</v>
      </c>
      <c r="O14" s="34">
        <f t="shared" si="5"/>
        <v>549577667.84664655</v>
      </c>
    </row>
    <row r="15" spans="1:15">
      <c r="A15" s="18">
        <v>6</v>
      </c>
      <c r="B15">
        <v>90005</v>
      </c>
      <c r="C15">
        <v>34</v>
      </c>
      <c r="D15">
        <f t="shared" si="0"/>
        <v>3</v>
      </c>
      <c r="F15" s="8">
        <f>SUMIF('Zip Shares'!$F:$F,Districts!$B15,'Zip Shares'!H:H)/$D15</f>
        <v>8822.0451107129284</v>
      </c>
      <c r="G15" s="8">
        <f>SUMIF('Zip Shares'!$F:$F,Districts!$B15,'Zip Shares'!I:I)/$D15</f>
        <v>47.376666666666665</v>
      </c>
      <c r="H15" s="8">
        <f>SUMIF('Zip Shares'!$F:$F,Districts!$B15,'Zip Shares'!J:J)/$D15</f>
        <v>0</v>
      </c>
      <c r="J15">
        <v>13</v>
      </c>
      <c r="K15" s="8">
        <f t="shared" si="1"/>
        <v>4718164.7953061322</v>
      </c>
      <c r="L15" s="8">
        <f t="shared" si="2"/>
        <v>1269090.665</v>
      </c>
      <c r="M15" s="8">
        <f t="shared" si="3"/>
        <v>1106882.0177111216</v>
      </c>
      <c r="N15" s="37">
        <f t="shared" si="4"/>
        <v>7094137.4780172538</v>
      </c>
      <c r="O15" s="34">
        <f t="shared" si="5"/>
        <v>572947504.30364907</v>
      </c>
    </row>
    <row r="16" spans="1:15">
      <c r="A16" s="18">
        <v>6</v>
      </c>
      <c r="B16">
        <v>90005</v>
      </c>
      <c r="C16">
        <v>37</v>
      </c>
      <c r="D16">
        <f t="shared" si="0"/>
        <v>3</v>
      </c>
      <c r="F16" s="8">
        <f>SUMIF('Zip Shares'!$F:$F,Districts!$B16,'Zip Shares'!H:H)/$D16</f>
        <v>8822.0451107129284</v>
      </c>
      <c r="G16" s="8">
        <f>SUMIF('Zip Shares'!$F:$F,Districts!$B16,'Zip Shares'!I:I)/$D16</f>
        <v>47.376666666666665</v>
      </c>
      <c r="H16" s="8">
        <f>SUMIF('Zip Shares'!$F:$F,Districts!$B16,'Zip Shares'!J:J)/$D16</f>
        <v>0</v>
      </c>
      <c r="J16">
        <v>14</v>
      </c>
      <c r="K16" s="8">
        <f t="shared" si="1"/>
        <v>5055632.0950676575</v>
      </c>
      <c r="L16" s="8">
        <f t="shared" si="2"/>
        <v>1024410.1249999999</v>
      </c>
      <c r="M16" s="8">
        <f t="shared" si="3"/>
        <v>154457.40898020135</v>
      </c>
      <c r="N16" s="37">
        <f t="shared" si="4"/>
        <v>6234499.6290478585</v>
      </c>
      <c r="O16" s="34">
        <f t="shared" si="5"/>
        <v>573807142.15261841</v>
      </c>
    </row>
    <row r="17" spans="1:15">
      <c r="A17" s="18">
        <v>6</v>
      </c>
      <c r="B17">
        <v>90006</v>
      </c>
      <c r="C17">
        <v>34</v>
      </c>
      <c r="D17">
        <f t="shared" si="0"/>
        <v>1</v>
      </c>
      <c r="F17" s="8">
        <f>SUMIF('Zip Shares'!$F:$F,Districts!$B17,'Zip Shares'!H:H)/$D17</f>
        <v>21101.317096066265</v>
      </c>
      <c r="G17" s="8">
        <f>SUMIF('Zip Shares'!$F:$F,Districts!$B17,'Zip Shares'!I:I)/$D17</f>
        <v>0</v>
      </c>
      <c r="H17" s="8">
        <f>SUMIF('Zip Shares'!$F:$F,Districts!$B17,'Zip Shares'!J:J)/$D17</f>
        <v>0</v>
      </c>
      <c r="J17">
        <v>15</v>
      </c>
      <c r="K17" s="8">
        <f t="shared" si="1"/>
        <v>9031356.8281603493</v>
      </c>
      <c r="L17" s="8">
        <f t="shared" si="2"/>
        <v>1618831.3599999996</v>
      </c>
      <c r="M17" s="8">
        <f t="shared" si="3"/>
        <v>0</v>
      </c>
      <c r="N17" s="37">
        <f t="shared" si="4"/>
        <v>10650188.188160349</v>
      </c>
      <c r="O17" s="34">
        <f t="shared" si="5"/>
        <v>569391453.59350598</v>
      </c>
    </row>
    <row r="18" spans="1:15">
      <c r="A18" s="18">
        <v>6</v>
      </c>
      <c r="B18">
        <v>90007</v>
      </c>
      <c r="C18">
        <v>34</v>
      </c>
      <c r="D18">
        <f t="shared" si="0"/>
        <v>3</v>
      </c>
      <c r="F18" s="8">
        <f>SUMIF('Zip Shares'!$F:$F,Districts!$B18,'Zip Shares'!H:H)/$D18</f>
        <v>9074.1459073452643</v>
      </c>
      <c r="G18" s="8">
        <f>SUMIF('Zip Shares'!$F:$F,Districts!$B18,'Zip Shares'!I:I)/$D18</f>
        <v>87.839999999999989</v>
      </c>
      <c r="H18" s="8">
        <f>SUMIF('Zip Shares'!$F:$F,Districts!$B18,'Zip Shares'!J:J)/$D18</f>
        <v>0</v>
      </c>
      <c r="J18">
        <v>16</v>
      </c>
      <c r="K18" s="8">
        <f t="shared" si="1"/>
        <v>577924.110409057</v>
      </c>
      <c r="L18" s="8">
        <f t="shared" si="2"/>
        <v>44494.165000000001</v>
      </c>
      <c r="M18" s="8">
        <f t="shared" si="3"/>
        <v>8145014.6123614581</v>
      </c>
      <c r="N18" s="37">
        <f t="shared" si="4"/>
        <v>8767432.8877705149</v>
      </c>
      <c r="O18" s="34">
        <f t="shared" si="5"/>
        <v>571274208.89389575</v>
      </c>
    </row>
    <row r="19" spans="1:15">
      <c r="A19" s="18">
        <v>6</v>
      </c>
      <c r="B19">
        <v>90007</v>
      </c>
      <c r="C19">
        <v>37</v>
      </c>
      <c r="D19">
        <f t="shared" si="0"/>
        <v>3</v>
      </c>
      <c r="F19" s="8">
        <f>SUMIF('Zip Shares'!$F:$F,Districts!$B19,'Zip Shares'!H:H)/$D19</f>
        <v>9074.1459073452643</v>
      </c>
      <c r="G19" s="8">
        <f>SUMIF('Zip Shares'!$F:$F,Districts!$B19,'Zip Shares'!I:I)/$D19</f>
        <v>87.839999999999989</v>
      </c>
      <c r="H19" s="8">
        <f>SUMIF('Zip Shares'!$F:$F,Districts!$B19,'Zip Shares'!J:J)/$D19</f>
        <v>0</v>
      </c>
      <c r="J19">
        <v>17</v>
      </c>
      <c r="K19" s="8">
        <f t="shared" si="1"/>
        <v>21991108.6267264</v>
      </c>
      <c r="L19" s="8">
        <f t="shared" si="2"/>
        <v>3228839.125</v>
      </c>
      <c r="M19" s="8">
        <f t="shared" si="3"/>
        <v>0</v>
      </c>
      <c r="N19" s="37">
        <f t="shared" si="4"/>
        <v>25219947.7517264</v>
      </c>
      <c r="O19" s="34">
        <f t="shared" si="5"/>
        <v>554821694.02993989</v>
      </c>
    </row>
    <row r="20" spans="1:15">
      <c r="A20" s="18">
        <v>6</v>
      </c>
      <c r="B20">
        <v>90007</v>
      </c>
      <c r="C20">
        <v>40</v>
      </c>
      <c r="D20">
        <f t="shared" si="0"/>
        <v>3</v>
      </c>
      <c r="F20" s="8">
        <f>SUMIF('Zip Shares'!$F:$F,Districts!$B20,'Zip Shares'!H:H)/$D20</f>
        <v>9074.1459073452643</v>
      </c>
      <c r="G20" s="8">
        <f>SUMIF('Zip Shares'!$F:$F,Districts!$B20,'Zip Shares'!I:I)/$D20</f>
        <v>87.839999999999989</v>
      </c>
      <c r="H20" s="8">
        <f>SUMIF('Zip Shares'!$F:$F,Districts!$B20,'Zip Shares'!J:J)/$D20</f>
        <v>0</v>
      </c>
      <c r="J20">
        <v>18</v>
      </c>
      <c r="K20" s="8">
        <f t="shared" si="1"/>
        <v>10786214.005858663</v>
      </c>
      <c r="L20" s="8">
        <f t="shared" si="2"/>
        <v>1009230.0449999998</v>
      </c>
      <c r="M20" s="8">
        <f t="shared" si="3"/>
        <v>26414973.862482924</v>
      </c>
      <c r="N20" s="37">
        <f t="shared" si="4"/>
        <v>38210417.913341589</v>
      </c>
      <c r="O20" s="34">
        <f t="shared" si="5"/>
        <v>541831223.86832464</v>
      </c>
    </row>
    <row r="21" spans="1:15">
      <c r="A21" s="18">
        <v>6</v>
      </c>
      <c r="B21">
        <v>90008</v>
      </c>
      <c r="C21">
        <v>37</v>
      </c>
      <c r="D21">
        <f t="shared" si="0"/>
        <v>1</v>
      </c>
      <c r="F21" s="8">
        <f>SUMIF('Zip Shares'!$F:$F,Districts!$B21,'Zip Shares'!H:H)/$D21</f>
        <v>996033.73535184085</v>
      </c>
      <c r="G21" s="8">
        <f>SUMIF('Zip Shares'!$F:$F,Districts!$B21,'Zip Shares'!I:I)/$D21</f>
        <v>2278.71</v>
      </c>
      <c r="H21" s="8">
        <f>SUMIF('Zip Shares'!$F:$F,Districts!$B21,'Zip Shares'!J:J)/$D21</f>
        <v>0</v>
      </c>
      <c r="J21">
        <v>19</v>
      </c>
      <c r="K21" s="8">
        <f t="shared" si="1"/>
        <v>5617669.8518060446</v>
      </c>
      <c r="L21" s="8">
        <f t="shared" si="2"/>
        <v>688605.7699999999</v>
      </c>
      <c r="M21" s="8">
        <f t="shared" si="3"/>
        <v>0</v>
      </c>
      <c r="N21" s="37">
        <f t="shared" si="4"/>
        <v>6306275.6218060441</v>
      </c>
      <c r="O21" s="34">
        <f t="shared" si="5"/>
        <v>573735366.15986025</v>
      </c>
    </row>
    <row r="22" spans="1:15">
      <c r="A22" s="18">
        <v>6</v>
      </c>
      <c r="B22">
        <v>90010</v>
      </c>
      <c r="C22">
        <v>33</v>
      </c>
      <c r="D22">
        <f t="shared" si="0"/>
        <v>3</v>
      </c>
      <c r="F22" s="8">
        <f>SUMIF('Zip Shares'!$F:$F,Districts!$B22,'Zip Shares'!H:H)/$D22</f>
        <v>67328.738578831209</v>
      </c>
      <c r="G22" s="8">
        <f>SUMIF('Zip Shares'!$F:$F,Districts!$B22,'Zip Shares'!I:I)/$D22</f>
        <v>3264.3233333333333</v>
      </c>
      <c r="H22" s="8">
        <f>SUMIF('Zip Shares'!$F:$F,Districts!$B22,'Zip Shares'!J:J)/$D22</f>
        <v>0</v>
      </c>
      <c r="J22">
        <v>20</v>
      </c>
      <c r="K22" s="8">
        <f t="shared" si="1"/>
        <v>6080838.724941914</v>
      </c>
      <c r="L22" s="8">
        <f t="shared" si="2"/>
        <v>511241.86</v>
      </c>
      <c r="M22" s="8">
        <f t="shared" si="3"/>
        <v>0</v>
      </c>
      <c r="N22" s="37">
        <f t="shared" si="4"/>
        <v>6592080.5849419143</v>
      </c>
      <c r="O22" s="34">
        <f t="shared" si="5"/>
        <v>573449561.19672441</v>
      </c>
    </row>
    <row r="23" spans="1:15">
      <c r="A23" s="18">
        <v>6</v>
      </c>
      <c r="B23">
        <v>90010</v>
      </c>
      <c r="C23">
        <v>34</v>
      </c>
      <c r="D23">
        <f t="shared" si="0"/>
        <v>3</v>
      </c>
      <c r="F23" s="8">
        <f>SUMIF('Zip Shares'!$F:$F,Districts!$B23,'Zip Shares'!H:H)/$D23</f>
        <v>67328.738578831209</v>
      </c>
      <c r="G23" s="8">
        <f>SUMIF('Zip Shares'!$F:$F,Districts!$B23,'Zip Shares'!I:I)/$D23</f>
        <v>3264.3233333333333</v>
      </c>
      <c r="H23" s="8">
        <f>SUMIF('Zip Shares'!$F:$F,Districts!$B23,'Zip Shares'!J:J)/$D23</f>
        <v>0</v>
      </c>
      <c r="J23">
        <v>21</v>
      </c>
      <c r="K23" s="8">
        <f t="shared" si="1"/>
        <v>1014883.686464101</v>
      </c>
      <c r="L23" s="8">
        <f t="shared" si="2"/>
        <v>9957.2966666666671</v>
      </c>
      <c r="M23" s="8">
        <f t="shared" si="3"/>
        <v>33435.358387880027</v>
      </c>
      <c r="N23" s="37">
        <f t="shared" si="4"/>
        <v>1058276.3415186475</v>
      </c>
      <c r="O23" s="34">
        <f t="shared" si="5"/>
        <v>578983365.44014764</v>
      </c>
    </row>
    <row r="24" spans="1:15">
      <c r="A24" s="18">
        <v>6</v>
      </c>
      <c r="B24">
        <v>90010</v>
      </c>
      <c r="C24">
        <v>37</v>
      </c>
      <c r="D24">
        <f t="shared" si="0"/>
        <v>3</v>
      </c>
      <c r="F24" s="8">
        <f>SUMIF('Zip Shares'!$F:$F,Districts!$B24,'Zip Shares'!H:H)/$D24</f>
        <v>67328.738578831209</v>
      </c>
      <c r="G24" s="8">
        <f>SUMIF('Zip Shares'!$F:$F,Districts!$B24,'Zip Shares'!I:I)/$D24</f>
        <v>3264.3233333333333</v>
      </c>
      <c r="H24" s="8">
        <f>SUMIF('Zip Shares'!$F:$F,Districts!$B24,'Zip Shares'!J:J)/$D24</f>
        <v>0</v>
      </c>
      <c r="J24">
        <v>22</v>
      </c>
      <c r="K24" s="8">
        <f t="shared" si="1"/>
        <v>969147.92529394035</v>
      </c>
      <c r="L24" s="8">
        <f t="shared" si="2"/>
        <v>138747.21166666667</v>
      </c>
      <c r="M24" s="8">
        <f t="shared" si="3"/>
        <v>0</v>
      </c>
      <c r="N24" s="37">
        <f t="shared" si="4"/>
        <v>1107895.136960607</v>
      </c>
      <c r="O24" s="34">
        <f t="shared" si="5"/>
        <v>578933746.64470565</v>
      </c>
    </row>
    <row r="25" spans="1:15">
      <c r="A25" s="18">
        <v>6</v>
      </c>
      <c r="B25">
        <v>90011</v>
      </c>
      <c r="C25">
        <v>37</v>
      </c>
      <c r="D25">
        <f t="shared" si="0"/>
        <v>2</v>
      </c>
      <c r="F25" s="8">
        <f>SUMIF('Zip Shares'!$F:$F,Districts!$B25,'Zip Shares'!H:H)/$D25</f>
        <v>15110.389731757163</v>
      </c>
      <c r="G25" s="8">
        <f>SUMIF('Zip Shares'!$F:$F,Districts!$B25,'Zip Shares'!I:I)/$D25</f>
        <v>13.505000000000001</v>
      </c>
      <c r="H25" s="8">
        <f>SUMIF('Zip Shares'!$F:$F,Districts!$B25,'Zip Shares'!J:J)/$D25</f>
        <v>0</v>
      </c>
      <c r="J25">
        <v>23</v>
      </c>
      <c r="K25" s="8">
        <f t="shared" si="1"/>
        <v>5316361.0036540637</v>
      </c>
      <c r="L25" s="8">
        <f t="shared" si="2"/>
        <v>36673.815000000002</v>
      </c>
      <c r="M25" s="8">
        <f t="shared" si="3"/>
        <v>33435.358387880027</v>
      </c>
      <c r="N25" s="37">
        <f t="shared" si="4"/>
        <v>5386470.1770419441</v>
      </c>
      <c r="O25" s="34">
        <f t="shared" si="5"/>
        <v>574655171.60462439</v>
      </c>
    </row>
    <row r="26" spans="1:15">
      <c r="A26" s="18">
        <v>6</v>
      </c>
      <c r="B26">
        <v>90011</v>
      </c>
      <c r="C26">
        <v>40</v>
      </c>
      <c r="D26">
        <f t="shared" si="0"/>
        <v>2</v>
      </c>
      <c r="F26" s="8">
        <f>SUMIF('Zip Shares'!$F:$F,Districts!$B26,'Zip Shares'!H:H)/$D26</f>
        <v>15110.389731757163</v>
      </c>
      <c r="G26" s="8">
        <f>SUMIF('Zip Shares'!$F:$F,Districts!$B26,'Zip Shares'!I:I)/$D26</f>
        <v>13.505000000000001</v>
      </c>
      <c r="H26" s="8">
        <f>SUMIF('Zip Shares'!$F:$F,Districts!$B26,'Zip Shares'!J:J)/$D26</f>
        <v>0</v>
      </c>
      <c r="J26">
        <v>24</v>
      </c>
      <c r="K26" s="8">
        <f t="shared" si="1"/>
        <v>11984119.743512921</v>
      </c>
      <c r="L26" s="8">
        <f t="shared" si="2"/>
        <v>935601.3</v>
      </c>
      <c r="M26" s="8">
        <f t="shared" si="3"/>
        <v>0</v>
      </c>
      <c r="N26" s="37">
        <f t="shared" si="4"/>
        <v>12919721.043512922</v>
      </c>
      <c r="O26" s="34">
        <f t="shared" si="5"/>
        <v>567121920.73815334</v>
      </c>
    </row>
    <row r="27" spans="1:15">
      <c r="A27" s="18">
        <v>6</v>
      </c>
      <c r="B27">
        <v>90012</v>
      </c>
      <c r="C27">
        <v>34</v>
      </c>
      <c r="D27">
        <f t="shared" si="0"/>
        <v>1</v>
      </c>
      <c r="F27" s="8">
        <f>SUMIF('Zip Shares'!$F:$F,Districts!$B27,'Zip Shares'!H:H)/$D27</f>
        <v>17423.628801328872</v>
      </c>
      <c r="G27" s="8">
        <f>SUMIF('Zip Shares'!$F:$F,Districts!$B27,'Zip Shares'!I:I)/$D27</f>
        <v>22063.47</v>
      </c>
      <c r="H27" s="8">
        <f>SUMIF('Zip Shares'!$F:$F,Districts!$B27,'Zip Shares'!J:J)/$D27</f>
        <v>0</v>
      </c>
      <c r="J27">
        <v>25</v>
      </c>
      <c r="K27" s="8">
        <f t="shared" si="1"/>
        <v>7832854.1015257491</v>
      </c>
      <c r="L27" s="8">
        <f t="shared" si="2"/>
        <v>845654.97666666668</v>
      </c>
      <c r="M27" s="8">
        <f t="shared" si="3"/>
        <v>0</v>
      </c>
      <c r="N27" s="37">
        <f t="shared" si="4"/>
        <v>8678509.0781924166</v>
      </c>
      <c r="O27" s="34">
        <f t="shared" si="5"/>
        <v>571363132.70347381</v>
      </c>
    </row>
    <row r="28" spans="1:15">
      <c r="A28" s="18">
        <v>6</v>
      </c>
      <c r="B28">
        <v>90013</v>
      </c>
      <c r="C28">
        <v>34</v>
      </c>
      <c r="D28">
        <f t="shared" si="0"/>
        <v>1</v>
      </c>
      <c r="F28" s="8">
        <f>SUMIF('Zip Shares'!$F:$F,Districts!$B28,'Zip Shares'!H:H)/$D28</f>
        <v>16278.588228552791</v>
      </c>
      <c r="G28" s="8">
        <f>SUMIF('Zip Shares'!$F:$F,Districts!$B28,'Zip Shares'!I:I)/$D28</f>
        <v>1752.37</v>
      </c>
      <c r="H28" s="8">
        <f>SUMIF('Zip Shares'!$F:$F,Districts!$B28,'Zip Shares'!J:J)/$D28</f>
        <v>0</v>
      </c>
      <c r="J28">
        <v>26</v>
      </c>
      <c r="K28" s="8">
        <f t="shared" si="1"/>
        <v>17180136.228237566</v>
      </c>
      <c r="L28" s="8">
        <f t="shared" si="2"/>
        <v>992079.03499999992</v>
      </c>
      <c r="M28" s="8">
        <f t="shared" si="3"/>
        <v>0</v>
      </c>
      <c r="N28" s="37">
        <f t="shared" si="4"/>
        <v>18172215.263237566</v>
      </c>
      <c r="O28" s="34">
        <f t="shared" si="5"/>
        <v>561869426.51842868</v>
      </c>
    </row>
    <row r="29" spans="1:15">
      <c r="A29" s="18">
        <v>6</v>
      </c>
      <c r="B29">
        <v>90014</v>
      </c>
      <c r="C29">
        <v>34</v>
      </c>
      <c r="D29">
        <f t="shared" si="0"/>
        <v>1</v>
      </c>
      <c r="F29" s="8">
        <f>SUMIF('Zip Shares'!$F:$F,Districts!$B29,'Zip Shares'!H:H)/$D29</f>
        <v>2053.2439979054329</v>
      </c>
      <c r="G29" s="8">
        <f>SUMIF('Zip Shares'!$F:$F,Districts!$B29,'Zip Shares'!I:I)/$D29</f>
        <v>3536.96</v>
      </c>
      <c r="H29" s="8">
        <f>SUMIF('Zip Shares'!$F:$F,Districts!$B29,'Zip Shares'!J:J)/$D29</f>
        <v>0</v>
      </c>
      <c r="J29">
        <v>27</v>
      </c>
      <c r="K29" s="8">
        <f t="shared" si="1"/>
        <v>4469825.8757641492</v>
      </c>
      <c r="L29" s="8">
        <f t="shared" si="2"/>
        <v>825968.73833333328</v>
      </c>
      <c r="M29" s="8">
        <f t="shared" si="3"/>
        <v>0</v>
      </c>
      <c r="N29" s="37">
        <f t="shared" si="4"/>
        <v>5295794.6140974825</v>
      </c>
      <c r="O29" s="34">
        <f t="shared" si="5"/>
        <v>574745847.1675688</v>
      </c>
    </row>
    <row r="30" spans="1:15">
      <c r="A30" s="18">
        <v>6</v>
      </c>
      <c r="B30">
        <v>90015</v>
      </c>
      <c r="C30">
        <v>34</v>
      </c>
      <c r="D30">
        <f t="shared" si="0"/>
        <v>3</v>
      </c>
      <c r="F30" s="8">
        <f>SUMIF('Zip Shares'!$F:$F,Districts!$B30,'Zip Shares'!H:H)/$D30</f>
        <v>38149.52596740015</v>
      </c>
      <c r="G30" s="8">
        <f>SUMIF('Zip Shares'!$F:$F,Districts!$B30,'Zip Shares'!I:I)/$D30</f>
        <v>12162.449999999999</v>
      </c>
      <c r="H30" s="8">
        <f>SUMIF('Zip Shares'!$F:$F,Districts!$B30,'Zip Shares'!J:J)/$D30</f>
        <v>0</v>
      </c>
      <c r="J30">
        <v>28</v>
      </c>
      <c r="K30" s="8">
        <f t="shared" si="1"/>
        <v>2577778.0749750151</v>
      </c>
      <c r="L30" s="8">
        <f t="shared" si="2"/>
        <v>368913.52166666673</v>
      </c>
      <c r="M30" s="8">
        <f t="shared" si="3"/>
        <v>0</v>
      </c>
      <c r="N30" s="37">
        <f t="shared" si="4"/>
        <v>2946691.5966416821</v>
      </c>
      <c r="O30" s="34">
        <f t="shared" si="5"/>
        <v>577094950.18502462</v>
      </c>
    </row>
    <row r="31" spans="1:15">
      <c r="A31" s="18">
        <v>6</v>
      </c>
      <c r="B31">
        <v>90015</v>
      </c>
      <c r="C31">
        <v>37</v>
      </c>
      <c r="D31">
        <f t="shared" si="0"/>
        <v>3</v>
      </c>
      <c r="F31" s="8">
        <f>SUMIF('Zip Shares'!$F:$F,Districts!$B31,'Zip Shares'!H:H)/$D31</f>
        <v>38149.52596740015</v>
      </c>
      <c r="G31" s="8">
        <f>SUMIF('Zip Shares'!$F:$F,Districts!$B31,'Zip Shares'!I:I)/$D31</f>
        <v>12162.449999999999</v>
      </c>
      <c r="H31" s="8">
        <f>SUMIF('Zip Shares'!$F:$F,Districts!$B31,'Zip Shares'!J:J)/$D31</f>
        <v>0</v>
      </c>
      <c r="J31">
        <v>29</v>
      </c>
      <c r="K31" s="8">
        <f t="shared" si="1"/>
        <v>3132790.0900380523</v>
      </c>
      <c r="L31" s="8">
        <f t="shared" si="2"/>
        <v>196786.73666666663</v>
      </c>
      <c r="M31" s="8">
        <f t="shared" si="3"/>
        <v>6789307.3065377325</v>
      </c>
      <c r="N31" s="37">
        <f t="shared" si="4"/>
        <v>10118884.133242451</v>
      </c>
      <c r="O31" s="34">
        <f t="shared" si="5"/>
        <v>569922757.64842379</v>
      </c>
    </row>
    <row r="32" spans="1:15">
      <c r="A32" s="18">
        <v>6</v>
      </c>
      <c r="B32">
        <v>90015</v>
      </c>
      <c r="C32">
        <v>40</v>
      </c>
      <c r="D32">
        <f t="shared" si="0"/>
        <v>3</v>
      </c>
      <c r="F32" s="8">
        <f>SUMIF('Zip Shares'!$F:$F,Districts!$B32,'Zip Shares'!H:H)/$D32</f>
        <v>38149.52596740015</v>
      </c>
      <c r="G32" s="8">
        <f>SUMIF('Zip Shares'!$F:$F,Districts!$B32,'Zip Shares'!I:I)/$D32</f>
        <v>12162.449999999999</v>
      </c>
      <c r="H32" s="8">
        <f>SUMIF('Zip Shares'!$F:$F,Districts!$B32,'Zip Shares'!J:J)/$D32</f>
        <v>0</v>
      </c>
      <c r="J32">
        <v>30</v>
      </c>
      <c r="K32" s="8">
        <f t="shared" si="1"/>
        <v>10760205.502717838</v>
      </c>
      <c r="L32" s="8">
        <f t="shared" si="2"/>
        <v>2204404.9899999993</v>
      </c>
      <c r="M32" s="8">
        <f t="shared" si="3"/>
        <v>6814697.4784192145</v>
      </c>
      <c r="N32" s="37">
        <f t="shared" si="4"/>
        <v>19779307.971137051</v>
      </c>
      <c r="O32" s="34">
        <f t="shared" si="5"/>
        <v>560262333.81052923</v>
      </c>
    </row>
    <row r="33" spans="1:15">
      <c r="A33" s="18">
        <v>6</v>
      </c>
      <c r="B33">
        <v>90016</v>
      </c>
      <c r="C33">
        <v>37</v>
      </c>
      <c r="D33">
        <f t="shared" si="0"/>
        <v>1</v>
      </c>
      <c r="F33" s="8">
        <f>SUMIF('Zip Shares'!$F:$F,Districts!$B33,'Zip Shares'!H:H)/$D33</f>
        <v>92475.382315223731</v>
      </c>
      <c r="G33" s="8">
        <f>SUMIF('Zip Shares'!$F:$F,Districts!$B33,'Zip Shares'!I:I)/$D33</f>
        <v>33839.79</v>
      </c>
      <c r="H33" s="8">
        <f>SUMIF('Zip Shares'!$F:$F,Districts!$B33,'Zip Shares'!J:J)/$D33</f>
        <v>0</v>
      </c>
      <c r="J33">
        <v>31</v>
      </c>
      <c r="K33" s="8">
        <f t="shared" si="1"/>
        <v>2376141.8804803276</v>
      </c>
      <c r="L33" s="8">
        <f t="shared" si="2"/>
        <v>445568.05166666675</v>
      </c>
      <c r="M33" s="8">
        <f t="shared" si="3"/>
        <v>0</v>
      </c>
      <c r="N33" s="37">
        <f t="shared" si="4"/>
        <v>2821709.9321469944</v>
      </c>
      <c r="O33" s="34">
        <f t="shared" si="5"/>
        <v>577219931.84951925</v>
      </c>
    </row>
    <row r="34" spans="1:15">
      <c r="A34" s="18">
        <v>6</v>
      </c>
      <c r="B34">
        <v>90017</v>
      </c>
      <c r="C34">
        <v>34</v>
      </c>
      <c r="D34">
        <f t="shared" si="0"/>
        <v>1</v>
      </c>
      <c r="F34" s="8">
        <f>SUMIF('Zip Shares'!$F:$F,Districts!$B34,'Zip Shares'!H:H)/$D34</f>
        <v>65612.41286825898</v>
      </c>
      <c r="G34" s="8">
        <f>SUMIF('Zip Shares'!$F:$F,Districts!$B34,'Zip Shares'!I:I)/$D34</f>
        <v>7106.82</v>
      </c>
      <c r="H34" s="8">
        <f>SUMIF('Zip Shares'!$F:$F,Districts!$B34,'Zip Shares'!J:J)/$D34</f>
        <v>0</v>
      </c>
      <c r="J34">
        <v>32</v>
      </c>
      <c r="K34" s="8">
        <f t="shared" si="1"/>
        <v>7159257.3621707838</v>
      </c>
      <c r="L34" s="8">
        <f t="shared" si="2"/>
        <v>1142340.3833333331</v>
      </c>
      <c r="M34" s="8">
        <f t="shared" si="3"/>
        <v>0</v>
      </c>
      <c r="N34" s="37">
        <f t="shared" si="4"/>
        <v>8301597.7455041166</v>
      </c>
      <c r="O34" s="34">
        <f t="shared" si="5"/>
        <v>571740044.03616214</v>
      </c>
    </row>
    <row r="35" spans="1:15">
      <c r="A35" s="18">
        <v>6</v>
      </c>
      <c r="B35">
        <v>90018</v>
      </c>
      <c r="C35">
        <v>34</v>
      </c>
      <c r="D35">
        <f t="shared" si="0"/>
        <v>2</v>
      </c>
      <c r="F35" s="8">
        <f>SUMIF('Zip Shares'!$F:$F,Districts!$B35,'Zip Shares'!H:H)/$D35</f>
        <v>834.85961966751381</v>
      </c>
      <c r="G35" s="8">
        <f>SUMIF('Zip Shares'!$F:$F,Districts!$B35,'Zip Shares'!I:I)/$D35</f>
        <v>42.22</v>
      </c>
      <c r="H35" s="8">
        <f>SUMIF('Zip Shares'!$F:$F,Districts!$B35,'Zip Shares'!J:J)/$D35</f>
        <v>0</v>
      </c>
      <c r="J35">
        <v>33</v>
      </c>
      <c r="K35" s="8">
        <f t="shared" si="1"/>
        <v>14167238.284327839</v>
      </c>
      <c r="L35" s="8">
        <f t="shared" si="2"/>
        <v>4215363.1116666673</v>
      </c>
      <c r="M35" s="8">
        <f t="shared" si="3"/>
        <v>170763.81777027831</v>
      </c>
      <c r="N35" s="37">
        <f t="shared" si="4"/>
        <v>18553365.213764787</v>
      </c>
      <c r="O35" s="34">
        <f t="shared" si="5"/>
        <v>561488276.56790149</v>
      </c>
    </row>
    <row r="36" spans="1:15">
      <c r="A36" s="18">
        <v>6</v>
      </c>
      <c r="B36">
        <v>90018</v>
      </c>
      <c r="C36">
        <v>37</v>
      </c>
      <c r="D36">
        <f t="shared" si="0"/>
        <v>2</v>
      </c>
      <c r="F36" s="8">
        <f>SUMIF('Zip Shares'!$F:$F,Districts!$B36,'Zip Shares'!H:H)/$D36</f>
        <v>834.85961966751381</v>
      </c>
      <c r="G36" s="8">
        <f>SUMIF('Zip Shares'!$F:$F,Districts!$B36,'Zip Shares'!I:I)/$D36</f>
        <v>42.22</v>
      </c>
      <c r="H36" s="8">
        <f>SUMIF('Zip Shares'!$F:$F,Districts!$B36,'Zip Shares'!J:J)/$D36</f>
        <v>0</v>
      </c>
      <c r="J36">
        <v>34</v>
      </c>
      <c r="K36" s="8">
        <f t="shared" si="1"/>
        <v>3092011.763070493</v>
      </c>
      <c r="L36" s="8">
        <f t="shared" si="2"/>
        <v>227400.39666666667</v>
      </c>
      <c r="M36" s="8">
        <f t="shared" si="3"/>
        <v>0</v>
      </c>
      <c r="N36" s="37">
        <f t="shared" si="4"/>
        <v>3319412.1597371595</v>
      </c>
      <c r="O36" s="34">
        <f t="shared" si="5"/>
        <v>576722229.62192917</v>
      </c>
    </row>
    <row r="37" spans="1:15">
      <c r="A37" s="18">
        <v>6</v>
      </c>
      <c r="B37">
        <v>90019</v>
      </c>
      <c r="C37">
        <v>34</v>
      </c>
      <c r="D37">
        <f t="shared" si="0"/>
        <v>2</v>
      </c>
      <c r="F37" s="8">
        <f>SUMIF('Zip Shares'!$F:$F,Districts!$B37,'Zip Shares'!H:H)/$D37</f>
        <v>2720.9671060119522</v>
      </c>
      <c r="G37" s="8">
        <f>SUMIF('Zip Shares'!$F:$F,Districts!$B37,'Zip Shares'!I:I)/$D37</f>
        <v>299.43</v>
      </c>
      <c r="H37" s="8">
        <f>SUMIF('Zip Shares'!$F:$F,Districts!$B37,'Zip Shares'!J:J)/$D37</f>
        <v>0</v>
      </c>
      <c r="J37">
        <v>35</v>
      </c>
      <c r="K37" s="8">
        <f t="shared" si="1"/>
        <v>3863733.742057689</v>
      </c>
      <c r="L37" s="8">
        <f t="shared" si="2"/>
        <v>936140.55833333323</v>
      </c>
      <c r="M37" s="8">
        <f t="shared" si="3"/>
        <v>0</v>
      </c>
      <c r="N37" s="37">
        <f t="shared" si="4"/>
        <v>4799874.3003910221</v>
      </c>
      <c r="O37" s="34">
        <f t="shared" si="5"/>
        <v>575241767.4812752</v>
      </c>
    </row>
    <row r="38" spans="1:15">
      <c r="A38" s="18">
        <v>6</v>
      </c>
      <c r="B38">
        <v>90019</v>
      </c>
      <c r="C38">
        <v>37</v>
      </c>
      <c r="D38">
        <f t="shared" si="0"/>
        <v>2</v>
      </c>
      <c r="F38" s="8">
        <f>SUMIF('Zip Shares'!$F:$F,Districts!$B38,'Zip Shares'!H:H)/$D38</f>
        <v>2720.9671060119522</v>
      </c>
      <c r="G38" s="8">
        <f>SUMIF('Zip Shares'!$F:$F,Districts!$B38,'Zip Shares'!I:I)/$D38</f>
        <v>299.43</v>
      </c>
      <c r="H38" s="8">
        <f>SUMIF('Zip Shares'!$F:$F,Districts!$B38,'Zip Shares'!J:J)/$D38</f>
        <v>0</v>
      </c>
      <c r="J38">
        <v>36</v>
      </c>
      <c r="K38" s="8">
        <f t="shared" si="1"/>
        <v>1364282.6458796202</v>
      </c>
      <c r="L38" s="8">
        <f t="shared" si="2"/>
        <v>155423.19666666671</v>
      </c>
      <c r="M38" s="8">
        <f t="shared" si="3"/>
        <v>0</v>
      </c>
      <c r="N38" s="37">
        <f t="shared" si="4"/>
        <v>1519705.842546287</v>
      </c>
      <c r="O38" s="34">
        <f t="shared" si="5"/>
        <v>578521935.93911994</v>
      </c>
    </row>
    <row r="39" spans="1:15">
      <c r="A39" s="18">
        <v>6</v>
      </c>
      <c r="B39">
        <v>90020</v>
      </c>
      <c r="C39">
        <v>33</v>
      </c>
      <c r="D39">
        <f t="shared" si="0"/>
        <v>2</v>
      </c>
      <c r="F39" s="8">
        <f>SUMIF('Zip Shares'!$F:$F,Districts!$B39,'Zip Shares'!H:H)/$D39</f>
        <v>1058.1560987173318</v>
      </c>
      <c r="G39" s="8">
        <f>SUMIF('Zip Shares'!$F:$F,Districts!$B39,'Zip Shares'!I:I)/$D39</f>
        <v>531.29999999999995</v>
      </c>
      <c r="H39" s="8">
        <f>SUMIF('Zip Shares'!$F:$F,Districts!$B39,'Zip Shares'!J:J)/$D39</f>
        <v>0</v>
      </c>
      <c r="J39">
        <v>37</v>
      </c>
      <c r="K39" s="8">
        <f t="shared" si="1"/>
        <v>3825358.5012110546</v>
      </c>
      <c r="L39" s="8">
        <f t="shared" si="2"/>
        <v>335966.01500000001</v>
      </c>
      <c r="M39" s="8">
        <f t="shared" si="3"/>
        <v>145373.64588879666</v>
      </c>
      <c r="N39" s="37">
        <f t="shared" si="4"/>
        <v>4306698.1620998513</v>
      </c>
      <c r="O39" s="34">
        <f t="shared" si="5"/>
        <v>575734943.61956644</v>
      </c>
    </row>
    <row r="40" spans="1:15">
      <c r="A40" s="18">
        <v>6</v>
      </c>
      <c r="B40">
        <v>90020</v>
      </c>
      <c r="C40">
        <v>34</v>
      </c>
      <c r="D40">
        <f t="shared" si="0"/>
        <v>2</v>
      </c>
      <c r="F40" s="8">
        <f>SUMIF('Zip Shares'!$F:$F,Districts!$B40,'Zip Shares'!H:H)/$D40</f>
        <v>1058.1560987173318</v>
      </c>
      <c r="G40" s="8">
        <f>SUMIF('Zip Shares'!$F:$F,Districts!$B40,'Zip Shares'!I:I)/$D40</f>
        <v>531.29999999999995</v>
      </c>
      <c r="H40" s="8">
        <f>SUMIF('Zip Shares'!$F:$F,Districts!$B40,'Zip Shares'!J:J)/$D40</f>
        <v>0</v>
      </c>
      <c r="J40">
        <v>38</v>
      </c>
      <c r="K40" s="8">
        <f t="shared" si="1"/>
        <v>7933804.2520232238</v>
      </c>
      <c r="L40" s="8">
        <f t="shared" si="2"/>
        <v>305103.99833333323</v>
      </c>
      <c r="M40" s="8">
        <f t="shared" si="3"/>
        <v>0</v>
      </c>
      <c r="N40" s="37">
        <f t="shared" si="4"/>
        <v>8238908.2503565568</v>
      </c>
      <c r="O40" s="34">
        <f t="shared" si="5"/>
        <v>571802733.53130972</v>
      </c>
    </row>
    <row r="41" spans="1:15">
      <c r="A41" s="18">
        <v>6</v>
      </c>
      <c r="B41">
        <v>90021</v>
      </c>
      <c r="C41">
        <v>34</v>
      </c>
      <c r="D41">
        <f t="shared" si="0"/>
        <v>2</v>
      </c>
      <c r="F41" s="8">
        <f>SUMIF('Zip Shares'!$F:$F,Districts!$B41,'Zip Shares'!H:H)/$D41</f>
        <v>37114.385446646156</v>
      </c>
      <c r="G41" s="8">
        <f>SUMIF('Zip Shares'!$F:$F,Districts!$B41,'Zip Shares'!I:I)/$D41</f>
        <v>44.984999999999999</v>
      </c>
      <c r="H41" s="8">
        <f>SUMIF('Zip Shares'!$F:$F,Districts!$B41,'Zip Shares'!J:J)/$D41</f>
        <v>0</v>
      </c>
      <c r="J41">
        <v>39</v>
      </c>
      <c r="K41" s="8">
        <f t="shared" si="1"/>
        <v>11460449.016033048</v>
      </c>
      <c r="L41" s="8">
        <f t="shared" si="2"/>
        <v>804314.41666666663</v>
      </c>
      <c r="M41" s="8">
        <f t="shared" si="3"/>
        <v>0</v>
      </c>
      <c r="N41" s="37">
        <f t="shared" si="4"/>
        <v>12264763.432699714</v>
      </c>
      <c r="O41" s="34">
        <f t="shared" si="5"/>
        <v>567776878.3489666</v>
      </c>
    </row>
    <row r="42" spans="1:15">
      <c r="A42" s="18">
        <v>6</v>
      </c>
      <c r="B42">
        <v>90021</v>
      </c>
      <c r="C42">
        <v>40</v>
      </c>
      <c r="D42">
        <f t="shared" si="0"/>
        <v>2</v>
      </c>
      <c r="F42" s="8">
        <f>SUMIF('Zip Shares'!$F:$F,Districts!$B42,'Zip Shares'!H:H)/$D42</f>
        <v>37114.385446646156</v>
      </c>
      <c r="G42" s="8">
        <f>SUMIF('Zip Shares'!$F:$F,Districts!$B42,'Zip Shares'!I:I)/$D42</f>
        <v>44.984999999999999</v>
      </c>
      <c r="H42" s="8">
        <f>SUMIF('Zip Shares'!$F:$F,Districts!$B42,'Zip Shares'!J:J)/$D42</f>
        <v>0</v>
      </c>
      <c r="J42">
        <v>40</v>
      </c>
      <c r="K42" s="8">
        <f t="shared" si="1"/>
        <v>2991202.3705810411</v>
      </c>
      <c r="L42" s="8">
        <f t="shared" si="2"/>
        <v>282476.875</v>
      </c>
      <c r="M42" s="8">
        <f t="shared" si="3"/>
        <v>0</v>
      </c>
      <c r="N42" s="37">
        <f t="shared" si="4"/>
        <v>3273679.2455810411</v>
      </c>
      <c r="O42" s="34">
        <f t="shared" si="5"/>
        <v>576767962.53608525</v>
      </c>
    </row>
    <row r="43" spans="1:15">
      <c r="A43" s="18">
        <v>6</v>
      </c>
      <c r="B43">
        <v>90022</v>
      </c>
      <c r="C43">
        <v>27</v>
      </c>
      <c r="D43">
        <f t="shared" si="0"/>
        <v>4</v>
      </c>
      <c r="F43" s="8">
        <f>SUMIF('Zip Shares'!$F:$F,Districts!$B43,'Zip Shares'!H:H)/$D43</f>
        <v>9177.148106726876</v>
      </c>
      <c r="G43" s="8">
        <f>SUMIF('Zip Shares'!$F:$F,Districts!$B43,'Zip Shares'!I:I)/$D43</f>
        <v>0</v>
      </c>
      <c r="H43" s="8">
        <f>SUMIF('Zip Shares'!$F:$F,Districts!$B43,'Zip Shares'!J:J)/$D43</f>
        <v>0</v>
      </c>
      <c r="J43">
        <v>41</v>
      </c>
      <c r="K43" s="8">
        <f t="shared" si="1"/>
        <v>3761171.8795250044</v>
      </c>
      <c r="L43" s="8">
        <f t="shared" si="2"/>
        <v>294159.54833333328</v>
      </c>
      <c r="M43" s="8">
        <f t="shared" si="3"/>
        <v>776292.47742613673</v>
      </c>
      <c r="N43" s="37">
        <f t="shared" si="4"/>
        <v>4831623.9052844746</v>
      </c>
      <c r="O43" s="34">
        <f t="shared" si="5"/>
        <v>575210017.87638175</v>
      </c>
    </row>
    <row r="44" spans="1:15">
      <c r="A44" s="18">
        <v>6</v>
      </c>
      <c r="B44">
        <v>90022</v>
      </c>
      <c r="C44">
        <v>34</v>
      </c>
      <c r="D44">
        <f t="shared" si="0"/>
        <v>4</v>
      </c>
      <c r="F44" s="8">
        <f>SUMIF('Zip Shares'!$F:$F,Districts!$B44,'Zip Shares'!H:H)/$D44</f>
        <v>9177.148106726876</v>
      </c>
      <c r="G44" s="8">
        <f>SUMIF('Zip Shares'!$F:$F,Districts!$B44,'Zip Shares'!I:I)/$D44</f>
        <v>0</v>
      </c>
      <c r="H44" s="8">
        <f>SUMIF('Zip Shares'!$F:$F,Districts!$B44,'Zip Shares'!J:J)/$D44</f>
        <v>0</v>
      </c>
      <c r="J44">
        <v>42</v>
      </c>
      <c r="K44" s="8">
        <f t="shared" si="1"/>
        <v>2582868.5045807036</v>
      </c>
      <c r="L44" s="8">
        <f t="shared" si="2"/>
        <v>414313.57999999996</v>
      </c>
      <c r="M44" s="8">
        <f t="shared" si="3"/>
        <v>0</v>
      </c>
      <c r="N44" s="37">
        <f t="shared" si="4"/>
        <v>2997182.0845807036</v>
      </c>
      <c r="O44" s="34">
        <f t="shared" si="5"/>
        <v>577044459.69708562</v>
      </c>
    </row>
    <row r="45" spans="1:15">
      <c r="A45" s="18">
        <v>6</v>
      </c>
      <c r="B45">
        <v>90022</v>
      </c>
      <c r="C45">
        <v>38</v>
      </c>
      <c r="D45">
        <f t="shared" si="0"/>
        <v>4</v>
      </c>
      <c r="F45" s="8">
        <f>SUMIF('Zip Shares'!$F:$F,Districts!$B45,'Zip Shares'!H:H)/$D45</f>
        <v>9177.148106726876</v>
      </c>
      <c r="G45" s="8">
        <f>SUMIF('Zip Shares'!$F:$F,Districts!$B45,'Zip Shares'!I:I)/$D45</f>
        <v>0</v>
      </c>
      <c r="H45" s="8">
        <f>SUMIF('Zip Shares'!$F:$F,Districts!$B45,'Zip Shares'!J:J)/$D45</f>
        <v>0</v>
      </c>
      <c r="J45">
        <v>43</v>
      </c>
      <c r="K45" s="8">
        <f t="shared" si="1"/>
        <v>6614519.37092325</v>
      </c>
      <c r="L45" s="8">
        <f t="shared" si="2"/>
        <v>1547365.2616666667</v>
      </c>
      <c r="M45" s="8">
        <f t="shared" si="3"/>
        <v>0</v>
      </c>
      <c r="N45" s="37">
        <f t="shared" si="4"/>
        <v>8161884.6325899167</v>
      </c>
      <c r="O45" s="34">
        <f t="shared" si="5"/>
        <v>571879757.14907634</v>
      </c>
    </row>
    <row r="46" spans="1:15">
      <c r="A46" s="18">
        <v>6</v>
      </c>
      <c r="B46">
        <v>90022</v>
      </c>
      <c r="C46">
        <v>40</v>
      </c>
      <c r="D46">
        <f t="shared" si="0"/>
        <v>4</v>
      </c>
      <c r="F46" s="8">
        <f>SUMIF('Zip Shares'!$F:$F,Districts!$B46,'Zip Shares'!H:H)/$D46</f>
        <v>9177.148106726876</v>
      </c>
      <c r="G46" s="8">
        <f>SUMIF('Zip Shares'!$F:$F,Districts!$B46,'Zip Shares'!I:I)/$D46</f>
        <v>0</v>
      </c>
      <c r="H46" s="8">
        <f>SUMIF('Zip Shares'!$F:$F,Districts!$B46,'Zip Shares'!J:J)/$D46</f>
        <v>0</v>
      </c>
      <c r="J46">
        <v>44</v>
      </c>
      <c r="K46" s="8">
        <f t="shared" si="1"/>
        <v>2561969.7002532636</v>
      </c>
      <c r="L46" s="8">
        <f t="shared" si="2"/>
        <v>707243.59666666668</v>
      </c>
      <c r="M46" s="8">
        <f t="shared" si="3"/>
        <v>0</v>
      </c>
      <c r="N46" s="37">
        <f t="shared" si="4"/>
        <v>3269213.2969199303</v>
      </c>
      <c r="O46" s="34">
        <f t="shared" si="5"/>
        <v>576772428.48474634</v>
      </c>
    </row>
    <row r="47" spans="1:15">
      <c r="A47" s="18">
        <v>6</v>
      </c>
      <c r="B47">
        <v>90023</v>
      </c>
      <c r="C47">
        <v>34</v>
      </c>
      <c r="D47">
        <f t="shared" si="0"/>
        <v>2</v>
      </c>
      <c r="F47" s="8">
        <f>SUMIF('Zip Shares'!$F:$F,Districts!$B47,'Zip Shares'!H:H)/$D47</f>
        <v>19074.513878101709</v>
      </c>
      <c r="G47" s="8">
        <f>SUMIF('Zip Shares'!$F:$F,Districts!$B47,'Zip Shares'!I:I)/$D47</f>
        <v>14608.994999999999</v>
      </c>
      <c r="H47" s="8">
        <f>SUMIF('Zip Shares'!$F:$F,Districts!$B47,'Zip Shares'!J:J)/$D47</f>
        <v>0</v>
      </c>
      <c r="J47">
        <v>45</v>
      </c>
      <c r="K47" s="8">
        <f t="shared" si="1"/>
        <v>16612980.712636918</v>
      </c>
      <c r="L47" s="8">
        <f t="shared" si="2"/>
        <v>1267259.1616666666</v>
      </c>
      <c r="M47" s="8">
        <f t="shared" si="3"/>
        <v>0</v>
      </c>
      <c r="N47" s="37">
        <f t="shared" si="4"/>
        <v>17880239.874303583</v>
      </c>
      <c r="O47" s="34">
        <f t="shared" si="5"/>
        <v>562161401.9073627</v>
      </c>
    </row>
    <row r="48" spans="1:15">
      <c r="A48" s="18">
        <v>6</v>
      </c>
      <c r="B48">
        <v>90023</v>
      </c>
      <c r="C48">
        <v>40</v>
      </c>
      <c r="D48">
        <f t="shared" si="0"/>
        <v>2</v>
      </c>
      <c r="F48" s="8">
        <f>SUMIF('Zip Shares'!$F:$F,Districts!$B48,'Zip Shares'!H:H)/$D48</f>
        <v>19074.513878101709</v>
      </c>
      <c r="G48" s="8">
        <f>SUMIF('Zip Shares'!$F:$F,Districts!$B48,'Zip Shares'!I:I)/$D48</f>
        <v>14608.994999999999</v>
      </c>
      <c r="H48" s="8">
        <f>SUMIF('Zip Shares'!$F:$F,Districts!$B48,'Zip Shares'!J:J)/$D48</f>
        <v>0</v>
      </c>
      <c r="J48">
        <v>46</v>
      </c>
      <c r="K48" s="8">
        <f t="shared" si="1"/>
        <v>8745705.5939461086</v>
      </c>
      <c r="L48" s="8">
        <f t="shared" si="2"/>
        <v>697411.41666666651</v>
      </c>
      <c r="M48" s="8">
        <f t="shared" si="3"/>
        <v>0</v>
      </c>
      <c r="N48" s="37">
        <f t="shared" si="4"/>
        <v>9443117.0106127746</v>
      </c>
      <c r="O48" s="34">
        <f t="shared" si="5"/>
        <v>570598524.77105355</v>
      </c>
    </row>
    <row r="49" spans="1:15">
      <c r="A49" s="18">
        <v>6</v>
      </c>
      <c r="B49">
        <v>90024</v>
      </c>
      <c r="C49">
        <v>33</v>
      </c>
      <c r="D49">
        <f t="shared" si="0"/>
        <v>2</v>
      </c>
      <c r="F49" s="8">
        <f>SUMIF('Zip Shares'!$F:$F,Districts!$B49,'Zip Shares'!H:H)/$D49</f>
        <v>127525.8033266062</v>
      </c>
      <c r="G49" s="8">
        <f>SUMIF('Zip Shares'!$F:$F,Districts!$B49,'Zip Shares'!I:I)/$D49</f>
        <v>12469.91</v>
      </c>
      <c r="H49" s="8">
        <f>SUMIF('Zip Shares'!$F:$F,Districts!$B49,'Zip Shares'!J:J)/$D49</f>
        <v>145373.64588879666</v>
      </c>
      <c r="J49">
        <v>47</v>
      </c>
      <c r="K49" s="8">
        <f t="shared" si="1"/>
        <v>9443464.8260602634</v>
      </c>
      <c r="L49" s="8">
        <f t="shared" si="2"/>
        <v>1908684.6349999998</v>
      </c>
      <c r="M49" s="8">
        <f t="shared" si="3"/>
        <v>14234459.158748215</v>
      </c>
      <c r="N49" s="37">
        <f t="shared" si="4"/>
        <v>25586608.61980848</v>
      </c>
      <c r="O49" s="34">
        <f t="shared" si="5"/>
        <v>554455033.16185784</v>
      </c>
    </row>
    <row r="50" spans="1:15">
      <c r="A50" s="18">
        <v>6</v>
      </c>
      <c r="B50">
        <v>90024</v>
      </c>
      <c r="C50">
        <v>37</v>
      </c>
      <c r="D50">
        <f t="shared" si="0"/>
        <v>2</v>
      </c>
      <c r="F50" s="8">
        <f>SUMIF('Zip Shares'!$F:$F,Districts!$B50,'Zip Shares'!H:H)/$D50</f>
        <v>127525.8033266062</v>
      </c>
      <c r="G50" s="8">
        <f>SUMIF('Zip Shares'!$F:$F,Districts!$B50,'Zip Shares'!I:I)/$D50</f>
        <v>12469.91</v>
      </c>
      <c r="H50" s="8">
        <f>SUMIF('Zip Shares'!$F:$F,Districts!$B50,'Zip Shares'!J:J)/$D50</f>
        <v>145373.64588879666</v>
      </c>
      <c r="J50">
        <v>48</v>
      </c>
      <c r="K50" s="8">
        <f t="shared" si="1"/>
        <v>8269419.8015949493</v>
      </c>
      <c r="L50" s="8">
        <f t="shared" si="2"/>
        <v>1281043.7983333331</v>
      </c>
      <c r="M50" s="8">
        <f t="shared" si="3"/>
        <v>0</v>
      </c>
      <c r="N50" s="37">
        <f t="shared" si="4"/>
        <v>9550463.5999282822</v>
      </c>
      <c r="O50" s="34">
        <f t="shared" si="5"/>
        <v>570491178.18173802</v>
      </c>
    </row>
    <row r="51" spans="1:15">
      <c r="A51" s="18">
        <v>6</v>
      </c>
      <c r="B51">
        <v>90025</v>
      </c>
      <c r="C51">
        <v>33</v>
      </c>
      <c r="D51">
        <f t="shared" si="0"/>
        <v>2</v>
      </c>
      <c r="F51" s="8">
        <f>SUMIF('Zip Shares'!$F:$F,Districts!$B51,'Zip Shares'!H:H)/$D51</f>
        <v>74020.745477085205</v>
      </c>
      <c r="G51" s="8">
        <f>SUMIF('Zip Shares'!$F:$F,Districts!$B51,'Zip Shares'!I:I)/$D51</f>
        <v>54209.740000000005</v>
      </c>
      <c r="H51" s="8">
        <f>SUMIF('Zip Shares'!$F:$F,Districts!$B51,'Zip Shares'!J:J)/$D51</f>
        <v>0</v>
      </c>
      <c r="J51">
        <v>49</v>
      </c>
      <c r="K51" s="8">
        <f t="shared" si="1"/>
        <v>22290099.734114777</v>
      </c>
      <c r="L51" s="8">
        <f t="shared" si="2"/>
        <v>1359646.8283333334</v>
      </c>
      <c r="M51" s="8">
        <f t="shared" si="3"/>
        <v>0</v>
      </c>
      <c r="N51" s="37">
        <f t="shared" si="4"/>
        <v>23649746.56244811</v>
      </c>
      <c r="O51" s="34">
        <f t="shared" si="5"/>
        <v>556391895.21921813</v>
      </c>
    </row>
    <row r="52" spans="1:15">
      <c r="A52" s="18">
        <v>6</v>
      </c>
      <c r="B52">
        <v>90025</v>
      </c>
      <c r="C52">
        <v>37</v>
      </c>
      <c r="D52">
        <f t="shared" si="0"/>
        <v>2</v>
      </c>
      <c r="F52" s="8">
        <f>SUMIF('Zip Shares'!$F:$F,Districts!$B52,'Zip Shares'!H:H)/$D52</f>
        <v>74020.745477085205</v>
      </c>
      <c r="G52" s="8">
        <f>SUMIF('Zip Shares'!$F:$F,Districts!$B52,'Zip Shares'!I:I)/$D52</f>
        <v>54209.740000000005</v>
      </c>
      <c r="H52" s="8">
        <f>SUMIF('Zip Shares'!$F:$F,Districts!$B52,'Zip Shares'!J:J)/$D52</f>
        <v>0</v>
      </c>
      <c r="J52">
        <v>50</v>
      </c>
      <c r="K52" s="8">
        <f t="shared" si="1"/>
        <v>6566734.5842398703</v>
      </c>
      <c r="L52" s="8">
        <f t="shared" si="2"/>
        <v>854542.47500000009</v>
      </c>
      <c r="M52" s="8">
        <f t="shared" si="3"/>
        <v>0</v>
      </c>
      <c r="N52" s="37">
        <f t="shared" si="4"/>
        <v>7421277.0592398699</v>
      </c>
      <c r="O52" s="34">
        <f t="shared" si="5"/>
        <v>572620364.72242641</v>
      </c>
    </row>
    <row r="53" spans="1:15">
      <c r="A53" s="18">
        <v>6</v>
      </c>
      <c r="B53">
        <v>90026</v>
      </c>
      <c r="C53">
        <v>28</v>
      </c>
      <c r="D53">
        <f t="shared" si="0"/>
        <v>2</v>
      </c>
      <c r="F53" s="8">
        <f>SUMIF('Zip Shares'!$F:$F,Districts!$B53,'Zip Shares'!H:H)/$D53</f>
        <v>117.74243005636946</v>
      </c>
      <c r="G53" s="8">
        <f>SUMIF('Zip Shares'!$F:$F,Districts!$B53,'Zip Shares'!I:I)/$D53</f>
        <v>1326.02</v>
      </c>
      <c r="H53" s="8">
        <f>SUMIF('Zip Shares'!$F:$F,Districts!$B53,'Zip Shares'!J:J)/$D53</f>
        <v>0</v>
      </c>
      <c r="J53">
        <v>51</v>
      </c>
      <c r="K53" s="8">
        <f t="shared" si="1"/>
        <v>12465873.05381416</v>
      </c>
      <c r="L53" s="8">
        <f t="shared" si="2"/>
        <v>2556229.2049999996</v>
      </c>
      <c r="M53" s="8">
        <f t="shared" si="3"/>
        <v>0</v>
      </c>
      <c r="N53" s="37">
        <f t="shared" si="4"/>
        <v>15022102.25881416</v>
      </c>
      <c r="O53" s="34">
        <f t="shared" si="5"/>
        <v>565019539.52285206</v>
      </c>
    </row>
    <row r="54" spans="1:15">
      <c r="A54" s="18">
        <v>6</v>
      </c>
      <c r="B54">
        <v>90026</v>
      </c>
      <c r="C54">
        <v>34</v>
      </c>
      <c r="D54">
        <f t="shared" si="0"/>
        <v>2</v>
      </c>
      <c r="F54" s="8">
        <f>SUMIF('Zip Shares'!$F:$F,Districts!$B54,'Zip Shares'!H:H)/$D54</f>
        <v>117.74243005636946</v>
      </c>
      <c r="G54" s="8">
        <f>SUMIF('Zip Shares'!$F:$F,Districts!$B54,'Zip Shares'!I:I)/$D54</f>
        <v>1326.02</v>
      </c>
      <c r="H54" s="8">
        <f>SUMIF('Zip Shares'!$F:$F,Districts!$B54,'Zip Shares'!J:J)/$D54</f>
        <v>0</v>
      </c>
      <c r="J54">
        <v>52</v>
      </c>
      <c r="K54" s="8">
        <f t="shared" si="1"/>
        <v>54874775.664023213</v>
      </c>
      <c r="L54" s="8">
        <f t="shared" si="2"/>
        <v>2313413.3983333334</v>
      </c>
      <c r="M54" s="8">
        <f t="shared" si="3"/>
        <v>243554.4045600169</v>
      </c>
      <c r="N54" s="37">
        <f t="shared" si="4"/>
        <v>57431743.466916561</v>
      </c>
      <c r="O54" s="34">
        <f t="shared" si="5"/>
        <v>522609898.31474972</v>
      </c>
    </row>
    <row r="55" spans="1:15">
      <c r="A55" s="18">
        <v>6</v>
      </c>
      <c r="B55">
        <v>90027</v>
      </c>
      <c r="C55">
        <v>28</v>
      </c>
      <c r="D55">
        <f t="shared" si="0"/>
        <v>1</v>
      </c>
      <c r="F55" s="8">
        <f>SUMIF('Zip Shares'!$F:$F,Districts!$B55,'Zip Shares'!H:H)/$D55</f>
        <v>16702.174505317598</v>
      </c>
      <c r="G55" s="8">
        <f>SUMIF('Zip Shares'!$F:$F,Districts!$B55,'Zip Shares'!I:I)/$D55</f>
        <v>6096.38</v>
      </c>
      <c r="H55" s="8">
        <f>SUMIF('Zip Shares'!$F:$F,Districts!$B55,'Zip Shares'!J:J)/$D55</f>
        <v>0</v>
      </c>
      <c r="J55">
        <v>53</v>
      </c>
      <c r="K55" s="8">
        <f t="shared" si="1"/>
        <v>16753591.205659244</v>
      </c>
      <c r="L55" s="8">
        <f t="shared" si="2"/>
        <v>2121047.1100000003</v>
      </c>
      <c r="M55" s="8">
        <f t="shared" si="3"/>
        <v>243554.4045600169</v>
      </c>
      <c r="N55" s="37">
        <f t="shared" si="4"/>
        <v>19118192.720219262</v>
      </c>
      <c r="O55" s="34">
        <f t="shared" si="5"/>
        <v>560923449.06144702</v>
      </c>
    </row>
    <row r="56" spans="1:15">
      <c r="A56" s="18">
        <v>6</v>
      </c>
      <c r="B56">
        <v>90028</v>
      </c>
      <c r="C56">
        <v>28</v>
      </c>
      <c r="D56">
        <f t="shared" si="0"/>
        <v>1</v>
      </c>
      <c r="F56" s="8">
        <f>SUMIF('Zip Shares'!$F:$F,Districts!$B56,'Zip Shares'!H:H)/$D56</f>
        <v>40534.881107698893</v>
      </c>
      <c r="G56" s="8">
        <f>SUMIF('Zip Shares'!$F:$F,Districts!$B56,'Zip Shares'!I:I)/$D56</f>
        <v>8164.78</v>
      </c>
      <c r="H56" s="8">
        <f>SUMIF('Zip Shares'!$F:$F,Districts!$B56,'Zip Shares'!J:J)/$D56</f>
        <v>0</v>
      </c>
      <c r="J56" t="s">
        <v>9</v>
      </c>
      <c r="N56" s="35">
        <f>SUM(N3:N55)</f>
        <v>580041641.78166628</v>
      </c>
      <c r="O56" s="2"/>
    </row>
    <row r="57" spans="1:15">
      <c r="A57" s="18">
        <v>6</v>
      </c>
      <c r="B57">
        <v>90029</v>
      </c>
      <c r="C57">
        <v>28</v>
      </c>
      <c r="D57">
        <f t="shared" si="0"/>
        <v>1</v>
      </c>
      <c r="F57" s="8">
        <f>SUMIF('Zip Shares'!$F:$F,Districts!$B57,'Zip Shares'!H:H)/$D57</f>
        <v>55194.105014300694</v>
      </c>
      <c r="G57" s="8">
        <f>SUMIF('Zip Shares'!$F:$F,Districts!$B57,'Zip Shares'!I:I)/$D57</f>
        <v>370.4</v>
      </c>
      <c r="H57" s="8">
        <f>SUMIF('Zip Shares'!$F:$F,Districts!$B57,'Zip Shares'!J:J)/$D57</f>
        <v>0</v>
      </c>
    </row>
    <row r="58" spans="1:15">
      <c r="A58" s="18">
        <v>6</v>
      </c>
      <c r="B58">
        <v>90031</v>
      </c>
      <c r="C58">
        <v>28</v>
      </c>
      <c r="D58">
        <f t="shared" si="0"/>
        <v>2</v>
      </c>
      <c r="F58" s="8">
        <f>SUMIF('Zip Shares'!$F:$F,Districts!$B58,'Zip Shares'!H:H)/$D58</f>
        <v>13762.581650225198</v>
      </c>
      <c r="G58" s="8">
        <f>SUMIF('Zip Shares'!$F:$F,Districts!$B58,'Zip Shares'!I:I)/$D58</f>
        <v>1423.42</v>
      </c>
      <c r="H58" s="8">
        <f>SUMIF('Zip Shares'!$F:$F,Districts!$B58,'Zip Shares'!J:J)/$D58</f>
        <v>0</v>
      </c>
    </row>
    <row r="59" spans="1:15">
      <c r="A59" s="18">
        <v>6</v>
      </c>
      <c r="B59">
        <v>90031</v>
      </c>
      <c r="C59">
        <v>34</v>
      </c>
      <c r="D59">
        <f t="shared" si="0"/>
        <v>2</v>
      </c>
      <c r="F59" s="8">
        <f>SUMIF('Zip Shares'!$F:$F,Districts!$B59,'Zip Shares'!H:H)/$D59</f>
        <v>13762.581650225198</v>
      </c>
      <c r="G59" s="8">
        <f>SUMIF('Zip Shares'!$F:$F,Districts!$B59,'Zip Shares'!I:I)/$D59</f>
        <v>1423.42</v>
      </c>
      <c r="H59" s="8">
        <f>SUMIF('Zip Shares'!$F:$F,Districts!$B59,'Zip Shares'!J:J)/$D59</f>
        <v>0</v>
      </c>
    </row>
    <row r="60" spans="1:15">
      <c r="A60" s="18">
        <v>6</v>
      </c>
      <c r="B60">
        <v>90032</v>
      </c>
      <c r="C60">
        <v>34</v>
      </c>
      <c r="D60">
        <f t="shared" si="0"/>
        <v>1</v>
      </c>
      <c r="F60" s="8">
        <f>SUMIF('Zip Shares'!$F:$F,Districts!$B60,'Zip Shares'!H:H)/$D60</f>
        <v>277850.96985379938</v>
      </c>
      <c r="G60" s="8">
        <f>SUMIF('Zip Shares'!$F:$F,Districts!$B60,'Zip Shares'!I:I)/$D60</f>
        <v>0</v>
      </c>
      <c r="H60" s="8">
        <f>SUMIF('Zip Shares'!$F:$F,Districts!$B60,'Zip Shares'!J:J)/$D60</f>
        <v>0</v>
      </c>
    </row>
    <row r="61" spans="1:15">
      <c r="A61" s="18">
        <v>6</v>
      </c>
      <c r="B61">
        <v>90033</v>
      </c>
      <c r="C61">
        <v>34</v>
      </c>
      <c r="D61">
        <f t="shared" si="0"/>
        <v>1</v>
      </c>
      <c r="F61" s="8">
        <f>SUMIF('Zip Shares'!$F:$F,Districts!$B61,'Zip Shares'!H:H)/$D61</f>
        <v>2243.7741941415743</v>
      </c>
      <c r="G61" s="8">
        <f>SUMIF('Zip Shares'!$F:$F,Districts!$B61,'Zip Shares'!I:I)/$D61</f>
        <v>168.48</v>
      </c>
      <c r="H61" s="8">
        <f>SUMIF('Zip Shares'!$F:$F,Districts!$B61,'Zip Shares'!J:J)/$D61</f>
        <v>0</v>
      </c>
    </row>
    <row r="62" spans="1:15">
      <c r="A62" s="18">
        <v>6</v>
      </c>
      <c r="B62">
        <v>90034</v>
      </c>
      <c r="C62">
        <v>37</v>
      </c>
      <c r="D62">
        <f t="shared" si="0"/>
        <v>1</v>
      </c>
      <c r="F62" s="8">
        <f>SUMIF('Zip Shares'!$F:$F,Districts!$B62,'Zip Shares'!H:H)/$D62</f>
        <v>35402.460601645078</v>
      </c>
      <c r="G62" s="8">
        <f>SUMIF('Zip Shares'!$F:$F,Districts!$B62,'Zip Shares'!I:I)/$D62</f>
        <v>3503.63</v>
      </c>
      <c r="H62" s="8">
        <f>SUMIF('Zip Shares'!$F:$F,Districts!$B62,'Zip Shares'!J:J)/$D62</f>
        <v>0</v>
      </c>
    </row>
    <row r="63" spans="1:15">
      <c r="A63" s="18">
        <v>6</v>
      </c>
      <c r="B63">
        <v>90035</v>
      </c>
      <c r="C63">
        <v>33</v>
      </c>
      <c r="D63">
        <f t="shared" si="0"/>
        <v>2</v>
      </c>
      <c r="F63" s="8">
        <f>SUMIF('Zip Shares'!$F:$F,Districts!$B63,'Zip Shares'!H:H)/$D63</f>
        <v>102109.95947357919</v>
      </c>
      <c r="G63" s="8">
        <f>SUMIF('Zip Shares'!$F:$F,Districts!$B63,'Zip Shares'!I:I)/$D63</f>
        <v>5390.3</v>
      </c>
      <c r="H63" s="8">
        <f>SUMIF('Zip Shares'!$F:$F,Districts!$B63,'Zip Shares'!J:J)/$D63</f>
        <v>0</v>
      </c>
    </row>
    <row r="64" spans="1:15">
      <c r="A64" s="18">
        <v>6</v>
      </c>
      <c r="B64">
        <v>90035</v>
      </c>
      <c r="C64">
        <v>37</v>
      </c>
      <c r="D64">
        <f t="shared" si="0"/>
        <v>2</v>
      </c>
      <c r="F64" s="8">
        <f>SUMIF('Zip Shares'!$F:$F,Districts!$B64,'Zip Shares'!H:H)/$D64</f>
        <v>102109.95947357919</v>
      </c>
      <c r="G64" s="8">
        <f>SUMIF('Zip Shares'!$F:$F,Districts!$B64,'Zip Shares'!I:I)/$D64</f>
        <v>5390.3</v>
      </c>
      <c r="H64" s="8">
        <f>SUMIF('Zip Shares'!$F:$F,Districts!$B64,'Zip Shares'!J:J)/$D64</f>
        <v>0</v>
      </c>
    </row>
    <row r="65" spans="1:8">
      <c r="A65" s="18">
        <v>6</v>
      </c>
      <c r="B65">
        <v>90036</v>
      </c>
      <c r="C65">
        <v>28</v>
      </c>
      <c r="D65">
        <f t="shared" si="0"/>
        <v>3</v>
      </c>
      <c r="F65" s="8">
        <f>SUMIF('Zip Shares'!$F:$F,Districts!$B65,'Zip Shares'!H:H)/$D65</f>
        <v>9343.550646435544</v>
      </c>
      <c r="G65" s="8">
        <f>SUMIF('Zip Shares'!$F:$F,Districts!$B65,'Zip Shares'!I:I)/$D65</f>
        <v>2553.3633333333332</v>
      </c>
      <c r="H65" s="8">
        <f>SUMIF('Zip Shares'!$F:$F,Districts!$B65,'Zip Shares'!J:J)/$D65</f>
        <v>0</v>
      </c>
    </row>
    <row r="66" spans="1:8">
      <c r="A66" s="18">
        <v>6</v>
      </c>
      <c r="B66">
        <v>90036</v>
      </c>
      <c r="C66">
        <v>33</v>
      </c>
      <c r="D66">
        <f t="shared" si="0"/>
        <v>3</v>
      </c>
      <c r="F66" s="8">
        <f>SUMIF('Zip Shares'!$F:$F,Districts!$B66,'Zip Shares'!H:H)/$D66</f>
        <v>9343.550646435544</v>
      </c>
      <c r="G66" s="8">
        <f>SUMIF('Zip Shares'!$F:$F,Districts!$B66,'Zip Shares'!I:I)/$D66</f>
        <v>2553.3633333333332</v>
      </c>
      <c r="H66" s="8">
        <f>SUMIF('Zip Shares'!$F:$F,Districts!$B66,'Zip Shares'!J:J)/$D66</f>
        <v>0</v>
      </c>
    </row>
    <row r="67" spans="1:8">
      <c r="A67" s="18">
        <v>6</v>
      </c>
      <c r="B67">
        <v>90036</v>
      </c>
      <c r="C67">
        <v>37</v>
      </c>
      <c r="D67">
        <f t="shared" ref="D67:D130" si="6">COUNTIF(B$1:B$2350,B67)</f>
        <v>3</v>
      </c>
      <c r="F67" s="8">
        <f>SUMIF('Zip Shares'!$F:$F,Districts!$B67,'Zip Shares'!H:H)/$D67</f>
        <v>9343.550646435544</v>
      </c>
      <c r="G67" s="8">
        <f>SUMIF('Zip Shares'!$F:$F,Districts!$B67,'Zip Shares'!I:I)/$D67</f>
        <v>2553.3633333333332</v>
      </c>
      <c r="H67" s="8">
        <f>SUMIF('Zip Shares'!$F:$F,Districts!$B67,'Zip Shares'!J:J)/$D67</f>
        <v>0</v>
      </c>
    </row>
    <row r="68" spans="1:8">
      <c r="A68" s="18">
        <v>6</v>
      </c>
      <c r="B68">
        <v>90037</v>
      </c>
      <c r="C68">
        <v>37</v>
      </c>
      <c r="D68">
        <f t="shared" si="6"/>
        <v>2</v>
      </c>
      <c r="F68" s="8">
        <f>SUMIF('Zip Shares'!$F:$F,Districts!$B68,'Zip Shares'!H:H)/$D68</f>
        <v>396.12238454492808</v>
      </c>
      <c r="G68" s="8">
        <f>SUMIF('Zip Shares'!$F:$F,Districts!$B68,'Zip Shares'!I:I)/$D68</f>
        <v>1395</v>
      </c>
      <c r="H68" s="8">
        <f>SUMIF('Zip Shares'!$F:$F,Districts!$B68,'Zip Shares'!J:J)/$D68</f>
        <v>0</v>
      </c>
    </row>
    <row r="69" spans="1:8">
      <c r="A69" s="18">
        <v>6</v>
      </c>
      <c r="B69">
        <v>90037</v>
      </c>
      <c r="C69">
        <v>40</v>
      </c>
      <c r="D69">
        <f t="shared" si="6"/>
        <v>2</v>
      </c>
      <c r="F69" s="8">
        <f>SUMIF('Zip Shares'!$F:$F,Districts!$B69,'Zip Shares'!H:H)/$D69</f>
        <v>396.12238454492808</v>
      </c>
      <c r="G69" s="8">
        <f>SUMIF('Zip Shares'!$F:$F,Districts!$B69,'Zip Shares'!I:I)/$D69</f>
        <v>1395</v>
      </c>
      <c r="H69" s="8">
        <f>SUMIF('Zip Shares'!$F:$F,Districts!$B69,'Zip Shares'!J:J)/$D69</f>
        <v>0</v>
      </c>
    </row>
    <row r="70" spans="1:8">
      <c r="A70" s="18">
        <v>6</v>
      </c>
      <c r="B70">
        <v>90038</v>
      </c>
      <c r="C70">
        <v>28</v>
      </c>
      <c r="D70">
        <f t="shared" si="6"/>
        <v>2</v>
      </c>
      <c r="F70" s="8">
        <f>SUMIF('Zip Shares'!$F:$F,Districts!$B70,'Zip Shares'!H:H)/$D70</f>
        <v>15656.304650576836</v>
      </c>
      <c r="G70" s="8">
        <f>SUMIF('Zip Shares'!$F:$F,Districts!$B70,'Zip Shares'!I:I)/$D70</f>
        <v>2345.395</v>
      </c>
      <c r="H70" s="8">
        <f>SUMIF('Zip Shares'!$F:$F,Districts!$B70,'Zip Shares'!J:J)/$D70</f>
        <v>0</v>
      </c>
    </row>
    <row r="71" spans="1:8">
      <c r="A71" s="18">
        <v>6</v>
      </c>
      <c r="B71">
        <v>90038</v>
      </c>
      <c r="C71">
        <v>34</v>
      </c>
      <c r="D71">
        <f t="shared" si="6"/>
        <v>2</v>
      </c>
      <c r="F71" s="8">
        <f>SUMIF('Zip Shares'!$F:$F,Districts!$B71,'Zip Shares'!H:H)/$D71</f>
        <v>15656.304650576836</v>
      </c>
      <c r="G71" s="8">
        <f>SUMIF('Zip Shares'!$F:$F,Districts!$B71,'Zip Shares'!I:I)/$D71</f>
        <v>2345.395</v>
      </c>
      <c r="H71" s="8">
        <f>SUMIF('Zip Shares'!$F:$F,Districts!$B71,'Zip Shares'!J:J)/$D71</f>
        <v>0</v>
      </c>
    </row>
    <row r="72" spans="1:8">
      <c r="A72" s="18">
        <v>6</v>
      </c>
      <c r="B72">
        <v>90039</v>
      </c>
      <c r="C72">
        <v>28</v>
      </c>
      <c r="D72">
        <f t="shared" si="6"/>
        <v>1</v>
      </c>
      <c r="F72" s="8">
        <f>SUMIF('Zip Shares'!$F:$F,Districts!$B72,'Zip Shares'!H:H)/$D72</f>
        <v>15990.755606269087</v>
      </c>
      <c r="G72" s="8">
        <f>SUMIF('Zip Shares'!$F:$F,Districts!$B72,'Zip Shares'!I:I)/$D72</f>
        <v>0</v>
      </c>
      <c r="H72" s="8">
        <f>SUMIF('Zip Shares'!$F:$F,Districts!$B72,'Zip Shares'!J:J)/$D72</f>
        <v>0</v>
      </c>
    </row>
    <row r="73" spans="1:8">
      <c r="A73" s="18">
        <v>6</v>
      </c>
      <c r="B73">
        <v>90040</v>
      </c>
      <c r="C73">
        <v>40</v>
      </c>
      <c r="D73">
        <f t="shared" si="6"/>
        <v>1</v>
      </c>
      <c r="F73" s="8">
        <f>SUMIF('Zip Shares'!$F:$F,Districts!$B73,'Zip Shares'!H:H)/$D73</f>
        <v>334209.34105509287</v>
      </c>
      <c r="G73" s="8">
        <f>SUMIF('Zip Shares'!$F:$F,Districts!$B73,'Zip Shares'!I:I)/$D73</f>
        <v>32415.489999999998</v>
      </c>
      <c r="H73" s="8">
        <f>SUMIF('Zip Shares'!$F:$F,Districts!$B73,'Zip Shares'!J:J)/$D73</f>
        <v>0</v>
      </c>
    </row>
    <row r="74" spans="1:8">
      <c r="A74" s="18">
        <v>6</v>
      </c>
      <c r="B74">
        <v>90041</v>
      </c>
      <c r="C74">
        <v>34</v>
      </c>
      <c r="D74">
        <f t="shared" si="6"/>
        <v>1</v>
      </c>
      <c r="F74" s="8">
        <f>SUMIF('Zip Shares'!$F:$F,Districts!$B74,'Zip Shares'!H:H)/$D74</f>
        <v>10460.88711802189</v>
      </c>
      <c r="G74" s="8">
        <f>SUMIF('Zip Shares'!$F:$F,Districts!$B74,'Zip Shares'!I:I)/$D74</f>
        <v>745</v>
      </c>
      <c r="H74" s="8">
        <f>SUMIF('Zip Shares'!$F:$F,Districts!$B74,'Zip Shares'!J:J)/$D74</f>
        <v>0</v>
      </c>
    </row>
    <row r="75" spans="1:8">
      <c r="A75" s="18">
        <v>6</v>
      </c>
      <c r="B75">
        <v>90042</v>
      </c>
      <c r="C75">
        <v>27</v>
      </c>
      <c r="D75">
        <f t="shared" si="6"/>
        <v>3</v>
      </c>
      <c r="F75" s="8">
        <f>SUMIF('Zip Shares'!$F:$F,Districts!$B75,'Zip Shares'!H:H)/$D75</f>
        <v>22969.911569182703</v>
      </c>
      <c r="G75" s="8">
        <f>SUMIF('Zip Shares'!$F:$F,Districts!$B75,'Zip Shares'!I:I)/$D75</f>
        <v>160</v>
      </c>
      <c r="H75" s="8">
        <f>SUMIF('Zip Shares'!$F:$F,Districts!$B75,'Zip Shares'!J:J)/$D75</f>
        <v>0</v>
      </c>
    </row>
    <row r="76" spans="1:8">
      <c r="A76" s="18">
        <v>6</v>
      </c>
      <c r="B76">
        <v>90042</v>
      </c>
      <c r="C76">
        <v>28</v>
      </c>
      <c r="D76">
        <f t="shared" si="6"/>
        <v>3</v>
      </c>
      <c r="F76" s="8">
        <f>SUMIF('Zip Shares'!$F:$F,Districts!$B76,'Zip Shares'!H:H)/$D76</f>
        <v>22969.911569182703</v>
      </c>
      <c r="G76" s="8">
        <f>SUMIF('Zip Shares'!$F:$F,Districts!$B76,'Zip Shares'!I:I)/$D76</f>
        <v>160</v>
      </c>
      <c r="H76" s="8">
        <f>SUMIF('Zip Shares'!$F:$F,Districts!$B76,'Zip Shares'!J:J)/$D76</f>
        <v>0</v>
      </c>
    </row>
    <row r="77" spans="1:8">
      <c r="A77" s="18">
        <v>6</v>
      </c>
      <c r="B77">
        <v>90042</v>
      </c>
      <c r="C77">
        <v>34</v>
      </c>
      <c r="D77">
        <f t="shared" si="6"/>
        <v>3</v>
      </c>
      <c r="F77" s="8">
        <f>SUMIF('Zip Shares'!$F:$F,Districts!$B77,'Zip Shares'!H:H)/$D77</f>
        <v>22969.911569182703</v>
      </c>
      <c r="G77" s="8">
        <f>SUMIF('Zip Shares'!$F:$F,Districts!$B77,'Zip Shares'!I:I)/$D77</f>
        <v>160</v>
      </c>
      <c r="H77" s="8">
        <f>SUMIF('Zip Shares'!$F:$F,Districts!$B77,'Zip Shares'!J:J)/$D77</f>
        <v>0</v>
      </c>
    </row>
    <row r="78" spans="1:8">
      <c r="A78" s="18">
        <v>6</v>
      </c>
      <c r="B78">
        <v>90043</v>
      </c>
      <c r="C78">
        <v>37</v>
      </c>
      <c r="D78">
        <f t="shared" si="6"/>
        <v>1</v>
      </c>
      <c r="F78" s="8">
        <f>SUMIF('Zip Shares'!$F:$F,Districts!$B78,'Zip Shares'!H:H)/$D78</f>
        <v>53932.260605776377</v>
      </c>
      <c r="G78" s="8">
        <f>SUMIF('Zip Shares'!$F:$F,Districts!$B78,'Zip Shares'!I:I)/$D78</f>
        <v>36246.03</v>
      </c>
      <c r="H78" s="8">
        <f>SUMIF('Zip Shares'!$F:$F,Districts!$B78,'Zip Shares'!J:J)/$D78</f>
        <v>0</v>
      </c>
    </row>
    <row r="79" spans="1:8">
      <c r="A79" s="18">
        <v>6</v>
      </c>
      <c r="B79">
        <v>90044</v>
      </c>
      <c r="C79">
        <v>37</v>
      </c>
      <c r="D79">
        <f t="shared" si="6"/>
        <v>3</v>
      </c>
      <c r="F79" s="8">
        <f>SUMIF('Zip Shares'!$F:$F,Districts!$B79,'Zip Shares'!H:H)/$D79</f>
        <v>1346.0124453437406</v>
      </c>
      <c r="G79" s="8">
        <f>SUMIF('Zip Shares'!$F:$F,Districts!$B79,'Zip Shares'!I:I)/$D79</f>
        <v>854.69333333333327</v>
      </c>
      <c r="H79" s="8">
        <f>SUMIF('Zip Shares'!$F:$F,Districts!$B79,'Zip Shares'!J:J)/$D79</f>
        <v>0</v>
      </c>
    </row>
    <row r="80" spans="1:8">
      <c r="A80" s="18">
        <v>6</v>
      </c>
      <c r="B80">
        <v>90044</v>
      </c>
      <c r="C80">
        <v>43</v>
      </c>
      <c r="D80">
        <f t="shared" si="6"/>
        <v>3</v>
      </c>
      <c r="F80" s="8">
        <f>SUMIF('Zip Shares'!$F:$F,Districts!$B80,'Zip Shares'!H:H)/$D80</f>
        <v>1346.0124453437406</v>
      </c>
      <c r="G80" s="8">
        <f>SUMIF('Zip Shares'!$F:$F,Districts!$B80,'Zip Shares'!I:I)/$D80</f>
        <v>854.69333333333327</v>
      </c>
      <c r="H80" s="8">
        <f>SUMIF('Zip Shares'!$F:$F,Districts!$B80,'Zip Shares'!J:J)/$D80</f>
        <v>0</v>
      </c>
    </row>
    <row r="81" spans="1:8">
      <c r="A81" s="18">
        <v>6</v>
      </c>
      <c r="B81">
        <v>90044</v>
      </c>
      <c r="C81">
        <v>44</v>
      </c>
      <c r="D81">
        <f t="shared" si="6"/>
        <v>3</v>
      </c>
      <c r="F81" s="8">
        <f>SUMIF('Zip Shares'!$F:$F,Districts!$B81,'Zip Shares'!H:H)/$D81</f>
        <v>1346.0124453437406</v>
      </c>
      <c r="G81" s="8">
        <f>SUMIF('Zip Shares'!$F:$F,Districts!$B81,'Zip Shares'!I:I)/$D81</f>
        <v>854.69333333333327</v>
      </c>
      <c r="H81" s="8">
        <f>SUMIF('Zip Shares'!$F:$F,Districts!$B81,'Zip Shares'!J:J)/$D81</f>
        <v>0</v>
      </c>
    </row>
    <row r="82" spans="1:8">
      <c r="A82" s="18">
        <v>6</v>
      </c>
      <c r="B82">
        <v>90045</v>
      </c>
      <c r="C82">
        <v>37</v>
      </c>
      <c r="D82">
        <f t="shared" si="6"/>
        <v>2</v>
      </c>
      <c r="F82" s="8">
        <f>SUMIF('Zip Shares'!$F:$F,Districts!$B82,'Zip Shares'!H:H)/$D82</f>
        <v>301529.56460876274</v>
      </c>
      <c r="G82" s="8">
        <f>SUMIF('Zip Shares'!$F:$F,Districts!$B82,'Zip Shares'!I:I)/$D82</f>
        <v>19999.255000000001</v>
      </c>
      <c r="H82" s="8">
        <f>SUMIF('Zip Shares'!$F:$F,Districts!$B82,'Zip Shares'!J:J)/$D82</f>
        <v>0</v>
      </c>
    </row>
    <row r="83" spans="1:8">
      <c r="A83" s="18">
        <v>6</v>
      </c>
      <c r="B83">
        <v>90045</v>
      </c>
      <c r="C83">
        <v>43</v>
      </c>
      <c r="D83">
        <f t="shared" si="6"/>
        <v>2</v>
      </c>
      <c r="F83" s="8">
        <f>SUMIF('Zip Shares'!$F:$F,Districts!$B83,'Zip Shares'!H:H)/$D83</f>
        <v>301529.56460876274</v>
      </c>
      <c r="G83" s="8">
        <f>SUMIF('Zip Shares'!$F:$F,Districts!$B83,'Zip Shares'!I:I)/$D83</f>
        <v>19999.255000000001</v>
      </c>
      <c r="H83" s="8">
        <f>SUMIF('Zip Shares'!$F:$F,Districts!$B83,'Zip Shares'!J:J)/$D83</f>
        <v>0</v>
      </c>
    </row>
    <row r="84" spans="1:8">
      <c r="A84" s="18">
        <v>6</v>
      </c>
      <c r="B84">
        <v>90046</v>
      </c>
      <c r="C84">
        <v>28</v>
      </c>
      <c r="D84">
        <f t="shared" si="6"/>
        <v>3</v>
      </c>
      <c r="F84" s="8">
        <f>SUMIF('Zip Shares'!$F:$F,Districts!$B84,'Zip Shares'!H:H)/$D84</f>
        <v>9023.0703630516655</v>
      </c>
      <c r="G84" s="8">
        <f>SUMIF('Zip Shares'!$F:$F,Districts!$B84,'Zip Shares'!I:I)/$D84</f>
        <v>0</v>
      </c>
      <c r="H84" s="8">
        <f>SUMIF('Zip Shares'!$F:$F,Districts!$B84,'Zip Shares'!J:J)/$D84</f>
        <v>0</v>
      </c>
    </row>
    <row r="85" spans="1:8">
      <c r="A85" s="18">
        <v>6</v>
      </c>
      <c r="B85">
        <v>90046</v>
      </c>
      <c r="C85">
        <v>30</v>
      </c>
      <c r="D85">
        <f t="shared" si="6"/>
        <v>3</v>
      </c>
      <c r="F85" s="8">
        <f>SUMIF('Zip Shares'!$F:$F,Districts!$B85,'Zip Shares'!H:H)/$D85</f>
        <v>9023.0703630516655</v>
      </c>
      <c r="G85" s="8">
        <f>SUMIF('Zip Shares'!$F:$F,Districts!$B85,'Zip Shares'!I:I)/$D85</f>
        <v>0</v>
      </c>
      <c r="H85" s="8">
        <f>SUMIF('Zip Shares'!$F:$F,Districts!$B85,'Zip Shares'!J:J)/$D85</f>
        <v>0</v>
      </c>
    </row>
    <row r="86" spans="1:8">
      <c r="A86" s="18">
        <v>6</v>
      </c>
      <c r="B86">
        <v>90046</v>
      </c>
      <c r="C86">
        <v>33</v>
      </c>
      <c r="D86">
        <f t="shared" si="6"/>
        <v>3</v>
      </c>
      <c r="F86" s="8">
        <f>SUMIF('Zip Shares'!$F:$F,Districts!$B86,'Zip Shares'!H:H)/$D86</f>
        <v>9023.0703630516655</v>
      </c>
      <c r="G86" s="8">
        <f>SUMIF('Zip Shares'!$F:$F,Districts!$B86,'Zip Shares'!I:I)/$D86</f>
        <v>0</v>
      </c>
      <c r="H86" s="8">
        <f>SUMIF('Zip Shares'!$F:$F,Districts!$B86,'Zip Shares'!J:J)/$D86</f>
        <v>0</v>
      </c>
    </row>
    <row r="87" spans="1:8">
      <c r="A87" s="18">
        <v>6</v>
      </c>
      <c r="B87">
        <v>90047</v>
      </c>
      <c r="C87">
        <v>37</v>
      </c>
      <c r="D87">
        <f t="shared" si="6"/>
        <v>2</v>
      </c>
      <c r="F87" s="8">
        <f>SUMIF('Zip Shares'!$F:$F,Districts!$B87,'Zip Shares'!H:H)/$D87</f>
        <v>9586.9801958104636</v>
      </c>
      <c r="G87" s="8">
        <f>SUMIF('Zip Shares'!$F:$F,Districts!$B87,'Zip Shares'!I:I)/$D87</f>
        <v>265.05</v>
      </c>
      <c r="H87" s="8">
        <f>SUMIF('Zip Shares'!$F:$F,Districts!$B87,'Zip Shares'!J:J)/$D87</f>
        <v>0</v>
      </c>
    </row>
    <row r="88" spans="1:8">
      <c r="A88" s="18">
        <v>6</v>
      </c>
      <c r="B88">
        <v>90047</v>
      </c>
      <c r="C88">
        <v>43</v>
      </c>
      <c r="D88">
        <f t="shared" si="6"/>
        <v>2</v>
      </c>
      <c r="F88" s="8">
        <f>SUMIF('Zip Shares'!$F:$F,Districts!$B88,'Zip Shares'!H:H)/$D88</f>
        <v>9586.9801958104636</v>
      </c>
      <c r="G88" s="8">
        <f>SUMIF('Zip Shares'!$F:$F,Districts!$B88,'Zip Shares'!I:I)/$D88</f>
        <v>265.05</v>
      </c>
      <c r="H88" s="8">
        <f>SUMIF('Zip Shares'!$F:$F,Districts!$B88,'Zip Shares'!J:J)/$D88</f>
        <v>0</v>
      </c>
    </row>
    <row r="89" spans="1:8">
      <c r="A89" s="18">
        <v>6</v>
      </c>
      <c r="B89">
        <v>90048</v>
      </c>
      <c r="C89">
        <v>28</v>
      </c>
      <c r="D89">
        <f t="shared" si="6"/>
        <v>3</v>
      </c>
      <c r="F89" s="8">
        <f>SUMIF('Zip Shares'!$F:$F,Districts!$B89,'Zip Shares'!H:H)/$D89</f>
        <v>11964.992652043076</v>
      </c>
      <c r="G89" s="8">
        <f>SUMIF('Zip Shares'!$F:$F,Districts!$B89,'Zip Shares'!I:I)/$D89</f>
        <v>2610.4699999999998</v>
      </c>
      <c r="H89" s="8">
        <f>SUMIF('Zip Shares'!$F:$F,Districts!$B89,'Zip Shares'!J:J)/$D89</f>
        <v>0</v>
      </c>
    </row>
    <row r="90" spans="1:8">
      <c r="A90" s="18">
        <v>6</v>
      </c>
      <c r="B90">
        <v>90048</v>
      </c>
      <c r="C90">
        <v>33</v>
      </c>
      <c r="D90">
        <f t="shared" si="6"/>
        <v>3</v>
      </c>
      <c r="F90" s="8">
        <f>SUMIF('Zip Shares'!$F:$F,Districts!$B90,'Zip Shares'!H:H)/$D90</f>
        <v>11964.992652043076</v>
      </c>
      <c r="G90" s="8">
        <f>SUMIF('Zip Shares'!$F:$F,Districts!$B90,'Zip Shares'!I:I)/$D90</f>
        <v>2610.4699999999998</v>
      </c>
      <c r="H90" s="8">
        <f>SUMIF('Zip Shares'!$F:$F,Districts!$B90,'Zip Shares'!J:J)/$D90</f>
        <v>0</v>
      </c>
    </row>
    <row r="91" spans="1:8">
      <c r="A91" s="18">
        <v>6</v>
      </c>
      <c r="B91">
        <v>90048</v>
      </c>
      <c r="C91">
        <v>37</v>
      </c>
      <c r="D91">
        <f t="shared" si="6"/>
        <v>3</v>
      </c>
      <c r="F91" s="8">
        <f>SUMIF('Zip Shares'!$F:$F,Districts!$B91,'Zip Shares'!H:H)/$D91</f>
        <v>11964.992652043076</v>
      </c>
      <c r="G91" s="8">
        <f>SUMIF('Zip Shares'!$F:$F,Districts!$B91,'Zip Shares'!I:I)/$D91</f>
        <v>2610.4699999999998</v>
      </c>
      <c r="H91" s="8">
        <f>SUMIF('Zip Shares'!$F:$F,Districts!$B91,'Zip Shares'!J:J)/$D91</f>
        <v>0</v>
      </c>
    </row>
    <row r="92" spans="1:8">
      <c r="A92" s="18">
        <v>6</v>
      </c>
      <c r="B92">
        <v>90049</v>
      </c>
      <c r="C92">
        <v>30</v>
      </c>
      <c r="D92">
        <f t="shared" si="6"/>
        <v>2</v>
      </c>
      <c r="F92" s="8">
        <f>SUMIF('Zip Shares'!$F:$F,Districts!$B92,'Zip Shares'!H:H)/$D92</f>
        <v>69548.085596618694</v>
      </c>
      <c r="G92" s="8">
        <f>SUMIF('Zip Shares'!$F:$F,Districts!$B92,'Zip Shares'!I:I)/$D92</f>
        <v>17.905000000000001</v>
      </c>
      <c r="H92" s="8">
        <f>SUMIF('Zip Shares'!$F:$F,Districts!$B92,'Zip Shares'!J:J)/$D92</f>
        <v>25390.171881481652</v>
      </c>
    </row>
    <row r="93" spans="1:8">
      <c r="A93" s="18">
        <v>6</v>
      </c>
      <c r="B93">
        <v>90049</v>
      </c>
      <c r="C93">
        <v>33</v>
      </c>
      <c r="D93">
        <f t="shared" si="6"/>
        <v>2</v>
      </c>
      <c r="F93" s="8">
        <f>SUMIF('Zip Shares'!$F:$F,Districts!$B93,'Zip Shares'!H:H)/$D93</f>
        <v>69548.085596618694</v>
      </c>
      <c r="G93" s="8">
        <f>SUMIF('Zip Shares'!$F:$F,Districts!$B93,'Zip Shares'!I:I)/$D93</f>
        <v>17.905000000000001</v>
      </c>
      <c r="H93" s="8">
        <f>SUMIF('Zip Shares'!$F:$F,Districts!$B93,'Zip Shares'!J:J)/$D93</f>
        <v>25390.171881481652</v>
      </c>
    </row>
    <row r="94" spans="1:8">
      <c r="A94" s="18">
        <v>6</v>
      </c>
      <c r="B94">
        <v>90056</v>
      </c>
      <c r="C94">
        <v>37</v>
      </c>
      <c r="D94">
        <f t="shared" si="6"/>
        <v>1</v>
      </c>
      <c r="F94" s="8">
        <f>SUMIF('Zip Shares'!$F:$F,Districts!$B94,'Zip Shares'!H:H)/$D94</f>
        <v>960.56898055734723</v>
      </c>
      <c r="G94" s="8">
        <f>SUMIF('Zip Shares'!$F:$F,Districts!$B94,'Zip Shares'!I:I)/$D94</f>
        <v>195.46</v>
      </c>
      <c r="H94" s="8">
        <f>SUMIF('Zip Shares'!$F:$F,Districts!$B94,'Zip Shares'!J:J)/$D94</f>
        <v>0</v>
      </c>
    </row>
    <row r="95" spans="1:8">
      <c r="A95" s="18">
        <v>6</v>
      </c>
      <c r="B95">
        <v>90057</v>
      </c>
      <c r="C95">
        <v>34</v>
      </c>
      <c r="D95">
        <f t="shared" si="6"/>
        <v>1</v>
      </c>
      <c r="F95" s="8">
        <f>SUMIF('Zip Shares'!$F:$F,Districts!$B95,'Zip Shares'!H:H)/$D95</f>
        <v>633645.97825446771</v>
      </c>
      <c r="G95" s="8">
        <f>SUMIF('Zip Shares'!$F:$F,Districts!$B95,'Zip Shares'!I:I)/$D95</f>
        <v>46261.82</v>
      </c>
      <c r="H95" s="8">
        <f>SUMIF('Zip Shares'!$F:$F,Districts!$B95,'Zip Shares'!J:J)/$D95</f>
        <v>0</v>
      </c>
    </row>
    <row r="96" spans="1:8">
      <c r="A96" s="18">
        <v>6</v>
      </c>
      <c r="B96">
        <v>90058</v>
      </c>
      <c r="C96">
        <v>34</v>
      </c>
      <c r="D96">
        <f t="shared" si="6"/>
        <v>2</v>
      </c>
      <c r="F96" s="8">
        <f>SUMIF('Zip Shares'!$F:$F,Districts!$B96,'Zip Shares'!H:H)/$D96</f>
        <v>635758.88304318185</v>
      </c>
      <c r="G96" s="8">
        <f>SUMIF('Zip Shares'!$F:$F,Districts!$B96,'Zip Shares'!I:I)/$D96</f>
        <v>62233.125</v>
      </c>
      <c r="H96" s="8">
        <f>SUMIF('Zip Shares'!$F:$F,Districts!$B96,'Zip Shares'!J:J)/$D96</f>
        <v>0</v>
      </c>
    </row>
    <row r="97" spans="1:8">
      <c r="A97" s="18">
        <v>6</v>
      </c>
      <c r="B97">
        <v>90058</v>
      </c>
      <c r="C97">
        <v>40</v>
      </c>
      <c r="D97">
        <f t="shared" si="6"/>
        <v>2</v>
      </c>
      <c r="F97" s="8">
        <f>SUMIF('Zip Shares'!$F:$F,Districts!$B97,'Zip Shares'!H:H)/$D97</f>
        <v>635758.88304318185</v>
      </c>
      <c r="G97" s="8">
        <f>SUMIF('Zip Shares'!$F:$F,Districts!$B97,'Zip Shares'!I:I)/$D97</f>
        <v>62233.125</v>
      </c>
      <c r="H97" s="8">
        <f>SUMIF('Zip Shares'!$F:$F,Districts!$B97,'Zip Shares'!J:J)/$D97</f>
        <v>0</v>
      </c>
    </row>
    <row r="98" spans="1:8">
      <c r="A98" s="18">
        <v>6</v>
      </c>
      <c r="B98">
        <v>90059</v>
      </c>
      <c r="C98">
        <v>43</v>
      </c>
      <c r="D98">
        <f t="shared" si="6"/>
        <v>2</v>
      </c>
      <c r="F98" s="8">
        <f>SUMIF('Zip Shares'!$F:$F,Districts!$B98,'Zip Shares'!H:H)/$D98</f>
        <v>5620.3783384250255</v>
      </c>
      <c r="G98" s="8">
        <f>SUMIF('Zip Shares'!$F:$F,Districts!$B98,'Zip Shares'!I:I)/$D98</f>
        <v>0</v>
      </c>
      <c r="H98" s="8">
        <f>SUMIF('Zip Shares'!$F:$F,Districts!$B98,'Zip Shares'!J:J)/$D98</f>
        <v>0</v>
      </c>
    </row>
    <row r="99" spans="1:8">
      <c r="A99" s="18">
        <v>6</v>
      </c>
      <c r="B99">
        <v>90059</v>
      </c>
      <c r="C99">
        <v>44</v>
      </c>
      <c r="D99">
        <f t="shared" si="6"/>
        <v>2</v>
      </c>
      <c r="F99" s="8">
        <f>SUMIF('Zip Shares'!$F:$F,Districts!$B99,'Zip Shares'!H:H)/$D99</f>
        <v>5620.3783384250255</v>
      </c>
      <c r="G99" s="8">
        <f>SUMIF('Zip Shares'!$F:$F,Districts!$B99,'Zip Shares'!I:I)/$D99</f>
        <v>0</v>
      </c>
      <c r="H99" s="8">
        <f>SUMIF('Zip Shares'!$F:$F,Districts!$B99,'Zip Shares'!J:J)/$D99</f>
        <v>0</v>
      </c>
    </row>
    <row r="100" spans="1:8">
      <c r="A100" s="18">
        <v>6</v>
      </c>
      <c r="B100">
        <v>90061</v>
      </c>
      <c r="C100">
        <v>43</v>
      </c>
      <c r="D100">
        <f t="shared" si="6"/>
        <v>2</v>
      </c>
      <c r="F100" s="8">
        <f>SUMIF('Zip Shares'!$F:$F,Districts!$B100,'Zip Shares'!H:H)/$D100</f>
        <v>155320.36543506122</v>
      </c>
      <c r="G100" s="8">
        <f>SUMIF('Zip Shares'!$F:$F,Districts!$B100,'Zip Shares'!I:I)/$D100</f>
        <v>49484.68</v>
      </c>
      <c r="H100" s="8">
        <f>SUMIF('Zip Shares'!$F:$F,Districts!$B100,'Zip Shares'!J:J)/$D100</f>
        <v>0</v>
      </c>
    </row>
    <row r="101" spans="1:8">
      <c r="A101" s="18">
        <v>6</v>
      </c>
      <c r="B101">
        <v>90061</v>
      </c>
      <c r="C101">
        <v>44</v>
      </c>
      <c r="D101">
        <f t="shared" si="6"/>
        <v>2</v>
      </c>
      <c r="F101" s="8">
        <f>SUMIF('Zip Shares'!$F:$F,Districts!$B101,'Zip Shares'!H:H)/$D101</f>
        <v>155320.36543506122</v>
      </c>
      <c r="G101" s="8">
        <f>SUMIF('Zip Shares'!$F:$F,Districts!$B101,'Zip Shares'!I:I)/$D101</f>
        <v>49484.68</v>
      </c>
      <c r="H101" s="8">
        <f>SUMIF('Zip Shares'!$F:$F,Districts!$B101,'Zip Shares'!J:J)/$D101</f>
        <v>0</v>
      </c>
    </row>
    <row r="102" spans="1:8">
      <c r="A102" s="18">
        <v>6</v>
      </c>
      <c r="B102">
        <v>90062</v>
      </c>
      <c r="C102">
        <v>37</v>
      </c>
      <c r="D102">
        <f t="shared" si="6"/>
        <v>1</v>
      </c>
      <c r="F102" s="8">
        <f>SUMIF('Zip Shares'!$F:$F,Districts!$B102,'Zip Shares'!H:H)/$D102</f>
        <v>0</v>
      </c>
      <c r="G102" s="8">
        <f>SUMIF('Zip Shares'!$F:$F,Districts!$B102,'Zip Shares'!I:I)/$D102</f>
        <v>90.87</v>
      </c>
      <c r="H102" s="8">
        <f>SUMIF('Zip Shares'!$F:$F,Districts!$B102,'Zip Shares'!J:J)/$D102</f>
        <v>0</v>
      </c>
    </row>
    <row r="103" spans="1:8">
      <c r="A103" s="18">
        <v>6</v>
      </c>
      <c r="B103">
        <v>90063</v>
      </c>
      <c r="C103">
        <v>34</v>
      </c>
      <c r="D103">
        <f t="shared" si="6"/>
        <v>2</v>
      </c>
      <c r="F103" s="8">
        <f>SUMIF('Zip Shares'!$F:$F,Districts!$B103,'Zip Shares'!H:H)/$D103</f>
        <v>3654.1033325492144</v>
      </c>
      <c r="G103" s="8">
        <f>SUMIF('Zip Shares'!$F:$F,Districts!$B103,'Zip Shares'!I:I)/$D103</f>
        <v>2977.4850000000001</v>
      </c>
      <c r="H103" s="8">
        <f>SUMIF('Zip Shares'!$F:$F,Districts!$B103,'Zip Shares'!J:J)/$D103</f>
        <v>0</v>
      </c>
    </row>
    <row r="104" spans="1:8">
      <c r="A104" s="18">
        <v>6</v>
      </c>
      <c r="B104">
        <v>90063</v>
      </c>
      <c r="C104">
        <v>40</v>
      </c>
      <c r="D104">
        <f t="shared" si="6"/>
        <v>2</v>
      </c>
      <c r="F104" s="8">
        <f>SUMIF('Zip Shares'!$F:$F,Districts!$B104,'Zip Shares'!H:H)/$D104</f>
        <v>3654.1033325492144</v>
      </c>
      <c r="G104" s="8">
        <f>SUMIF('Zip Shares'!$F:$F,Districts!$B104,'Zip Shares'!I:I)/$D104</f>
        <v>2977.4850000000001</v>
      </c>
      <c r="H104" s="8">
        <f>SUMIF('Zip Shares'!$F:$F,Districts!$B104,'Zip Shares'!J:J)/$D104</f>
        <v>0</v>
      </c>
    </row>
    <row r="105" spans="1:8">
      <c r="A105" s="18">
        <v>6</v>
      </c>
      <c r="B105">
        <v>90064</v>
      </c>
      <c r="C105">
        <v>33</v>
      </c>
      <c r="D105">
        <f t="shared" si="6"/>
        <v>2</v>
      </c>
      <c r="F105" s="8">
        <f>SUMIF('Zip Shares'!$F:$F,Districts!$B105,'Zip Shares'!H:H)/$D105</f>
        <v>161795.43397810939</v>
      </c>
      <c r="G105" s="8">
        <f>SUMIF('Zip Shares'!$F:$F,Districts!$B105,'Zip Shares'!I:I)/$D105</f>
        <v>9852.0650000000005</v>
      </c>
      <c r="H105" s="8">
        <f>SUMIF('Zip Shares'!$F:$F,Districts!$B105,'Zip Shares'!J:J)/$D105</f>
        <v>0</v>
      </c>
    </row>
    <row r="106" spans="1:8">
      <c r="A106" s="18">
        <v>6</v>
      </c>
      <c r="B106">
        <v>90064</v>
      </c>
      <c r="C106">
        <v>37</v>
      </c>
      <c r="D106">
        <f t="shared" si="6"/>
        <v>2</v>
      </c>
      <c r="F106" s="8">
        <f>SUMIF('Zip Shares'!$F:$F,Districts!$B106,'Zip Shares'!H:H)/$D106</f>
        <v>161795.43397810939</v>
      </c>
      <c r="G106" s="8">
        <f>SUMIF('Zip Shares'!$F:$F,Districts!$B106,'Zip Shares'!I:I)/$D106</f>
        <v>9852.0650000000005</v>
      </c>
      <c r="H106" s="8">
        <f>SUMIF('Zip Shares'!$F:$F,Districts!$B106,'Zip Shares'!J:J)/$D106</f>
        <v>0</v>
      </c>
    </row>
    <row r="107" spans="1:8">
      <c r="A107" s="18">
        <v>6</v>
      </c>
      <c r="B107">
        <v>90065</v>
      </c>
      <c r="C107">
        <v>28</v>
      </c>
      <c r="D107">
        <f t="shared" si="6"/>
        <v>2</v>
      </c>
      <c r="F107" s="8">
        <f>SUMIF('Zip Shares'!$F:$F,Districts!$B107,'Zip Shares'!H:H)/$D107</f>
        <v>22578.451017978634</v>
      </c>
      <c r="G107" s="8">
        <f>SUMIF('Zip Shares'!$F:$F,Districts!$B107,'Zip Shares'!I:I)/$D107</f>
        <v>2697.97</v>
      </c>
      <c r="H107" s="8">
        <f>SUMIF('Zip Shares'!$F:$F,Districts!$B107,'Zip Shares'!J:J)/$D107</f>
        <v>0</v>
      </c>
    </row>
    <row r="108" spans="1:8">
      <c r="A108" s="18">
        <v>6</v>
      </c>
      <c r="B108">
        <v>90065</v>
      </c>
      <c r="C108">
        <v>34</v>
      </c>
      <c r="D108">
        <f t="shared" si="6"/>
        <v>2</v>
      </c>
      <c r="F108" s="8">
        <f>SUMIF('Zip Shares'!$F:$F,Districts!$B108,'Zip Shares'!H:H)/$D108</f>
        <v>22578.451017978634</v>
      </c>
      <c r="G108" s="8">
        <f>SUMIF('Zip Shares'!$F:$F,Districts!$B108,'Zip Shares'!I:I)/$D108</f>
        <v>2697.97</v>
      </c>
      <c r="H108" s="8">
        <f>SUMIF('Zip Shares'!$F:$F,Districts!$B108,'Zip Shares'!J:J)/$D108</f>
        <v>0</v>
      </c>
    </row>
    <row r="109" spans="1:8">
      <c r="A109" s="18">
        <v>6</v>
      </c>
      <c r="B109">
        <v>90066</v>
      </c>
      <c r="C109">
        <v>33</v>
      </c>
      <c r="D109">
        <f t="shared" si="6"/>
        <v>3</v>
      </c>
      <c r="F109" s="8">
        <f>SUMIF('Zip Shares'!$F:$F,Districts!$B109,'Zip Shares'!H:H)/$D109</f>
        <v>49178.688197237912</v>
      </c>
      <c r="G109" s="8">
        <f>SUMIF('Zip Shares'!$F:$F,Districts!$B109,'Zip Shares'!I:I)/$D109</f>
        <v>3463.66</v>
      </c>
      <c r="H109" s="8">
        <f>SUMIF('Zip Shares'!$F:$F,Districts!$B109,'Zip Shares'!J:J)/$D109</f>
        <v>0</v>
      </c>
    </row>
    <row r="110" spans="1:8">
      <c r="A110" s="18">
        <v>6</v>
      </c>
      <c r="B110">
        <v>90066</v>
      </c>
      <c r="C110">
        <v>37</v>
      </c>
      <c r="D110">
        <f t="shared" si="6"/>
        <v>3</v>
      </c>
      <c r="F110" s="8">
        <f>SUMIF('Zip Shares'!$F:$F,Districts!$B110,'Zip Shares'!H:H)/$D110</f>
        <v>49178.688197237912</v>
      </c>
      <c r="G110" s="8">
        <f>SUMIF('Zip Shares'!$F:$F,Districts!$B110,'Zip Shares'!I:I)/$D110</f>
        <v>3463.66</v>
      </c>
      <c r="H110" s="8">
        <f>SUMIF('Zip Shares'!$F:$F,Districts!$B110,'Zip Shares'!J:J)/$D110</f>
        <v>0</v>
      </c>
    </row>
    <row r="111" spans="1:8">
      <c r="A111" s="18">
        <v>6</v>
      </c>
      <c r="B111">
        <v>90066</v>
      </c>
      <c r="C111">
        <v>43</v>
      </c>
      <c r="D111">
        <f t="shared" si="6"/>
        <v>3</v>
      </c>
      <c r="F111" s="8">
        <f>SUMIF('Zip Shares'!$F:$F,Districts!$B111,'Zip Shares'!H:H)/$D111</f>
        <v>49178.688197237912</v>
      </c>
      <c r="G111" s="8">
        <f>SUMIF('Zip Shares'!$F:$F,Districts!$B111,'Zip Shares'!I:I)/$D111</f>
        <v>3463.66</v>
      </c>
      <c r="H111" s="8">
        <f>SUMIF('Zip Shares'!$F:$F,Districts!$B111,'Zip Shares'!J:J)/$D111</f>
        <v>0</v>
      </c>
    </row>
    <row r="112" spans="1:8">
      <c r="A112" s="18">
        <v>6</v>
      </c>
      <c r="B112">
        <v>90067</v>
      </c>
      <c r="C112">
        <v>37</v>
      </c>
      <c r="D112">
        <f t="shared" si="6"/>
        <v>1</v>
      </c>
      <c r="F112" s="8">
        <f>SUMIF('Zip Shares'!$F:$F,Districts!$B112,'Zip Shares'!H:H)/$D112</f>
        <v>20326.687651432308</v>
      </c>
      <c r="G112" s="8">
        <f>SUMIF('Zip Shares'!$F:$F,Districts!$B112,'Zip Shares'!I:I)/$D112</f>
        <v>1727.4499999999998</v>
      </c>
      <c r="H112" s="8">
        <f>SUMIF('Zip Shares'!$F:$F,Districts!$B112,'Zip Shares'!J:J)/$D112</f>
        <v>0</v>
      </c>
    </row>
    <row r="113" spans="1:8">
      <c r="A113" s="18">
        <v>6</v>
      </c>
      <c r="B113">
        <v>90068</v>
      </c>
      <c r="C113">
        <v>28</v>
      </c>
      <c r="D113">
        <f t="shared" si="6"/>
        <v>2</v>
      </c>
      <c r="F113" s="8">
        <f>SUMIF('Zip Shares'!$F:$F,Districts!$B113,'Zip Shares'!H:H)/$D113</f>
        <v>1659.7861536001728</v>
      </c>
      <c r="G113" s="8">
        <f>SUMIF('Zip Shares'!$F:$F,Districts!$B113,'Zip Shares'!I:I)/$D113</f>
        <v>0</v>
      </c>
      <c r="H113" s="8">
        <f>SUMIF('Zip Shares'!$F:$F,Districts!$B113,'Zip Shares'!J:J)/$D113</f>
        <v>0</v>
      </c>
    </row>
    <row r="114" spans="1:8">
      <c r="A114" s="18">
        <v>6</v>
      </c>
      <c r="B114">
        <v>90068</v>
      </c>
      <c r="C114">
        <v>30</v>
      </c>
      <c r="D114">
        <f t="shared" si="6"/>
        <v>2</v>
      </c>
      <c r="F114" s="8">
        <f>SUMIF('Zip Shares'!$F:$F,Districts!$B114,'Zip Shares'!H:H)/$D114</f>
        <v>1659.7861536001728</v>
      </c>
      <c r="G114" s="8">
        <f>SUMIF('Zip Shares'!$F:$F,Districts!$B114,'Zip Shares'!I:I)/$D114</f>
        <v>0</v>
      </c>
      <c r="H114" s="8">
        <f>SUMIF('Zip Shares'!$F:$F,Districts!$B114,'Zip Shares'!J:J)/$D114</f>
        <v>0</v>
      </c>
    </row>
    <row r="115" spans="1:8">
      <c r="A115" s="18">
        <v>6</v>
      </c>
      <c r="B115">
        <v>90069</v>
      </c>
      <c r="C115">
        <v>28</v>
      </c>
      <c r="D115">
        <f t="shared" si="6"/>
        <v>1</v>
      </c>
      <c r="F115" s="8">
        <f>SUMIF('Zip Shares'!$F:$F,Districts!$B115,'Zip Shares'!H:H)/$D115</f>
        <v>12242.632703593632</v>
      </c>
      <c r="G115" s="8">
        <f>SUMIF('Zip Shares'!$F:$F,Districts!$B115,'Zip Shares'!I:I)/$D115</f>
        <v>2500</v>
      </c>
      <c r="H115" s="8">
        <f>SUMIF('Zip Shares'!$F:$F,Districts!$B115,'Zip Shares'!J:J)/$D115</f>
        <v>0</v>
      </c>
    </row>
    <row r="116" spans="1:8">
      <c r="A116" s="18">
        <v>6</v>
      </c>
      <c r="B116">
        <v>90071</v>
      </c>
      <c r="C116">
        <v>34</v>
      </c>
      <c r="D116">
        <f t="shared" si="6"/>
        <v>1</v>
      </c>
      <c r="F116" s="8">
        <f>SUMIF('Zip Shares'!$F:$F,Districts!$B116,'Zip Shares'!H:H)/$D116</f>
        <v>129902.5020473617</v>
      </c>
      <c r="G116" s="8">
        <f>SUMIF('Zip Shares'!$F:$F,Districts!$B116,'Zip Shares'!I:I)/$D116</f>
        <v>11874.73</v>
      </c>
      <c r="H116" s="8">
        <f>SUMIF('Zip Shares'!$F:$F,Districts!$B116,'Zip Shares'!J:J)/$D116</f>
        <v>0</v>
      </c>
    </row>
    <row r="117" spans="1:8">
      <c r="A117" s="18">
        <v>6</v>
      </c>
      <c r="B117">
        <v>90073</v>
      </c>
      <c r="C117">
        <v>33</v>
      </c>
      <c r="D117">
        <f t="shared" si="6"/>
        <v>1</v>
      </c>
      <c r="F117" s="8">
        <f>SUMIF('Zip Shares'!$F:$F,Districts!$B117,'Zip Shares'!H:H)/$D117</f>
        <v>0</v>
      </c>
      <c r="G117" s="8">
        <f>SUMIF('Zip Shares'!$F:$F,Districts!$B117,'Zip Shares'!I:I)/$D117</f>
        <v>0</v>
      </c>
      <c r="H117" s="8">
        <f>SUMIF('Zip Shares'!$F:$F,Districts!$B117,'Zip Shares'!J:J)/$D117</f>
        <v>0</v>
      </c>
    </row>
    <row r="118" spans="1:8">
      <c r="A118" s="18">
        <v>6</v>
      </c>
      <c r="B118">
        <v>90077</v>
      </c>
      <c r="C118">
        <v>30</v>
      </c>
      <c r="D118">
        <f t="shared" si="6"/>
        <v>2</v>
      </c>
      <c r="F118" s="8">
        <f>SUMIF('Zip Shares'!$F:$F,Districts!$B118,'Zip Shares'!H:H)/$D118</f>
        <v>444.8314256540462</v>
      </c>
      <c r="G118" s="8">
        <f>SUMIF('Zip Shares'!$F:$F,Districts!$B118,'Zip Shares'!I:I)/$D118</f>
        <v>10716.795</v>
      </c>
      <c r="H118" s="8">
        <f>SUMIF('Zip Shares'!$F:$F,Districts!$B118,'Zip Shares'!J:J)/$D118</f>
        <v>0</v>
      </c>
    </row>
    <row r="119" spans="1:8">
      <c r="A119" s="18">
        <v>6</v>
      </c>
      <c r="B119">
        <v>90077</v>
      </c>
      <c r="C119">
        <v>33</v>
      </c>
      <c r="D119">
        <f t="shared" si="6"/>
        <v>2</v>
      </c>
      <c r="F119" s="8">
        <f>SUMIF('Zip Shares'!$F:$F,Districts!$B119,'Zip Shares'!H:H)/$D119</f>
        <v>444.8314256540462</v>
      </c>
      <c r="G119" s="8">
        <f>SUMIF('Zip Shares'!$F:$F,Districts!$B119,'Zip Shares'!I:I)/$D119</f>
        <v>10716.795</v>
      </c>
      <c r="H119" s="8">
        <f>SUMIF('Zip Shares'!$F:$F,Districts!$B119,'Zip Shares'!J:J)/$D119</f>
        <v>0</v>
      </c>
    </row>
    <row r="120" spans="1:8">
      <c r="A120" s="18">
        <v>6</v>
      </c>
      <c r="B120">
        <v>90079</v>
      </c>
      <c r="C120">
        <v>34</v>
      </c>
      <c r="D120">
        <f t="shared" si="6"/>
        <v>1</v>
      </c>
      <c r="F120" s="8">
        <f>SUMIF('Zip Shares'!$F:$F,Districts!$B120,'Zip Shares'!H:H)/$D120</f>
        <v>7268.2074233036165</v>
      </c>
      <c r="G120" s="8">
        <f>SUMIF('Zip Shares'!$F:$F,Districts!$B120,'Zip Shares'!I:I)/$D120</f>
        <v>0</v>
      </c>
      <c r="H120" s="8">
        <f>SUMIF('Zip Shares'!$F:$F,Districts!$B120,'Zip Shares'!J:J)/$D120</f>
        <v>0</v>
      </c>
    </row>
    <row r="121" spans="1:8">
      <c r="A121" s="18">
        <v>6</v>
      </c>
      <c r="B121">
        <v>90089</v>
      </c>
      <c r="C121">
        <v>34</v>
      </c>
      <c r="D121">
        <f t="shared" si="6"/>
        <v>2</v>
      </c>
      <c r="F121" s="8">
        <f>SUMIF('Zip Shares'!$F:$F,Districts!$B121,'Zip Shares'!H:H)/$D121</f>
        <v>963782.34936167265</v>
      </c>
      <c r="G121" s="8">
        <f>SUMIF('Zip Shares'!$F:$F,Districts!$B121,'Zip Shares'!I:I)/$D121</f>
        <v>21249.314999999999</v>
      </c>
      <c r="H121" s="8">
        <f>SUMIF('Zip Shares'!$F:$F,Districts!$B121,'Zip Shares'!J:J)/$D121</f>
        <v>0</v>
      </c>
    </row>
    <row r="122" spans="1:8">
      <c r="A122" s="18">
        <v>6</v>
      </c>
      <c r="B122">
        <v>90089</v>
      </c>
      <c r="C122">
        <v>37</v>
      </c>
      <c r="D122">
        <f t="shared" si="6"/>
        <v>2</v>
      </c>
      <c r="F122" s="8">
        <f>SUMIF('Zip Shares'!$F:$F,Districts!$B122,'Zip Shares'!H:H)/$D122</f>
        <v>963782.34936167265</v>
      </c>
      <c r="G122" s="8">
        <f>SUMIF('Zip Shares'!$F:$F,Districts!$B122,'Zip Shares'!I:I)/$D122</f>
        <v>21249.314999999999</v>
      </c>
      <c r="H122" s="8">
        <f>SUMIF('Zip Shares'!$F:$F,Districts!$B122,'Zip Shares'!J:J)/$D122</f>
        <v>0</v>
      </c>
    </row>
    <row r="123" spans="1:8">
      <c r="A123" s="18">
        <v>6</v>
      </c>
      <c r="B123">
        <v>90090</v>
      </c>
      <c r="C123">
        <v>34</v>
      </c>
      <c r="D123">
        <f t="shared" si="6"/>
        <v>1</v>
      </c>
      <c r="F123" s="8">
        <f>SUMIF('Zip Shares'!$F:$F,Districts!$B123,'Zip Shares'!H:H)/$D123</f>
        <v>0</v>
      </c>
      <c r="G123" s="8">
        <f>SUMIF('Zip Shares'!$F:$F,Districts!$B123,'Zip Shares'!I:I)/$D123</f>
        <v>0</v>
      </c>
      <c r="H123" s="8">
        <f>SUMIF('Zip Shares'!$F:$F,Districts!$B123,'Zip Shares'!J:J)/$D123</f>
        <v>0</v>
      </c>
    </row>
    <row r="124" spans="1:8">
      <c r="A124" s="18">
        <v>6</v>
      </c>
      <c r="B124">
        <v>90094</v>
      </c>
      <c r="C124">
        <v>43</v>
      </c>
      <c r="D124">
        <f t="shared" si="6"/>
        <v>1</v>
      </c>
      <c r="F124" s="8">
        <f>SUMIF('Zip Shares'!$F:$F,Districts!$B124,'Zip Shares'!H:H)/$D124</f>
        <v>23181.82036373578</v>
      </c>
      <c r="G124" s="8">
        <f>SUMIF('Zip Shares'!$F:$F,Districts!$B124,'Zip Shares'!I:I)/$D124</f>
        <v>0</v>
      </c>
      <c r="H124" s="8">
        <f>SUMIF('Zip Shares'!$F:$F,Districts!$B124,'Zip Shares'!J:J)/$D124</f>
        <v>0</v>
      </c>
    </row>
    <row r="125" spans="1:8">
      <c r="A125" s="18">
        <v>6</v>
      </c>
      <c r="B125">
        <v>90095</v>
      </c>
      <c r="C125">
        <v>33</v>
      </c>
      <c r="D125">
        <f t="shared" si="6"/>
        <v>1</v>
      </c>
      <c r="F125" s="8">
        <f>SUMIF('Zip Shares'!$F:$F,Districts!$B125,'Zip Shares'!H:H)/$D125</f>
        <v>40282.074511871193</v>
      </c>
      <c r="G125" s="8">
        <f>SUMIF('Zip Shares'!$F:$F,Districts!$B125,'Zip Shares'!I:I)/$D125</f>
        <v>3550</v>
      </c>
      <c r="H125" s="8">
        <f>SUMIF('Zip Shares'!$F:$F,Districts!$B125,'Zip Shares'!J:J)/$D125</f>
        <v>0</v>
      </c>
    </row>
    <row r="126" spans="1:8">
      <c r="A126" s="18">
        <v>6</v>
      </c>
      <c r="B126">
        <v>90201</v>
      </c>
      <c r="C126">
        <v>40</v>
      </c>
      <c r="D126">
        <f t="shared" si="6"/>
        <v>1</v>
      </c>
      <c r="F126" s="8">
        <f>SUMIF('Zip Shares'!$F:$F,Districts!$B126,'Zip Shares'!H:H)/$D126</f>
        <v>59864.986226352907</v>
      </c>
      <c r="G126" s="8">
        <f>SUMIF('Zip Shares'!$F:$F,Districts!$B126,'Zip Shares'!I:I)/$D126</f>
        <v>2251.83</v>
      </c>
      <c r="H126" s="8">
        <f>SUMIF('Zip Shares'!$F:$F,Districts!$B126,'Zip Shares'!J:J)/$D126</f>
        <v>0</v>
      </c>
    </row>
    <row r="127" spans="1:8">
      <c r="A127" s="18">
        <v>6</v>
      </c>
      <c r="B127">
        <v>90210</v>
      </c>
      <c r="C127">
        <v>28</v>
      </c>
      <c r="D127">
        <f t="shared" si="6"/>
        <v>3</v>
      </c>
      <c r="F127" s="8">
        <f>SUMIF('Zip Shares'!$F:$F,Districts!$B127,'Zip Shares'!H:H)/$D127</f>
        <v>5728.8860680848156</v>
      </c>
      <c r="G127" s="8">
        <f>SUMIF('Zip Shares'!$F:$F,Districts!$B127,'Zip Shares'!I:I)/$D127</f>
        <v>39.943333333333335</v>
      </c>
      <c r="H127" s="8">
        <f>SUMIF('Zip Shares'!$F:$F,Districts!$B127,'Zip Shares'!J:J)/$D127</f>
        <v>0</v>
      </c>
    </row>
    <row r="128" spans="1:8">
      <c r="A128" s="18">
        <v>6</v>
      </c>
      <c r="B128">
        <v>90210</v>
      </c>
      <c r="C128">
        <v>30</v>
      </c>
      <c r="D128">
        <f t="shared" si="6"/>
        <v>3</v>
      </c>
      <c r="F128" s="8">
        <f>SUMIF('Zip Shares'!$F:$F,Districts!$B128,'Zip Shares'!H:H)/$D128</f>
        <v>5728.8860680848156</v>
      </c>
      <c r="G128" s="8">
        <f>SUMIF('Zip Shares'!$F:$F,Districts!$B128,'Zip Shares'!I:I)/$D128</f>
        <v>39.943333333333335</v>
      </c>
      <c r="H128" s="8">
        <f>SUMIF('Zip Shares'!$F:$F,Districts!$B128,'Zip Shares'!J:J)/$D128</f>
        <v>0</v>
      </c>
    </row>
    <row r="129" spans="1:8">
      <c r="A129" s="18">
        <v>6</v>
      </c>
      <c r="B129">
        <v>90210</v>
      </c>
      <c r="C129">
        <v>33</v>
      </c>
      <c r="D129">
        <f t="shared" si="6"/>
        <v>3</v>
      </c>
      <c r="F129" s="8">
        <f>SUMIF('Zip Shares'!$F:$F,Districts!$B129,'Zip Shares'!H:H)/$D129</f>
        <v>5728.8860680848156</v>
      </c>
      <c r="G129" s="8">
        <f>SUMIF('Zip Shares'!$F:$F,Districts!$B129,'Zip Shares'!I:I)/$D129</f>
        <v>39.943333333333335</v>
      </c>
      <c r="H129" s="8">
        <f>SUMIF('Zip Shares'!$F:$F,Districts!$B129,'Zip Shares'!J:J)/$D129</f>
        <v>0</v>
      </c>
    </row>
    <row r="130" spans="1:8">
      <c r="A130" s="18">
        <v>6</v>
      </c>
      <c r="B130">
        <v>90211</v>
      </c>
      <c r="C130">
        <v>33</v>
      </c>
      <c r="D130">
        <f t="shared" si="6"/>
        <v>1</v>
      </c>
      <c r="F130" s="8">
        <f>SUMIF('Zip Shares'!$F:$F,Districts!$B130,'Zip Shares'!H:H)/$D130</f>
        <v>102933.04885372389</v>
      </c>
      <c r="G130" s="8">
        <f>SUMIF('Zip Shares'!$F:$F,Districts!$B130,'Zip Shares'!I:I)/$D130</f>
        <v>100750.38</v>
      </c>
      <c r="H130" s="8">
        <f>SUMIF('Zip Shares'!$F:$F,Districts!$B130,'Zip Shares'!J:J)/$D130</f>
        <v>0</v>
      </c>
    </row>
    <row r="131" spans="1:8">
      <c r="A131" s="18">
        <v>6</v>
      </c>
      <c r="B131">
        <v>90212</v>
      </c>
      <c r="C131">
        <v>33</v>
      </c>
      <c r="D131">
        <f t="shared" ref="D131:D194" si="7">COUNTIF(B$1:B$2350,B131)</f>
        <v>2</v>
      </c>
      <c r="F131" s="8">
        <f>SUMIF('Zip Shares'!$F:$F,Districts!$B131,'Zip Shares'!H:H)/$D131</f>
        <v>35971.827033225229</v>
      </c>
      <c r="G131" s="8">
        <f>SUMIF('Zip Shares'!$F:$F,Districts!$B131,'Zip Shares'!I:I)/$D131</f>
        <v>18.484999999999999</v>
      </c>
      <c r="H131" s="8">
        <f>SUMIF('Zip Shares'!$F:$F,Districts!$B131,'Zip Shares'!J:J)/$D131</f>
        <v>0</v>
      </c>
    </row>
    <row r="132" spans="1:8">
      <c r="A132" s="18">
        <v>6</v>
      </c>
      <c r="B132">
        <v>90212</v>
      </c>
      <c r="C132">
        <v>37</v>
      </c>
      <c r="D132">
        <f t="shared" si="7"/>
        <v>2</v>
      </c>
      <c r="F132" s="8">
        <f>SUMIF('Zip Shares'!$F:$F,Districts!$B132,'Zip Shares'!H:H)/$D132</f>
        <v>35971.827033225229</v>
      </c>
      <c r="G132" s="8">
        <f>SUMIF('Zip Shares'!$F:$F,Districts!$B132,'Zip Shares'!I:I)/$D132</f>
        <v>18.484999999999999</v>
      </c>
      <c r="H132" s="8">
        <f>SUMIF('Zip Shares'!$F:$F,Districts!$B132,'Zip Shares'!J:J)/$D132</f>
        <v>0</v>
      </c>
    </row>
    <row r="133" spans="1:8">
      <c r="A133" s="18">
        <v>6</v>
      </c>
      <c r="B133">
        <v>90220</v>
      </c>
      <c r="C133">
        <v>44</v>
      </c>
      <c r="D133">
        <f t="shared" si="7"/>
        <v>1</v>
      </c>
      <c r="F133" s="8">
        <f>SUMIF('Zip Shares'!$F:$F,Districts!$B133,'Zip Shares'!H:H)/$D133</f>
        <v>613397.44748452283</v>
      </c>
      <c r="G133" s="8">
        <f>SUMIF('Zip Shares'!$F:$F,Districts!$B133,'Zip Shares'!I:I)/$D133</f>
        <v>94568.900000000009</v>
      </c>
      <c r="H133" s="8">
        <f>SUMIF('Zip Shares'!$F:$F,Districts!$B133,'Zip Shares'!J:J)/$D133</f>
        <v>0</v>
      </c>
    </row>
    <row r="134" spans="1:8">
      <c r="A134" s="18">
        <v>6</v>
      </c>
      <c r="B134">
        <v>90221</v>
      </c>
      <c r="C134">
        <v>40</v>
      </c>
      <c r="D134">
        <f t="shared" si="7"/>
        <v>2</v>
      </c>
      <c r="F134" s="8">
        <f>SUMIF('Zip Shares'!$F:$F,Districts!$B134,'Zip Shares'!H:H)/$D134</f>
        <v>100354.3388376361</v>
      </c>
      <c r="G134" s="8">
        <f>SUMIF('Zip Shares'!$F:$F,Districts!$B134,'Zip Shares'!I:I)/$D134</f>
        <v>14086.7</v>
      </c>
      <c r="H134" s="8">
        <f>SUMIF('Zip Shares'!$F:$F,Districts!$B134,'Zip Shares'!J:J)/$D134</f>
        <v>0</v>
      </c>
    </row>
    <row r="135" spans="1:8">
      <c r="A135" s="18">
        <v>6</v>
      </c>
      <c r="B135">
        <v>90221</v>
      </c>
      <c r="C135">
        <v>44</v>
      </c>
      <c r="D135">
        <f t="shared" si="7"/>
        <v>2</v>
      </c>
      <c r="F135" s="8">
        <f>SUMIF('Zip Shares'!$F:$F,Districts!$B135,'Zip Shares'!H:H)/$D135</f>
        <v>100354.3388376361</v>
      </c>
      <c r="G135" s="8">
        <f>SUMIF('Zip Shares'!$F:$F,Districts!$B135,'Zip Shares'!I:I)/$D135</f>
        <v>14086.7</v>
      </c>
      <c r="H135" s="8">
        <f>SUMIF('Zip Shares'!$F:$F,Districts!$B135,'Zip Shares'!J:J)/$D135</f>
        <v>0</v>
      </c>
    </row>
    <row r="136" spans="1:8">
      <c r="A136" s="18">
        <v>6</v>
      </c>
      <c r="B136">
        <v>90222</v>
      </c>
      <c r="C136">
        <v>44</v>
      </c>
      <c r="D136">
        <f t="shared" si="7"/>
        <v>1</v>
      </c>
      <c r="F136" s="8">
        <f>SUMIF('Zip Shares'!$F:$F,Districts!$B136,'Zip Shares'!H:H)/$D136</f>
        <v>13173.469151660263</v>
      </c>
      <c r="G136" s="8">
        <f>SUMIF('Zip Shares'!$F:$F,Districts!$B136,'Zip Shares'!I:I)/$D136</f>
        <v>0</v>
      </c>
      <c r="H136" s="8">
        <f>SUMIF('Zip Shares'!$F:$F,Districts!$B136,'Zip Shares'!J:J)/$D136</f>
        <v>0</v>
      </c>
    </row>
    <row r="137" spans="1:8">
      <c r="A137" s="18">
        <v>6</v>
      </c>
      <c r="B137">
        <v>90230</v>
      </c>
      <c r="C137">
        <v>37</v>
      </c>
      <c r="D137">
        <f t="shared" si="7"/>
        <v>2</v>
      </c>
      <c r="F137" s="8">
        <f>SUMIF('Zip Shares'!$F:$F,Districts!$B137,'Zip Shares'!H:H)/$D137</f>
        <v>28895.453162234913</v>
      </c>
      <c r="G137" s="8">
        <f>SUMIF('Zip Shares'!$F:$F,Districts!$B137,'Zip Shares'!I:I)/$D137</f>
        <v>6039.2849999999999</v>
      </c>
      <c r="H137" s="8">
        <f>SUMIF('Zip Shares'!$F:$F,Districts!$B137,'Zip Shares'!J:J)/$D137</f>
        <v>0</v>
      </c>
    </row>
    <row r="138" spans="1:8">
      <c r="A138" s="18">
        <v>6</v>
      </c>
      <c r="B138">
        <v>90230</v>
      </c>
      <c r="C138">
        <v>43</v>
      </c>
      <c r="D138">
        <f t="shared" si="7"/>
        <v>2</v>
      </c>
      <c r="F138" s="8">
        <f>SUMIF('Zip Shares'!$F:$F,Districts!$B138,'Zip Shares'!H:H)/$D138</f>
        <v>28895.453162234913</v>
      </c>
      <c r="G138" s="8">
        <f>SUMIF('Zip Shares'!$F:$F,Districts!$B138,'Zip Shares'!I:I)/$D138</f>
        <v>6039.2849999999999</v>
      </c>
      <c r="H138" s="8">
        <f>SUMIF('Zip Shares'!$F:$F,Districts!$B138,'Zip Shares'!J:J)/$D138</f>
        <v>0</v>
      </c>
    </row>
    <row r="139" spans="1:8">
      <c r="A139" s="18">
        <v>6</v>
      </c>
      <c r="B139">
        <v>90232</v>
      </c>
      <c r="C139">
        <v>37</v>
      </c>
      <c r="D139">
        <f t="shared" si="7"/>
        <v>1</v>
      </c>
      <c r="F139" s="8">
        <f>SUMIF('Zip Shares'!$F:$F,Districts!$B139,'Zip Shares'!H:H)/$D139</f>
        <v>500315.16040959023</v>
      </c>
      <c r="G139" s="8">
        <f>SUMIF('Zip Shares'!$F:$F,Districts!$B139,'Zip Shares'!I:I)/$D139</f>
        <v>43208</v>
      </c>
      <c r="H139" s="8">
        <f>SUMIF('Zip Shares'!$F:$F,Districts!$B139,'Zip Shares'!J:J)/$D139</f>
        <v>0</v>
      </c>
    </row>
    <row r="140" spans="1:8">
      <c r="A140" s="18">
        <v>6</v>
      </c>
      <c r="B140">
        <v>90240</v>
      </c>
      <c r="C140">
        <v>40</v>
      </c>
      <c r="D140">
        <f t="shared" si="7"/>
        <v>1</v>
      </c>
      <c r="F140" s="8">
        <f>SUMIF('Zip Shares'!$F:$F,Districts!$B140,'Zip Shares'!H:H)/$D140</f>
        <v>3540.8581482062073</v>
      </c>
      <c r="G140" s="8">
        <f>SUMIF('Zip Shares'!$F:$F,Districts!$B140,'Zip Shares'!I:I)/$D140</f>
        <v>965.69</v>
      </c>
      <c r="H140" s="8">
        <f>SUMIF('Zip Shares'!$F:$F,Districts!$B140,'Zip Shares'!J:J)/$D140</f>
        <v>0</v>
      </c>
    </row>
    <row r="141" spans="1:8">
      <c r="A141" s="18">
        <v>6</v>
      </c>
      <c r="B141">
        <v>90241</v>
      </c>
      <c r="C141">
        <v>38</v>
      </c>
      <c r="D141">
        <f t="shared" si="7"/>
        <v>2</v>
      </c>
      <c r="F141" s="8">
        <f>SUMIF('Zip Shares'!$F:$F,Districts!$B141,'Zip Shares'!H:H)/$D141</f>
        <v>54852.434444570077</v>
      </c>
      <c r="G141" s="8">
        <f>SUMIF('Zip Shares'!$F:$F,Districts!$B141,'Zip Shares'!I:I)/$D141</f>
        <v>1496.18</v>
      </c>
      <c r="H141" s="8">
        <f>SUMIF('Zip Shares'!$F:$F,Districts!$B141,'Zip Shares'!J:J)/$D141</f>
        <v>0</v>
      </c>
    </row>
    <row r="142" spans="1:8">
      <c r="A142" s="18">
        <v>6</v>
      </c>
      <c r="B142">
        <v>90241</v>
      </c>
      <c r="C142">
        <v>40</v>
      </c>
      <c r="D142">
        <f t="shared" si="7"/>
        <v>2</v>
      </c>
      <c r="F142" s="8">
        <f>SUMIF('Zip Shares'!$F:$F,Districts!$B142,'Zip Shares'!H:H)/$D142</f>
        <v>54852.434444570077</v>
      </c>
      <c r="G142" s="8">
        <f>SUMIF('Zip Shares'!$F:$F,Districts!$B142,'Zip Shares'!I:I)/$D142</f>
        <v>1496.18</v>
      </c>
      <c r="H142" s="8">
        <f>SUMIF('Zip Shares'!$F:$F,Districts!$B142,'Zip Shares'!J:J)/$D142</f>
        <v>0</v>
      </c>
    </row>
    <row r="143" spans="1:8">
      <c r="A143" s="18">
        <v>6</v>
      </c>
      <c r="B143">
        <v>90242</v>
      </c>
      <c r="C143">
        <v>40</v>
      </c>
      <c r="D143">
        <f t="shared" si="7"/>
        <v>1</v>
      </c>
      <c r="F143" s="8">
        <f>SUMIF('Zip Shares'!$F:$F,Districts!$B143,'Zip Shares'!H:H)/$D143</f>
        <v>13055.046129522641</v>
      </c>
      <c r="G143" s="8">
        <f>SUMIF('Zip Shares'!$F:$F,Districts!$B143,'Zip Shares'!I:I)/$D143</f>
        <v>0</v>
      </c>
      <c r="H143" s="8">
        <f>SUMIF('Zip Shares'!$F:$F,Districts!$B143,'Zip Shares'!J:J)/$D143</f>
        <v>0</v>
      </c>
    </row>
    <row r="144" spans="1:8">
      <c r="A144" s="18">
        <v>6</v>
      </c>
      <c r="B144">
        <v>90245</v>
      </c>
      <c r="C144">
        <v>33</v>
      </c>
      <c r="D144">
        <f t="shared" si="7"/>
        <v>1</v>
      </c>
      <c r="F144" s="8">
        <f>SUMIF('Zip Shares'!$F:$F,Districts!$B144,'Zip Shares'!H:H)/$D144</f>
        <v>4332563.5502958298</v>
      </c>
      <c r="G144" s="8">
        <f>SUMIF('Zip Shares'!$F:$F,Districts!$B144,'Zip Shares'!I:I)/$D144</f>
        <v>1745134.33</v>
      </c>
      <c r="H144" s="8">
        <f>SUMIF('Zip Shares'!$F:$F,Districts!$B144,'Zip Shares'!J:J)/$D144</f>
        <v>0</v>
      </c>
    </row>
    <row r="145" spans="1:8">
      <c r="A145" s="18">
        <v>6</v>
      </c>
      <c r="B145">
        <v>90247</v>
      </c>
      <c r="C145">
        <v>43</v>
      </c>
      <c r="D145">
        <f t="shared" si="7"/>
        <v>1</v>
      </c>
      <c r="F145" s="8">
        <f>SUMIF('Zip Shares'!$F:$F,Districts!$B145,'Zip Shares'!H:H)/$D145</f>
        <v>12056.657581156189</v>
      </c>
      <c r="G145" s="8">
        <f>SUMIF('Zip Shares'!$F:$F,Districts!$B145,'Zip Shares'!I:I)/$D145</f>
        <v>2141.63</v>
      </c>
      <c r="H145" s="8">
        <f>SUMIF('Zip Shares'!$F:$F,Districts!$B145,'Zip Shares'!J:J)/$D145</f>
        <v>0</v>
      </c>
    </row>
    <row r="146" spans="1:8">
      <c r="A146" s="18">
        <v>6</v>
      </c>
      <c r="B146">
        <v>90248</v>
      </c>
      <c r="C146">
        <v>43</v>
      </c>
      <c r="D146">
        <f t="shared" si="7"/>
        <v>2</v>
      </c>
      <c r="F146" s="8">
        <f>SUMIF('Zip Shares'!$F:$F,Districts!$B146,'Zip Shares'!H:H)/$D146</f>
        <v>168402.16817483693</v>
      </c>
      <c r="G146" s="8">
        <f>SUMIF('Zip Shares'!$F:$F,Districts!$B146,'Zip Shares'!I:I)/$D146</f>
        <v>36815.68</v>
      </c>
      <c r="H146" s="8">
        <f>SUMIF('Zip Shares'!$F:$F,Districts!$B146,'Zip Shares'!J:J)/$D146</f>
        <v>0</v>
      </c>
    </row>
    <row r="147" spans="1:8">
      <c r="A147" s="18">
        <v>6</v>
      </c>
      <c r="B147">
        <v>90248</v>
      </c>
      <c r="C147">
        <v>44</v>
      </c>
      <c r="D147">
        <f t="shared" si="7"/>
        <v>2</v>
      </c>
      <c r="F147" s="8">
        <f>SUMIF('Zip Shares'!$F:$F,Districts!$B147,'Zip Shares'!H:H)/$D147</f>
        <v>168402.16817483693</v>
      </c>
      <c r="G147" s="8">
        <f>SUMIF('Zip Shares'!$F:$F,Districts!$B147,'Zip Shares'!I:I)/$D147</f>
        <v>36815.68</v>
      </c>
      <c r="H147" s="8">
        <f>SUMIF('Zip Shares'!$F:$F,Districts!$B147,'Zip Shares'!J:J)/$D147</f>
        <v>0</v>
      </c>
    </row>
    <row r="148" spans="1:8">
      <c r="A148" s="18">
        <v>6</v>
      </c>
      <c r="B148">
        <v>90249</v>
      </c>
      <c r="C148">
        <v>43</v>
      </c>
      <c r="D148">
        <f t="shared" si="7"/>
        <v>1</v>
      </c>
      <c r="F148" s="8">
        <f>SUMIF('Zip Shares'!$F:$F,Districts!$B148,'Zip Shares'!H:H)/$D148</f>
        <v>117859.75879319999</v>
      </c>
      <c r="G148" s="8">
        <f>SUMIF('Zip Shares'!$F:$F,Districts!$B148,'Zip Shares'!I:I)/$D148</f>
        <v>4688.0200000000004</v>
      </c>
      <c r="H148" s="8">
        <f>SUMIF('Zip Shares'!$F:$F,Districts!$B148,'Zip Shares'!J:J)/$D148</f>
        <v>0</v>
      </c>
    </row>
    <row r="149" spans="1:8">
      <c r="A149" s="18">
        <v>6</v>
      </c>
      <c r="B149">
        <v>90250</v>
      </c>
      <c r="C149">
        <v>43</v>
      </c>
      <c r="D149">
        <f t="shared" si="7"/>
        <v>1</v>
      </c>
      <c r="F149" s="8">
        <f>SUMIF('Zip Shares'!$F:$F,Districts!$B149,'Zip Shares'!H:H)/$D149</f>
        <v>68378.428052746909</v>
      </c>
      <c r="G149" s="8">
        <f>SUMIF('Zip Shares'!$F:$F,Districts!$B149,'Zip Shares'!I:I)/$D149</f>
        <v>109892.28</v>
      </c>
      <c r="H149" s="8">
        <f>SUMIF('Zip Shares'!$F:$F,Districts!$B149,'Zip Shares'!J:J)/$D149</f>
        <v>0</v>
      </c>
    </row>
    <row r="150" spans="1:8">
      <c r="A150" s="18">
        <v>6</v>
      </c>
      <c r="B150">
        <v>90254</v>
      </c>
      <c r="C150">
        <v>33</v>
      </c>
      <c r="D150">
        <f t="shared" si="7"/>
        <v>1</v>
      </c>
      <c r="F150" s="8">
        <f>SUMIF('Zip Shares'!$F:$F,Districts!$B150,'Zip Shares'!H:H)/$D150</f>
        <v>4758.9222478176562</v>
      </c>
      <c r="G150" s="8">
        <f>SUMIF('Zip Shares'!$F:$F,Districts!$B150,'Zip Shares'!I:I)/$D150</f>
        <v>1492.9</v>
      </c>
      <c r="H150" s="8">
        <f>SUMIF('Zip Shares'!$F:$F,Districts!$B150,'Zip Shares'!J:J)/$D150</f>
        <v>0</v>
      </c>
    </row>
    <row r="151" spans="1:8">
      <c r="A151" s="18">
        <v>6</v>
      </c>
      <c r="B151">
        <v>90255</v>
      </c>
      <c r="C151">
        <v>40</v>
      </c>
      <c r="D151">
        <f t="shared" si="7"/>
        <v>2</v>
      </c>
      <c r="F151" s="8">
        <f>SUMIF('Zip Shares'!$F:$F,Districts!$B151,'Zip Shares'!H:H)/$D151</f>
        <v>7772.3259813688346</v>
      </c>
      <c r="G151" s="8">
        <f>SUMIF('Zip Shares'!$F:$F,Districts!$B151,'Zip Shares'!I:I)/$D151</f>
        <v>1488.78</v>
      </c>
      <c r="H151" s="8">
        <f>SUMIF('Zip Shares'!$F:$F,Districts!$B151,'Zip Shares'!J:J)/$D151</f>
        <v>0</v>
      </c>
    </row>
    <row r="152" spans="1:8">
      <c r="A152" s="18">
        <v>6</v>
      </c>
      <c r="B152">
        <v>90255</v>
      </c>
      <c r="C152">
        <v>44</v>
      </c>
      <c r="D152">
        <f t="shared" si="7"/>
        <v>2</v>
      </c>
      <c r="F152" s="8">
        <f>SUMIF('Zip Shares'!$F:$F,Districts!$B152,'Zip Shares'!H:H)/$D152</f>
        <v>7772.3259813688346</v>
      </c>
      <c r="G152" s="8">
        <f>SUMIF('Zip Shares'!$F:$F,Districts!$B152,'Zip Shares'!I:I)/$D152</f>
        <v>1488.78</v>
      </c>
      <c r="H152" s="8">
        <f>SUMIF('Zip Shares'!$F:$F,Districts!$B152,'Zip Shares'!J:J)/$D152</f>
        <v>0</v>
      </c>
    </row>
    <row r="153" spans="1:8">
      <c r="A153" s="18">
        <v>6</v>
      </c>
      <c r="B153">
        <v>90260</v>
      </c>
      <c r="C153">
        <v>43</v>
      </c>
      <c r="D153">
        <f t="shared" si="7"/>
        <v>1</v>
      </c>
      <c r="F153" s="8">
        <f>SUMIF('Zip Shares'!$F:$F,Districts!$B153,'Zip Shares'!H:H)/$D153</f>
        <v>25083.252292693996</v>
      </c>
      <c r="G153" s="8">
        <f>SUMIF('Zip Shares'!$F:$F,Districts!$B153,'Zip Shares'!I:I)/$D153</f>
        <v>20477.21</v>
      </c>
      <c r="H153" s="8">
        <f>SUMIF('Zip Shares'!$F:$F,Districts!$B153,'Zip Shares'!J:J)/$D153</f>
        <v>0</v>
      </c>
    </row>
    <row r="154" spans="1:8">
      <c r="A154" s="18">
        <v>6</v>
      </c>
      <c r="B154">
        <v>90262</v>
      </c>
      <c r="C154">
        <v>40</v>
      </c>
      <c r="D154">
        <f t="shared" si="7"/>
        <v>2</v>
      </c>
      <c r="F154" s="8">
        <f>SUMIF('Zip Shares'!$F:$F,Districts!$B154,'Zip Shares'!H:H)/$D154</f>
        <v>8511.5423962064724</v>
      </c>
      <c r="G154" s="8">
        <f>SUMIF('Zip Shares'!$F:$F,Districts!$B154,'Zip Shares'!I:I)/$D154</f>
        <v>311.31</v>
      </c>
      <c r="H154" s="8">
        <f>SUMIF('Zip Shares'!$F:$F,Districts!$B154,'Zip Shares'!J:J)/$D154</f>
        <v>0</v>
      </c>
    </row>
    <row r="155" spans="1:8">
      <c r="A155" s="18">
        <v>6</v>
      </c>
      <c r="B155">
        <v>90262</v>
      </c>
      <c r="C155">
        <v>44</v>
      </c>
      <c r="D155">
        <f t="shared" si="7"/>
        <v>2</v>
      </c>
      <c r="F155" s="8">
        <f>SUMIF('Zip Shares'!$F:$F,Districts!$B155,'Zip Shares'!H:H)/$D155</f>
        <v>8511.5423962064724</v>
      </c>
      <c r="G155" s="8">
        <f>SUMIF('Zip Shares'!$F:$F,Districts!$B155,'Zip Shares'!I:I)/$D155</f>
        <v>311.31</v>
      </c>
      <c r="H155" s="8">
        <f>SUMIF('Zip Shares'!$F:$F,Districts!$B155,'Zip Shares'!J:J)/$D155</f>
        <v>0</v>
      </c>
    </row>
    <row r="156" spans="1:8">
      <c r="A156" s="18">
        <v>6</v>
      </c>
      <c r="B156">
        <v>90263</v>
      </c>
      <c r="C156">
        <v>33</v>
      </c>
      <c r="D156">
        <f t="shared" si="7"/>
        <v>1</v>
      </c>
      <c r="F156" s="8">
        <f>SUMIF('Zip Shares'!$F:$F,Districts!$B156,'Zip Shares'!H:H)/$D156</f>
        <v>59101.11280559127</v>
      </c>
      <c r="G156" s="8">
        <f>SUMIF('Zip Shares'!$F:$F,Districts!$B156,'Zip Shares'!I:I)/$D156</f>
        <v>0</v>
      </c>
      <c r="H156" s="8">
        <f>SUMIF('Zip Shares'!$F:$F,Districts!$B156,'Zip Shares'!J:J)/$D156</f>
        <v>0</v>
      </c>
    </row>
    <row r="157" spans="1:8">
      <c r="A157" s="18">
        <v>6</v>
      </c>
      <c r="B157">
        <v>90265</v>
      </c>
      <c r="C157">
        <v>26</v>
      </c>
      <c r="D157">
        <f t="shared" si="7"/>
        <v>2</v>
      </c>
      <c r="F157" s="8">
        <f>SUMIF('Zip Shares'!$F:$F,Districts!$B157,'Zip Shares'!H:H)/$D157</f>
        <v>687781.58909816737</v>
      </c>
      <c r="G157" s="8">
        <f>SUMIF('Zip Shares'!$F:$F,Districts!$B157,'Zip Shares'!I:I)/$D157</f>
        <v>193623.97</v>
      </c>
      <c r="H157" s="8">
        <f>SUMIF('Zip Shares'!$F:$F,Districts!$B157,'Zip Shares'!J:J)/$D157</f>
        <v>0</v>
      </c>
    </row>
    <row r="158" spans="1:8">
      <c r="A158" s="18">
        <v>6</v>
      </c>
      <c r="B158">
        <v>90265</v>
      </c>
      <c r="C158">
        <v>33</v>
      </c>
      <c r="D158">
        <f t="shared" si="7"/>
        <v>2</v>
      </c>
      <c r="F158" s="8">
        <f>SUMIF('Zip Shares'!$F:$F,Districts!$B158,'Zip Shares'!H:H)/$D158</f>
        <v>687781.58909816737</v>
      </c>
      <c r="G158" s="8">
        <f>SUMIF('Zip Shares'!$F:$F,Districts!$B158,'Zip Shares'!I:I)/$D158</f>
        <v>193623.97</v>
      </c>
      <c r="H158" s="8">
        <f>SUMIF('Zip Shares'!$F:$F,Districts!$B158,'Zip Shares'!J:J)/$D158</f>
        <v>0</v>
      </c>
    </row>
    <row r="159" spans="1:8">
      <c r="A159" s="18">
        <v>6</v>
      </c>
      <c r="B159">
        <v>90266</v>
      </c>
      <c r="C159">
        <v>33</v>
      </c>
      <c r="D159">
        <f t="shared" si="7"/>
        <v>1</v>
      </c>
      <c r="F159" s="8">
        <f>SUMIF('Zip Shares'!$F:$F,Districts!$B159,'Zip Shares'!H:H)/$D159</f>
        <v>75517.029391871969</v>
      </c>
      <c r="G159" s="8">
        <f>SUMIF('Zip Shares'!$F:$F,Districts!$B159,'Zip Shares'!I:I)/$D159</f>
        <v>25001.37</v>
      </c>
      <c r="H159" s="8">
        <f>SUMIF('Zip Shares'!$F:$F,Districts!$B159,'Zip Shares'!J:J)/$D159</f>
        <v>0</v>
      </c>
    </row>
    <row r="160" spans="1:8">
      <c r="A160" s="18">
        <v>6</v>
      </c>
      <c r="B160">
        <v>90270</v>
      </c>
      <c r="C160">
        <v>40</v>
      </c>
      <c r="D160">
        <f t="shared" si="7"/>
        <v>1</v>
      </c>
      <c r="F160" s="8">
        <f>SUMIF('Zip Shares'!$F:$F,Districts!$B160,'Zip Shares'!H:H)/$D160</f>
        <v>3320.8178351921765</v>
      </c>
      <c r="G160" s="8">
        <f>SUMIF('Zip Shares'!$F:$F,Districts!$B160,'Zip Shares'!I:I)/$D160</f>
        <v>0</v>
      </c>
      <c r="H160" s="8">
        <f>SUMIF('Zip Shares'!$F:$F,Districts!$B160,'Zip Shares'!J:J)/$D160</f>
        <v>0</v>
      </c>
    </row>
    <row r="161" spans="1:8">
      <c r="A161" s="18">
        <v>6</v>
      </c>
      <c r="B161">
        <v>90272</v>
      </c>
      <c r="C161">
        <v>33</v>
      </c>
      <c r="D161">
        <f t="shared" si="7"/>
        <v>1</v>
      </c>
      <c r="F161" s="8">
        <f>SUMIF('Zip Shares'!$F:$F,Districts!$B161,'Zip Shares'!H:H)/$D161</f>
        <v>8080.7542986603239</v>
      </c>
      <c r="G161" s="8">
        <f>SUMIF('Zip Shares'!$F:$F,Districts!$B161,'Zip Shares'!I:I)/$D161</f>
        <v>6647.93</v>
      </c>
      <c r="H161" s="8">
        <f>SUMIF('Zip Shares'!$F:$F,Districts!$B161,'Zip Shares'!J:J)/$D161</f>
        <v>0</v>
      </c>
    </row>
    <row r="162" spans="1:8">
      <c r="A162" s="18">
        <v>6</v>
      </c>
      <c r="B162">
        <v>90274</v>
      </c>
      <c r="C162">
        <v>33</v>
      </c>
      <c r="D162">
        <f t="shared" si="7"/>
        <v>1</v>
      </c>
      <c r="F162" s="8">
        <f>SUMIF('Zip Shares'!$F:$F,Districts!$B162,'Zip Shares'!H:H)/$D162</f>
        <v>12573.658457308347</v>
      </c>
      <c r="G162" s="8">
        <f>SUMIF('Zip Shares'!$F:$F,Districts!$B162,'Zip Shares'!I:I)/$D162</f>
        <v>814.9</v>
      </c>
      <c r="H162" s="8">
        <f>SUMIF('Zip Shares'!$F:$F,Districts!$B162,'Zip Shares'!J:J)/$D162</f>
        <v>0</v>
      </c>
    </row>
    <row r="163" spans="1:8">
      <c r="A163" s="18">
        <v>6</v>
      </c>
      <c r="B163">
        <v>90275</v>
      </c>
      <c r="C163">
        <v>33</v>
      </c>
      <c r="D163">
        <f t="shared" si="7"/>
        <v>1</v>
      </c>
      <c r="F163" s="8">
        <f>SUMIF('Zip Shares'!$F:$F,Districts!$B163,'Zip Shares'!H:H)/$D163</f>
        <v>18182.947148291816</v>
      </c>
      <c r="G163" s="8">
        <f>SUMIF('Zip Shares'!$F:$F,Districts!$B163,'Zip Shares'!I:I)/$D163</f>
        <v>38973.19</v>
      </c>
      <c r="H163" s="8">
        <f>SUMIF('Zip Shares'!$F:$F,Districts!$B163,'Zip Shares'!J:J)/$D163</f>
        <v>0</v>
      </c>
    </row>
    <row r="164" spans="1:8">
      <c r="A164" s="18">
        <v>6</v>
      </c>
      <c r="B164">
        <v>90277</v>
      </c>
      <c r="C164">
        <v>33</v>
      </c>
      <c r="D164">
        <f t="shared" si="7"/>
        <v>1</v>
      </c>
      <c r="F164" s="8">
        <f>SUMIF('Zip Shares'!$F:$F,Districts!$B164,'Zip Shares'!H:H)/$D164</f>
        <v>385715.36651255295</v>
      </c>
      <c r="G164" s="8">
        <f>SUMIF('Zip Shares'!$F:$F,Districts!$B164,'Zip Shares'!I:I)/$D164</f>
        <v>11023.24</v>
      </c>
      <c r="H164" s="8">
        <f>SUMIF('Zip Shares'!$F:$F,Districts!$B164,'Zip Shares'!J:J)/$D164</f>
        <v>0</v>
      </c>
    </row>
    <row r="165" spans="1:8">
      <c r="A165" s="18">
        <v>6</v>
      </c>
      <c r="B165">
        <v>90278</v>
      </c>
      <c r="C165">
        <v>33</v>
      </c>
      <c r="D165">
        <f t="shared" si="7"/>
        <v>1</v>
      </c>
      <c r="F165" s="8">
        <f>SUMIF('Zip Shares'!$F:$F,Districts!$B165,'Zip Shares'!H:H)/$D165</f>
        <v>168740.50250887516</v>
      </c>
      <c r="G165" s="8">
        <f>SUMIF('Zip Shares'!$F:$F,Districts!$B165,'Zip Shares'!I:I)/$D165</f>
        <v>93771.39</v>
      </c>
      <c r="H165" s="8">
        <f>SUMIF('Zip Shares'!$F:$F,Districts!$B165,'Zip Shares'!J:J)/$D165</f>
        <v>0</v>
      </c>
    </row>
    <row r="166" spans="1:8">
      <c r="A166" s="18">
        <v>6</v>
      </c>
      <c r="B166">
        <v>90280</v>
      </c>
      <c r="C166">
        <v>44</v>
      </c>
      <c r="D166">
        <f t="shared" si="7"/>
        <v>1</v>
      </c>
      <c r="F166" s="8">
        <f>SUMIF('Zip Shares'!$F:$F,Districts!$B166,'Zip Shares'!H:H)/$D166</f>
        <v>50366.821072988525</v>
      </c>
      <c r="G166" s="8">
        <f>SUMIF('Zip Shares'!$F:$F,Districts!$B166,'Zip Shares'!I:I)/$D166</f>
        <v>24026.11</v>
      </c>
      <c r="H166" s="8">
        <f>SUMIF('Zip Shares'!$F:$F,Districts!$B166,'Zip Shares'!J:J)/$D166</f>
        <v>0</v>
      </c>
    </row>
    <row r="167" spans="1:8">
      <c r="A167" s="18">
        <v>6</v>
      </c>
      <c r="B167">
        <v>90290</v>
      </c>
      <c r="C167">
        <v>33</v>
      </c>
      <c r="D167">
        <f t="shared" si="7"/>
        <v>1</v>
      </c>
      <c r="F167" s="8">
        <f>SUMIF('Zip Shares'!$F:$F,Districts!$B167,'Zip Shares'!H:H)/$D167</f>
        <v>5677.7393507631132</v>
      </c>
      <c r="G167" s="8">
        <f>SUMIF('Zip Shares'!$F:$F,Districts!$B167,'Zip Shares'!I:I)/$D167</f>
        <v>0</v>
      </c>
      <c r="H167" s="8">
        <f>SUMIF('Zip Shares'!$F:$F,Districts!$B167,'Zip Shares'!J:J)/$D167</f>
        <v>0</v>
      </c>
    </row>
    <row r="168" spans="1:8">
      <c r="A168" s="18">
        <v>6</v>
      </c>
      <c r="B168">
        <v>90291</v>
      </c>
      <c r="C168">
        <v>33</v>
      </c>
      <c r="D168">
        <f t="shared" si="7"/>
        <v>2</v>
      </c>
      <c r="F168" s="8">
        <f>SUMIF('Zip Shares'!$F:$F,Districts!$B168,'Zip Shares'!H:H)/$D168</f>
        <v>25999.591684598563</v>
      </c>
      <c r="G168" s="8">
        <f>SUMIF('Zip Shares'!$F:$F,Districts!$B168,'Zip Shares'!I:I)/$D168</f>
        <v>10046.755000000001</v>
      </c>
      <c r="H168" s="8">
        <f>SUMIF('Zip Shares'!$F:$F,Districts!$B168,'Zip Shares'!J:J)/$D168</f>
        <v>0</v>
      </c>
    </row>
    <row r="169" spans="1:8">
      <c r="A169" s="18">
        <v>6</v>
      </c>
      <c r="B169">
        <v>90291</v>
      </c>
      <c r="C169">
        <v>37</v>
      </c>
      <c r="D169">
        <f t="shared" si="7"/>
        <v>2</v>
      </c>
      <c r="F169" s="8">
        <f>SUMIF('Zip Shares'!$F:$F,Districts!$B169,'Zip Shares'!H:H)/$D169</f>
        <v>25999.591684598563</v>
      </c>
      <c r="G169" s="8">
        <f>SUMIF('Zip Shares'!$F:$F,Districts!$B169,'Zip Shares'!I:I)/$D169</f>
        <v>10046.755000000001</v>
      </c>
      <c r="H169" s="8">
        <f>SUMIF('Zip Shares'!$F:$F,Districts!$B169,'Zip Shares'!J:J)/$D169</f>
        <v>0</v>
      </c>
    </row>
    <row r="170" spans="1:8">
      <c r="A170" s="18">
        <v>6</v>
      </c>
      <c r="B170">
        <v>90292</v>
      </c>
      <c r="C170">
        <v>33</v>
      </c>
      <c r="D170">
        <f t="shared" si="7"/>
        <v>2</v>
      </c>
      <c r="F170" s="8">
        <f>SUMIF('Zip Shares'!$F:$F,Districts!$B170,'Zip Shares'!H:H)/$D170</f>
        <v>21265.882481986973</v>
      </c>
      <c r="G170" s="8">
        <f>SUMIF('Zip Shares'!$F:$F,Districts!$B170,'Zip Shares'!I:I)/$D170</f>
        <v>27432.275000000001</v>
      </c>
      <c r="H170" s="8">
        <f>SUMIF('Zip Shares'!$F:$F,Districts!$B170,'Zip Shares'!J:J)/$D170</f>
        <v>0</v>
      </c>
    </row>
    <row r="171" spans="1:8">
      <c r="A171" s="18">
        <v>6</v>
      </c>
      <c r="B171">
        <v>90292</v>
      </c>
      <c r="C171">
        <v>37</v>
      </c>
      <c r="D171">
        <f t="shared" si="7"/>
        <v>2</v>
      </c>
      <c r="F171" s="8">
        <f>SUMIF('Zip Shares'!$F:$F,Districts!$B171,'Zip Shares'!H:H)/$D171</f>
        <v>21265.882481986973</v>
      </c>
      <c r="G171" s="8">
        <f>SUMIF('Zip Shares'!$F:$F,Districts!$B171,'Zip Shares'!I:I)/$D171</f>
        <v>27432.275000000001</v>
      </c>
      <c r="H171" s="8">
        <f>SUMIF('Zip Shares'!$F:$F,Districts!$B171,'Zip Shares'!J:J)/$D171</f>
        <v>0</v>
      </c>
    </row>
    <row r="172" spans="1:8">
      <c r="A172" s="18">
        <v>6</v>
      </c>
      <c r="B172">
        <v>90293</v>
      </c>
      <c r="C172">
        <v>33</v>
      </c>
      <c r="D172">
        <f t="shared" si="7"/>
        <v>2</v>
      </c>
      <c r="F172" s="8">
        <f>SUMIF('Zip Shares'!$F:$F,Districts!$B172,'Zip Shares'!H:H)/$D172</f>
        <v>2398.9269470954491</v>
      </c>
      <c r="G172" s="8">
        <f>SUMIF('Zip Shares'!$F:$F,Districts!$B172,'Zip Shares'!I:I)/$D172</f>
        <v>0</v>
      </c>
      <c r="H172" s="8">
        <f>SUMIF('Zip Shares'!$F:$F,Districts!$B172,'Zip Shares'!J:J)/$D172</f>
        <v>0</v>
      </c>
    </row>
    <row r="173" spans="1:8">
      <c r="A173" s="18">
        <v>6</v>
      </c>
      <c r="B173">
        <v>90293</v>
      </c>
      <c r="C173">
        <v>43</v>
      </c>
      <c r="D173">
        <f t="shared" si="7"/>
        <v>2</v>
      </c>
      <c r="F173" s="8">
        <f>SUMIF('Zip Shares'!$F:$F,Districts!$B173,'Zip Shares'!H:H)/$D173</f>
        <v>2398.9269470954491</v>
      </c>
      <c r="G173" s="8">
        <f>SUMIF('Zip Shares'!$F:$F,Districts!$B173,'Zip Shares'!I:I)/$D173</f>
        <v>0</v>
      </c>
      <c r="H173" s="8">
        <f>SUMIF('Zip Shares'!$F:$F,Districts!$B173,'Zip Shares'!J:J)/$D173</f>
        <v>0</v>
      </c>
    </row>
    <row r="174" spans="1:8">
      <c r="A174" s="18">
        <v>6</v>
      </c>
      <c r="B174">
        <v>90301</v>
      </c>
      <c r="C174">
        <v>43</v>
      </c>
      <c r="D174">
        <f t="shared" si="7"/>
        <v>1</v>
      </c>
      <c r="F174" s="8">
        <f>SUMIF('Zip Shares'!$F:$F,Districts!$B174,'Zip Shares'!H:H)/$D174</f>
        <v>104434.09691307941</v>
      </c>
      <c r="G174" s="8">
        <f>SUMIF('Zip Shares'!$F:$F,Districts!$B174,'Zip Shares'!I:I)/$D174</f>
        <v>14123.92</v>
      </c>
      <c r="H174" s="8">
        <f>SUMIF('Zip Shares'!$F:$F,Districts!$B174,'Zip Shares'!J:J)/$D174</f>
        <v>0</v>
      </c>
    </row>
    <row r="175" spans="1:8">
      <c r="A175" s="18">
        <v>6</v>
      </c>
      <c r="B175">
        <v>90302</v>
      </c>
      <c r="C175">
        <v>37</v>
      </c>
      <c r="D175">
        <f t="shared" si="7"/>
        <v>2</v>
      </c>
      <c r="F175" s="8">
        <f>SUMIF('Zip Shares'!$F:$F,Districts!$B175,'Zip Shares'!H:H)/$D175</f>
        <v>6222.0840146502269</v>
      </c>
      <c r="G175" s="8">
        <f>SUMIF('Zip Shares'!$F:$F,Districts!$B175,'Zip Shares'!I:I)/$D175</f>
        <v>718.05</v>
      </c>
      <c r="H175" s="8">
        <f>SUMIF('Zip Shares'!$F:$F,Districts!$B175,'Zip Shares'!J:J)/$D175</f>
        <v>0</v>
      </c>
    </row>
    <row r="176" spans="1:8">
      <c r="A176" s="18">
        <v>6</v>
      </c>
      <c r="B176">
        <v>90302</v>
      </c>
      <c r="C176">
        <v>43</v>
      </c>
      <c r="D176">
        <f t="shared" si="7"/>
        <v>2</v>
      </c>
      <c r="F176" s="8">
        <f>SUMIF('Zip Shares'!$F:$F,Districts!$B176,'Zip Shares'!H:H)/$D176</f>
        <v>6222.0840146502269</v>
      </c>
      <c r="G176" s="8">
        <f>SUMIF('Zip Shares'!$F:$F,Districts!$B176,'Zip Shares'!I:I)/$D176</f>
        <v>718.05</v>
      </c>
      <c r="H176" s="8">
        <f>SUMIF('Zip Shares'!$F:$F,Districts!$B176,'Zip Shares'!J:J)/$D176</f>
        <v>0</v>
      </c>
    </row>
    <row r="177" spans="1:8">
      <c r="A177" s="18">
        <v>6</v>
      </c>
      <c r="B177">
        <v>90303</v>
      </c>
      <c r="C177">
        <v>43</v>
      </c>
      <c r="D177">
        <f t="shared" si="7"/>
        <v>1</v>
      </c>
      <c r="F177" s="8">
        <f>SUMIF('Zip Shares'!$F:$F,Districts!$B177,'Zip Shares'!H:H)/$D177</f>
        <v>10681.674747831019</v>
      </c>
      <c r="G177" s="8">
        <f>SUMIF('Zip Shares'!$F:$F,Districts!$B177,'Zip Shares'!I:I)/$D177</f>
        <v>7849.58</v>
      </c>
      <c r="H177" s="8">
        <f>SUMIF('Zip Shares'!$F:$F,Districts!$B177,'Zip Shares'!J:J)/$D177</f>
        <v>0</v>
      </c>
    </row>
    <row r="178" spans="1:8">
      <c r="A178" s="18">
        <v>6</v>
      </c>
      <c r="B178">
        <v>90304</v>
      </c>
      <c r="C178">
        <v>43</v>
      </c>
      <c r="D178">
        <f t="shared" si="7"/>
        <v>1</v>
      </c>
      <c r="F178" s="8">
        <f>SUMIF('Zip Shares'!$F:$F,Districts!$B178,'Zip Shares'!H:H)/$D178</f>
        <v>2748.4621364316286</v>
      </c>
      <c r="G178" s="8">
        <f>SUMIF('Zip Shares'!$F:$F,Districts!$B178,'Zip Shares'!I:I)/$D178</f>
        <v>1752.51</v>
      </c>
      <c r="H178" s="8">
        <f>SUMIF('Zip Shares'!$F:$F,Districts!$B178,'Zip Shares'!J:J)/$D178</f>
        <v>0</v>
      </c>
    </row>
    <row r="179" spans="1:8">
      <c r="A179" s="18">
        <v>6</v>
      </c>
      <c r="B179">
        <v>90305</v>
      </c>
      <c r="C179">
        <v>43</v>
      </c>
      <c r="D179">
        <f t="shared" si="7"/>
        <v>1</v>
      </c>
      <c r="F179" s="8">
        <f>SUMIF('Zip Shares'!$F:$F,Districts!$B179,'Zip Shares'!H:H)/$D179</f>
        <v>0</v>
      </c>
      <c r="G179" s="8">
        <f>SUMIF('Zip Shares'!$F:$F,Districts!$B179,'Zip Shares'!I:I)/$D179</f>
        <v>0</v>
      </c>
      <c r="H179" s="8">
        <f>SUMIF('Zip Shares'!$F:$F,Districts!$B179,'Zip Shares'!J:J)/$D179</f>
        <v>0</v>
      </c>
    </row>
    <row r="180" spans="1:8">
      <c r="A180" s="18">
        <v>6</v>
      </c>
      <c r="B180">
        <v>90401</v>
      </c>
      <c r="C180">
        <v>33</v>
      </c>
      <c r="D180">
        <f t="shared" si="7"/>
        <v>1</v>
      </c>
      <c r="F180" s="8">
        <f>SUMIF('Zip Shares'!$F:$F,Districts!$B180,'Zip Shares'!H:H)/$D180</f>
        <v>42948.385180613026</v>
      </c>
      <c r="G180" s="8">
        <f>SUMIF('Zip Shares'!$F:$F,Districts!$B180,'Zip Shares'!I:I)/$D180</f>
        <v>30660.41</v>
      </c>
      <c r="H180" s="8">
        <f>SUMIF('Zip Shares'!$F:$F,Districts!$B180,'Zip Shares'!J:J)/$D180</f>
        <v>0</v>
      </c>
    </row>
    <row r="181" spans="1:8">
      <c r="A181" s="18">
        <v>6</v>
      </c>
      <c r="B181">
        <v>90402</v>
      </c>
      <c r="C181">
        <v>33</v>
      </c>
      <c r="D181">
        <f t="shared" si="7"/>
        <v>1</v>
      </c>
      <c r="F181" s="8">
        <f>SUMIF('Zip Shares'!$F:$F,Districts!$B181,'Zip Shares'!H:H)/$D181</f>
        <v>0</v>
      </c>
      <c r="G181" s="8">
        <f>SUMIF('Zip Shares'!$F:$F,Districts!$B181,'Zip Shares'!I:I)/$D181</f>
        <v>0</v>
      </c>
      <c r="H181" s="8">
        <f>SUMIF('Zip Shares'!$F:$F,Districts!$B181,'Zip Shares'!J:J)/$D181</f>
        <v>0</v>
      </c>
    </row>
    <row r="182" spans="1:8">
      <c r="A182" s="18">
        <v>6</v>
      </c>
      <c r="B182">
        <v>90403</v>
      </c>
      <c r="C182">
        <v>33</v>
      </c>
      <c r="D182">
        <f t="shared" si="7"/>
        <v>1</v>
      </c>
      <c r="F182" s="8">
        <f>SUMIF('Zip Shares'!$F:$F,Districts!$B182,'Zip Shares'!H:H)/$D182</f>
        <v>164683.28404176974</v>
      </c>
      <c r="G182" s="8">
        <f>SUMIF('Zip Shares'!$F:$F,Districts!$B182,'Zip Shares'!I:I)/$D182</f>
        <v>12140.9</v>
      </c>
      <c r="H182" s="8">
        <f>SUMIF('Zip Shares'!$F:$F,Districts!$B182,'Zip Shares'!J:J)/$D182</f>
        <v>0</v>
      </c>
    </row>
    <row r="183" spans="1:8">
      <c r="A183" s="18">
        <v>6</v>
      </c>
      <c r="B183">
        <v>90404</v>
      </c>
      <c r="C183">
        <v>33</v>
      </c>
      <c r="D183">
        <f t="shared" si="7"/>
        <v>1</v>
      </c>
      <c r="F183" s="8">
        <f>SUMIF('Zip Shares'!$F:$F,Districts!$B183,'Zip Shares'!H:H)/$D183</f>
        <v>706079.65861941862</v>
      </c>
      <c r="G183" s="8">
        <f>SUMIF('Zip Shares'!$F:$F,Districts!$B183,'Zip Shares'!I:I)/$D183</f>
        <v>11485.96</v>
      </c>
      <c r="H183" s="8">
        <f>SUMIF('Zip Shares'!$F:$F,Districts!$B183,'Zip Shares'!J:J)/$D183</f>
        <v>0</v>
      </c>
    </row>
    <row r="184" spans="1:8">
      <c r="A184" s="18">
        <v>6</v>
      </c>
      <c r="B184">
        <v>90405</v>
      </c>
      <c r="C184">
        <v>33</v>
      </c>
      <c r="D184">
        <f t="shared" si="7"/>
        <v>2</v>
      </c>
      <c r="F184" s="8">
        <f>SUMIF('Zip Shares'!$F:$F,Districts!$B184,'Zip Shares'!H:H)/$D184</f>
        <v>52936.532149335326</v>
      </c>
      <c r="G184" s="8">
        <f>SUMIF('Zip Shares'!$F:$F,Districts!$B184,'Zip Shares'!I:I)/$D184</f>
        <v>20341.404999999999</v>
      </c>
      <c r="H184" s="8">
        <f>SUMIF('Zip Shares'!$F:$F,Districts!$B184,'Zip Shares'!J:J)/$D184</f>
        <v>0</v>
      </c>
    </row>
    <row r="185" spans="1:8">
      <c r="A185" s="18">
        <v>6</v>
      </c>
      <c r="B185">
        <v>90405</v>
      </c>
      <c r="C185">
        <v>37</v>
      </c>
      <c r="D185">
        <f t="shared" si="7"/>
        <v>2</v>
      </c>
      <c r="F185" s="8">
        <f>SUMIF('Zip Shares'!$F:$F,Districts!$B185,'Zip Shares'!H:H)/$D185</f>
        <v>52936.532149335326</v>
      </c>
      <c r="G185" s="8">
        <f>SUMIF('Zip Shares'!$F:$F,Districts!$B185,'Zip Shares'!I:I)/$D185</f>
        <v>20341.404999999999</v>
      </c>
      <c r="H185" s="8">
        <f>SUMIF('Zip Shares'!$F:$F,Districts!$B185,'Zip Shares'!J:J)/$D185</f>
        <v>0</v>
      </c>
    </row>
    <row r="186" spans="1:8">
      <c r="A186" s="18">
        <v>6</v>
      </c>
      <c r="B186">
        <v>90501</v>
      </c>
      <c r="C186">
        <v>43</v>
      </c>
      <c r="D186">
        <f t="shared" si="7"/>
        <v>1</v>
      </c>
      <c r="F186" s="8">
        <f>SUMIF('Zip Shares'!$F:$F,Districts!$B186,'Zip Shares'!H:H)/$D186</f>
        <v>548044.3090610205</v>
      </c>
      <c r="G186" s="8">
        <f>SUMIF('Zip Shares'!$F:$F,Districts!$B186,'Zip Shares'!I:I)/$D186</f>
        <v>87846.09</v>
      </c>
      <c r="H186" s="8">
        <f>SUMIF('Zip Shares'!$F:$F,Districts!$B186,'Zip Shares'!J:J)/$D186</f>
        <v>0</v>
      </c>
    </row>
    <row r="187" spans="1:8">
      <c r="A187" s="18">
        <v>6</v>
      </c>
      <c r="B187">
        <v>90502</v>
      </c>
      <c r="C187">
        <v>43</v>
      </c>
      <c r="D187">
        <f t="shared" si="7"/>
        <v>1</v>
      </c>
      <c r="F187" s="8">
        <f>SUMIF('Zip Shares'!$F:$F,Districts!$B187,'Zip Shares'!H:H)/$D187</f>
        <v>88721.343154587084</v>
      </c>
      <c r="G187" s="8">
        <f>SUMIF('Zip Shares'!$F:$F,Districts!$B187,'Zip Shares'!I:I)/$D187</f>
        <v>67225.22</v>
      </c>
      <c r="H187" s="8">
        <f>SUMIF('Zip Shares'!$F:$F,Districts!$B187,'Zip Shares'!J:J)/$D187</f>
        <v>0</v>
      </c>
    </row>
    <row r="188" spans="1:8">
      <c r="A188" s="18">
        <v>6</v>
      </c>
      <c r="B188">
        <v>90503</v>
      </c>
      <c r="C188">
        <v>33</v>
      </c>
      <c r="D188">
        <f t="shared" si="7"/>
        <v>2</v>
      </c>
      <c r="F188" s="8">
        <f>SUMIF('Zip Shares'!$F:$F,Districts!$B188,'Zip Shares'!H:H)/$D188</f>
        <v>92060.683770343501</v>
      </c>
      <c r="G188" s="8">
        <f>SUMIF('Zip Shares'!$F:$F,Districts!$B188,'Zip Shares'!I:I)/$D188</f>
        <v>11310.869999999999</v>
      </c>
      <c r="H188" s="8">
        <f>SUMIF('Zip Shares'!$F:$F,Districts!$B188,'Zip Shares'!J:J)/$D188</f>
        <v>0</v>
      </c>
    </row>
    <row r="189" spans="1:8">
      <c r="A189" s="18">
        <v>6</v>
      </c>
      <c r="B189">
        <v>90503</v>
      </c>
      <c r="C189">
        <v>43</v>
      </c>
      <c r="D189">
        <f t="shared" si="7"/>
        <v>2</v>
      </c>
      <c r="F189" s="8">
        <f>SUMIF('Zip Shares'!$F:$F,Districts!$B189,'Zip Shares'!H:H)/$D189</f>
        <v>92060.683770343501</v>
      </c>
      <c r="G189" s="8">
        <f>SUMIF('Zip Shares'!$F:$F,Districts!$B189,'Zip Shares'!I:I)/$D189</f>
        <v>11310.869999999999</v>
      </c>
      <c r="H189" s="8">
        <f>SUMIF('Zip Shares'!$F:$F,Districts!$B189,'Zip Shares'!J:J)/$D189</f>
        <v>0</v>
      </c>
    </row>
    <row r="190" spans="1:8">
      <c r="A190" s="18">
        <v>6</v>
      </c>
      <c r="B190">
        <v>90504</v>
      </c>
      <c r="C190">
        <v>33</v>
      </c>
      <c r="D190">
        <f t="shared" si="7"/>
        <v>2</v>
      </c>
      <c r="F190" s="8">
        <f>SUMIF('Zip Shares'!$F:$F,Districts!$B190,'Zip Shares'!H:H)/$D190</f>
        <v>2049132.759109996</v>
      </c>
      <c r="G190" s="8">
        <f>SUMIF('Zip Shares'!$F:$F,Districts!$B190,'Zip Shares'!I:I)/$D190</f>
        <v>91317.38</v>
      </c>
      <c r="H190" s="8">
        <f>SUMIF('Zip Shares'!$F:$F,Districts!$B190,'Zip Shares'!J:J)/$D190</f>
        <v>0</v>
      </c>
    </row>
    <row r="191" spans="1:8">
      <c r="A191" s="18">
        <v>6</v>
      </c>
      <c r="B191">
        <v>90504</v>
      </c>
      <c r="C191">
        <v>43</v>
      </c>
      <c r="D191">
        <f t="shared" si="7"/>
        <v>2</v>
      </c>
      <c r="F191" s="8">
        <f>SUMIF('Zip Shares'!$F:$F,Districts!$B191,'Zip Shares'!H:H)/$D191</f>
        <v>2049132.759109996</v>
      </c>
      <c r="G191" s="8">
        <f>SUMIF('Zip Shares'!$F:$F,Districts!$B191,'Zip Shares'!I:I)/$D191</f>
        <v>91317.38</v>
      </c>
      <c r="H191" s="8">
        <f>SUMIF('Zip Shares'!$F:$F,Districts!$B191,'Zip Shares'!J:J)/$D191</f>
        <v>0</v>
      </c>
    </row>
    <row r="192" spans="1:8">
      <c r="A192" s="18">
        <v>6</v>
      </c>
      <c r="B192">
        <v>90505</v>
      </c>
      <c r="C192">
        <v>33</v>
      </c>
      <c r="D192">
        <f t="shared" si="7"/>
        <v>2</v>
      </c>
      <c r="F192" s="8">
        <f>SUMIF('Zip Shares'!$F:$F,Districts!$B192,'Zip Shares'!H:H)/$D192</f>
        <v>2464512.3987309993</v>
      </c>
      <c r="G192" s="8">
        <f>SUMIF('Zip Shares'!$F:$F,Districts!$B192,'Zip Shares'!I:I)/$D192</f>
        <v>933872.65</v>
      </c>
      <c r="H192" s="8">
        <f>SUMIF('Zip Shares'!$F:$F,Districts!$B192,'Zip Shares'!J:J)/$D192</f>
        <v>0</v>
      </c>
    </row>
    <row r="193" spans="1:8">
      <c r="A193" s="18">
        <v>6</v>
      </c>
      <c r="B193">
        <v>90505</v>
      </c>
      <c r="C193">
        <v>43</v>
      </c>
      <c r="D193">
        <f t="shared" si="7"/>
        <v>2</v>
      </c>
      <c r="F193" s="8">
        <f>SUMIF('Zip Shares'!$F:$F,Districts!$B193,'Zip Shares'!H:H)/$D193</f>
        <v>2464512.3987309993</v>
      </c>
      <c r="G193" s="8">
        <f>SUMIF('Zip Shares'!$F:$F,Districts!$B193,'Zip Shares'!I:I)/$D193</f>
        <v>933872.65</v>
      </c>
      <c r="H193" s="8">
        <f>SUMIF('Zip Shares'!$F:$F,Districts!$B193,'Zip Shares'!J:J)/$D193</f>
        <v>0</v>
      </c>
    </row>
    <row r="194" spans="1:8">
      <c r="A194" s="18">
        <v>6</v>
      </c>
      <c r="B194">
        <v>90506</v>
      </c>
      <c r="C194">
        <v>43</v>
      </c>
      <c r="D194">
        <f t="shared" si="7"/>
        <v>1</v>
      </c>
      <c r="F194" s="8">
        <f>SUMIF('Zip Shares'!$F:$F,Districts!$B194,'Zip Shares'!H:H)/$D194</f>
        <v>0</v>
      </c>
      <c r="G194" s="8">
        <f>SUMIF('Zip Shares'!$F:$F,Districts!$B194,'Zip Shares'!I:I)/$D194</f>
        <v>0</v>
      </c>
      <c r="H194" s="8">
        <f>SUMIF('Zip Shares'!$F:$F,Districts!$B194,'Zip Shares'!J:J)/$D194</f>
        <v>0</v>
      </c>
    </row>
    <row r="195" spans="1:8">
      <c r="A195" s="18">
        <v>6</v>
      </c>
      <c r="B195">
        <v>90601</v>
      </c>
      <c r="C195">
        <v>32</v>
      </c>
      <c r="D195">
        <f t="shared" ref="D195:D258" si="8">COUNTIF(B$1:B$2350,B195)</f>
        <v>2</v>
      </c>
      <c r="F195" s="8">
        <f>SUMIF('Zip Shares'!$F:$F,Districts!$B195,'Zip Shares'!H:H)/$D195</f>
        <v>24855.347360074404</v>
      </c>
      <c r="G195" s="8">
        <f>SUMIF('Zip Shares'!$F:$F,Districts!$B195,'Zip Shares'!I:I)/$D195</f>
        <v>5658.34</v>
      </c>
      <c r="H195" s="8">
        <f>SUMIF('Zip Shares'!$F:$F,Districts!$B195,'Zip Shares'!J:J)/$D195</f>
        <v>0</v>
      </c>
    </row>
    <row r="196" spans="1:8">
      <c r="A196" s="18">
        <v>6</v>
      </c>
      <c r="B196">
        <v>90601</v>
      </c>
      <c r="C196">
        <v>38</v>
      </c>
      <c r="D196">
        <f t="shared" si="8"/>
        <v>2</v>
      </c>
      <c r="F196" s="8">
        <f>SUMIF('Zip Shares'!$F:$F,Districts!$B196,'Zip Shares'!H:H)/$D196</f>
        <v>24855.347360074404</v>
      </c>
      <c r="G196" s="8">
        <f>SUMIF('Zip Shares'!$F:$F,Districts!$B196,'Zip Shares'!I:I)/$D196</f>
        <v>5658.34</v>
      </c>
      <c r="H196" s="8">
        <f>SUMIF('Zip Shares'!$F:$F,Districts!$B196,'Zip Shares'!J:J)/$D196</f>
        <v>0</v>
      </c>
    </row>
    <row r="197" spans="1:8">
      <c r="A197" s="18">
        <v>6</v>
      </c>
      <c r="B197">
        <v>90602</v>
      </c>
      <c r="C197">
        <v>38</v>
      </c>
      <c r="D197">
        <f t="shared" si="8"/>
        <v>1</v>
      </c>
      <c r="F197" s="8">
        <f>SUMIF('Zip Shares'!$F:$F,Districts!$B197,'Zip Shares'!H:H)/$D197</f>
        <v>11347.142560609473</v>
      </c>
      <c r="G197" s="8">
        <f>SUMIF('Zip Shares'!$F:$F,Districts!$B197,'Zip Shares'!I:I)/$D197</f>
        <v>4875.83</v>
      </c>
      <c r="H197" s="8">
        <f>SUMIF('Zip Shares'!$F:$F,Districts!$B197,'Zip Shares'!J:J)/$D197</f>
        <v>0</v>
      </c>
    </row>
    <row r="198" spans="1:8">
      <c r="A198" s="18">
        <v>6</v>
      </c>
      <c r="B198">
        <v>90603</v>
      </c>
      <c r="C198">
        <v>38</v>
      </c>
      <c r="D198">
        <f t="shared" si="8"/>
        <v>1</v>
      </c>
      <c r="F198" s="8">
        <f>SUMIF('Zip Shares'!$F:$F,Districts!$B198,'Zip Shares'!H:H)/$D198</f>
        <v>0</v>
      </c>
      <c r="G198" s="8">
        <f>SUMIF('Zip Shares'!$F:$F,Districts!$B198,'Zip Shares'!I:I)/$D198</f>
        <v>0</v>
      </c>
      <c r="H198" s="8">
        <f>SUMIF('Zip Shares'!$F:$F,Districts!$B198,'Zip Shares'!J:J)/$D198</f>
        <v>0</v>
      </c>
    </row>
    <row r="199" spans="1:8">
      <c r="A199" s="18">
        <v>6</v>
      </c>
      <c r="B199">
        <v>90604</v>
      </c>
      <c r="C199">
        <v>38</v>
      </c>
      <c r="D199">
        <f t="shared" si="8"/>
        <v>1</v>
      </c>
      <c r="F199" s="8">
        <f>SUMIF('Zip Shares'!$F:$F,Districts!$B199,'Zip Shares'!H:H)/$D199</f>
        <v>364.31693761066379</v>
      </c>
      <c r="G199" s="8">
        <f>SUMIF('Zip Shares'!$F:$F,Districts!$B199,'Zip Shares'!I:I)/$D199</f>
        <v>0</v>
      </c>
      <c r="H199" s="8">
        <f>SUMIF('Zip Shares'!$F:$F,Districts!$B199,'Zip Shares'!J:J)/$D199</f>
        <v>0</v>
      </c>
    </row>
    <row r="200" spans="1:8">
      <c r="A200" s="18">
        <v>6</v>
      </c>
      <c r="B200">
        <v>90605</v>
      </c>
      <c r="C200">
        <v>38</v>
      </c>
      <c r="D200">
        <f t="shared" si="8"/>
        <v>1</v>
      </c>
      <c r="F200" s="8">
        <f>SUMIF('Zip Shares'!$F:$F,Districts!$B200,'Zip Shares'!H:H)/$D200</f>
        <v>29401.613496543887</v>
      </c>
      <c r="G200" s="8">
        <f>SUMIF('Zip Shares'!$F:$F,Districts!$B200,'Zip Shares'!I:I)/$D200</f>
        <v>475</v>
      </c>
      <c r="H200" s="8">
        <f>SUMIF('Zip Shares'!$F:$F,Districts!$B200,'Zip Shares'!J:J)/$D200</f>
        <v>0</v>
      </c>
    </row>
    <row r="201" spans="1:8">
      <c r="A201" s="18">
        <v>6</v>
      </c>
      <c r="B201">
        <v>90606</v>
      </c>
      <c r="C201">
        <v>38</v>
      </c>
      <c r="D201">
        <f t="shared" si="8"/>
        <v>1</v>
      </c>
      <c r="F201" s="8">
        <f>SUMIF('Zip Shares'!$F:$F,Districts!$B201,'Zip Shares'!H:H)/$D201</f>
        <v>127935.89341791664</v>
      </c>
      <c r="G201" s="8">
        <f>SUMIF('Zip Shares'!$F:$F,Districts!$B201,'Zip Shares'!I:I)/$D201</f>
        <v>0</v>
      </c>
      <c r="H201" s="8">
        <f>SUMIF('Zip Shares'!$F:$F,Districts!$B201,'Zip Shares'!J:J)/$D201</f>
        <v>0</v>
      </c>
    </row>
    <row r="202" spans="1:8">
      <c r="A202" s="18">
        <v>6</v>
      </c>
      <c r="B202">
        <v>90620</v>
      </c>
      <c r="C202">
        <v>39</v>
      </c>
      <c r="D202">
        <f t="shared" si="8"/>
        <v>3</v>
      </c>
      <c r="F202" s="8">
        <f>SUMIF('Zip Shares'!$F:$F,Districts!$B202,'Zip Shares'!H:H)/$D202</f>
        <v>33305.34732854164</v>
      </c>
      <c r="G202" s="8">
        <f>SUMIF('Zip Shares'!$F:$F,Districts!$B202,'Zip Shares'!I:I)/$D202</f>
        <v>483.26666666666665</v>
      </c>
      <c r="H202" s="8">
        <f>SUMIF('Zip Shares'!$F:$F,Districts!$B202,'Zip Shares'!J:J)/$D202</f>
        <v>0</v>
      </c>
    </row>
    <row r="203" spans="1:8">
      <c r="A203" s="18">
        <v>6</v>
      </c>
      <c r="B203">
        <v>90620</v>
      </c>
      <c r="C203">
        <v>46</v>
      </c>
      <c r="D203">
        <f t="shared" si="8"/>
        <v>3</v>
      </c>
      <c r="F203" s="8">
        <f>SUMIF('Zip Shares'!$F:$F,Districts!$B203,'Zip Shares'!H:H)/$D203</f>
        <v>33305.34732854164</v>
      </c>
      <c r="G203" s="8">
        <f>SUMIF('Zip Shares'!$F:$F,Districts!$B203,'Zip Shares'!I:I)/$D203</f>
        <v>483.26666666666665</v>
      </c>
      <c r="H203" s="8">
        <f>SUMIF('Zip Shares'!$F:$F,Districts!$B203,'Zip Shares'!J:J)/$D203</f>
        <v>0</v>
      </c>
    </row>
    <row r="204" spans="1:8">
      <c r="A204" s="18">
        <v>6</v>
      </c>
      <c r="B204">
        <v>90620</v>
      </c>
      <c r="C204">
        <v>47</v>
      </c>
      <c r="D204">
        <f t="shared" si="8"/>
        <v>3</v>
      </c>
      <c r="F204" s="8">
        <f>SUMIF('Zip Shares'!$F:$F,Districts!$B204,'Zip Shares'!H:H)/$D204</f>
        <v>33305.34732854164</v>
      </c>
      <c r="G204" s="8">
        <f>SUMIF('Zip Shares'!$F:$F,Districts!$B204,'Zip Shares'!I:I)/$D204</f>
        <v>483.26666666666665</v>
      </c>
      <c r="H204" s="8">
        <f>SUMIF('Zip Shares'!$F:$F,Districts!$B204,'Zip Shares'!J:J)/$D204</f>
        <v>0</v>
      </c>
    </row>
    <row r="205" spans="1:8">
      <c r="A205" s="18">
        <v>6</v>
      </c>
      <c r="B205">
        <v>90621</v>
      </c>
      <c r="C205">
        <v>39</v>
      </c>
      <c r="D205">
        <f t="shared" si="8"/>
        <v>2</v>
      </c>
      <c r="F205" s="8">
        <f>SUMIF('Zip Shares'!$F:$F,Districts!$B205,'Zip Shares'!H:H)/$D205</f>
        <v>38319.482710199787</v>
      </c>
      <c r="G205" s="8">
        <f>SUMIF('Zip Shares'!$F:$F,Districts!$B205,'Zip Shares'!I:I)/$D205</f>
        <v>9659.31</v>
      </c>
      <c r="H205" s="8">
        <f>SUMIF('Zip Shares'!$F:$F,Districts!$B205,'Zip Shares'!J:J)/$D205</f>
        <v>0</v>
      </c>
    </row>
    <row r="206" spans="1:8">
      <c r="A206" s="18">
        <v>6</v>
      </c>
      <c r="B206">
        <v>90621</v>
      </c>
      <c r="C206">
        <v>46</v>
      </c>
      <c r="D206">
        <f t="shared" si="8"/>
        <v>2</v>
      </c>
      <c r="F206" s="8">
        <f>SUMIF('Zip Shares'!$F:$F,Districts!$B206,'Zip Shares'!H:H)/$D206</f>
        <v>38319.482710199787</v>
      </c>
      <c r="G206" s="8">
        <f>SUMIF('Zip Shares'!$F:$F,Districts!$B206,'Zip Shares'!I:I)/$D206</f>
        <v>9659.31</v>
      </c>
      <c r="H206" s="8">
        <f>SUMIF('Zip Shares'!$F:$F,Districts!$B206,'Zip Shares'!J:J)/$D206</f>
        <v>0</v>
      </c>
    </row>
    <row r="207" spans="1:8">
      <c r="A207" s="18">
        <v>6</v>
      </c>
      <c r="B207">
        <v>90623</v>
      </c>
      <c r="C207">
        <v>38</v>
      </c>
      <c r="D207">
        <f t="shared" si="8"/>
        <v>2</v>
      </c>
      <c r="F207" s="8">
        <f>SUMIF('Zip Shares'!$F:$F,Districts!$B207,'Zip Shares'!H:H)/$D207</f>
        <v>28559.756678550835</v>
      </c>
      <c r="G207" s="8">
        <f>SUMIF('Zip Shares'!$F:$F,Districts!$B207,'Zip Shares'!I:I)/$D207</f>
        <v>0</v>
      </c>
      <c r="H207" s="8">
        <f>SUMIF('Zip Shares'!$F:$F,Districts!$B207,'Zip Shares'!J:J)/$D207</f>
        <v>0</v>
      </c>
    </row>
    <row r="208" spans="1:8">
      <c r="A208" s="18">
        <v>6</v>
      </c>
      <c r="B208">
        <v>90623</v>
      </c>
      <c r="C208">
        <v>47</v>
      </c>
      <c r="D208">
        <f t="shared" si="8"/>
        <v>2</v>
      </c>
      <c r="F208" s="8">
        <f>SUMIF('Zip Shares'!$F:$F,Districts!$B208,'Zip Shares'!H:H)/$D208</f>
        <v>28559.756678550835</v>
      </c>
      <c r="G208" s="8">
        <f>SUMIF('Zip Shares'!$F:$F,Districts!$B208,'Zip Shares'!I:I)/$D208</f>
        <v>0</v>
      </c>
      <c r="H208" s="8">
        <f>SUMIF('Zip Shares'!$F:$F,Districts!$B208,'Zip Shares'!J:J)/$D208</f>
        <v>0</v>
      </c>
    </row>
    <row r="209" spans="1:8">
      <c r="A209" s="18">
        <v>6</v>
      </c>
      <c r="B209">
        <v>90630</v>
      </c>
      <c r="C209">
        <v>38</v>
      </c>
      <c r="D209">
        <f t="shared" si="8"/>
        <v>2</v>
      </c>
      <c r="F209" s="8">
        <f>SUMIF('Zip Shares'!$F:$F,Districts!$B209,'Zip Shares'!H:H)/$D209</f>
        <v>5055345.080935196</v>
      </c>
      <c r="G209" s="8">
        <f>SUMIF('Zip Shares'!$F:$F,Districts!$B209,'Zip Shares'!I:I)/$D209</f>
        <v>13518.744999999999</v>
      </c>
      <c r="H209" s="8">
        <f>SUMIF('Zip Shares'!$F:$F,Districts!$B209,'Zip Shares'!J:J)/$D209</f>
        <v>0</v>
      </c>
    </row>
    <row r="210" spans="1:8">
      <c r="A210" s="18">
        <v>6</v>
      </c>
      <c r="B210">
        <v>90630</v>
      </c>
      <c r="C210">
        <v>47</v>
      </c>
      <c r="D210">
        <f t="shared" si="8"/>
        <v>2</v>
      </c>
      <c r="F210" s="8">
        <f>SUMIF('Zip Shares'!$F:$F,Districts!$B210,'Zip Shares'!H:H)/$D210</f>
        <v>5055345.080935196</v>
      </c>
      <c r="G210" s="8">
        <f>SUMIF('Zip Shares'!$F:$F,Districts!$B210,'Zip Shares'!I:I)/$D210</f>
        <v>13518.744999999999</v>
      </c>
      <c r="H210" s="8">
        <f>SUMIF('Zip Shares'!$F:$F,Districts!$B210,'Zip Shares'!J:J)/$D210</f>
        <v>0</v>
      </c>
    </row>
    <row r="211" spans="1:8">
      <c r="A211" s="18">
        <v>6</v>
      </c>
      <c r="B211">
        <v>90631</v>
      </c>
      <c r="C211">
        <v>38</v>
      </c>
      <c r="D211">
        <f t="shared" si="8"/>
        <v>2</v>
      </c>
      <c r="F211" s="8">
        <f>SUMIF('Zip Shares'!$F:$F,Districts!$B211,'Zip Shares'!H:H)/$D211</f>
        <v>10470.046197076106</v>
      </c>
      <c r="G211" s="8">
        <f>SUMIF('Zip Shares'!$F:$F,Districts!$B211,'Zip Shares'!I:I)/$D211</f>
        <v>16613.189999999999</v>
      </c>
      <c r="H211" s="8">
        <f>SUMIF('Zip Shares'!$F:$F,Districts!$B211,'Zip Shares'!J:J)/$D211</f>
        <v>0</v>
      </c>
    </row>
    <row r="212" spans="1:8">
      <c r="A212" s="18">
        <v>6</v>
      </c>
      <c r="B212">
        <v>90631</v>
      </c>
      <c r="C212">
        <v>39</v>
      </c>
      <c r="D212">
        <f t="shared" si="8"/>
        <v>2</v>
      </c>
      <c r="F212" s="8">
        <f>SUMIF('Zip Shares'!$F:$F,Districts!$B212,'Zip Shares'!H:H)/$D212</f>
        <v>10470.046197076106</v>
      </c>
      <c r="G212" s="8">
        <f>SUMIF('Zip Shares'!$F:$F,Districts!$B212,'Zip Shares'!I:I)/$D212</f>
        <v>16613.189999999999</v>
      </c>
      <c r="H212" s="8">
        <f>SUMIF('Zip Shares'!$F:$F,Districts!$B212,'Zip Shares'!J:J)/$D212</f>
        <v>0</v>
      </c>
    </row>
    <row r="213" spans="1:8">
      <c r="A213" s="18">
        <v>6</v>
      </c>
      <c r="B213">
        <v>90638</v>
      </c>
      <c r="C213">
        <v>38</v>
      </c>
      <c r="D213">
        <f t="shared" si="8"/>
        <v>2</v>
      </c>
      <c r="F213" s="8">
        <f>SUMIF('Zip Shares'!$F:$F,Districts!$B213,'Zip Shares'!H:H)/$D213</f>
        <v>274238.12463597953</v>
      </c>
      <c r="G213" s="8">
        <f>SUMIF('Zip Shares'!$F:$F,Districts!$B213,'Zip Shares'!I:I)/$D213</f>
        <v>75835.62</v>
      </c>
      <c r="H213" s="8">
        <f>SUMIF('Zip Shares'!$F:$F,Districts!$B213,'Zip Shares'!J:J)/$D213</f>
        <v>0</v>
      </c>
    </row>
    <row r="214" spans="1:8">
      <c r="A214" s="18">
        <v>6</v>
      </c>
      <c r="B214">
        <v>90638</v>
      </c>
      <c r="C214">
        <v>39</v>
      </c>
      <c r="D214">
        <f t="shared" si="8"/>
        <v>2</v>
      </c>
      <c r="F214" s="8">
        <f>SUMIF('Zip Shares'!$F:$F,Districts!$B214,'Zip Shares'!H:H)/$D214</f>
        <v>274238.12463597953</v>
      </c>
      <c r="G214" s="8">
        <f>SUMIF('Zip Shares'!$F:$F,Districts!$B214,'Zip Shares'!I:I)/$D214</f>
        <v>75835.62</v>
      </c>
      <c r="H214" s="8">
        <f>SUMIF('Zip Shares'!$F:$F,Districts!$B214,'Zip Shares'!J:J)/$D214</f>
        <v>0</v>
      </c>
    </row>
    <row r="215" spans="1:8">
      <c r="A215" s="18">
        <v>6</v>
      </c>
      <c r="B215">
        <v>90640</v>
      </c>
      <c r="C215">
        <v>27</v>
      </c>
      <c r="D215">
        <f t="shared" si="8"/>
        <v>3</v>
      </c>
      <c r="F215" s="8">
        <f>SUMIF('Zip Shares'!$F:$F,Districts!$B215,'Zip Shares'!H:H)/$D215</f>
        <v>195932.72134939485</v>
      </c>
      <c r="G215" s="8">
        <f>SUMIF('Zip Shares'!$F:$F,Districts!$B215,'Zip Shares'!I:I)/$D215</f>
        <v>1086.45</v>
      </c>
      <c r="H215" s="8">
        <f>SUMIF('Zip Shares'!$F:$F,Districts!$B215,'Zip Shares'!J:J)/$D215</f>
        <v>0</v>
      </c>
    </row>
    <row r="216" spans="1:8">
      <c r="A216" s="18">
        <v>6</v>
      </c>
      <c r="B216">
        <v>90640</v>
      </c>
      <c r="C216">
        <v>38</v>
      </c>
      <c r="D216">
        <f t="shared" si="8"/>
        <v>3</v>
      </c>
      <c r="F216" s="8">
        <f>SUMIF('Zip Shares'!$F:$F,Districts!$B216,'Zip Shares'!H:H)/$D216</f>
        <v>195932.72134939485</v>
      </c>
      <c r="G216" s="8">
        <f>SUMIF('Zip Shares'!$F:$F,Districts!$B216,'Zip Shares'!I:I)/$D216</f>
        <v>1086.45</v>
      </c>
      <c r="H216" s="8">
        <f>SUMIF('Zip Shares'!$F:$F,Districts!$B216,'Zip Shares'!J:J)/$D216</f>
        <v>0</v>
      </c>
    </row>
    <row r="217" spans="1:8">
      <c r="A217" s="18">
        <v>6</v>
      </c>
      <c r="B217">
        <v>90640</v>
      </c>
      <c r="C217">
        <v>40</v>
      </c>
      <c r="D217">
        <f t="shared" si="8"/>
        <v>3</v>
      </c>
      <c r="F217" s="8">
        <f>SUMIF('Zip Shares'!$F:$F,Districts!$B217,'Zip Shares'!H:H)/$D217</f>
        <v>195932.72134939485</v>
      </c>
      <c r="G217" s="8">
        <f>SUMIF('Zip Shares'!$F:$F,Districts!$B217,'Zip Shares'!I:I)/$D217</f>
        <v>1086.45</v>
      </c>
      <c r="H217" s="8">
        <f>SUMIF('Zip Shares'!$F:$F,Districts!$B217,'Zip Shares'!J:J)/$D217</f>
        <v>0</v>
      </c>
    </row>
    <row r="218" spans="1:8">
      <c r="A218" s="18">
        <v>6</v>
      </c>
      <c r="B218">
        <v>90650</v>
      </c>
      <c r="C218">
        <v>38</v>
      </c>
      <c r="D218">
        <f t="shared" si="8"/>
        <v>2</v>
      </c>
      <c r="F218" s="8">
        <f>SUMIF('Zip Shares'!$F:$F,Districts!$B218,'Zip Shares'!H:H)/$D218</f>
        <v>9445.6172170518621</v>
      </c>
      <c r="G218" s="8">
        <f>SUMIF('Zip Shares'!$F:$F,Districts!$B218,'Zip Shares'!I:I)/$D218</f>
        <v>274.92500000000001</v>
      </c>
      <c r="H218" s="8">
        <f>SUMIF('Zip Shares'!$F:$F,Districts!$B218,'Zip Shares'!J:J)/$D218</f>
        <v>0</v>
      </c>
    </row>
    <row r="219" spans="1:8">
      <c r="A219" s="18">
        <v>6</v>
      </c>
      <c r="B219">
        <v>90650</v>
      </c>
      <c r="C219">
        <v>40</v>
      </c>
      <c r="D219">
        <f t="shared" si="8"/>
        <v>2</v>
      </c>
      <c r="F219" s="8">
        <f>SUMIF('Zip Shares'!$F:$F,Districts!$B219,'Zip Shares'!H:H)/$D219</f>
        <v>9445.6172170518621</v>
      </c>
      <c r="G219" s="8">
        <f>SUMIF('Zip Shares'!$F:$F,Districts!$B219,'Zip Shares'!I:I)/$D219</f>
        <v>274.92500000000001</v>
      </c>
      <c r="H219" s="8">
        <f>SUMIF('Zip Shares'!$F:$F,Districts!$B219,'Zip Shares'!J:J)/$D219</f>
        <v>0</v>
      </c>
    </row>
    <row r="220" spans="1:8">
      <c r="A220" s="18">
        <v>6</v>
      </c>
      <c r="B220">
        <v>90660</v>
      </c>
      <c r="C220">
        <v>32</v>
      </c>
      <c r="D220">
        <f t="shared" si="8"/>
        <v>2</v>
      </c>
      <c r="F220" s="8">
        <f>SUMIF('Zip Shares'!$F:$F,Districts!$B220,'Zip Shares'!H:H)/$D220</f>
        <v>20137.447466330566</v>
      </c>
      <c r="G220" s="8">
        <f>SUMIF('Zip Shares'!$F:$F,Districts!$B220,'Zip Shares'!I:I)/$D220</f>
        <v>188.16</v>
      </c>
      <c r="H220" s="8">
        <f>SUMIF('Zip Shares'!$F:$F,Districts!$B220,'Zip Shares'!J:J)/$D220</f>
        <v>0</v>
      </c>
    </row>
    <row r="221" spans="1:8">
      <c r="A221" s="18">
        <v>6</v>
      </c>
      <c r="B221">
        <v>90660</v>
      </c>
      <c r="C221">
        <v>38</v>
      </c>
      <c r="D221">
        <f t="shared" si="8"/>
        <v>2</v>
      </c>
      <c r="F221" s="8">
        <f>SUMIF('Zip Shares'!$F:$F,Districts!$B221,'Zip Shares'!H:H)/$D221</f>
        <v>20137.447466330566</v>
      </c>
      <c r="G221" s="8">
        <f>SUMIF('Zip Shares'!$F:$F,Districts!$B221,'Zip Shares'!I:I)/$D221</f>
        <v>188.16</v>
      </c>
      <c r="H221" s="8">
        <f>SUMIF('Zip Shares'!$F:$F,Districts!$B221,'Zip Shares'!J:J)/$D221</f>
        <v>0</v>
      </c>
    </row>
    <row r="222" spans="1:8">
      <c r="A222" s="18">
        <v>6</v>
      </c>
      <c r="B222">
        <v>90670</v>
      </c>
      <c r="C222">
        <v>38</v>
      </c>
      <c r="D222">
        <f t="shared" si="8"/>
        <v>2</v>
      </c>
      <c r="F222" s="8">
        <f>SUMIF('Zip Shares'!$F:$F,Districts!$B222,'Zip Shares'!H:H)/$D222</f>
        <v>1039180.6576943517</v>
      </c>
      <c r="G222" s="8">
        <f>SUMIF('Zip Shares'!$F:$F,Districts!$B222,'Zip Shares'!I:I)/$D222</f>
        <v>72499.05</v>
      </c>
      <c r="H222" s="8">
        <f>SUMIF('Zip Shares'!$F:$F,Districts!$B222,'Zip Shares'!J:J)/$D222</f>
        <v>0</v>
      </c>
    </row>
    <row r="223" spans="1:8">
      <c r="A223" s="18">
        <v>6</v>
      </c>
      <c r="B223">
        <v>90670</v>
      </c>
      <c r="C223">
        <v>40</v>
      </c>
      <c r="D223">
        <f t="shared" si="8"/>
        <v>2</v>
      </c>
      <c r="F223" s="8">
        <f>SUMIF('Zip Shares'!$F:$F,Districts!$B223,'Zip Shares'!H:H)/$D223</f>
        <v>1039180.6576943517</v>
      </c>
      <c r="G223" s="8">
        <f>SUMIF('Zip Shares'!$F:$F,Districts!$B223,'Zip Shares'!I:I)/$D223</f>
        <v>72499.05</v>
      </c>
      <c r="H223" s="8">
        <f>SUMIF('Zip Shares'!$F:$F,Districts!$B223,'Zip Shares'!J:J)/$D223</f>
        <v>0</v>
      </c>
    </row>
    <row r="224" spans="1:8">
      <c r="A224" s="18">
        <v>6</v>
      </c>
      <c r="B224">
        <v>90680</v>
      </c>
      <c r="C224">
        <v>47</v>
      </c>
      <c r="D224">
        <f t="shared" si="8"/>
        <v>1</v>
      </c>
      <c r="F224" s="8">
        <f>SUMIF('Zip Shares'!$F:$F,Districts!$B224,'Zip Shares'!H:H)/$D224</f>
        <v>46754.122649539189</v>
      </c>
      <c r="G224" s="8">
        <f>SUMIF('Zip Shares'!$F:$F,Districts!$B224,'Zip Shares'!I:I)/$D224</f>
        <v>5651.12</v>
      </c>
      <c r="H224" s="8">
        <f>SUMIF('Zip Shares'!$F:$F,Districts!$B224,'Zip Shares'!J:J)/$D224</f>
        <v>0</v>
      </c>
    </row>
    <row r="225" spans="1:8">
      <c r="A225" s="18">
        <v>6</v>
      </c>
      <c r="B225">
        <v>90701</v>
      </c>
      <c r="C225">
        <v>38</v>
      </c>
      <c r="D225">
        <f t="shared" si="8"/>
        <v>1</v>
      </c>
      <c r="F225" s="8">
        <f>SUMIF('Zip Shares'!$F:$F,Districts!$B225,'Zip Shares'!H:H)/$D225</f>
        <v>18224.752405674782</v>
      </c>
      <c r="G225" s="8">
        <f>SUMIF('Zip Shares'!$F:$F,Districts!$B225,'Zip Shares'!I:I)/$D225</f>
        <v>2286.3199999999997</v>
      </c>
      <c r="H225" s="8">
        <f>SUMIF('Zip Shares'!$F:$F,Districts!$B225,'Zip Shares'!J:J)/$D225</f>
        <v>0</v>
      </c>
    </row>
    <row r="226" spans="1:8">
      <c r="A226" s="18">
        <v>6</v>
      </c>
      <c r="B226">
        <v>90703</v>
      </c>
      <c r="C226">
        <v>38</v>
      </c>
      <c r="D226">
        <f t="shared" si="8"/>
        <v>1</v>
      </c>
      <c r="F226" s="8">
        <f>SUMIF('Zip Shares'!$F:$F,Districts!$B226,'Zip Shares'!H:H)/$D226</f>
        <v>663997.52926049568</v>
      </c>
      <c r="G226" s="8">
        <f>SUMIF('Zip Shares'!$F:$F,Districts!$B226,'Zip Shares'!I:I)/$D226</f>
        <v>78971.91</v>
      </c>
      <c r="H226" s="8">
        <f>SUMIF('Zip Shares'!$F:$F,Districts!$B226,'Zip Shares'!J:J)/$D226</f>
        <v>0</v>
      </c>
    </row>
    <row r="227" spans="1:8">
      <c r="A227" s="18">
        <v>6</v>
      </c>
      <c r="B227">
        <v>90704</v>
      </c>
      <c r="C227">
        <v>47</v>
      </c>
      <c r="D227">
        <f t="shared" si="8"/>
        <v>1</v>
      </c>
      <c r="F227" s="8">
        <f>SUMIF('Zip Shares'!$F:$F,Districts!$B227,'Zip Shares'!H:H)/$D227</f>
        <v>302.48536944475137</v>
      </c>
      <c r="G227" s="8">
        <f>SUMIF('Zip Shares'!$F:$F,Districts!$B227,'Zip Shares'!I:I)/$D227</f>
        <v>0</v>
      </c>
      <c r="H227" s="8">
        <f>SUMIF('Zip Shares'!$F:$F,Districts!$B227,'Zip Shares'!J:J)/$D227</f>
        <v>0</v>
      </c>
    </row>
    <row r="228" spans="1:8">
      <c r="A228" s="18">
        <v>6</v>
      </c>
      <c r="B228">
        <v>90706</v>
      </c>
      <c r="C228">
        <v>38</v>
      </c>
      <c r="D228">
        <f t="shared" si="8"/>
        <v>2</v>
      </c>
      <c r="F228" s="8">
        <f>SUMIF('Zip Shares'!$F:$F,Districts!$B228,'Zip Shares'!H:H)/$D228</f>
        <v>79097.557606618007</v>
      </c>
      <c r="G228" s="8">
        <f>SUMIF('Zip Shares'!$F:$F,Districts!$B228,'Zip Shares'!I:I)/$D228</f>
        <v>7179.0450000000001</v>
      </c>
      <c r="H228" s="8">
        <f>SUMIF('Zip Shares'!$F:$F,Districts!$B228,'Zip Shares'!J:J)/$D228</f>
        <v>0</v>
      </c>
    </row>
    <row r="229" spans="1:8">
      <c r="A229" s="18">
        <v>6</v>
      </c>
      <c r="B229">
        <v>90706</v>
      </c>
      <c r="C229">
        <v>40</v>
      </c>
      <c r="D229">
        <f t="shared" si="8"/>
        <v>2</v>
      </c>
      <c r="F229" s="8">
        <f>SUMIF('Zip Shares'!$F:$F,Districts!$B229,'Zip Shares'!H:H)/$D229</f>
        <v>79097.557606618007</v>
      </c>
      <c r="G229" s="8">
        <f>SUMIF('Zip Shares'!$F:$F,Districts!$B229,'Zip Shares'!I:I)/$D229</f>
        <v>7179.0450000000001</v>
      </c>
      <c r="H229" s="8">
        <f>SUMIF('Zip Shares'!$F:$F,Districts!$B229,'Zip Shares'!J:J)/$D229</f>
        <v>0</v>
      </c>
    </row>
    <row r="230" spans="1:8">
      <c r="A230" s="18">
        <v>6</v>
      </c>
      <c r="B230">
        <v>90710</v>
      </c>
      <c r="C230">
        <v>33</v>
      </c>
      <c r="D230">
        <f t="shared" si="8"/>
        <v>2</v>
      </c>
      <c r="F230" s="8">
        <f>SUMIF('Zip Shares'!$F:$F,Districts!$B230,'Zip Shares'!H:H)/$D230</f>
        <v>91043.558922328491</v>
      </c>
      <c r="G230" s="8">
        <f>SUMIF('Zip Shares'!$F:$F,Districts!$B230,'Zip Shares'!I:I)/$D230</f>
        <v>25713.385000000002</v>
      </c>
      <c r="H230" s="8">
        <f>SUMIF('Zip Shares'!$F:$F,Districts!$B230,'Zip Shares'!J:J)/$D230</f>
        <v>0</v>
      </c>
    </row>
    <row r="231" spans="1:8">
      <c r="A231" s="18">
        <v>6</v>
      </c>
      <c r="B231">
        <v>90710</v>
      </c>
      <c r="C231">
        <v>43</v>
      </c>
      <c r="D231">
        <f t="shared" si="8"/>
        <v>2</v>
      </c>
      <c r="F231" s="8">
        <f>SUMIF('Zip Shares'!$F:$F,Districts!$B231,'Zip Shares'!H:H)/$D231</f>
        <v>91043.558922328491</v>
      </c>
      <c r="G231" s="8">
        <f>SUMIF('Zip Shares'!$F:$F,Districts!$B231,'Zip Shares'!I:I)/$D231</f>
        <v>25713.385000000002</v>
      </c>
      <c r="H231" s="8">
        <f>SUMIF('Zip Shares'!$F:$F,Districts!$B231,'Zip Shares'!J:J)/$D231</f>
        <v>0</v>
      </c>
    </row>
    <row r="232" spans="1:8">
      <c r="A232" s="18">
        <v>6</v>
      </c>
      <c r="B232">
        <v>90712</v>
      </c>
      <c r="C232">
        <v>38</v>
      </c>
      <c r="D232">
        <f t="shared" si="8"/>
        <v>2</v>
      </c>
      <c r="F232" s="8">
        <f>SUMIF('Zip Shares'!$F:$F,Districts!$B232,'Zip Shares'!H:H)/$D232</f>
        <v>11983.37605209394</v>
      </c>
      <c r="G232" s="8">
        <f>SUMIF('Zip Shares'!$F:$F,Districts!$B232,'Zip Shares'!I:I)/$D232</f>
        <v>746.26</v>
      </c>
      <c r="H232" s="8">
        <f>SUMIF('Zip Shares'!$F:$F,Districts!$B232,'Zip Shares'!J:J)/$D232</f>
        <v>0</v>
      </c>
    </row>
    <row r="233" spans="1:8">
      <c r="A233" s="18">
        <v>6</v>
      </c>
      <c r="B233">
        <v>90712</v>
      </c>
      <c r="C233">
        <v>47</v>
      </c>
      <c r="D233">
        <f t="shared" si="8"/>
        <v>2</v>
      </c>
      <c r="F233" s="8">
        <f>SUMIF('Zip Shares'!$F:$F,Districts!$B233,'Zip Shares'!H:H)/$D233</f>
        <v>11983.37605209394</v>
      </c>
      <c r="G233" s="8">
        <f>SUMIF('Zip Shares'!$F:$F,Districts!$B233,'Zip Shares'!I:I)/$D233</f>
        <v>746.26</v>
      </c>
      <c r="H233" s="8">
        <f>SUMIF('Zip Shares'!$F:$F,Districts!$B233,'Zip Shares'!J:J)/$D233</f>
        <v>0</v>
      </c>
    </row>
    <row r="234" spans="1:8">
      <c r="A234" s="18">
        <v>6</v>
      </c>
      <c r="B234">
        <v>90713</v>
      </c>
      <c r="C234">
        <v>38</v>
      </c>
      <c r="D234">
        <f t="shared" si="8"/>
        <v>2</v>
      </c>
      <c r="F234" s="8">
        <f>SUMIF('Zip Shares'!$F:$F,Districts!$B234,'Zip Shares'!H:H)/$D234</f>
        <v>1009.086744153434</v>
      </c>
      <c r="G234" s="8">
        <f>SUMIF('Zip Shares'!$F:$F,Districts!$B234,'Zip Shares'!I:I)/$D234</f>
        <v>0</v>
      </c>
      <c r="H234" s="8">
        <f>SUMIF('Zip Shares'!$F:$F,Districts!$B234,'Zip Shares'!J:J)/$D234</f>
        <v>0</v>
      </c>
    </row>
    <row r="235" spans="1:8">
      <c r="A235" s="18">
        <v>6</v>
      </c>
      <c r="B235">
        <v>90713</v>
      </c>
      <c r="C235">
        <v>47</v>
      </c>
      <c r="D235">
        <f t="shared" si="8"/>
        <v>2</v>
      </c>
      <c r="F235" s="8">
        <f>SUMIF('Zip Shares'!$F:$F,Districts!$B235,'Zip Shares'!H:H)/$D235</f>
        <v>1009.086744153434</v>
      </c>
      <c r="G235" s="8">
        <f>SUMIF('Zip Shares'!$F:$F,Districts!$B235,'Zip Shares'!I:I)/$D235</f>
        <v>0</v>
      </c>
      <c r="H235" s="8">
        <f>SUMIF('Zip Shares'!$F:$F,Districts!$B235,'Zip Shares'!J:J)/$D235</f>
        <v>0</v>
      </c>
    </row>
    <row r="236" spans="1:8">
      <c r="A236" s="18">
        <v>6</v>
      </c>
      <c r="B236">
        <v>90715</v>
      </c>
      <c r="C236">
        <v>38</v>
      </c>
      <c r="D236">
        <f t="shared" si="8"/>
        <v>1</v>
      </c>
      <c r="F236" s="8">
        <f>SUMIF('Zip Shares'!$F:$F,Districts!$B236,'Zip Shares'!H:H)/$D236</f>
        <v>37715.02352744979</v>
      </c>
      <c r="G236" s="8">
        <f>SUMIF('Zip Shares'!$F:$F,Districts!$B236,'Zip Shares'!I:I)/$D236</f>
        <v>0</v>
      </c>
      <c r="H236" s="8">
        <f>SUMIF('Zip Shares'!$F:$F,Districts!$B236,'Zip Shares'!J:J)/$D236</f>
        <v>0</v>
      </c>
    </row>
    <row r="237" spans="1:8">
      <c r="A237" s="18">
        <v>6</v>
      </c>
      <c r="B237">
        <v>90716</v>
      </c>
      <c r="C237">
        <v>38</v>
      </c>
      <c r="D237">
        <f t="shared" si="8"/>
        <v>1</v>
      </c>
      <c r="F237" s="8">
        <f>SUMIF('Zip Shares'!$F:$F,Districts!$B237,'Zip Shares'!H:H)/$D237</f>
        <v>17167.708385521586</v>
      </c>
      <c r="G237" s="8">
        <f>SUMIF('Zip Shares'!$F:$F,Districts!$B237,'Zip Shares'!I:I)/$D237</f>
        <v>6620.43</v>
      </c>
      <c r="H237" s="8">
        <f>SUMIF('Zip Shares'!$F:$F,Districts!$B237,'Zip Shares'!J:J)/$D237</f>
        <v>0</v>
      </c>
    </row>
    <row r="238" spans="1:8">
      <c r="A238" s="18">
        <v>6</v>
      </c>
      <c r="B238">
        <v>90717</v>
      </c>
      <c r="C238">
        <v>33</v>
      </c>
      <c r="D238">
        <f t="shared" si="8"/>
        <v>2</v>
      </c>
      <c r="F238" s="8">
        <f>SUMIF('Zip Shares'!$F:$F,Districts!$B238,'Zip Shares'!H:H)/$D238</f>
        <v>13350.974683753253</v>
      </c>
      <c r="G238" s="8">
        <f>SUMIF('Zip Shares'!$F:$F,Districts!$B238,'Zip Shares'!I:I)/$D238</f>
        <v>1308.28</v>
      </c>
      <c r="H238" s="8">
        <f>SUMIF('Zip Shares'!$F:$F,Districts!$B238,'Zip Shares'!J:J)/$D238</f>
        <v>0</v>
      </c>
    </row>
    <row r="239" spans="1:8">
      <c r="A239" s="18">
        <v>6</v>
      </c>
      <c r="B239">
        <v>90717</v>
      </c>
      <c r="C239">
        <v>43</v>
      </c>
      <c r="D239">
        <f t="shared" si="8"/>
        <v>2</v>
      </c>
      <c r="F239" s="8">
        <f>SUMIF('Zip Shares'!$F:$F,Districts!$B239,'Zip Shares'!H:H)/$D239</f>
        <v>13350.974683753253</v>
      </c>
      <c r="G239" s="8">
        <f>SUMIF('Zip Shares'!$F:$F,Districts!$B239,'Zip Shares'!I:I)/$D239</f>
        <v>1308.28</v>
      </c>
      <c r="H239" s="8">
        <f>SUMIF('Zip Shares'!$F:$F,Districts!$B239,'Zip Shares'!J:J)/$D239</f>
        <v>0</v>
      </c>
    </row>
    <row r="240" spans="1:8">
      <c r="A240" s="18">
        <v>6</v>
      </c>
      <c r="B240">
        <v>90720</v>
      </c>
      <c r="C240">
        <v>47</v>
      </c>
      <c r="D240">
        <f t="shared" si="8"/>
        <v>2</v>
      </c>
      <c r="F240" s="8">
        <f>SUMIF('Zip Shares'!$F:$F,Districts!$B240,'Zip Shares'!H:H)/$D240</f>
        <v>296827.77650925616</v>
      </c>
      <c r="G240" s="8">
        <f>SUMIF('Zip Shares'!$F:$F,Districts!$B240,'Zip Shares'!I:I)/$D240</f>
        <v>21859.235000000001</v>
      </c>
      <c r="H240" s="8">
        <f>SUMIF('Zip Shares'!$F:$F,Districts!$B240,'Zip Shares'!J:J)/$D240</f>
        <v>0</v>
      </c>
    </row>
    <row r="241" spans="1:8">
      <c r="A241" s="18">
        <v>6</v>
      </c>
      <c r="B241">
        <v>90720</v>
      </c>
      <c r="C241">
        <v>48</v>
      </c>
      <c r="D241">
        <f t="shared" si="8"/>
        <v>2</v>
      </c>
      <c r="F241" s="8">
        <f>SUMIF('Zip Shares'!$F:$F,Districts!$B241,'Zip Shares'!H:H)/$D241</f>
        <v>296827.77650925616</v>
      </c>
      <c r="G241" s="8">
        <f>SUMIF('Zip Shares'!$F:$F,Districts!$B241,'Zip Shares'!I:I)/$D241</f>
        <v>21859.235000000001</v>
      </c>
      <c r="H241" s="8">
        <f>SUMIF('Zip Shares'!$F:$F,Districts!$B241,'Zip Shares'!J:J)/$D241</f>
        <v>0</v>
      </c>
    </row>
    <row r="242" spans="1:8">
      <c r="A242" s="18">
        <v>6</v>
      </c>
      <c r="B242">
        <v>90723</v>
      </c>
      <c r="C242">
        <v>40</v>
      </c>
      <c r="D242">
        <f t="shared" si="8"/>
        <v>1</v>
      </c>
      <c r="F242" s="8">
        <f>SUMIF('Zip Shares'!$F:$F,Districts!$B242,'Zip Shares'!H:H)/$D242</f>
        <v>96109.86858190161</v>
      </c>
      <c r="G242" s="8">
        <f>SUMIF('Zip Shares'!$F:$F,Districts!$B242,'Zip Shares'!I:I)/$D242</f>
        <v>15013.63</v>
      </c>
      <c r="H242" s="8">
        <f>SUMIF('Zip Shares'!$F:$F,Districts!$B242,'Zip Shares'!J:J)/$D242</f>
        <v>0</v>
      </c>
    </row>
    <row r="243" spans="1:8">
      <c r="A243" s="18">
        <v>6</v>
      </c>
      <c r="B243">
        <v>90731</v>
      </c>
      <c r="C243">
        <v>33</v>
      </c>
      <c r="D243">
        <f t="shared" si="8"/>
        <v>3</v>
      </c>
      <c r="F243" s="8">
        <f>SUMIF('Zip Shares'!$F:$F,Districts!$B243,'Zip Shares'!H:H)/$D243</f>
        <v>16572.817526737406</v>
      </c>
      <c r="G243" s="8">
        <f>SUMIF('Zip Shares'!$F:$F,Districts!$B243,'Zip Shares'!I:I)/$D243</f>
        <v>55201.599999999999</v>
      </c>
      <c r="H243" s="8">
        <f>SUMIF('Zip Shares'!$F:$F,Districts!$B243,'Zip Shares'!J:J)/$D243</f>
        <v>0</v>
      </c>
    </row>
    <row r="244" spans="1:8">
      <c r="A244" s="18">
        <v>6</v>
      </c>
      <c r="B244">
        <v>90731</v>
      </c>
      <c r="C244">
        <v>44</v>
      </c>
      <c r="D244">
        <f t="shared" si="8"/>
        <v>3</v>
      </c>
      <c r="F244" s="8">
        <f>SUMIF('Zip Shares'!$F:$F,Districts!$B244,'Zip Shares'!H:H)/$D244</f>
        <v>16572.817526737406</v>
      </c>
      <c r="G244" s="8">
        <f>SUMIF('Zip Shares'!$F:$F,Districts!$B244,'Zip Shares'!I:I)/$D244</f>
        <v>55201.599999999999</v>
      </c>
      <c r="H244" s="8">
        <f>SUMIF('Zip Shares'!$F:$F,Districts!$B244,'Zip Shares'!J:J)/$D244</f>
        <v>0</v>
      </c>
    </row>
    <row r="245" spans="1:8">
      <c r="A245" s="18">
        <v>6</v>
      </c>
      <c r="B245">
        <v>90731</v>
      </c>
      <c r="C245">
        <v>47</v>
      </c>
      <c r="D245">
        <f t="shared" si="8"/>
        <v>3</v>
      </c>
      <c r="F245" s="8">
        <f>SUMIF('Zip Shares'!$F:$F,Districts!$B245,'Zip Shares'!H:H)/$D245</f>
        <v>16572.817526737406</v>
      </c>
      <c r="G245" s="8">
        <f>SUMIF('Zip Shares'!$F:$F,Districts!$B245,'Zip Shares'!I:I)/$D245</f>
        <v>55201.599999999999</v>
      </c>
      <c r="H245" s="8">
        <f>SUMIF('Zip Shares'!$F:$F,Districts!$B245,'Zip Shares'!J:J)/$D245</f>
        <v>0</v>
      </c>
    </row>
    <row r="246" spans="1:8">
      <c r="A246" s="18">
        <v>6</v>
      </c>
      <c r="B246">
        <v>90732</v>
      </c>
      <c r="C246">
        <v>33</v>
      </c>
      <c r="D246">
        <f t="shared" si="8"/>
        <v>3</v>
      </c>
      <c r="F246" s="8">
        <f>SUMIF('Zip Shares'!$F:$F,Districts!$B246,'Zip Shares'!H:H)/$D246</f>
        <v>4532.8262963290554</v>
      </c>
      <c r="G246" s="8">
        <f>SUMIF('Zip Shares'!$F:$F,Districts!$B246,'Zip Shares'!I:I)/$D246</f>
        <v>10571.253333333334</v>
      </c>
      <c r="H246" s="8">
        <f>SUMIF('Zip Shares'!$F:$F,Districts!$B246,'Zip Shares'!J:J)/$D246</f>
        <v>0</v>
      </c>
    </row>
    <row r="247" spans="1:8">
      <c r="A247" s="18">
        <v>6</v>
      </c>
      <c r="B247">
        <v>90732</v>
      </c>
      <c r="C247">
        <v>43</v>
      </c>
      <c r="D247">
        <f t="shared" si="8"/>
        <v>3</v>
      </c>
      <c r="F247" s="8">
        <f>SUMIF('Zip Shares'!$F:$F,Districts!$B247,'Zip Shares'!H:H)/$D247</f>
        <v>4532.8262963290554</v>
      </c>
      <c r="G247" s="8">
        <f>SUMIF('Zip Shares'!$F:$F,Districts!$B247,'Zip Shares'!I:I)/$D247</f>
        <v>10571.253333333334</v>
      </c>
      <c r="H247" s="8">
        <f>SUMIF('Zip Shares'!$F:$F,Districts!$B247,'Zip Shares'!J:J)/$D247</f>
        <v>0</v>
      </c>
    </row>
    <row r="248" spans="1:8">
      <c r="A248" s="18">
        <v>6</v>
      </c>
      <c r="B248">
        <v>90732</v>
      </c>
      <c r="C248">
        <v>44</v>
      </c>
      <c r="D248">
        <f t="shared" si="8"/>
        <v>3</v>
      </c>
      <c r="F248" s="8">
        <f>SUMIF('Zip Shares'!$F:$F,Districts!$B248,'Zip Shares'!H:H)/$D248</f>
        <v>4532.8262963290554</v>
      </c>
      <c r="G248" s="8">
        <f>SUMIF('Zip Shares'!$F:$F,Districts!$B248,'Zip Shares'!I:I)/$D248</f>
        <v>10571.253333333334</v>
      </c>
      <c r="H248" s="8">
        <f>SUMIF('Zip Shares'!$F:$F,Districts!$B248,'Zip Shares'!J:J)/$D248</f>
        <v>0</v>
      </c>
    </row>
    <row r="249" spans="1:8">
      <c r="A249" s="18">
        <v>6</v>
      </c>
      <c r="B249">
        <v>90740</v>
      </c>
      <c r="C249">
        <v>47</v>
      </c>
      <c r="D249">
        <f t="shared" si="8"/>
        <v>2</v>
      </c>
      <c r="F249" s="8">
        <f>SUMIF('Zip Shares'!$F:$F,Districts!$B249,'Zip Shares'!H:H)/$D249</f>
        <v>82831.872941841153</v>
      </c>
      <c r="G249" s="8">
        <f>SUMIF('Zip Shares'!$F:$F,Districts!$B249,'Zip Shares'!I:I)/$D249</f>
        <v>2840.5299999999997</v>
      </c>
      <c r="H249" s="8">
        <f>SUMIF('Zip Shares'!$F:$F,Districts!$B249,'Zip Shares'!J:J)/$D249</f>
        <v>0</v>
      </c>
    </row>
    <row r="250" spans="1:8">
      <c r="A250" s="18">
        <v>6</v>
      </c>
      <c r="B250">
        <v>90740</v>
      </c>
      <c r="C250">
        <v>48</v>
      </c>
      <c r="D250">
        <f t="shared" si="8"/>
        <v>2</v>
      </c>
      <c r="F250" s="8">
        <f>SUMIF('Zip Shares'!$F:$F,Districts!$B250,'Zip Shares'!H:H)/$D250</f>
        <v>82831.872941841153</v>
      </c>
      <c r="G250" s="8">
        <f>SUMIF('Zip Shares'!$F:$F,Districts!$B250,'Zip Shares'!I:I)/$D250</f>
        <v>2840.5299999999997</v>
      </c>
      <c r="H250" s="8">
        <f>SUMIF('Zip Shares'!$F:$F,Districts!$B250,'Zip Shares'!J:J)/$D250</f>
        <v>0</v>
      </c>
    </row>
    <row r="251" spans="1:8">
      <c r="A251" s="18">
        <v>6</v>
      </c>
      <c r="B251">
        <v>90742</v>
      </c>
      <c r="C251">
        <v>48</v>
      </c>
      <c r="D251">
        <f t="shared" si="8"/>
        <v>1</v>
      </c>
      <c r="F251" s="8">
        <f>SUMIF('Zip Shares'!$F:$F,Districts!$B251,'Zip Shares'!H:H)/$D251</f>
        <v>0</v>
      </c>
      <c r="G251" s="8">
        <f>SUMIF('Zip Shares'!$F:$F,Districts!$B251,'Zip Shares'!I:I)/$D251</f>
        <v>1223.4000000000001</v>
      </c>
      <c r="H251" s="8">
        <f>SUMIF('Zip Shares'!$F:$F,Districts!$B251,'Zip Shares'!J:J)/$D251</f>
        <v>0</v>
      </c>
    </row>
    <row r="252" spans="1:8">
      <c r="A252" s="18">
        <v>6</v>
      </c>
      <c r="B252">
        <v>90743</v>
      </c>
      <c r="C252">
        <v>48</v>
      </c>
      <c r="D252">
        <f t="shared" si="8"/>
        <v>1</v>
      </c>
      <c r="F252" s="8">
        <f>SUMIF('Zip Shares'!$F:$F,Districts!$B252,'Zip Shares'!H:H)/$D252</f>
        <v>0</v>
      </c>
      <c r="G252" s="8">
        <f>SUMIF('Zip Shares'!$F:$F,Districts!$B252,'Zip Shares'!I:I)/$D252</f>
        <v>0</v>
      </c>
      <c r="H252" s="8">
        <f>SUMIF('Zip Shares'!$F:$F,Districts!$B252,'Zip Shares'!J:J)/$D252</f>
        <v>0</v>
      </c>
    </row>
    <row r="253" spans="1:8">
      <c r="A253" s="18">
        <v>6</v>
      </c>
      <c r="B253">
        <v>90744</v>
      </c>
      <c r="C253">
        <v>33</v>
      </c>
      <c r="D253">
        <f t="shared" si="8"/>
        <v>2</v>
      </c>
      <c r="F253" s="8">
        <f>SUMIF('Zip Shares'!$F:$F,Districts!$B253,'Zip Shares'!H:H)/$D253</f>
        <v>100843.03064185963</v>
      </c>
      <c r="G253" s="8">
        <f>SUMIF('Zip Shares'!$F:$F,Districts!$B253,'Zip Shares'!I:I)/$D253</f>
        <v>80735.674999999988</v>
      </c>
      <c r="H253" s="8">
        <f>SUMIF('Zip Shares'!$F:$F,Districts!$B253,'Zip Shares'!J:J)/$D253</f>
        <v>0</v>
      </c>
    </row>
    <row r="254" spans="1:8">
      <c r="A254" s="18">
        <v>6</v>
      </c>
      <c r="B254">
        <v>90744</v>
      </c>
      <c r="C254">
        <v>44</v>
      </c>
      <c r="D254">
        <f t="shared" si="8"/>
        <v>2</v>
      </c>
      <c r="F254" s="8">
        <f>SUMIF('Zip Shares'!$F:$F,Districts!$B254,'Zip Shares'!H:H)/$D254</f>
        <v>100843.03064185963</v>
      </c>
      <c r="G254" s="8">
        <f>SUMIF('Zip Shares'!$F:$F,Districts!$B254,'Zip Shares'!I:I)/$D254</f>
        <v>80735.674999999988</v>
      </c>
      <c r="H254" s="8">
        <f>SUMIF('Zip Shares'!$F:$F,Districts!$B254,'Zip Shares'!J:J)/$D254</f>
        <v>0</v>
      </c>
    </row>
    <row r="255" spans="1:8">
      <c r="A255" s="18">
        <v>6</v>
      </c>
      <c r="B255">
        <v>90745</v>
      </c>
      <c r="C255">
        <v>44</v>
      </c>
      <c r="D255">
        <f t="shared" si="8"/>
        <v>1</v>
      </c>
      <c r="F255" s="8">
        <f>SUMIF('Zip Shares'!$F:$F,Districts!$B255,'Zip Shares'!H:H)/$D255</f>
        <v>74056.736787734859</v>
      </c>
      <c r="G255" s="8">
        <f>SUMIF('Zip Shares'!$F:$F,Districts!$B255,'Zip Shares'!I:I)/$D255</f>
        <v>7815.66</v>
      </c>
      <c r="H255" s="8">
        <f>SUMIF('Zip Shares'!$F:$F,Districts!$B255,'Zip Shares'!J:J)/$D255</f>
        <v>0</v>
      </c>
    </row>
    <row r="256" spans="1:8">
      <c r="A256" s="18">
        <v>6</v>
      </c>
      <c r="B256">
        <v>90746</v>
      </c>
      <c r="C256">
        <v>44</v>
      </c>
      <c r="D256">
        <f t="shared" si="8"/>
        <v>1</v>
      </c>
      <c r="F256" s="8">
        <f>SUMIF('Zip Shares'!$F:$F,Districts!$B256,'Zip Shares'!H:H)/$D256</f>
        <v>300124.48892949213</v>
      </c>
      <c r="G256" s="8">
        <f>SUMIF('Zip Shares'!$F:$F,Districts!$B256,'Zip Shares'!I:I)/$D256</f>
        <v>62493.15</v>
      </c>
      <c r="H256" s="8">
        <f>SUMIF('Zip Shares'!$F:$F,Districts!$B256,'Zip Shares'!J:J)/$D256</f>
        <v>0</v>
      </c>
    </row>
    <row r="257" spans="1:8">
      <c r="A257" s="18">
        <v>6</v>
      </c>
      <c r="B257">
        <v>90747</v>
      </c>
      <c r="C257">
        <v>44</v>
      </c>
      <c r="D257">
        <f t="shared" si="8"/>
        <v>1</v>
      </c>
      <c r="F257" s="8">
        <f>SUMIF('Zip Shares'!$F:$F,Districts!$B257,'Zip Shares'!H:H)/$D257</f>
        <v>35342.995536663635</v>
      </c>
      <c r="G257" s="8">
        <f>SUMIF('Zip Shares'!$F:$F,Districts!$B257,'Zip Shares'!I:I)/$D257</f>
        <v>5913</v>
      </c>
      <c r="H257" s="8">
        <f>SUMIF('Zip Shares'!$F:$F,Districts!$B257,'Zip Shares'!J:J)/$D257</f>
        <v>0</v>
      </c>
    </row>
    <row r="258" spans="1:8">
      <c r="A258" s="18">
        <v>6</v>
      </c>
      <c r="B258">
        <v>90755</v>
      </c>
      <c r="C258">
        <v>47</v>
      </c>
      <c r="D258">
        <f t="shared" si="8"/>
        <v>1</v>
      </c>
      <c r="F258" s="8">
        <f>SUMIF('Zip Shares'!$F:$F,Districts!$B258,'Zip Shares'!H:H)/$D258</f>
        <v>658263.73225347162</v>
      </c>
      <c r="G258" s="8">
        <f>SUMIF('Zip Shares'!$F:$F,Districts!$B258,'Zip Shares'!I:I)/$D258</f>
        <v>1056283.67</v>
      </c>
      <c r="H258" s="8">
        <f>SUMIF('Zip Shares'!$F:$F,Districts!$B258,'Zip Shares'!J:J)/$D258</f>
        <v>0</v>
      </c>
    </row>
    <row r="259" spans="1:8">
      <c r="A259" s="18">
        <v>6</v>
      </c>
      <c r="B259">
        <v>90802</v>
      </c>
      <c r="C259">
        <v>44</v>
      </c>
      <c r="D259">
        <f t="shared" ref="D259:D322" si="9">COUNTIF(B$1:B$2350,B259)</f>
        <v>2</v>
      </c>
      <c r="F259" s="8">
        <f>SUMIF('Zip Shares'!$F:$F,Districts!$B259,'Zip Shares'!H:H)/$D259</f>
        <v>25374.30549449944</v>
      </c>
      <c r="G259" s="8">
        <f>SUMIF('Zip Shares'!$F:$F,Districts!$B259,'Zip Shares'!I:I)/$D259</f>
        <v>33133.315000000002</v>
      </c>
      <c r="H259" s="8">
        <f>SUMIF('Zip Shares'!$F:$F,Districts!$B259,'Zip Shares'!J:J)/$D259</f>
        <v>0</v>
      </c>
    </row>
    <row r="260" spans="1:8">
      <c r="A260" s="18">
        <v>6</v>
      </c>
      <c r="B260">
        <v>90802</v>
      </c>
      <c r="C260">
        <v>47</v>
      </c>
      <c r="D260">
        <f t="shared" si="9"/>
        <v>2</v>
      </c>
      <c r="F260" s="8">
        <f>SUMIF('Zip Shares'!$F:$F,Districts!$B260,'Zip Shares'!H:H)/$D260</f>
        <v>25374.30549449944</v>
      </c>
      <c r="G260" s="8">
        <f>SUMIF('Zip Shares'!$F:$F,Districts!$B260,'Zip Shares'!I:I)/$D260</f>
        <v>33133.315000000002</v>
      </c>
      <c r="H260" s="8">
        <f>SUMIF('Zip Shares'!$F:$F,Districts!$B260,'Zip Shares'!J:J)/$D260</f>
        <v>0</v>
      </c>
    </row>
    <row r="261" spans="1:8">
      <c r="A261" s="18">
        <v>6</v>
      </c>
      <c r="B261">
        <v>90803</v>
      </c>
      <c r="C261">
        <v>47</v>
      </c>
      <c r="D261">
        <f t="shared" si="9"/>
        <v>1</v>
      </c>
      <c r="F261" s="8">
        <f>SUMIF('Zip Shares'!$F:$F,Districts!$B261,'Zip Shares'!H:H)/$D261</f>
        <v>136038.91597774523</v>
      </c>
      <c r="G261" s="8">
        <f>SUMIF('Zip Shares'!$F:$F,Districts!$B261,'Zip Shares'!I:I)/$D261</f>
        <v>1713.42</v>
      </c>
      <c r="H261" s="8">
        <f>SUMIF('Zip Shares'!$F:$F,Districts!$B261,'Zip Shares'!J:J)/$D261</f>
        <v>0</v>
      </c>
    </row>
    <row r="262" spans="1:8">
      <c r="A262" s="18">
        <v>6</v>
      </c>
      <c r="B262">
        <v>90804</v>
      </c>
      <c r="C262">
        <v>47</v>
      </c>
      <c r="D262">
        <f t="shared" si="9"/>
        <v>1</v>
      </c>
      <c r="F262" s="8">
        <f>SUMIF('Zip Shares'!$F:$F,Districts!$B262,'Zip Shares'!H:H)/$D262</f>
        <v>122786.31131546112</v>
      </c>
      <c r="G262" s="8">
        <f>SUMIF('Zip Shares'!$F:$F,Districts!$B262,'Zip Shares'!I:I)/$D262</f>
        <v>1975.82</v>
      </c>
      <c r="H262" s="8">
        <f>SUMIF('Zip Shares'!$F:$F,Districts!$B262,'Zip Shares'!J:J)/$D262</f>
        <v>0</v>
      </c>
    </row>
    <row r="263" spans="1:8">
      <c r="A263" s="18">
        <v>6</v>
      </c>
      <c r="B263">
        <v>90805</v>
      </c>
      <c r="C263">
        <v>38</v>
      </c>
      <c r="D263">
        <f t="shared" si="9"/>
        <v>3</v>
      </c>
      <c r="F263" s="8">
        <f>SUMIF('Zip Shares'!$F:$F,Districts!$B263,'Zip Shares'!H:H)/$D263</f>
        <v>15848.32948040317</v>
      </c>
      <c r="G263" s="8">
        <f>SUMIF('Zip Shares'!$F:$F,Districts!$B263,'Zip Shares'!I:I)/$D263</f>
        <v>10609.153333333334</v>
      </c>
      <c r="H263" s="8">
        <f>SUMIF('Zip Shares'!$F:$F,Districts!$B263,'Zip Shares'!J:J)/$D263</f>
        <v>0</v>
      </c>
    </row>
    <row r="264" spans="1:8">
      <c r="A264" s="18">
        <v>6</v>
      </c>
      <c r="B264">
        <v>90805</v>
      </c>
      <c r="C264">
        <v>44</v>
      </c>
      <c r="D264">
        <f t="shared" si="9"/>
        <v>3</v>
      </c>
      <c r="F264" s="8">
        <f>SUMIF('Zip Shares'!$F:$F,Districts!$B264,'Zip Shares'!H:H)/$D264</f>
        <v>15848.32948040317</v>
      </c>
      <c r="G264" s="8">
        <f>SUMIF('Zip Shares'!$F:$F,Districts!$B264,'Zip Shares'!I:I)/$D264</f>
        <v>10609.153333333334</v>
      </c>
      <c r="H264" s="8">
        <f>SUMIF('Zip Shares'!$F:$F,Districts!$B264,'Zip Shares'!J:J)/$D264</f>
        <v>0</v>
      </c>
    </row>
    <row r="265" spans="1:8">
      <c r="A265" s="18">
        <v>6</v>
      </c>
      <c r="B265">
        <v>90805</v>
      </c>
      <c r="C265">
        <v>47</v>
      </c>
      <c r="D265">
        <f t="shared" si="9"/>
        <v>3</v>
      </c>
      <c r="F265" s="8">
        <f>SUMIF('Zip Shares'!$F:$F,Districts!$B265,'Zip Shares'!H:H)/$D265</f>
        <v>15848.32948040317</v>
      </c>
      <c r="G265" s="8">
        <f>SUMIF('Zip Shares'!$F:$F,Districts!$B265,'Zip Shares'!I:I)/$D265</f>
        <v>10609.153333333334</v>
      </c>
      <c r="H265" s="8">
        <f>SUMIF('Zip Shares'!$F:$F,Districts!$B265,'Zip Shares'!J:J)/$D265</f>
        <v>0</v>
      </c>
    </row>
    <row r="266" spans="1:8">
      <c r="A266" s="18">
        <v>6</v>
      </c>
      <c r="B266">
        <v>90806</v>
      </c>
      <c r="C266">
        <v>47</v>
      </c>
      <c r="D266">
        <f t="shared" si="9"/>
        <v>1</v>
      </c>
      <c r="F266" s="8">
        <f>SUMIF('Zip Shares'!$F:$F,Districts!$B266,'Zip Shares'!H:H)/$D266</f>
        <v>22978.025294386636</v>
      </c>
      <c r="G266" s="8">
        <f>SUMIF('Zip Shares'!$F:$F,Districts!$B266,'Zip Shares'!I:I)/$D266</f>
        <v>23313.579999999998</v>
      </c>
      <c r="H266" s="8">
        <f>SUMIF('Zip Shares'!$F:$F,Districts!$B266,'Zip Shares'!J:J)/$D266</f>
        <v>0</v>
      </c>
    </row>
    <row r="267" spans="1:8">
      <c r="A267" s="18">
        <v>6</v>
      </c>
      <c r="B267">
        <v>90807</v>
      </c>
      <c r="C267">
        <v>47</v>
      </c>
      <c r="D267">
        <f t="shared" si="9"/>
        <v>1</v>
      </c>
      <c r="F267" s="8">
        <f>SUMIF('Zip Shares'!$F:$F,Districts!$B267,'Zip Shares'!H:H)/$D267</f>
        <v>49969.266331252991</v>
      </c>
      <c r="G267" s="8">
        <f>SUMIF('Zip Shares'!$F:$F,Districts!$B267,'Zip Shares'!I:I)/$D267</f>
        <v>96867.28</v>
      </c>
      <c r="H267" s="8">
        <f>SUMIF('Zip Shares'!$F:$F,Districts!$B267,'Zip Shares'!J:J)/$D267</f>
        <v>0</v>
      </c>
    </row>
    <row r="268" spans="1:8">
      <c r="A268" s="18">
        <v>6</v>
      </c>
      <c r="B268">
        <v>90808</v>
      </c>
      <c r="C268">
        <v>47</v>
      </c>
      <c r="D268">
        <f t="shared" si="9"/>
        <v>1</v>
      </c>
      <c r="F268" s="8">
        <f>SUMIF('Zip Shares'!$F:$F,Districts!$B268,'Zip Shares'!H:H)/$D268</f>
        <v>1330708.8327028507</v>
      </c>
      <c r="G268" s="8">
        <f>SUMIF('Zip Shares'!$F:$F,Districts!$B268,'Zip Shares'!I:I)/$D268</f>
        <v>206140.75</v>
      </c>
      <c r="H268" s="8">
        <f>SUMIF('Zip Shares'!$F:$F,Districts!$B268,'Zip Shares'!J:J)/$D268</f>
        <v>0</v>
      </c>
    </row>
    <row r="269" spans="1:8">
      <c r="A269" s="18">
        <v>6</v>
      </c>
      <c r="B269">
        <v>90810</v>
      </c>
      <c r="C269">
        <v>44</v>
      </c>
      <c r="D269">
        <f t="shared" si="9"/>
        <v>2</v>
      </c>
      <c r="F269" s="8">
        <f>SUMIF('Zip Shares'!$F:$F,Districts!$B269,'Zip Shares'!H:H)/$D269</f>
        <v>634280.5347314775</v>
      </c>
      <c r="G269" s="8">
        <f>SUMIF('Zip Shares'!$F:$F,Districts!$B269,'Zip Shares'!I:I)/$D269</f>
        <v>121688.53</v>
      </c>
      <c r="H269" s="8">
        <f>SUMIF('Zip Shares'!$F:$F,Districts!$B269,'Zip Shares'!J:J)/$D269</f>
        <v>0</v>
      </c>
    </row>
    <row r="270" spans="1:8">
      <c r="A270" s="18">
        <v>6</v>
      </c>
      <c r="B270">
        <v>90810</v>
      </c>
      <c r="C270">
        <v>47</v>
      </c>
      <c r="D270">
        <f t="shared" si="9"/>
        <v>2</v>
      </c>
      <c r="F270" s="8">
        <f>SUMIF('Zip Shares'!$F:$F,Districts!$B270,'Zip Shares'!H:H)/$D270</f>
        <v>634280.5347314775</v>
      </c>
      <c r="G270" s="8">
        <f>SUMIF('Zip Shares'!$F:$F,Districts!$B270,'Zip Shares'!I:I)/$D270</f>
        <v>121688.53</v>
      </c>
      <c r="H270" s="8">
        <f>SUMIF('Zip Shares'!$F:$F,Districts!$B270,'Zip Shares'!J:J)/$D270</f>
        <v>0</v>
      </c>
    </row>
    <row r="271" spans="1:8">
      <c r="A271" s="18">
        <v>6</v>
      </c>
      <c r="B271">
        <v>90813</v>
      </c>
      <c r="C271">
        <v>44</v>
      </c>
      <c r="D271">
        <f t="shared" si="9"/>
        <v>2</v>
      </c>
      <c r="F271" s="8">
        <f>SUMIF('Zip Shares'!$F:$F,Districts!$B271,'Zip Shares'!H:H)/$D271</f>
        <v>60533.02071645738</v>
      </c>
      <c r="G271" s="8">
        <f>SUMIF('Zip Shares'!$F:$F,Districts!$B271,'Zip Shares'!I:I)/$D271</f>
        <v>57860.63</v>
      </c>
      <c r="H271" s="8">
        <f>SUMIF('Zip Shares'!$F:$F,Districts!$B271,'Zip Shares'!J:J)/$D271</f>
        <v>0</v>
      </c>
    </row>
    <row r="272" spans="1:8">
      <c r="A272" s="18">
        <v>6</v>
      </c>
      <c r="B272">
        <v>90813</v>
      </c>
      <c r="C272">
        <v>47</v>
      </c>
      <c r="D272">
        <f t="shared" si="9"/>
        <v>2</v>
      </c>
      <c r="F272" s="8">
        <f>SUMIF('Zip Shares'!$F:$F,Districts!$B272,'Zip Shares'!H:H)/$D272</f>
        <v>60533.02071645738</v>
      </c>
      <c r="G272" s="8">
        <f>SUMIF('Zip Shares'!$F:$F,Districts!$B272,'Zip Shares'!I:I)/$D272</f>
        <v>57860.63</v>
      </c>
      <c r="H272" s="8">
        <f>SUMIF('Zip Shares'!$F:$F,Districts!$B272,'Zip Shares'!J:J)/$D272</f>
        <v>0</v>
      </c>
    </row>
    <row r="273" spans="1:8">
      <c r="A273" s="18">
        <v>6</v>
      </c>
      <c r="B273">
        <v>90814</v>
      </c>
      <c r="C273">
        <v>47</v>
      </c>
      <c r="D273">
        <f t="shared" si="9"/>
        <v>1</v>
      </c>
      <c r="F273" s="8">
        <f>SUMIF('Zip Shares'!$F:$F,Districts!$B273,'Zip Shares'!H:H)/$D273</f>
        <v>636.00217914312896</v>
      </c>
      <c r="G273" s="8">
        <f>SUMIF('Zip Shares'!$F:$F,Districts!$B273,'Zip Shares'!I:I)/$D273</f>
        <v>7248.66</v>
      </c>
      <c r="H273" s="8">
        <f>SUMIF('Zip Shares'!$F:$F,Districts!$B273,'Zip Shares'!J:J)/$D273</f>
        <v>0</v>
      </c>
    </row>
    <row r="274" spans="1:8">
      <c r="A274" s="18">
        <v>6</v>
      </c>
      <c r="B274">
        <v>90815</v>
      </c>
      <c r="C274">
        <v>47</v>
      </c>
      <c r="D274">
        <f t="shared" si="9"/>
        <v>1</v>
      </c>
      <c r="F274" s="8">
        <f>SUMIF('Zip Shares'!$F:$F,Districts!$B274,'Zip Shares'!H:H)/$D274</f>
        <v>63024.570463002507</v>
      </c>
      <c r="G274" s="8">
        <f>SUMIF('Zip Shares'!$F:$F,Districts!$B274,'Zip Shares'!I:I)/$D274</f>
        <v>7598.3700000000008</v>
      </c>
      <c r="H274" s="8">
        <f>SUMIF('Zip Shares'!$F:$F,Districts!$B274,'Zip Shares'!J:J)/$D274</f>
        <v>0</v>
      </c>
    </row>
    <row r="275" spans="1:8">
      <c r="A275" s="18">
        <v>6</v>
      </c>
      <c r="B275">
        <v>90822</v>
      </c>
      <c r="C275">
        <v>47</v>
      </c>
      <c r="D275">
        <f t="shared" si="9"/>
        <v>1</v>
      </c>
      <c r="F275" s="8">
        <f>SUMIF('Zip Shares'!$F:$F,Districts!$B275,'Zip Shares'!H:H)/$D275</f>
        <v>0</v>
      </c>
      <c r="G275" s="8">
        <f>SUMIF('Zip Shares'!$F:$F,Districts!$B275,'Zip Shares'!I:I)/$D275</f>
        <v>0</v>
      </c>
      <c r="H275" s="8">
        <f>SUMIF('Zip Shares'!$F:$F,Districts!$B275,'Zip Shares'!J:J)/$D275</f>
        <v>14234459.158748215</v>
      </c>
    </row>
    <row r="276" spans="1:8">
      <c r="A276" s="18">
        <v>6</v>
      </c>
      <c r="B276">
        <v>90831</v>
      </c>
      <c r="C276">
        <v>47</v>
      </c>
      <c r="D276">
        <f t="shared" si="9"/>
        <v>1</v>
      </c>
      <c r="F276" s="8">
        <f>SUMIF('Zip Shares'!$F:$F,Districts!$B276,'Zip Shares'!H:H)/$D276</f>
        <v>0</v>
      </c>
      <c r="G276" s="8">
        <f>SUMIF('Zip Shares'!$F:$F,Districts!$B276,'Zip Shares'!I:I)/$D276</f>
        <v>2024</v>
      </c>
      <c r="H276" s="8">
        <f>SUMIF('Zip Shares'!$F:$F,Districts!$B276,'Zip Shares'!J:J)/$D276</f>
        <v>0</v>
      </c>
    </row>
    <row r="277" spans="1:8">
      <c r="A277" s="18">
        <v>6</v>
      </c>
      <c r="B277">
        <v>91001</v>
      </c>
      <c r="C277">
        <v>27</v>
      </c>
      <c r="D277">
        <f t="shared" si="9"/>
        <v>1</v>
      </c>
      <c r="F277" s="8">
        <f>SUMIF('Zip Shares'!$F:$F,Districts!$B277,'Zip Shares'!H:H)/$D277</f>
        <v>17358.00726941639</v>
      </c>
      <c r="G277" s="8">
        <f>SUMIF('Zip Shares'!$F:$F,Districts!$B277,'Zip Shares'!I:I)/$D277</f>
        <v>1974</v>
      </c>
      <c r="H277" s="8">
        <f>SUMIF('Zip Shares'!$F:$F,Districts!$B277,'Zip Shares'!J:J)/$D277</f>
        <v>0</v>
      </c>
    </row>
    <row r="278" spans="1:8">
      <c r="A278" s="18">
        <v>6</v>
      </c>
      <c r="B278">
        <v>91006</v>
      </c>
      <c r="C278">
        <v>27</v>
      </c>
      <c r="D278">
        <f t="shared" si="9"/>
        <v>2</v>
      </c>
      <c r="F278" s="8">
        <f>SUMIF('Zip Shares'!$F:$F,Districts!$B278,'Zip Shares'!H:H)/$D278</f>
        <v>79295.067207922664</v>
      </c>
      <c r="G278" s="8">
        <f>SUMIF('Zip Shares'!$F:$F,Districts!$B278,'Zip Shares'!I:I)/$D278</f>
        <v>1610.4649999999999</v>
      </c>
      <c r="H278" s="8">
        <f>SUMIF('Zip Shares'!$F:$F,Districts!$B278,'Zip Shares'!J:J)/$D278</f>
        <v>0</v>
      </c>
    </row>
    <row r="279" spans="1:8">
      <c r="A279" s="18">
        <v>6</v>
      </c>
      <c r="B279">
        <v>91006</v>
      </c>
      <c r="C279">
        <v>32</v>
      </c>
      <c r="D279">
        <f t="shared" si="9"/>
        <v>2</v>
      </c>
      <c r="F279" s="8">
        <f>SUMIF('Zip Shares'!$F:$F,Districts!$B279,'Zip Shares'!H:H)/$D279</f>
        <v>79295.067207922664</v>
      </c>
      <c r="G279" s="8">
        <f>SUMIF('Zip Shares'!$F:$F,Districts!$B279,'Zip Shares'!I:I)/$D279</f>
        <v>1610.4649999999999</v>
      </c>
      <c r="H279" s="8">
        <f>SUMIF('Zip Shares'!$F:$F,Districts!$B279,'Zip Shares'!J:J)/$D279</f>
        <v>0</v>
      </c>
    </row>
    <row r="280" spans="1:8">
      <c r="A280" s="18">
        <v>6</v>
      </c>
      <c r="B280">
        <v>91007</v>
      </c>
      <c r="C280">
        <v>27</v>
      </c>
      <c r="D280">
        <f t="shared" si="9"/>
        <v>1</v>
      </c>
      <c r="F280" s="8">
        <f>SUMIF('Zip Shares'!$F:$F,Districts!$B280,'Zip Shares'!H:H)/$D280</f>
        <v>1589.7296523739171</v>
      </c>
      <c r="G280" s="8">
        <f>SUMIF('Zip Shares'!$F:$F,Districts!$B280,'Zip Shares'!I:I)/$D280</f>
        <v>0</v>
      </c>
      <c r="H280" s="8">
        <f>SUMIF('Zip Shares'!$F:$F,Districts!$B280,'Zip Shares'!J:J)/$D280</f>
        <v>0</v>
      </c>
    </row>
    <row r="281" spans="1:8">
      <c r="A281" s="18">
        <v>6</v>
      </c>
      <c r="B281">
        <v>91008</v>
      </c>
      <c r="C281">
        <v>27</v>
      </c>
      <c r="D281">
        <f t="shared" si="9"/>
        <v>2</v>
      </c>
      <c r="F281" s="8">
        <f>SUMIF('Zip Shares'!$F:$F,Districts!$B281,'Zip Shares'!H:H)/$D281</f>
        <v>0</v>
      </c>
      <c r="G281" s="8">
        <f>SUMIF('Zip Shares'!$F:$F,Districts!$B281,'Zip Shares'!I:I)/$D281</f>
        <v>0</v>
      </c>
      <c r="H281" s="8">
        <f>SUMIF('Zip Shares'!$F:$F,Districts!$B281,'Zip Shares'!J:J)/$D281</f>
        <v>0</v>
      </c>
    </row>
    <row r="282" spans="1:8">
      <c r="A282" s="18">
        <v>6</v>
      </c>
      <c r="B282">
        <v>91008</v>
      </c>
      <c r="C282">
        <v>32</v>
      </c>
      <c r="D282">
        <f t="shared" si="9"/>
        <v>2</v>
      </c>
      <c r="F282" s="8">
        <f>SUMIF('Zip Shares'!$F:$F,Districts!$B282,'Zip Shares'!H:H)/$D282</f>
        <v>0</v>
      </c>
      <c r="G282" s="8">
        <f>SUMIF('Zip Shares'!$F:$F,Districts!$B282,'Zip Shares'!I:I)/$D282</f>
        <v>0</v>
      </c>
      <c r="H282" s="8">
        <f>SUMIF('Zip Shares'!$F:$F,Districts!$B282,'Zip Shares'!J:J)/$D282</f>
        <v>0</v>
      </c>
    </row>
    <row r="283" spans="1:8">
      <c r="A283" s="18">
        <v>6</v>
      </c>
      <c r="B283">
        <v>91010</v>
      </c>
      <c r="C283">
        <v>32</v>
      </c>
      <c r="D283">
        <f t="shared" si="9"/>
        <v>1</v>
      </c>
      <c r="F283" s="8">
        <f>SUMIF('Zip Shares'!$F:$F,Districts!$B283,'Zip Shares'!H:H)/$D283</f>
        <v>49628.721185029281</v>
      </c>
      <c r="G283" s="8">
        <f>SUMIF('Zip Shares'!$F:$F,Districts!$B283,'Zip Shares'!I:I)/$D283</f>
        <v>9467.2900000000009</v>
      </c>
      <c r="H283" s="8">
        <f>SUMIF('Zip Shares'!$F:$F,Districts!$B283,'Zip Shares'!J:J)/$D283</f>
        <v>0</v>
      </c>
    </row>
    <row r="284" spans="1:8">
      <c r="A284" s="18">
        <v>6</v>
      </c>
      <c r="B284">
        <v>91011</v>
      </c>
      <c r="C284">
        <v>27</v>
      </c>
      <c r="D284">
        <f t="shared" si="9"/>
        <v>2</v>
      </c>
      <c r="F284" s="8">
        <f>SUMIF('Zip Shares'!$F:$F,Districts!$B284,'Zip Shares'!H:H)/$D284</f>
        <v>5624.439649341246</v>
      </c>
      <c r="G284" s="8">
        <f>SUMIF('Zip Shares'!$F:$F,Districts!$B284,'Zip Shares'!I:I)/$D284</f>
        <v>0</v>
      </c>
      <c r="H284" s="8">
        <f>SUMIF('Zip Shares'!$F:$F,Districts!$B284,'Zip Shares'!J:J)/$D284</f>
        <v>0</v>
      </c>
    </row>
    <row r="285" spans="1:8">
      <c r="A285" s="18">
        <v>6</v>
      </c>
      <c r="B285">
        <v>91011</v>
      </c>
      <c r="C285">
        <v>28</v>
      </c>
      <c r="D285">
        <f t="shared" si="9"/>
        <v>2</v>
      </c>
      <c r="F285" s="8">
        <f>SUMIF('Zip Shares'!$F:$F,Districts!$B285,'Zip Shares'!H:H)/$D285</f>
        <v>5624.439649341246</v>
      </c>
      <c r="G285" s="8">
        <f>SUMIF('Zip Shares'!$F:$F,Districts!$B285,'Zip Shares'!I:I)/$D285</f>
        <v>0</v>
      </c>
      <c r="H285" s="8">
        <f>SUMIF('Zip Shares'!$F:$F,Districts!$B285,'Zip Shares'!J:J)/$D285</f>
        <v>0</v>
      </c>
    </row>
    <row r="286" spans="1:8">
      <c r="A286" s="18">
        <v>6</v>
      </c>
      <c r="B286">
        <v>91016</v>
      </c>
      <c r="C286">
        <v>27</v>
      </c>
      <c r="D286">
        <f t="shared" si="9"/>
        <v>2</v>
      </c>
      <c r="F286" s="8">
        <f>SUMIF('Zip Shares'!$F:$F,Districts!$B286,'Zip Shares'!H:H)/$D286</f>
        <v>650406.32336531801</v>
      </c>
      <c r="G286" s="8">
        <f>SUMIF('Zip Shares'!$F:$F,Districts!$B286,'Zip Shares'!I:I)/$D286</f>
        <v>6397.8</v>
      </c>
      <c r="H286" s="8">
        <f>SUMIF('Zip Shares'!$F:$F,Districts!$B286,'Zip Shares'!J:J)/$D286</f>
        <v>0</v>
      </c>
    </row>
    <row r="287" spans="1:8">
      <c r="A287" s="18">
        <v>6</v>
      </c>
      <c r="B287">
        <v>91016</v>
      </c>
      <c r="C287">
        <v>32</v>
      </c>
      <c r="D287">
        <f t="shared" si="9"/>
        <v>2</v>
      </c>
      <c r="F287" s="8">
        <f>SUMIF('Zip Shares'!$F:$F,Districts!$B287,'Zip Shares'!H:H)/$D287</f>
        <v>650406.32336531801</v>
      </c>
      <c r="G287" s="8">
        <f>SUMIF('Zip Shares'!$F:$F,Districts!$B287,'Zip Shares'!I:I)/$D287</f>
        <v>6397.8</v>
      </c>
      <c r="H287" s="8">
        <f>SUMIF('Zip Shares'!$F:$F,Districts!$B287,'Zip Shares'!J:J)/$D287</f>
        <v>0</v>
      </c>
    </row>
    <row r="288" spans="1:8">
      <c r="A288" s="18">
        <v>6</v>
      </c>
      <c r="B288">
        <v>91020</v>
      </c>
      <c r="C288">
        <v>28</v>
      </c>
      <c r="D288">
        <f t="shared" si="9"/>
        <v>1</v>
      </c>
      <c r="F288" s="8">
        <f>SUMIF('Zip Shares'!$F:$F,Districts!$B288,'Zip Shares'!H:H)/$D288</f>
        <v>587.36431106211558</v>
      </c>
      <c r="G288" s="8">
        <f>SUMIF('Zip Shares'!$F:$F,Districts!$B288,'Zip Shares'!I:I)/$D288</f>
        <v>0</v>
      </c>
      <c r="H288" s="8">
        <f>SUMIF('Zip Shares'!$F:$F,Districts!$B288,'Zip Shares'!J:J)/$D288</f>
        <v>0</v>
      </c>
    </row>
    <row r="289" spans="1:8">
      <c r="A289" s="18">
        <v>6</v>
      </c>
      <c r="B289">
        <v>91024</v>
      </c>
      <c r="C289">
        <v>27</v>
      </c>
      <c r="D289">
        <f t="shared" si="9"/>
        <v>1</v>
      </c>
      <c r="F289" s="8">
        <f>SUMIF('Zip Shares'!$F:$F,Districts!$B289,'Zip Shares'!H:H)/$D289</f>
        <v>5451.8361595589631</v>
      </c>
      <c r="G289" s="8">
        <f>SUMIF('Zip Shares'!$F:$F,Districts!$B289,'Zip Shares'!I:I)/$D289</f>
        <v>2558.1999999999998</v>
      </c>
      <c r="H289" s="8">
        <f>SUMIF('Zip Shares'!$F:$F,Districts!$B289,'Zip Shares'!J:J)/$D289</f>
        <v>0</v>
      </c>
    </row>
    <row r="290" spans="1:8">
      <c r="A290" s="18">
        <v>6</v>
      </c>
      <c r="B290">
        <v>91030</v>
      </c>
      <c r="C290">
        <v>27</v>
      </c>
      <c r="D290">
        <f t="shared" si="9"/>
        <v>2</v>
      </c>
      <c r="F290" s="8">
        <f>SUMIF('Zip Shares'!$F:$F,Districts!$B290,'Zip Shares'!H:H)/$D290</f>
        <v>674.6580300324656</v>
      </c>
      <c r="G290" s="8">
        <f>SUMIF('Zip Shares'!$F:$F,Districts!$B290,'Zip Shares'!I:I)/$D290</f>
        <v>75</v>
      </c>
      <c r="H290" s="8">
        <f>SUMIF('Zip Shares'!$F:$F,Districts!$B290,'Zip Shares'!J:J)/$D290</f>
        <v>0</v>
      </c>
    </row>
    <row r="291" spans="1:8">
      <c r="A291" s="18">
        <v>6</v>
      </c>
      <c r="B291">
        <v>91030</v>
      </c>
      <c r="C291">
        <v>34</v>
      </c>
      <c r="D291">
        <f t="shared" si="9"/>
        <v>2</v>
      </c>
      <c r="F291" s="8">
        <f>SUMIF('Zip Shares'!$F:$F,Districts!$B291,'Zip Shares'!H:H)/$D291</f>
        <v>674.6580300324656</v>
      </c>
      <c r="G291" s="8">
        <f>SUMIF('Zip Shares'!$F:$F,Districts!$B291,'Zip Shares'!I:I)/$D291</f>
        <v>75</v>
      </c>
      <c r="H291" s="8">
        <f>SUMIF('Zip Shares'!$F:$F,Districts!$B291,'Zip Shares'!J:J)/$D291</f>
        <v>0</v>
      </c>
    </row>
    <row r="292" spans="1:8">
      <c r="A292" s="18">
        <v>6</v>
      </c>
      <c r="B292">
        <v>91040</v>
      </c>
      <c r="C292">
        <v>28</v>
      </c>
      <c r="D292">
        <f t="shared" si="9"/>
        <v>2</v>
      </c>
      <c r="F292" s="8">
        <f>SUMIF('Zip Shares'!$F:$F,Districts!$B292,'Zip Shares'!H:H)/$D292</f>
        <v>22156.982138799933</v>
      </c>
      <c r="G292" s="8">
        <f>SUMIF('Zip Shares'!$F:$F,Districts!$B292,'Zip Shares'!I:I)/$D292</f>
        <v>55</v>
      </c>
      <c r="H292" s="8">
        <f>SUMIF('Zip Shares'!$F:$F,Districts!$B292,'Zip Shares'!J:J)/$D292</f>
        <v>0</v>
      </c>
    </row>
    <row r="293" spans="1:8">
      <c r="A293" s="18">
        <v>6</v>
      </c>
      <c r="B293">
        <v>91040</v>
      </c>
      <c r="C293">
        <v>29</v>
      </c>
      <c r="D293">
        <f t="shared" si="9"/>
        <v>2</v>
      </c>
      <c r="F293" s="8">
        <f>SUMIF('Zip Shares'!$F:$F,Districts!$B293,'Zip Shares'!H:H)/$D293</f>
        <v>22156.982138799933</v>
      </c>
      <c r="G293" s="8">
        <f>SUMIF('Zip Shares'!$F:$F,Districts!$B293,'Zip Shares'!I:I)/$D293</f>
        <v>55</v>
      </c>
      <c r="H293" s="8">
        <f>SUMIF('Zip Shares'!$F:$F,Districts!$B293,'Zip Shares'!J:J)/$D293</f>
        <v>0</v>
      </c>
    </row>
    <row r="294" spans="1:8">
      <c r="A294" s="18">
        <v>6</v>
      </c>
      <c r="B294">
        <v>91042</v>
      </c>
      <c r="C294">
        <v>25</v>
      </c>
      <c r="D294">
        <f t="shared" si="9"/>
        <v>3</v>
      </c>
      <c r="F294" s="8">
        <f>SUMIF('Zip Shares'!$F:$F,Districts!$B294,'Zip Shares'!H:H)/$D294</f>
        <v>9972.788422365893</v>
      </c>
      <c r="G294" s="8">
        <f>SUMIF('Zip Shares'!$F:$F,Districts!$B294,'Zip Shares'!I:I)/$D294</f>
        <v>2283.3166666666666</v>
      </c>
      <c r="H294" s="8">
        <f>SUMIF('Zip Shares'!$F:$F,Districts!$B294,'Zip Shares'!J:J)/$D294</f>
        <v>0</v>
      </c>
    </row>
    <row r="295" spans="1:8">
      <c r="A295" s="18">
        <v>6</v>
      </c>
      <c r="B295">
        <v>91042</v>
      </c>
      <c r="C295">
        <v>27</v>
      </c>
      <c r="D295">
        <f t="shared" si="9"/>
        <v>3</v>
      </c>
      <c r="F295" s="8">
        <f>SUMIF('Zip Shares'!$F:$F,Districts!$B295,'Zip Shares'!H:H)/$D295</f>
        <v>9972.788422365893</v>
      </c>
      <c r="G295" s="8">
        <f>SUMIF('Zip Shares'!$F:$F,Districts!$B295,'Zip Shares'!I:I)/$D295</f>
        <v>2283.3166666666666</v>
      </c>
      <c r="H295" s="8">
        <f>SUMIF('Zip Shares'!$F:$F,Districts!$B295,'Zip Shares'!J:J)/$D295</f>
        <v>0</v>
      </c>
    </row>
    <row r="296" spans="1:8">
      <c r="A296" s="18">
        <v>6</v>
      </c>
      <c r="B296">
        <v>91042</v>
      </c>
      <c r="C296">
        <v>28</v>
      </c>
      <c r="D296">
        <f t="shared" si="9"/>
        <v>3</v>
      </c>
      <c r="F296" s="8">
        <f>SUMIF('Zip Shares'!$F:$F,Districts!$B296,'Zip Shares'!H:H)/$D296</f>
        <v>9972.788422365893</v>
      </c>
      <c r="G296" s="8">
        <f>SUMIF('Zip Shares'!$F:$F,Districts!$B296,'Zip Shares'!I:I)/$D296</f>
        <v>2283.3166666666666</v>
      </c>
      <c r="H296" s="8">
        <f>SUMIF('Zip Shares'!$F:$F,Districts!$B296,'Zip Shares'!J:J)/$D296</f>
        <v>0</v>
      </c>
    </row>
    <row r="297" spans="1:8">
      <c r="A297" s="18">
        <v>6</v>
      </c>
      <c r="B297">
        <v>91046</v>
      </c>
      <c r="C297">
        <v>28</v>
      </c>
      <c r="D297">
        <f t="shared" si="9"/>
        <v>1</v>
      </c>
      <c r="F297" s="8">
        <f>SUMIF('Zip Shares'!$F:$F,Districts!$B297,'Zip Shares'!H:H)/$D297</f>
        <v>0</v>
      </c>
      <c r="G297" s="8">
        <f>SUMIF('Zip Shares'!$F:$F,Districts!$B297,'Zip Shares'!I:I)/$D297</f>
        <v>0</v>
      </c>
      <c r="H297" s="8">
        <f>SUMIF('Zip Shares'!$F:$F,Districts!$B297,'Zip Shares'!J:J)/$D297</f>
        <v>0</v>
      </c>
    </row>
    <row r="298" spans="1:8">
      <c r="A298" s="18">
        <v>6</v>
      </c>
      <c r="B298">
        <v>91101</v>
      </c>
      <c r="C298">
        <v>27</v>
      </c>
      <c r="D298">
        <f t="shared" si="9"/>
        <v>1</v>
      </c>
      <c r="F298" s="8">
        <f>SUMIF('Zip Shares'!$F:$F,Districts!$B298,'Zip Shares'!H:H)/$D298</f>
        <v>200285.67857598924</v>
      </c>
      <c r="G298" s="8">
        <f>SUMIF('Zip Shares'!$F:$F,Districts!$B298,'Zip Shares'!I:I)/$D298</f>
        <v>30813.48</v>
      </c>
      <c r="H298" s="8">
        <f>SUMIF('Zip Shares'!$F:$F,Districts!$B298,'Zip Shares'!J:J)/$D298</f>
        <v>0</v>
      </c>
    </row>
    <row r="299" spans="1:8">
      <c r="A299" s="18">
        <v>6</v>
      </c>
      <c r="B299">
        <v>91103</v>
      </c>
      <c r="C299">
        <v>27</v>
      </c>
      <c r="D299">
        <f t="shared" si="9"/>
        <v>2</v>
      </c>
      <c r="F299" s="8">
        <f>SUMIF('Zip Shares'!$F:$F,Districts!$B299,'Zip Shares'!H:H)/$D299</f>
        <v>66307.248451759122</v>
      </c>
      <c r="G299" s="8">
        <f>SUMIF('Zip Shares'!$F:$F,Districts!$B299,'Zip Shares'!I:I)/$D299</f>
        <v>7153.9249999999993</v>
      </c>
      <c r="H299" s="8">
        <f>SUMIF('Zip Shares'!$F:$F,Districts!$B299,'Zip Shares'!J:J)/$D299</f>
        <v>0</v>
      </c>
    </row>
    <row r="300" spans="1:8">
      <c r="A300" s="18">
        <v>6</v>
      </c>
      <c r="B300">
        <v>91103</v>
      </c>
      <c r="C300">
        <v>28</v>
      </c>
      <c r="D300">
        <f t="shared" si="9"/>
        <v>2</v>
      </c>
      <c r="F300" s="8">
        <f>SUMIF('Zip Shares'!$F:$F,Districts!$B300,'Zip Shares'!H:H)/$D300</f>
        <v>66307.248451759122</v>
      </c>
      <c r="G300" s="8">
        <f>SUMIF('Zip Shares'!$F:$F,Districts!$B300,'Zip Shares'!I:I)/$D300</f>
        <v>7153.9249999999993</v>
      </c>
      <c r="H300" s="8">
        <f>SUMIF('Zip Shares'!$F:$F,Districts!$B300,'Zip Shares'!J:J)/$D300</f>
        <v>0</v>
      </c>
    </row>
    <row r="301" spans="1:8">
      <c r="A301" s="18">
        <v>6</v>
      </c>
      <c r="B301">
        <v>91104</v>
      </c>
      <c r="C301">
        <v>27</v>
      </c>
      <c r="D301">
        <f t="shared" si="9"/>
        <v>1</v>
      </c>
      <c r="F301" s="8">
        <f>SUMIF('Zip Shares'!$F:$F,Districts!$B301,'Zip Shares'!H:H)/$D301</f>
        <v>13620.284525472727</v>
      </c>
      <c r="G301" s="8">
        <f>SUMIF('Zip Shares'!$F:$F,Districts!$B301,'Zip Shares'!I:I)/$D301</f>
        <v>21.67</v>
      </c>
      <c r="H301" s="8">
        <f>SUMIF('Zip Shares'!$F:$F,Districts!$B301,'Zip Shares'!J:J)/$D301</f>
        <v>0</v>
      </c>
    </row>
    <row r="302" spans="1:8">
      <c r="A302" s="18">
        <v>6</v>
      </c>
      <c r="B302">
        <v>91105</v>
      </c>
      <c r="C302">
        <v>27</v>
      </c>
      <c r="D302">
        <f t="shared" si="9"/>
        <v>3</v>
      </c>
      <c r="F302" s="8">
        <f>SUMIF('Zip Shares'!$F:$F,Districts!$B302,'Zip Shares'!H:H)/$D302</f>
        <v>26534.728337974637</v>
      </c>
      <c r="G302" s="8">
        <f>SUMIF('Zip Shares'!$F:$F,Districts!$B302,'Zip Shares'!I:I)/$D302</f>
        <v>7418.88</v>
      </c>
      <c r="H302" s="8">
        <f>SUMIF('Zip Shares'!$F:$F,Districts!$B302,'Zip Shares'!J:J)/$D302</f>
        <v>0</v>
      </c>
    </row>
    <row r="303" spans="1:8">
      <c r="A303" s="18">
        <v>6</v>
      </c>
      <c r="B303">
        <v>91105</v>
      </c>
      <c r="C303">
        <v>28</v>
      </c>
      <c r="D303">
        <f t="shared" si="9"/>
        <v>3</v>
      </c>
      <c r="F303" s="8">
        <f>SUMIF('Zip Shares'!$F:$F,Districts!$B303,'Zip Shares'!H:H)/$D303</f>
        <v>26534.728337974637</v>
      </c>
      <c r="G303" s="8">
        <f>SUMIF('Zip Shares'!$F:$F,Districts!$B303,'Zip Shares'!I:I)/$D303</f>
        <v>7418.88</v>
      </c>
      <c r="H303" s="8">
        <f>SUMIF('Zip Shares'!$F:$F,Districts!$B303,'Zip Shares'!J:J)/$D303</f>
        <v>0</v>
      </c>
    </row>
    <row r="304" spans="1:8">
      <c r="A304" s="18">
        <v>6</v>
      </c>
      <c r="B304">
        <v>91105</v>
      </c>
      <c r="C304">
        <v>34</v>
      </c>
      <c r="D304">
        <f t="shared" si="9"/>
        <v>3</v>
      </c>
      <c r="F304" s="8">
        <f>SUMIF('Zip Shares'!$F:$F,Districts!$B304,'Zip Shares'!H:H)/$D304</f>
        <v>26534.728337974637</v>
      </c>
      <c r="G304" s="8">
        <f>SUMIF('Zip Shares'!$F:$F,Districts!$B304,'Zip Shares'!I:I)/$D304</f>
        <v>7418.88</v>
      </c>
      <c r="H304" s="8">
        <f>SUMIF('Zip Shares'!$F:$F,Districts!$B304,'Zip Shares'!J:J)/$D304</f>
        <v>0</v>
      </c>
    </row>
    <row r="305" spans="1:8">
      <c r="A305" s="18">
        <v>6</v>
      </c>
      <c r="B305">
        <v>91106</v>
      </c>
      <c r="C305">
        <v>27</v>
      </c>
      <c r="D305">
        <f t="shared" si="9"/>
        <v>1</v>
      </c>
      <c r="F305" s="8">
        <f>SUMIF('Zip Shares'!$F:$F,Districts!$B305,'Zip Shares'!H:H)/$D305</f>
        <v>8260.5106777671226</v>
      </c>
      <c r="G305" s="8">
        <f>SUMIF('Zip Shares'!$F:$F,Districts!$B305,'Zip Shares'!I:I)/$D305</f>
        <v>14977.66</v>
      </c>
      <c r="H305" s="8">
        <f>SUMIF('Zip Shares'!$F:$F,Districts!$B305,'Zip Shares'!J:J)/$D305</f>
        <v>0</v>
      </c>
    </row>
    <row r="306" spans="1:8">
      <c r="A306" s="18">
        <v>6</v>
      </c>
      <c r="B306">
        <v>91107</v>
      </c>
      <c r="C306">
        <v>27</v>
      </c>
      <c r="D306">
        <f t="shared" si="9"/>
        <v>1</v>
      </c>
      <c r="F306" s="8">
        <f>SUMIF('Zip Shares'!$F:$F,Districts!$B306,'Zip Shares'!H:H)/$D306</f>
        <v>112267.26693684922</v>
      </c>
      <c r="G306" s="8">
        <f>SUMIF('Zip Shares'!$F:$F,Districts!$B306,'Zip Shares'!I:I)/$D306</f>
        <v>23319.170000000002</v>
      </c>
      <c r="H306" s="8">
        <f>SUMIF('Zip Shares'!$F:$F,Districts!$B306,'Zip Shares'!J:J)/$D306</f>
        <v>0</v>
      </c>
    </row>
    <row r="307" spans="1:8">
      <c r="A307" s="18">
        <v>6</v>
      </c>
      <c r="B307">
        <v>91108</v>
      </c>
      <c r="C307">
        <v>27</v>
      </c>
      <c r="D307">
        <f t="shared" si="9"/>
        <v>1</v>
      </c>
      <c r="F307" s="8">
        <f>SUMIF('Zip Shares'!$F:$F,Districts!$B307,'Zip Shares'!H:H)/$D307</f>
        <v>270524.11585533747</v>
      </c>
      <c r="G307" s="8">
        <f>SUMIF('Zip Shares'!$F:$F,Districts!$B307,'Zip Shares'!I:I)/$D307</f>
        <v>0</v>
      </c>
      <c r="H307" s="8">
        <f>SUMIF('Zip Shares'!$F:$F,Districts!$B307,'Zip Shares'!J:J)/$D307</f>
        <v>0</v>
      </c>
    </row>
    <row r="308" spans="1:8">
      <c r="A308" s="18">
        <v>6</v>
      </c>
      <c r="B308">
        <v>91201</v>
      </c>
      <c r="C308">
        <v>28</v>
      </c>
      <c r="D308">
        <f t="shared" si="9"/>
        <v>1</v>
      </c>
      <c r="F308" s="8">
        <f>SUMIF('Zip Shares'!$F:$F,Districts!$B308,'Zip Shares'!H:H)/$D308</f>
        <v>957668.10138122959</v>
      </c>
      <c r="G308" s="8">
        <f>SUMIF('Zip Shares'!$F:$F,Districts!$B308,'Zip Shares'!I:I)/$D308</f>
        <v>46162.14</v>
      </c>
      <c r="H308" s="8">
        <f>SUMIF('Zip Shares'!$F:$F,Districts!$B308,'Zip Shares'!J:J)/$D308</f>
        <v>0</v>
      </c>
    </row>
    <row r="309" spans="1:8">
      <c r="A309" s="18">
        <v>6</v>
      </c>
      <c r="B309">
        <v>91202</v>
      </c>
      <c r="C309">
        <v>28</v>
      </c>
      <c r="D309">
        <f t="shared" si="9"/>
        <v>1</v>
      </c>
      <c r="F309" s="8">
        <f>SUMIF('Zip Shares'!$F:$F,Districts!$B309,'Zip Shares'!H:H)/$D309</f>
        <v>9724.9580074198348</v>
      </c>
      <c r="G309" s="8">
        <f>SUMIF('Zip Shares'!$F:$F,Districts!$B309,'Zip Shares'!I:I)/$D309</f>
        <v>710.78</v>
      </c>
      <c r="H309" s="8">
        <f>SUMIF('Zip Shares'!$F:$F,Districts!$B309,'Zip Shares'!J:J)/$D309</f>
        <v>0</v>
      </c>
    </row>
    <row r="310" spans="1:8">
      <c r="A310" s="18">
        <v>6</v>
      </c>
      <c r="B310">
        <v>91203</v>
      </c>
      <c r="C310">
        <v>28</v>
      </c>
      <c r="D310">
        <f t="shared" si="9"/>
        <v>1</v>
      </c>
      <c r="F310" s="8">
        <f>SUMIF('Zip Shares'!$F:$F,Districts!$B310,'Zip Shares'!H:H)/$D310</f>
        <v>193493.80553990451</v>
      </c>
      <c r="G310" s="8">
        <f>SUMIF('Zip Shares'!$F:$F,Districts!$B310,'Zip Shares'!I:I)/$D310</f>
        <v>158354.71000000002</v>
      </c>
      <c r="H310" s="8">
        <f>SUMIF('Zip Shares'!$F:$F,Districts!$B310,'Zip Shares'!J:J)/$D310</f>
        <v>0</v>
      </c>
    </row>
    <row r="311" spans="1:8">
      <c r="A311" s="18">
        <v>6</v>
      </c>
      <c r="B311">
        <v>91204</v>
      </c>
      <c r="C311">
        <v>28</v>
      </c>
      <c r="D311">
        <f t="shared" si="9"/>
        <v>1</v>
      </c>
      <c r="F311" s="8">
        <f>SUMIF('Zip Shares'!$F:$F,Districts!$B311,'Zip Shares'!H:H)/$D311</f>
        <v>19134.752949763781</v>
      </c>
      <c r="G311" s="8">
        <f>SUMIF('Zip Shares'!$F:$F,Districts!$B311,'Zip Shares'!I:I)/$D311</f>
        <v>140.85</v>
      </c>
      <c r="H311" s="8">
        <f>SUMIF('Zip Shares'!$F:$F,Districts!$B311,'Zip Shares'!J:J)/$D311</f>
        <v>0</v>
      </c>
    </row>
    <row r="312" spans="1:8">
      <c r="A312" s="18">
        <v>6</v>
      </c>
      <c r="B312">
        <v>91205</v>
      </c>
      <c r="C312">
        <v>28</v>
      </c>
      <c r="D312">
        <f t="shared" si="9"/>
        <v>1</v>
      </c>
      <c r="F312" s="8">
        <f>SUMIF('Zip Shares'!$F:$F,Districts!$B312,'Zip Shares'!H:H)/$D312</f>
        <v>41349.625450298328</v>
      </c>
      <c r="G312" s="8">
        <f>SUMIF('Zip Shares'!$F:$F,Districts!$B312,'Zip Shares'!I:I)/$D312</f>
        <v>0</v>
      </c>
      <c r="H312" s="8">
        <f>SUMIF('Zip Shares'!$F:$F,Districts!$B312,'Zip Shares'!J:J)/$D312</f>
        <v>0</v>
      </c>
    </row>
    <row r="313" spans="1:8">
      <c r="A313" s="18">
        <v>6</v>
      </c>
      <c r="B313">
        <v>91206</v>
      </c>
      <c r="C313">
        <v>28</v>
      </c>
      <c r="D313">
        <f t="shared" si="9"/>
        <v>1</v>
      </c>
      <c r="F313" s="8">
        <f>SUMIF('Zip Shares'!$F:$F,Districts!$B313,'Zip Shares'!H:H)/$D313</f>
        <v>23079.81162120479</v>
      </c>
      <c r="G313" s="8">
        <f>SUMIF('Zip Shares'!$F:$F,Districts!$B313,'Zip Shares'!I:I)/$D313</f>
        <v>1368.71</v>
      </c>
      <c r="H313" s="8">
        <f>SUMIF('Zip Shares'!$F:$F,Districts!$B313,'Zip Shares'!J:J)/$D313</f>
        <v>0</v>
      </c>
    </row>
    <row r="314" spans="1:8">
      <c r="A314" s="18">
        <v>6</v>
      </c>
      <c r="B314">
        <v>91207</v>
      </c>
      <c r="C314">
        <v>28</v>
      </c>
      <c r="D314">
        <f t="shared" si="9"/>
        <v>1</v>
      </c>
      <c r="F314" s="8">
        <f>SUMIF('Zip Shares'!$F:$F,Districts!$B314,'Zip Shares'!H:H)/$D314</f>
        <v>5676.0934744881943</v>
      </c>
      <c r="G314" s="8">
        <f>SUMIF('Zip Shares'!$F:$F,Districts!$B314,'Zip Shares'!I:I)/$D314</f>
        <v>150.99</v>
      </c>
      <c r="H314" s="8">
        <f>SUMIF('Zip Shares'!$F:$F,Districts!$B314,'Zip Shares'!J:J)/$D314</f>
        <v>0</v>
      </c>
    </row>
    <row r="315" spans="1:8">
      <c r="A315" s="18">
        <v>6</v>
      </c>
      <c r="B315">
        <v>91208</v>
      </c>
      <c r="C315">
        <v>28</v>
      </c>
      <c r="D315">
        <f t="shared" si="9"/>
        <v>1</v>
      </c>
      <c r="F315" s="8">
        <f>SUMIF('Zip Shares'!$F:$F,Districts!$B315,'Zip Shares'!H:H)/$D315</f>
        <v>7144.0727656605986</v>
      </c>
      <c r="G315" s="8">
        <f>SUMIF('Zip Shares'!$F:$F,Districts!$B315,'Zip Shares'!I:I)/$D315</f>
        <v>262.25</v>
      </c>
      <c r="H315" s="8">
        <f>SUMIF('Zip Shares'!$F:$F,Districts!$B315,'Zip Shares'!J:J)/$D315</f>
        <v>0</v>
      </c>
    </row>
    <row r="316" spans="1:8">
      <c r="A316" s="18">
        <v>6</v>
      </c>
      <c r="B316">
        <v>91210</v>
      </c>
      <c r="C316">
        <v>28</v>
      </c>
      <c r="D316">
        <f t="shared" si="9"/>
        <v>1</v>
      </c>
      <c r="F316" s="8">
        <f>SUMIF('Zip Shares'!$F:$F,Districts!$B316,'Zip Shares'!H:H)/$D316</f>
        <v>0</v>
      </c>
      <c r="G316" s="8">
        <f>SUMIF('Zip Shares'!$F:$F,Districts!$B316,'Zip Shares'!I:I)/$D316</f>
        <v>449.75</v>
      </c>
      <c r="H316" s="8">
        <f>SUMIF('Zip Shares'!$F:$F,Districts!$B316,'Zip Shares'!J:J)/$D316</f>
        <v>0</v>
      </c>
    </row>
    <row r="317" spans="1:8">
      <c r="A317" s="18">
        <v>6</v>
      </c>
      <c r="B317">
        <v>91214</v>
      </c>
      <c r="C317">
        <v>28</v>
      </c>
      <c r="D317">
        <f t="shared" si="9"/>
        <v>1</v>
      </c>
      <c r="F317" s="8">
        <f>SUMIF('Zip Shares'!$F:$F,Districts!$B317,'Zip Shares'!H:H)/$D317</f>
        <v>62940.9065684655</v>
      </c>
      <c r="G317" s="8">
        <f>SUMIF('Zip Shares'!$F:$F,Districts!$B317,'Zip Shares'!I:I)/$D317</f>
        <v>11884.68</v>
      </c>
      <c r="H317" s="8">
        <f>SUMIF('Zip Shares'!$F:$F,Districts!$B317,'Zip Shares'!J:J)/$D317</f>
        <v>0</v>
      </c>
    </row>
    <row r="318" spans="1:8">
      <c r="A318" s="18">
        <v>6</v>
      </c>
      <c r="B318">
        <v>91301</v>
      </c>
      <c r="C318">
        <v>33</v>
      </c>
      <c r="D318">
        <f t="shared" si="9"/>
        <v>1</v>
      </c>
      <c r="F318" s="8">
        <f>SUMIF('Zip Shares'!$F:$F,Districts!$B318,'Zip Shares'!H:H)/$D318</f>
        <v>1446026.9581792909</v>
      </c>
      <c r="G318" s="8">
        <f>SUMIF('Zip Shares'!$F:$F,Districts!$B318,'Zip Shares'!I:I)/$D318</f>
        <v>521014.3</v>
      </c>
      <c r="H318" s="8">
        <f>SUMIF('Zip Shares'!$F:$F,Districts!$B318,'Zip Shares'!J:J)/$D318</f>
        <v>0</v>
      </c>
    </row>
    <row r="319" spans="1:8">
      <c r="A319" s="18">
        <v>6</v>
      </c>
      <c r="B319">
        <v>91302</v>
      </c>
      <c r="C319">
        <v>30</v>
      </c>
      <c r="D319">
        <f t="shared" si="9"/>
        <v>2</v>
      </c>
      <c r="F319" s="8">
        <f>SUMIF('Zip Shares'!$F:$F,Districts!$B319,'Zip Shares'!H:H)/$D319</f>
        <v>91448.093069132548</v>
      </c>
      <c r="G319" s="8">
        <f>SUMIF('Zip Shares'!$F:$F,Districts!$B319,'Zip Shares'!I:I)/$D319</f>
        <v>39419.21</v>
      </c>
      <c r="H319" s="8">
        <f>SUMIF('Zip Shares'!$F:$F,Districts!$B319,'Zip Shares'!J:J)/$D319</f>
        <v>0</v>
      </c>
    </row>
    <row r="320" spans="1:8">
      <c r="A320" s="18">
        <v>6</v>
      </c>
      <c r="B320">
        <v>91302</v>
      </c>
      <c r="C320">
        <v>33</v>
      </c>
      <c r="D320">
        <f t="shared" si="9"/>
        <v>2</v>
      </c>
      <c r="F320" s="8">
        <f>SUMIF('Zip Shares'!$F:$F,Districts!$B320,'Zip Shares'!H:H)/$D320</f>
        <v>91448.093069132548</v>
      </c>
      <c r="G320" s="8">
        <f>SUMIF('Zip Shares'!$F:$F,Districts!$B320,'Zip Shares'!I:I)/$D320</f>
        <v>39419.21</v>
      </c>
      <c r="H320" s="8">
        <f>SUMIF('Zip Shares'!$F:$F,Districts!$B320,'Zip Shares'!J:J)/$D320</f>
        <v>0</v>
      </c>
    </row>
    <row r="321" spans="1:8">
      <c r="A321" s="18">
        <v>6</v>
      </c>
      <c r="B321">
        <v>91303</v>
      </c>
      <c r="C321">
        <v>30</v>
      </c>
      <c r="D321">
        <f t="shared" si="9"/>
        <v>1</v>
      </c>
      <c r="F321" s="8">
        <f>SUMIF('Zip Shares'!$F:$F,Districts!$B321,'Zip Shares'!H:H)/$D321</f>
        <v>4543533.5548149459</v>
      </c>
      <c r="G321" s="8">
        <f>SUMIF('Zip Shares'!$F:$F,Districts!$B321,'Zip Shares'!I:I)/$D321</f>
        <v>814018.5</v>
      </c>
      <c r="H321" s="8">
        <f>SUMIF('Zip Shares'!$F:$F,Districts!$B321,'Zip Shares'!J:J)/$D321</f>
        <v>0</v>
      </c>
    </row>
    <row r="322" spans="1:8">
      <c r="A322" s="18">
        <v>6</v>
      </c>
      <c r="B322">
        <v>91304</v>
      </c>
      <c r="C322">
        <v>25</v>
      </c>
      <c r="D322">
        <f t="shared" si="9"/>
        <v>2</v>
      </c>
      <c r="F322" s="8">
        <f>SUMIF('Zip Shares'!$F:$F,Districts!$B322,'Zip Shares'!H:H)/$D322</f>
        <v>122981.8325202931</v>
      </c>
      <c r="G322" s="8">
        <f>SUMIF('Zip Shares'!$F:$F,Districts!$B322,'Zip Shares'!I:I)/$D322</f>
        <v>12743.68</v>
      </c>
      <c r="H322" s="8">
        <f>SUMIF('Zip Shares'!$F:$F,Districts!$B322,'Zip Shares'!J:J)/$D322</f>
        <v>0</v>
      </c>
    </row>
    <row r="323" spans="1:8">
      <c r="A323" s="18">
        <v>6</v>
      </c>
      <c r="B323">
        <v>91304</v>
      </c>
      <c r="C323">
        <v>30</v>
      </c>
      <c r="D323">
        <f t="shared" ref="D323:D386" si="10">COUNTIF(B$1:B$2350,B323)</f>
        <v>2</v>
      </c>
      <c r="F323" s="8">
        <f>SUMIF('Zip Shares'!$F:$F,Districts!$B323,'Zip Shares'!H:H)/$D323</f>
        <v>122981.8325202931</v>
      </c>
      <c r="G323" s="8">
        <f>SUMIF('Zip Shares'!$F:$F,Districts!$B323,'Zip Shares'!I:I)/$D323</f>
        <v>12743.68</v>
      </c>
      <c r="H323" s="8">
        <f>SUMIF('Zip Shares'!$F:$F,Districts!$B323,'Zip Shares'!J:J)/$D323</f>
        <v>0</v>
      </c>
    </row>
    <row r="324" spans="1:8">
      <c r="A324" s="18">
        <v>6</v>
      </c>
      <c r="B324">
        <v>91306</v>
      </c>
      <c r="C324">
        <v>30</v>
      </c>
      <c r="D324">
        <f t="shared" si="10"/>
        <v>1</v>
      </c>
      <c r="F324" s="8">
        <f>SUMIF('Zip Shares'!$F:$F,Districts!$B324,'Zip Shares'!H:H)/$D324</f>
        <v>2268.7025472352266</v>
      </c>
      <c r="G324" s="8">
        <f>SUMIF('Zip Shares'!$F:$F,Districts!$B324,'Zip Shares'!I:I)/$D324</f>
        <v>0</v>
      </c>
      <c r="H324" s="8">
        <f>SUMIF('Zip Shares'!$F:$F,Districts!$B324,'Zip Shares'!J:J)/$D324</f>
        <v>0</v>
      </c>
    </row>
    <row r="325" spans="1:8">
      <c r="A325" s="18">
        <v>6</v>
      </c>
      <c r="B325">
        <v>91307</v>
      </c>
      <c r="C325">
        <v>30</v>
      </c>
      <c r="D325">
        <f t="shared" si="10"/>
        <v>1</v>
      </c>
      <c r="F325" s="8">
        <f>SUMIF('Zip Shares'!$F:$F,Districts!$B325,'Zip Shares'!H:H)/$D325</f>
        <v>55824.475627595042</v>
      </c>
      <c r="G325" s="8">
        <f>SUMIF('Zip Shares'!$F:$F,Districts!$B325,'Zip Shares'!I:I)/$D325</f>
        <v>616.79</v>
      </c>
      <c r="H325" s="8">
        <f>SUMIF('Zip Shares'!$F:$F,Districts!$B325,'Zip Shares'!J:J)/$D325</f>
        <v>0</v>
      </c>
    </row>
    <row r="326" spans="1:8">
      <c r="A326" s="18">
        <v>6</v>
      </c>
      <c r="B326">
        <v>91311</v>
      </c>
      <c r="C326">
        <v>25</v>
      </c>
      <c r="D326">
        <f t="shared" si="10"/>
        <v>2</v>
      </c>
      <c r="F326" s="8">
        <f>SUMIF('Zip Shares'!$F:$F,Districts!$B326,'Zip Shares'!H:H)/$D326</f>
        <v>798620.14646210114</v>
      </c>
      <c r="G326" s="8">
        <f>SUMIF('Zip Shares'!$F:$F,Districts!$B326,'Zip Shares'!I:I)/$D326</f>
        <v>97003.934999999998</v>
      </c>
      <c r="H326" s="8">
        <f>SUMIF('Zip Shares'!$F:$F,Districts!$B326,'Zip Shares'!J:J)/$D326</f>
        <v>0</v>
      </c>
    </row>
    <row r="327" spans="1:8">
      <c r="A327" s="18">
        <v>6</v>
      </c>
      <c r="B327">
        <v>91311</v>
      </c>
      <c r="C327">
        <v>30</v>
      </c>
      <c r="D327">
        <f t="shared" si="10"/>
        <v>2</v>
      </c>
      <c r="F327" s="8">
        <f>SUMIF('Zip Shares'!$F:$F,Districts!$B327,'Zip Shares'!H:H)/$D327</f>
        <v>798620.14646210114</v>
      </c>
      <c r="G327" s="8">
        <f>SUMIF('Zip Shares'!$F:$F,Districts!$B327,'Zip Shares'!I:I)/$D327</f>
        <v>97003.934999999998</v>
      </c>
      <c r="H327" s="8">
        <f>SUMIF('Zip Shares'!$F:$F,Districts!$B327,'Zip Shares'!J:J)/$D327</f>
        <v>0</v>
      </c>
    </row>
    <row r="328" spans="1:8">
      <c r="A328" s="18">
        <v>6</v>
      </c>
      <c r="B328">
        <v>91316</v>
      </c>
      <c r="C328">
        <v>30</v>
      </c>
      <c r="D328">
        <f t="shared" si="10"/>
        <v>1</v>
      </c>
      <c r="F328" s="8">
        <f>SUMIF('Zip Shares'!$F:$F,Districts!$B328,'Zip Shares'!H:H)/$D328</f>
        <v>25632.921588746187</v>
      </c>
      <c r="G328" s="8">
        <f>SUMIF('Zip Shares'!$F:$F,Districts!$B328,'Zip Shares'!I:I)/$D328</f>
        <v>725.78</v>
      </c>
      <c r="H328" s="8">
        <f>SUMIF('Zip Shares'!$F:$F,Districts!$B328,'Zip Shares'!J:J)/$D328</f>
        <v>0</v>
      </c>
    </row>
    <row r="329" spans="1:8">
      <c r="A329" s="18">
        <v>6</v>
      </c>
      <c r="B329">
        <v>91320</v>
      </c>
      <c r="C329">
        <v>26</v>
      </c>
      <c r="D329">
        <f t="shared" si="10"/>
        <v>1</v>
      </c>
      <c r="F329" s="8">
        <f>SUMIF('Zip Shares'!$F:$F,Districts!$B329,'Zip Shares'!H:H)/$D329</f>
        <v>564213.6555880612</v>
      </c>
      <c r="G329" s="8">
        <f>SUMIF('Zip Shares'!$F:$F,Districts!$B329,'Zip Shares'!I:I)/$D329</f>
        <v>38830.44</v>
      </c>
      <c r="H329" s="8">
        <f>SUMIF('Zip Shares'!$F:$F,Districts!$B329,'Zip Shares'!J:J)/$D329</f>
        <v>0</v>
      </c>
    </row>
    <row r="330" spans="1:8">
      <c r="A330" s="18">
        <v>6</v>
      </c>
      <c r="B330">
        <v>91321</v>
      </c>
      <c r="C330">
        <v>25</v>
      </c>
      <c r="D330">
        <f t="shared" si="10"/>
        <v>2</v>
      </c>
      <c r="F330" s="8">
        <f>SUMIF('Zip Shares'!$F:$F,Districts!$B330,'Zip Shares'!H:H)/$D330</f>
        <v>22238.261736895442</v>
      </c>
      <c r="G330" s="8">
        <f>SUMIF('Zip Shares'!$F:$F,Districts!$B330,'Zip Shares'!I:I)/$D330</f>
        <v>96.99</v>
      </c>
      <c r="H330" s="8">
        <f>SUMIF('Zip Shares'!$F:$F,Districts!$B330,'Zip Shares'!J:J)/$D330</f>
        <v>0</v>
      </c>
    </row>
    <row r="331" spans="1:8">
      <c r="A331" s="18">
        <v>6</v>
      </c>
      <c r="B331">
        <v>91321</v>
      </c>
      <c r="C331">
        <v>29</v>
      </c>
      <c r="D331">
        <f t="shared" si="10"/>
        <v>2</v>
      </c>
      <c r="F331" s="8">
        <f>SUMIF('Zip Shares'!$F:$F,Districts!$B331,'Zip Shares'!H:H)/$D331</f>
        <v>22238.261736895442</v>
      </c>
      <c r="G331" s="8">
        <f>SUMIF('Zip Shares'!$F:$F,Districts!$B331,'Zip Shares'!I:I)/$D331</f>
        <v>96.99</v>
      </c>
      <c r="H331" s="8">
        <f>SUMIF('Zip Shares'!$F:$F,Districts!$B331,'Zip Shares'!J:J)/$D331</f>
        <v>0</v>
      </c>
    </row>
    <row r="332" spans="1:8">
      <c r="A332" s="18">
        <v>6</v>
      </c>
      <c r="B332">
        <v>91324</v>
      </c>
      <c r="C332">
        <v>30</v>
      </c>
      <c r="D332">
        <f t="shared" si="10"/>
        <v>1</v>
      </c>
      <c r="F332" s="8">
        <f>SUMIF('Zip Shares'!$F:$F,Districts!$B332,'Zip Shares'!H:H)/$D332</f>
        <v>253860.87299639318</v>
      </c>
      <c r="G332" s="8">
        <f>SUMIF('Zip Shares'!$F:$F,Districts!$B332,'Zip Shares'!I:I)/$D332</f>
        <v>2541.63</v>
      </c>
      <c r="H332" s="8">
        <f>SUMIF('Zip Shares'!$F:$F,Districts!$B332,'Zip Shares'!J:J)/$D332</f>
        <v>0</v>
      </c>
    </row>
    <row r="333" spans="1:8">
      <c r="A333" s="18">
        <v>6</v>
      </c>
      <c r="B333">
        <v>91325</v>
      </c>
      <c r="C333">
        <v>30</v>
      </c>
      <c r="D333">
        <f t="shared" si="10"/>
        <v>1</v>
      </c>
      <c r="F333" s="8">
        <f>SUMIF('Zip Shares'!$F:$F,Districts!$B333,'Zip Shares'!H:H)/$D333</f>
        <v>1026928.4255285924</v>
      </c>
      <c r="G333" s="8">
        <f>SUMIF('Zip Shares'!$F:$F,Districts!$B333,'Zip Shares'!I:I)/$D333</f>
        <v>169515.18</v>
      </c>
      <c r="H333" s="8">
        <f>SUMIF('Zip Shares'!$F:$F,Districts!$B333,'Zip Shares'!J:J)/$D333</f>
        <v>0</v>
      </c>
    </row>
    <row r="334" spans="1:8">
      <c r="A334" s="18">
        <v>6</v>
      </c>
      <c r="B334">
        <v>91326</v>
      </c>
      <c r="C334">
        <v>25</v>
      </c>
      <c r="D334">
        <f t="shared" si="10"/>
        <v>2</v>
      </c>
      <c r="F334" s="8">
        <f>SUMIF('Zip Shares'!$F:$F,Districts!$B334,'Zip Shares'!H:H)/$D334</f>
        <v>3061.062972495753</v>
      </c>
      <c r="G334" s="8">
        <f>SUMIF('Zip Shares'!$F:$F,Districts!$B334,'Zip Shares'!I:I)/$D334</f>
        <v>1393</v>
      </c>
      <c r="H334" s="8">
        <f>SUMIF('Zip Shares'!$F:$F,Districts!$B334,'Zip Shares'!J:J)/$D334</f>
        <v>0</v>
      </c>
    </row>
    <row r="335" spans="1:8">
      <c r="A335" s="18">
        <v>6</v>
      </c>
      <c r="B335">
        <v>91326</v>
      </c>
      <c r="C335">
        <v>30</v>
      </c>
      <c r="D335">
        <f t="shared" si="10"/>
        <v>2</v>
      </c>
      <c r="F335" s="8">
        <f>SUMIF('Zip Shares'!$F:$F,Districts!$B335,'Zip Shares'!H:H)/$D335</f>
        <v>3061.062972495753</v>
      </c>
      <c r="G335" s="8">
        <f>SUMIF('Zip Shares'!$F:$F,Districts!$B335,'Zip Shares'!I:I)/$D335</f>
        <v>1393</v>
      </c>
      <c r="H335" s="8">
        <f>SUMIF('Zip Shares'!$F:$F,Districts!$B335,'Zip Shares'!J:J)/$D335</f>
        <v>0</v>
      </c>
    </row>
    <row r="336" spans="1:8">
      <c r="A336" s="18">
        <v>6</v>
      </c>
      <c r="B336">
        <v>91330</v>
      </c>
      <c r="C336">
        <v>30</v>
      </c>
      <c r="D336">
        <f t="shared" si="10"/>
        <v>1</v>
      </c>
      <c r="F336" s="8">
        <f>SUMIF('Zip Shares'!$F:$F,Districts!$B336,'Zip Shares'!H:H)/$D336</f>
        <v>49356.706768241827</v>
      </c>
      <c r="G336" s="8">
        <f>SUMIF('Zip Shares'!$F:$F,Districts!$B336,'Zip Shares'!I:I)/$D336</f>
        <v>350</v>
      </c>
      <c r="H336" s="8">
        <f>SUMIF('Zip Shares'!$F:$F,Districts!$B336,'Zip Shares'!J:J)/$D336</f>
        <v>0</v>
      </c>
    </row>
    <row r="337" spans="1:8">
      <c r="A337" s="18">
        <v>6</v>
      </c>
      <c r="B337">
        <v>91331</v>
      </c>
      <c r="C337">
        <v>28</v>
      </c>
      <c r="D337">
        <f t="shared" si="10"/>
        <v>2</v>
      </c>
      <c r="F337" s="8">
        <f>SUMIF('Zip Shares'!$F:$F,Districts!$B337,'Zip Shares'!H:H)/$D337</f>
        <v>118047.50879302579</v>
      </c>
      <c r="G337" s="8">
        <f>SUMIF('Zip Shares'!$F:$F,Districts!$B337,'Zip Shares'!I:I)/$D337</f>
        <v>41125.300000000003</v>
      </c>
      <c r="H337" s="8">
        <f>SUMIF('Zip Shares'!$F:$F,Districts!$B337,'Zip Shares'!J:J)/$D337</f>
        <v>0</v>
      </c>
    </row>
    <row r="338" spans="1:8">
      <c r="A338" s="18">
        <v>6</v>
      </c>
      <c r="B338">
        <v>91331</v>
      </c>
      <c r="C338">
        <v>29</v>
      </c>
      <c r="D338">
        <f t="shared" si="10"/>
        <v>2</v>
      </c>
      <c r="F338" s="8">
        <f>SUMIF('Zip Shares'!$F:$F,Districts!$B338,'Zip Shares'!H:H)/$D338</f>
        <v>118047.50879302579</v>
      </c>
      <c r="G338" s="8">
        <f>SUMIF('Zip Shares'!$F:$F,Districts!$B338,'Zip Shares'!I:I)/$D338</f>
        <v>41125.300000000003</v>
      </c>
      <c r="H338" s="8">
        <f>SUMIF('Zip Shares'!$F:$F,Districts!$B338,'Zip Shares'!J:J)/$D338</f>
        <v>0</v>
      </c>
    </row>
    <row r="339" spans="1:8">
      <c r="A339" s="18">
        <v>6</v>
      </c>
      <c r="B339">
        <v>91335</v>
      </c>
      <c r="C339">
        <v>30</v>
      </c>
      <c r="D339">
        <f t="shared" si="10"/>
        <v>1</v>
      </c>
      <c r="F339" s="8">
        <f>SUMIF('Zip Shares'!$F:$F,Districts!$B339,'Zip Shares'!H:H)/$D339</f>
        <v>31093.734446474849</v>
      </c>
      <c r="G339" s="8">
        <f>SUMIF('Zip Shares'!$F:$F,Districts!$B339,'Zip Shares'!I:I)/$D339</f>
        <v>142</v>
      </c>
      <c r="H339" s="8">
        <f>SUMIF('Zip Shares'!$F:$F,Districts!$B339,'Zip Shares'!J:J)/$D339</f>
        <v>0</v>
      </c>
    </row>
    <row r="340" spans="1:8">
      <c r="A340" s="18">
        <v>6</v>
      </c>
      <c r="B340">
        <v>91340</v>
      </c>
      <c r="C340">
        <v>29</v>
      </c>
      <c r="D340">
        <f t="shared" si="10"/>
        <v>1</v>
      </c>
      <c r="F340" s="8">
        <f>SUMIF('Zip Shares'!$F:$F,Districts!$B340,'Zip Shares'!H:H)/$D340</f>
        <v>727393.10692575085</v>
      </c>
      <c r="G340" s="8">
        <f>SUMIF('Zip Shares'!$F:$F,Districts!$B340,'Zip Shares'!I:I)/$D340</f>
        <v>10230.41</v>
      </c>
      <c r="H340" s="8">
        <f>SUMIF('Zip Shares'!$F:$F,Districts!$B340,'Zip Shares'!J:J)/$D340</f>
        <v>0</v>
      </c>
    </row>
    <row r="341" spans="1:8">
      <c r="A341" s="18">
        <v>6</v>
      </c>
      <c r="B341">
        <v>91342</v>
      </c>
      <c r="C341">
        <v>28</v>
      </c>
      <c r="D341">
        <f t="shared" si="10"/>
        <v>3</v>
      </c>
      <c r="F341" s="8">
        <f>SUMIF('Zip Shares'!$F:$F,Districts!$B341,'Zip Shares'!H:H)/$D341</f>
        <v>55200.211067003496</v>
      </c>
      <c r="G341" s="8">
        <f>SUMIF('Zip Shares'!$F:$F,Districts!$B341,'Zip Shares'!I:I)/$D341</f>
        <v>3163.1833333333329</v>
      </c>
      <c r="H341" s="8">
        <f>SUMIF('Zip Shares'!$F:$F,Districts!$B341,'Zip Shares'!J:J)/$D341</f>
        <v>0</v>
      </c>
    </row>
    <row r="342" spans="1:8">
      <c r="A342" s="18">
        <v>6</v>
      </c>
      <c r="B342">
        <v>91342</v>
      </c>
      <c r="C342">
        <v>29</v>
      </c>
      <c r="D342">
        <f t="shared" si="10"/>
        <v>3</v>
      </c>
      <c r="F342" s="8">
        <f>SUMIF('Zip Shares'!$F:$F,Districts!$B342,'Zip Shares'!H:H)/$D342</f>
        <v>55200.211067003496</v>
      </c>
      <c r="G342" s="8">
        <f>SUMIF('Zip Shares'!$F:$F,Districts!$B342,'Zip Shares'!I:I)/$D342</f>
        <v>3163.1833333333329</v>
      </c>
      <c r="H342" s="8">
        <f>SUMIF('Zip Shares'!$F:$F,Districts!$B342,'Zip Shares'!J:J)/$D342</f>
        <v>0</v>
      </c>
    </row>
    <row r="343" spans="1:8">
      <c r="A343" s="18">
        <v>6</v>
      </c>
      <c r="B343">
        <v>91342</v>
      </c>
      <c r="C343">
        <v>30</v>
      </c>
      <c r="D343">
        <f t="shared" si="10"/>
        <v>3</v>
      </c>
      <c r="F343" s="8">
        <f>SUMIF('Zip Shares'!$F:$F,Districts!$B343,'Zip Shares'!H:H)/$D343</f>
        <v>55200.211067003496</v>
      </c>
      <c r="G343" s="8">
        <f>SUMIF('Zip Shares'!$F:$F,Districts!$B343,'Zip Shares'!I:I)/$D343</f>
        <v>3163.1833333333329</v>
      </c>
      <c r="H343" s="8">
        <f>SUMIF('Zip Shares'!$F:$F,Districts!$B343,'Zip Shares'!J:J)/$D343</f>
        <v>0</v>
      </c>
    </row>
    <row r="344" spans="1:8">
      <c r="A344" s="18">
        <v>6</v>
      </c>
      <c r="B344">
        <v>91343</v>
      </c>
      <c r="C344">
        <v>29</v>
      </c>
      <c r="D344">
        <f t="shared" si="10"/>
        <v>2</v>
      </c>
      <c r="F344" s="8">
        <f>SUMIF('Zip Shares'!$F:$F,Districts!$B344,'Zip Shares'!H:H)/$D344</f>
        <v>137247.80765335969</v>
      </c>
      <c r="G344" s="8">
        <f>SUMIF('Zip Shares'!$F:$F,Districts!$B344,'Zip Shares'!I:I)/$D344</f>
        <v>0</v>
      </c>
      <c r="H344" s="8">
        <f>SUMIF('Zip Shares'!$F:$F,Districts!$B344,'Zip Shares'!J:J)/$D344</f>
        <v>6789307.3065377325</v>
      </c>
    </row>
    <row r="345" spans="1:8">
      <c r="A345" s="18">
        <v>6</v>
      </c>
      <c r="B345">
        <v>91343</v>
      </c>
      <c r="C345">
        <v>30</v>
      </c>
      <c r="D345">
        <f t="shared" si="10"/>
        <v>2</v>
      </c>
      <c r="F345" s="8">
        <f>SUMIF('Zip Shares'!$F:$F,Districts!$B345,'Zip Shares'!H:H)/$D345</f>
        <v>137247.80765335969</v>
      </c>
      <c r="G345" s="8">
        <f>SUMIF('Zip Shares'!$F:$F,Districts!$B345,'Zip Shares'!I:I)/$D345</f>
        <v>0</v>
      </c>
      <c r="H345" s="8">
        <f>SUMIF('Zip Shares'!$F:$F,Districts!$B345,'Zip Shares'!J:J)/$D345</f>
        <v>6789307.3065377325</v>
      </c>
    </row>
    <row r="346" spans="1:8">
      <c r="A346" s="18">
        <v>6</v>
      </c>
      <c r="B346">
        <v>91344</v>
      </c>
      <c r="C346">
        <v>25</v>
      </c>
      <c r="D346">
        <f t="shared" si="10"/>
        <v>3</v>
      </c>
      <c r="F346" s="8">
        <f>SUMIF('Zip Shares'!$F:$F,Districts!$B346,'Zip Shares'!H:H)/$D346</f>
        <v>30702.923349152235</v>
      </c>
      <c r="G346" s="8">
        <f>SUMIF('Zip Shares'!$F:$F,Districts!$B346,'Zip Shares'!I:I)/$D346</f>
        <v>1443.8999999999999</v>
      </c>
      <c r="H346" s="8">
        <f>SUMIF('Zip Shares'!$F:$F,Districts!$B346,'Zip Shares'!J:J)/$D346</f>
        <v>0</v>
      </c>
    </row>
    <row r="347" spans="1:8">
      <c r="A347" s="18">
        <v>6</v>
      </c>
      <c r="B347">
        <v>91344</v>
      </c>
      <c r="C347">
        <v>29</v>
      </c>
      <c r="D347">
        <f t="shared" si="10"/>
        <v>3</v>
      </c>
      <c r="F347" s="8">
        <f>SUMIF('Zip Shares'!$F:$F,Districts!$B347,'Zip Shares'!H:H)/$D347</f>
        <v>30702.923349152235</v>
      </c>
      <c r="G347" s="8">
        <f>SUMIF('Zip Shares'!$F:$F,Districts!$B347,'Zip Shares'!I:I)/$D347</f>
        <v>1443.8999999999999</v>
      </c>
      <c r="H347" s="8">
        <f>SUMIF('Zip Shares'!$F:$F,Districts!$B347,'Zip Shares'!J:J)/$D347</f>
        <v>0</v>
      </c>
    </row>
    <row r="348" spans="1:8">
      <c r="A348" s="18">
        <v>6</v>
      </c>
      <c r="B348">
        <v>91344</v>
      </c>
      <c r="C348">
        <v>30</v>
      </c>
      <c r="D348">
        <f t="shared" si="10"/>
        <v>3</v>
      </c>
      <c r="F348" s="8">
        <f>SUMIF('Zip Shares'!$F:$F,Districts!$B348,'Zip Shares'!H:H)/$D348</f>
        <v>30702.923349152235</v>
      </c>
      <c r="G348" s="8">
        <f>SUMIF('Zip Shares'!$F:$F,Districts!$B348,'Zip Shares'!I:I)/$D348</f>
        <v>1443.8999999999999</v>
      </c>
      <c r="H348" s="8">
        <f>SUMIF('Zip Shares'!$F:$F,Districts!$B348,'Zip Shares'!J:J)/$D348</f>
        <v>0</v>
      </c>
    </row>
    <row r="349" spans="1:8">
      <c r="A349" s="18">
        <v>6</v>
      </c>
      <c r="B349">
        <v>91345</v>
      </c>
      <c r="C349">
        <v>29</v>
      </c>
      <c r="D349">
        <f t="shared" si="10"/>
        <v>1</v>
      </c>
      <c r="F349" s="8">
        <f>SUMIF('Zip Shares'!$F:$F,Districts!$B349,'Zip Shares'!H:H)/$D349</f>
        <v>72659.672522440233</v>
      </c>
      <c r="G349" s="8">
        <f>SUMIF('Zip Shares'!$F:$F,Districts!$B349,'Zip Shares'!I:I)/$D349</f>
        <v>12501.9</v>
      </c>
      <c r="H349" s="8">
        <f>SUMIF('Zip Shares'!$F:$F,Districts!$B349,'Zip Shares'!J:J)/$D349</f>
        <v>0</v>
      </c>
    </row>
    <row r="350" spans="1:8">
      <c r="A350" s="18">
        <v>6</v>
      </c>
      <c r="B350">
        <v>91350</v>
      </c>
      <c r="C350">
        <v>25</v>
      </c>
      <c r="D350">
        <f t="shared" si="10"/>
        <v>1</v>
      </c>
      <c r="F350" s="8">
        <f>SUMIF('Zip Shares'!$F:$F,Districts!$B350,'Zip Shares'!H:H)/$D350</f>
        <v>24610.956974820074</v>
      </c>
      <c r="G350" s="8">
        <f>SUMIF('Zip Shares'!$F:$F,Districts!$B350,'Zip Shares'!I:I)/$D350</f>
        <v>28529.300000000003</v>
      </c>
      <c r="H350" s="8">
        <f>SUMIF('Zip Shares'!$F:$F,Districts!$B350,'Zip Shares'!J:J)/$D350</f>
        <v>0</v>
      </c>
    </row>
    <row r="351" spans="1:8">
      <c r="A351" s="18">
        <v>6</v>
      </c>
      <c r="B351">
        <v>91351</v>
      </c>
      <c r="C351">
        <v>25</v>
      </c>
      <c r="D351">
        <f t="shared" si="10"/>
        <v>1</v>
      </c>
      <c r="F351" s="8">
        <f>SUMIF('Zip Shares'!$F:$F,Districts!$B351,'Zip Shares'!H:H)/$D351</f>
        <v>26764.635012009672</v>
      </c>
      <c r="G351" s="8">
        <f>SUMIF('Zip Shares'!$F:$F,Districts!$B351,'Zip Shares'!I:I)/$D351</f>
        <v>14138</v>
      </c>
      <c r="H351" s="8">
        <f>SUMIF('Zip Shares'!$F:$F,Districts!$B351,'Zip Shares'!J:J)/$D351</f>
        <v>0</v>
      </c>
    </row>
    <row r="352" spans="1:8">
      <c r="A352" s="18">
        <v>6</v>
      </c>
      <c r="B352">
        <v>91352</v>
      </c>
      <c r="C352">
        <v>28</v>
      </c>
      <c r="D352">
        <f t="shared" si="10"/>
        <v>2</v>
      </c>
      <c r="F352" s="8">
        <f>SUMIF('Zip Shares'!$F:$F,Districts!$B352,'Zip Shares'!H:H)/$D352</f>
        <v>225375.87913555198</v>
      </c>
      <c r="G352" s="8">
        <f>SUMIF('Zip Shares'!$F:$F,Districts!$B352,'Zip Shares'!I:I)/$D352</f>
        <v>19639.89</v>
      </c>
      <c r="H352" s="8">
        <f>SUMIF('Zip Shares'!$F:$F,Districts!$B352,'Zip Shares'!J:J)/$D352</f>
        <v>0</v>
      </c>
    </row>
    <row r="353" spans="1:8">
      <c r="A353" s="18">
        <v>6</v>
      </c>
      <c r="B353">
        <v>91352</v>
      </c>
      <c r="C353">
        <v>29</v>
      </c>
      <c r="D353">
        <f t="shared" si="10"/>
        <v>2</v>
      </c>
      <c r="F353" s="8">
        <f>SUMIF('Zip Shares'!$F:$F,Districts!$B353,'Zip Shares'!H:H)/$D353</f>
        <v>225375.87913555198</v>
      </c>
      <c r="G353" s="8">
        <f>SUMIF('Zip Shares'!$F:$F,Districts!$B353,'Zip Shares'!I:I)/$D353</f>
        <v>19639.89</v>
      </c>
      <c r="H353" s="8">
        <f>SUMIF('Zip Shares'!$F:$F,Districts!$B353,'Zip Shares'!J:J)/$D353</f>
        <v>0</v>
      </c>
    </row>
    <row r="354" spans="1:8">
      <c r="A354" s="18">
        <v>6</v>
      </c>
      <c r="B354">
        <v>91354</v>
      </c>
      <c r="C354">
        <v>25</v>
      </c>
      <c r="D354">
        <f t="shared" si="10"/>
        <v>1</v>
      </c>
      <c r="F354" s="8">
        <f>SUMIF('Zip Shares'!$F:$F,Districts!$B354,'Zip Shares'!H:H)/$D354</f>
        <v>22819.9411023377</v>
      </c>
      <c r="G354" s="8">
        <f>SUMIF('Zip Shares'!$F:$F,Districts!$B354,'Zip Shares'!I:I)/$D354</f>
        <v>0</v>
      </c>
      <c r="H354" s="8">
        <f>SUMIF('Zip Shares'!$F:$F,Districts!$B354,'Zip Shares'!J:J)/$D354</f>
        <v>0</v>
      </c>
    </row>
    <row r="355" spans="1:8">
      <c r="A355" s="18">
        <v>6</v>
      </c>
      <c r="B355">
        <v>91355</v>
      </c>
      <c r="C355">
        <v>25</v>
      </c>
      <c r="D355">
        <f t="shared" si="10"/>
        <v>1</v>
      </c>
      <c r="F355" s="8">
        <f>SUMIF('Zip Shares'!$F:$F,Districts!$B355,'Zip Shares'!H:H)/$D355</f>
        <v>1960807.6006163536</v>
      </c>
      <c r="G355" s="8">
        <f>SUMIF('Zip Shares'!$F:$F,Districts!$B355,'Zip Shares'!I:I)/$D355</f>
        <v>550161.25</v>
      </c>
      <c r="H355" s="8">
        <f>SUMIF('Zip Shares'!$F:$F,Districts!$B355,'Zip Shares'!J:J)/$D355</f>
        <v>0</v>
      </c>
    </row>
    <row r="356" spans="1:8">
      <c r="A356" s="18">
        <v>6</v>
      </c>
      <c r="B356">
        <v>91356</v>
      </c>
      <c r="C356">
        <v>30</v>
      </c>
      <c r="D356">
        <f t="shared" si="10"/>
        <v>1</v>
      </c>
      <c r="F356" s="8">
        <f>SUMIF('Zip Shares'!$F:$F,Districts!$B356,'Zip Shares'!H:H)/$D356</f>
        <v>17081.437778830241</v>
      </c>
      <c r="G356" s="8">
        <f>SUMIF('Zip Shares'!$F:$F,Districts!$B356,'Zip Shares'!I:I)/$D356</f>
        <v>0</v>
      </c>
      <c r="H356" s="8">
        <f>SUMIF('Zip Shares'!$F:$F,Districts!$B356,'Zip Shares'!J:J)/$D356</f>
        <v>0</v>
      </c>
    </row>
    <row r="357" spans="1:8">
      <c r="A357" s="18">
        <v>6</v>
      </c>
      <c r="B357">
        <v>91360</v>
      </c>
      <c r="C357">
        <v>26</v>
      </c>
      <c r="D357">
        <f t="shared" si="10"/>
        <v>1</v>
      </c>
      <c r="F357" s="8">
        <f>SUMIF('Zip Shares'!$F:$F,Districts!$B357,'Zip Shares'!H:H)/$D357</f>
        <v>204405.23571908585</v>
      </c>
      <c r="G357" s="8">
        <f>SUMIF('Zip Shares'!$F:$F,Districts!$B357,'Zip Shares'!I:I)/$D357</f>
        <v>12813.93</v>
      </c>
      <c r="H357" s="8">
        <f>SUMIF('Zip Shares'!$F:$F,Districts!$B357,'Zip Shares'!J:J)/$D357</f>
        <v>0</v>
      </c>
    </row>
    <row r="358" spans="1:8">
      <c r="A358" s="18">
        <v>6</v>
      </c>
      <c r="B358">
        <v>91361</v>
      </c>
      <c r="C358">
        <v>26</v>
      </c>
      <c r="D358">
        <f t="shared" si="10"/>
        <v>2</v>
      </c>
      <c r="F358" s="8">
        <f>SUMIF('Zip Shares'!$F:$F,Districts!$B358,'Zip Shares'!H:H)/$D358</f>
        <v>83084.145739958083</v>
      </c>
      <c r="G358" s="8">
        <f>SUMIF('Zip Shares'!$F:$F,Districts!$B358,'Zip Shares'!I:I)/$D358</f>
        <v>5305.99</v>
      </c>
      <c r="H358" s="8">
        <f>SUMIF('Zip Shares'!$F:$F,Districts!$B358,'Zip Shares'!J:J)/$D358</f>
        <v>0</v>
      </c>
    </row>
    <row r="359" spans="1:8">
      <c r="A359" s="18">
        <v>6</v>
      </c>
      <c r="B359">
        <v>91361</v>
      </c>
      <c r="C359">
        <v>33</v>
      </c>
      <c r="D359">
        <f t="shared" si="10"/>
        <v>2</v>
      </c>
      <c r="F359" s="8">
        <f>SUMIF('Zip Shares'!$F:$F,Districts!$B359,'Zip Shares'!H:H)/$D359</f>
        <v>83084.145739958083</v>
      </c>
      <c r="G359" s="8">
        <f>SUMIF('Zip Shares'!$F:$F,Districts!$B359,'Zip Shares'!I:I)/$D359</f>
        <v>5305.99</v>
      </c>
      <c r="H359" s="8">
        <f>SUMIF('Zip Shares'!$F:$F,Districts!$B359,'Zip Shares'!J:J)/$D359</f>
        <v>0</v>
      </c>
    </row>
    <row r="360" spans="1:8">
      <c r="A360" s="18">
        <v>6</v>
      </c>
      <c r="B360">
        <v>91362</v>
      </c>
      <c r="C360">
        <v>25</v>
      </c>
      <c r="D360">
        <f t="shared" si="10"/>
        <v>2</v>
      </c>
      <c r="F360" s="8">
        <f>SUMIF('Zip Shares'!$F:$F,Districts!$B360,'Zip Shares'!H:H)/$D360</f>
        <v>1109451.7544969716</v>
      </c>
      <c r="G360" s="8">
        <f>SUMIF('Zip Shares'!$F:$F,Districts!$B360,'Zip Shares'!I:I)/$D360</f>
        <v>49797.114999999998</v>
      </c>
      <c r="H360" s="8">
        <f>SUMIF('Zip Shares'!$F:$F,Districts!$B360,'Zip Shares'!J:J)/$D360</f>
        <v>0</v>
      </c>
    </row>
    <row r="361" spans="1:8">
      <c r="A361" s="18">
        <v>6</v>
      </c>
      <c r="B361">
        <v>91362</v>
      </c>
      <c r="C361">
        <v>26</v>
      </c>
      <c r="D361">
        <f t="shared" si="10"/>
        <v>2</v>
      </c>
      <c r="F361" s="8">
        <f>SUMIF('Zip Shares'!$F:$F,Districts!$B361,'Zip Shares'!H:H)/$D361</f>
        <v>1109451.7544969716</v>
      </c>
      <c r="G361" s="8">
        <f>SUMIF('Zip Shares'!$F:$F,Districts!$B361,'Zip Shares'!I:I)/$D361</f>
        <v>49797.114999999998</v>
      </c>
      <c r="H361" s="8">
        <f>SUMIF('Zip Shares'!$F:$F,Districts!$B361,'Zip Shares'!J:J)/$D361</f>
        <v>0</v>
      </c>
    </row>
    <row r="362" spans="1:8">
      <c r="A362" s="18">
        <v>6</v>
      </c>
      <c r="B362">
        <v>91364</v>
      </c>
      <c r="C362">
        <v>30</v>
      </c>
      <c r="D362">
        <f t="shared" si="10"/>
        <v>2</v>
      </c>
      <c r="F362" s="8">
        <f>SUMIF('Zip Shares'!$F:$F,Districts!$B362,'Zip Shares'!H:H)/$D362</f>
        <v>53218.613101285329</v>
      </c>
      <c r="G362" s="8">
        <f>SUMIF('Zip Shares'!$F:$F,Districts!$B362,'Zip Shares'!I:I)/$D362</f>
        <v>620.36</v>
      </c>
      <c r="H362" s="8">
        <f>SUMIF('Zip Shares'!$F:$F,Districts!$B362,'Zip Shares'!J:J)/$D362</f>
        <v>0</v>
      </c>
    </row>
    <row r="363" spans="1:8">
      <c r="A363" s="18">
        <v>6</v>
      </c>
      <c r="B363">
        <v>91364</v>
      </c>
      <c r="C363">
        <v>33</v>
      </c>
      <c r="D363">
        <f t="shared" si="10"/>
        <v>2</v>
      </c>
      <c r="F363" s="8">
        <f>SUMIF('Zip Shares'!$F:$F,Districts!$B363,'Zip Shares'!H:H)/$D363</f>
        <v>53218.613101285329</v>
      </c>
      <c r="G363" s="8">
        <f>SUMIF('Zip Shares'!$F:$F,Districts!$B363,'Zip Shares'!I:I)/$D363</f>
        <v>620.36</v>
      </c>
      <c r="H363" s="8">
        <f>SUMIF('Zip Shares'!$F:$F,Districts!$B363,'Zip Shares'!J:J)/$D363</f>
        <v>0</v>
      </c>
    </row>
    <row r="364" spans="1:8">
      <c r="A364" s="18">
        <v>6</v>
      </c>
      <c r="B364">
        <v>91367</v>
      </c>
      <c r="C364">
        <v>30</v>
      </c>
      <c r="D364">
        <f t="shared" si="10"/>
        <v>1</v>
      </c>
      <c r="F364" s="8">
        <f>SUMIF('Zip Shares'!$F:$F,Districts!$B364,'Zip Shares'!H:H)/$D364</f>
        <v>1662255.4217406069</v>
      </c>
      <c r="G364" s="8">
        <f>SUMIF('Zip Shares'!$F:$F,Districts!$B364,'Zip Shares'!I:I)/$D364</f>
        <v>953731.1399999999</v>
      </c>
      <c r="H364" s="8">
        <f>SUMIF('Zip Shares'!$F:$F,Districts!$B364,'Zip Shares'!J:J)/$D364</f>
        <v>0</v>
      </c>
    </row>
    <row r="365" spans="1:8">
      <c r="A365" s="18">
        <v>6</v>
      </c>
      <c r="B365">
        <v>91371</v>
      </c>
      <c r="C365">
        <v>30</v>
      </c>
      <c r="D365">
        <f t="shared" si="10"/>
        <v>1</v>
      </c>
      <c r="F365" s="8">
        <f>SUMIF('Zip Shares'!$F:$F,Districts!$B365,'Zip Shares'!H:H)/$D365</f>
        <v>0</v>
      </c>
      <c r="G365" s="8">
        <f>SUMIF('Zip Shares'!$F:$F,Districts!$B365,'Zip Shares'!I:I)/$D365</f>
        <v>0</v>
      </c>
      <c r="H365" s="8">
        <f>SUMIF('Zip Shares'!$F:$F,Districts!$B365,'Zip Shares'!J:J)/$D365</f>
        <v>0</v>
      </c>
    </row>
    <row r="366" spans="1:8">
      <c r="A366" s="18">
        <v>6</v>
      </c>
      <c r="B366">
        <v>91377</v>
      </c>
      <c r="C366">
        <v>26</v>
      </c>
      <c r="D366">
        <f t="shared" si="10"/>
        <v>1</v>
      </c>
      <c r="F366" s="8">
        <f>SUMIF('Zip Shares'!$F:$F,Districts!$B366,'Zip Shares'!H:H)/$D366</f>
        <v>29508.604351042199</v>
      </c>
      <c r="G366" s="8">
        <f>SUMIF('Zip Shares'!$F:$F,Districts!$B366,'Zip Shares'!I:I)/$D366</f>
        <v>0</v>
      </c>
      <c r="H366" s="8">
        <f>SUMIF('Zip Shares'!$F:$F,Districts!$B366,'Zip Shares'!J:J)/$D366</f>
        <v>0</v>
      </c>
    </row>
    <row r="367" spans="1:8">
      <c r="A367" s="18">
        <v>6</v>
      </c>
      <c r="B367">
        <v>91381</v>
      </c>
      <c r="C367">
        <v>25</v>
      </c>
      <c r="D367">
        <f t="shared" si="10"/>
        <v>1</v>
      </c>
      <c r="F367" s="8">
        <f>SUMIF('Zip Shares'!$F:$F,Districts!$B367,'Zip Shares'!H:H)/$D367</f>
        <v>55166.062841227453</v>
      </c>
      <c r="G367" s="8">
        <f>SUMIF('Zip Shares'!$F:$F,Districts!$B367,'Zip Shares'!I:I)/$D367</f>
        <v>15841.61</v>
      </c>
      <c r="H367" s="8">
        <f>SUMIF('Zip Shares'!$F:$F,Districts!$B367,'Zip Shares'!J:J)/$D367</f>
        <v>0</v>
      </c>
    </row>
    <row r="368" spans="1:8">
      <c r="A368" s="18">
        <v>6</v>
      </c>
      <c r="B368">
        <v>91384</v>
      </c>
      <c r="C368">
        <v>25</v>
      </c>
      <c r="D368">
        <f t="shared" si="10"/>
        <v>1</v>
      </c>
      <c r="F368" s="8">
        <f>SUMIF('Zip Shares'!$F:$F,Districts!$B368,'Zip Shares'!H:H)/$D368</f>
        <v>44476.852649045868</v>
      </c>
      <c r="G368" s="8">
        <f>SUMIF('Zip Shares'!$F:$F,Districts!$B368,'Zip Shares'!I:I)/$D368</f>
        <v>358</v>
      </c>
      <c r="H368" s="8">
        <f>SUMIF('Zip Shares'!$F:$F,Districts!$B368,'Zip Shares'!J:J)/$D368</f>
        <v>0</v>
      </c>
    </row>
    <row r="369" spans="1:8">
      <c r="A369" s="18">
        <v>6</v>
      </c>
      <c r="B369">
        <v>91387</v>
      </c>
      <c r="C369">
        <v>25</v>
      </c>
      <c r="D369">
        <f t="shared" si="10"/>
        <v>3</v>
      </c>
      <c r="F369" s="8">
        <f>SUMIF('Zip Shares'!$F:$F,Districts!$B369,'Zip Shares'!H:H)/$D369</f>
        <v>43953.197094765928</v>
      </c>
      <c r="G369" s="8">
        <f>SUMIF('Zip Shares'!$F:$F,Districts!$B369,'Zip Shares'!I:I)/$D369</f>
        <v>925.04</v>
      </c>
      <c r="H369" s="8">
        <f>SUMIF('Zip Shares'!$F:$F,Districts!$B369,'Zip Shares'!J:J)/$D369</f>
        <v>0</v>
      </c>
    </row>
    <row r="370" spans="1:8">
      <c r="A370" s="18">
        <v>6</v>
      </c>
      <c r="B370">
        <v>91387</v>
      </c>
      <c r="C370">
        <v>28</v>
      </c>
      <c r="D370">
        <f t="shared" si="10"/>
        <v>3</v>
      </c>
      <c r="F370" s="8">
        <f>SUMIF('Zip Shares'!$F:$F,Districts!$B370,'Zip Shares'!H:H)/$D370</f>
        <v>43953.197094765928</v>
      </c>
      <c r="G370" s="8">
        <f>SUMIF('Zip Shares'!$F:$F,Districts!$B370,'Zip Shares'!I:I)/$D370</f>
        <v>925.04</v>
      </c>
      <c r="H370" s="8">
        <f>SUMIF('Zip Shares'!$F:$F,Districts!$B370,'Zip Shares'!J:J)/$D370</f>
        <v>0</v>
      </c>
    </row>
    <row r="371" spans="1:8">
      <c r="A371" s="18">
        <v>6</v>
      </c>
      <c r="B371">
        <v>91387</v>
      </c>
      <c r="C371">
        <v>29</v>
      </c>
      <c r="D371">
        <f t="shared" si="10"/>
        <v>3</v>
      </c>
      <c r="F371" s="8">
        <f>SUMIF('Zip Shares'!$F:$F,Districts!$B371,'Zip Shares'!H:H)/$D371</f>
        <v>43953.197094765928</v>
      </c>
      <c r="G371" s="8">
        <f>SUMIF('Zip Shares'!$F:$F,Districts!$B371,'Zip Shares'!I:I)/$D371</f>
        <v>925.04</v>
      </c>
      <c r="H371" s="8">
        <f>SUMIF('Zip Shares'!$F:$F,Districts!$B371,'Zip Shares'!J:J)/$D371</f>
        <v>0</v>
      </c>
    </row>
    <row r="372" spans="1:8">
      <c r="A372" s="18">
        <v>6</v>
      </c>
      <c r="B372">
        <v>91390</v>
      </c>
      <c r="C372">
        <v>25</v>
      </c>
      <c r="D372">
        <f t="shared" si="10"/>
        <v>2</v>
      </c>
      <c r="F372" s="8">
        <f>SUMIF('Zip Shares'!$F:$F,Districts!$B372,'Zip Shares'!H:H)/$D372</f>
        <v>9225.7459399795807</v>
      </c>
      <c r="G372" s="8">
        <f>SUMIF('Zip Shares'!$F:$F,Districts!$B372,'Zip Shares'!I:I)/$D372</f>
        <v>93.33</v>
      </c>
      <c r="H372" s="8">
        <f>SUMIF('Zip Shares'!$F:$F,Districts!$B372,'Zip Shares'!J:J)/$D372</f>
        <v>0</v>
      </c>
    </row>
    <row r="373" spans="1:8">
      <c r="A373" s="18">
        <v>6</v>
      </c>
      <c r="B373">
        <v>91390</v>
      </c>
      <c r="C373">
        <v>28</v>
      </c>
      <c r="D373">
        <f t="shared" si="10"/>
        <v>2</v>
      </c>
      <c r="F373" s="8">
        <f>SUMIF('Zip Shares'!$F:$F,Districts!$B373,'Zip Shares'!H:H)/$D373</f>
        <v>9225.7459399795807</v>
      </c>
      <c r="G373" s="8">
        <f>SUMIF('Zip Shares'!$F:$F,Districts!$B373,'Zip Shares'!I:I)/$D373</f>
        <v>93.33</v>
      </c>
      <c r="H373" s="8">
        <f>SUMIF('Zip Shares'!$F:$F,Districts!$B373,'Zip Shares'!J:J)/$D373</f>
        <v>0</v>
      </c>
    </row>
    <row r="374" spans="1:8">
      <c r="A374" s="18">
        <v>6</v>
      </c>
      <c r="B374">
        <v>91401</v>
      </c>
      <c r="C374">
        <v>29</v>
      </c>
      <c r="D374">
        <f t="shared" si="10"/>
        <v>2</v>
      </c>
      <c r="F374" s="8">
        <f>SUMIF('Zip Shares'!$F:$F,Districts!$B374,'Zip Shares'!H:H)/$D374</f>
        <v>16393.443702656663</v>
      </c>
      <c r="G374" s="8">
        <f>SUMIF('Zip Shares'!$F:$F,Districts!$B374,'Zip Shares'!I:I)/$D374</f>
        <v>1008.05</v>
      </c>
      <c r="H374" s="8">
        <f>SUMIF('Zip Shares'!$F:$F,Districts!$B374,'Zip Shares'!J:J)/$D374</f>
        <v>0</v>
      </c>
    </row>
    <row r="375" spans="1:8">
      <c r="A375" s="18">
        <v>6</v>
      </c>
      <c r="B375">
        <v>91401</v>
      </c>
      <c r="C375">
        <v>30</v>
      </c>
      <c r="D375">
        <f t="shared" si="10"/>
        <v>2</v>
      </c>
      <c r="F375" s="8">
        <f>SUMIF('Zip Shares'!$F:$F,Districts!$B375,'Zip Shares'!H:H)/$D375</f>
        <v>16393.443702656663</v>
      </c>
      <c r="G375" s="8">
        <f>SUMIF('Zip Shares'!$F:$F,Districts!$B375,'Zip Shares'!I:I)/$D375</f>
        <v>1008.05</v>
      </c>
      <c r="H375" s="8">
        <f>SUMIF('Zip Shares'!$F:$F,Districts!$B375,'Zip Shares'!J:J)/$D375</f>
        <v>0</v>
      </c>
    </row>
    <row r="376" spans="1:8">
      <c r="A376" s="18">
        <v>6</v>
      </c>
      <c r="B376">
        <v>91402</v>
      </c>
      <c r="C376">
        <v>29</v>
      </c>
      <c r="D376">
        <f t="shared" si="10"/>
        <v>1</v>
      </c>
      <c r="F376" s="8">
        <f>SUMIF('Zip Shares'!$F:$F,Districts!$B376,'Zip Shares'!H:H)/$D376</f>
        <v>94789.306425190953</v>
      </c>
      <c r="G376" s="8">
        <f>SUMIF('Zip Shares'!$F:$F,Districts!$B376,'Zip Shares'!I:I)/$D376</f>
        <v>0</v>
      </c>
      <c r="H376" s="8">
        <f>SUMIF('Zip Shares'!$F:$F,Districts!$B376,'Zip Shares'!J:J)/$D376</f>
        <v>0</v>
      </c>
    </row>
    <row r="377" spans="1:8">
      <c r="A377" s="18">
        <v>6</v>
      </c>
      <c r="B377">
        <v>91403</v>
      </c>
      <c r="C377">
        <v>30</v>
      </c>
      <c r="D377">
        <f t="shared" si="10"/>
        <v>1</v>
      </c>
      <c r="F377" s="8">
        <f>SUMIF('Zip Shares'!$F:$F,Districts!$B377,'Zip Shares'!H:H)/$D377</f>
        <v>133152.91196450134</v>
      </c>
      <c r="G377" s="8">
        <f>SUMIF('Zip Shares'!$F:$F,Districts!$B377,'Zip Shares'!I:I)/$D377</f>
        <v>6937.9</v>
      </c>
      <c r="H377" s="8">
        <f>SUMIF('Zip Shares'!$F:$F,Districts!$B377,'Zip Shares'!J:J)/$D377</f>
        <v>0</v>
      </c>
    </row>
    <row r="378" spans="1:8">
      <c r="A378" s="18">
        <v>6</v>
      </c>
      <c r="B378">
        <v>91405</v>
      </c>
      <c r="C378">
        <v>29</v>
      </c>
      <c r="D378">
        <f t="shared" si="10"/>
        <v>1</v>
      </c>
      <c r="F378" s="8">
        <f>SUMIF('Zip Shares'!$F:$F,Districts!$B378,'Zip Shares'!H:H)/$D378</f>
        <v>64659.85974999192</v>
      </c>
      <c r="G378" s="8">
        <f>SUMIF('Zip Shares'!$F:$F,Districts!$B378,'Zip Shares'!I:I)/$D378</f>
        <v>19445.23</v>
      </c>
      <c r="H378" s="8">
        <f>SUMIF('Zip Shares'!$F:$F,Districts!$B378,'Zip Shares'!J:J)/$D378</f>
        <v>0</v>
      </c>
    </row>
    <row r="379" spans="1:8">
      <c r="A379" s="18">
        <v>6</v>
      </c>
      <c r="B379">
        <v>91406</v>
      </c>
      <c r="C379">
        <v>29</v>
      </c>
      <c r="D379">
        <f t="shared" si="10"/>
        <v>2</v>
      </c>
      <c r="F379" s="8">
        <f>SUMIF('Zip Shares'!$F:$F,Districts!$B379,'Zip Shares'!H:H)/$D379</f>
        <v>786507.23994717083</v>
      </c>
      <c r="G379" s="8">
        <f>SUMIF('Zip Shares'!$F:$F,Districts!$B379,'Zip Shares'!I:I)/$D379</f>
        <v>22224.6</v>
      </c>
      <c r="H379" s="8">
        <f>SUMIF('Zip Shares'!$F:$F,Districts!$B379,'Zip Shares'!J:J)/$D379</f>
        <v>0</v>
      </c>
    </row>
    <row r="380" spans="1:8">
      <c r="A380" s="18">
        <v>6</v>
      </c>
      <c r="B380">
        <v>91406</v>
      </c>
      <c r="C380">
        <v>30</v>
      </c>
      <c r="D380">
        <f t="shared" si="10"/>
        <v>2</v>
      </c>
      <c r="F380" s="8">
        <f>SUMIF('Zip Shares'!$F:$F,Districts!$B380,'Zip Shares'!H:H)/$D380</f>
        <v>786507.23994717083</v>
      </c>
      <c r="G380" s="8">
        <f>SUMIF('Zip Shares'!$F:$F,Districts!$B380,'Zip Shares'!I:I)/$D380</f>
        <v>22224.6</v>
      </c>
      <c r="H380" s="8">
        <f>SUMIF('Zip Shares'!$F:$F,Districts!$B380,'Zip Shares'!J:J)/$D380</f>
        <v>0</v>
      </c>
    </row>
    <row r="381" spans="1:8">
      <c r="A381" s="18">
        <v>6</v>
      </c>
      <c r="B381">
        <v>91411</v>
      </c>
      <c r="C381">
        <v>29</v>
      </c>
      <c r="D381">
        <f t="shared" si="10"/>
        <v>2</v>
      </c>
      <c r="F381" s="8">
        <f>SUMIF('Zip Shares'!$F:$F,Districts!$B381,'Zip Shares'!H:H)/$D381</f>
        <v>280173.82617879368</v>
      </c>
      <c r="G381" s="8">
        <f>SUMIF('Zip Shares'!$F:$F,Districts!$B381,'Zip Shares'!I:I)/$D381</f>
        <v>7955.01</v>
      </c>
      <c r="H381" s="8">
        <f>SUMIF('Zip Shares'!$F:$F,Districts!$B381,'Zip Shares'!J:J)/$D381</f>
        <v>0</v>
      </c>
    </row>
    <row r="382" spans="1:8">
      <c r="A382" s="18">
        <v>6</v>
      </c>
      <c r="B382">
        <v>91411</v>
      </c>
      <c r="C382">
        <v>30</v>
      </c>
      <c r="D382">
        <f t="shared" si="10"/>
        <v>2</v>
      </c>
      <c r="F382" s="8">
        <f>SUMIF('Zip Shares'!$F:$F,Districts!$B382,'Zip Shares'!H:H)/$D382</f>
        <v>280173.82617879368</v>
      </c>
      <c r="G382" s="8">
        <f>SUMIF('Zip Shares'!$F:$F,Districts!$B382,'Zip Shares'!I:I)/$D382</f>
        <v>7955.01</v>
      </c>
      <c r="H382" s="8">
        <f>SUMIF('Zip Shares'!$F:$F,Districts!$B382,'Zip Shares'!J:J)/$D382</f>
        <v>0</v>
      </c>
    </row>
    <row r="383" spans="1:8">
      <c r="A383" s="18">
        <v>6</v>
      </c>
      <c r="B383">
        <v>91423</v>
      </c>
      <c r="C383">
        <v>30</v>
      </c>
      <c r="D383">
        <f t="shared" si="10"/>
        <v>1</v>
      </c>
      <c r="F383" s="8">
        <f>SUMIF('Zip Shares'!$F:$F,Districts!$B383,'Zip Shares'!H:H)/$D383</f>
        <v>26353.495118534665</v>
      </c>
      <c r="G383" s="8">
        <f>SUMIF('Zip Shares'!$F:$F,Districts!$B383,'Zip Shares'!I:I)/$D383</f>
        <v>1560.26</v>
      </c>
      <c r="H383" s="8">
        <f>SUMIF('Zip Shares'!$F:$F,Districts!$B383,'Zip Shares'!J:J)/$D383</f>
        <v>0</v>
      </c>
    </row>
    <row r="384" spans="1:8">
      <c r="A384" s="18">
        <v>6</v>
      </c>
      <c r="B384">
        <v>91436</v>
      </c>
      <c r="C384">
        <v>30</v>
      </c>
      <c r="D384">
        <f t="shared" si="10"/>
        <v>1</v>
      </c>
      <c r="F384" s="8">
        <f>SUMIF('Zip Shares'!$F:$F,Districts!$B384,'Zip Shares'!H:H)/$D384</f>
        <v>87132.209576323527</v>
      </c>
      <c r="G384" s="8">
        <f>SUMIF('Zip Shares'!$F:$F,Districts!$B384,'Zip Shares'!I:I)/$D384</f>
        <v>1386.28</v>
      </c>
      <c r="H384" s="8">
        <f>SUMIF('Zip Shares'!$F:$F,Districts!$B384,'Zip Shares'!J:J)/$D384</f>
        <v>0</v>
      </c>
    </row>
    <row r="385" spans="1:8">
      <c r="A385" s="18">
        <v>6</v>
      </c>
      <c r="B385">
        <v>91501</v>
      </c>
      <c r="C385">
        <v>28</v>
      </c>
      <c r="D385">
        <f t="shared" si="10"/>
        <v>1</v>
      </c>
      <c r="F385" s="8">
        <f>SUMIF('Zip Shares'!$F:$F,Districts!$B385,'Zip Shares'!H:H)/$D385</f>
        <v>2535.5391262280632</v>
      </c>
      <c r="G385" s="8">
        <f>SUMIF('Zip Shares'!$F:$F,Districts!$B385,'Zip Shares'!I:I)/$D385</f>
        <v>0</v>
      </c>
      <c r="H385" s="8">
        <f>SUMIF('Zip Shares'!$F:$F,Districts!$B385,'Zip Shares'!J:J)/$D385</f>
        <v>0</v>
      </c>
    </row>
    <row r="386" spans="1:8">
      <c r="A386" s="18">
        <v>6</v>
      </c>
      <c r="B386">
        <v>91502</v>
      </c>
      <c r="C386">
        <v>28</v>
      </c>
      <c r="D386">
        <f t="shared" si="10"/>
        <v>1</v>
      </c>
      <c r="F386" s="8">
        <f>SUMIF('Zip Shares'!$F:$F,Districts!$B386,'Zip Shares'!H:H)/$D386</f>
        <v>39580.735492927983</v>
      </c>
      <c r="G386" s="8">
        <f>SUMIF('Zip Shares'!$F:$F,Districts!$B386,'Zip Shares'!I:I)/$D386</f>
        <v>9807.2900000000009</v>
      </c>
      <c r="H386" s="8">
        <f>SUMIF('Zip Shares'!$F:$F,Districts!$B386,'Zip Shares'!J:J)/$D386</f>
        <v>0</v>
      </c>
    </row>
    <row r="387" spans="1:8">
      <c r="A387" s="18">
        <v>6</v>
      </c>
      <c r="B387">
        <v>91504</v>
      </c>
      <c r="C387">
        <v>28</v>
      </c>
      <c r="D387">
        <f t="shared" ref="D387:D450" si="11">COUNTIF(B$1:B$2350,B387)</f>
        <v>2</v>
      </c>
      <c r="F387" s="8">
        <f>SUMIF('Zip Shares'!$F:$F,Districts!$B387,'Zip Shares'!H:H)/$D387</f>
        <v>96933.505104699871</v>
      </c>
      <c r="G387" s="8">
        <f>SUMIF('Zip Shares'!$F:$F,Districts!$B387,'Zip Shares'!I:I)/$D387</f>
        <v>1993.38</v>
      </c>
      <c r="H387" s="8">
        <f>SUMIF('Zip Shares'!$F:$F,Districts!$B387,'Zip Shares'!J:J)/$D387</f>
        <v>0</v>
      </c>
    </row>
    <row r="388" spans="1:8">
      <c r="A388" s="18">
        <v>6</v>
      </c>
      <c r="B388">
        <v>91504</v>
      </c>
      <c r="C388">
        <v>29</v>
      </c>
      <c r="D388">
        <f t="shared" si="11"/>
        <v>2</v>
      </c>
      <c r="F388" s="8">
        <f>SUMIF('Zip Shares'!$F:$F,Districts!$B388,'Zip Shares'!H:H)/$D388</f>
        <v>96933.505104699871</v>
      </c>
      <c r="G388" s="8">
        <f>SUMIF('Zip Shares'!$F:$F,Districts!$B388,'Zip Shares'!I:I)/$D388</f>
        <v>1993.38</v>
      </c>
      <c r="H388" s="8">
        <f>SUMIF('Zip Shares'!$F:$F,Districts!$B388,'Zip Shares'!J:J)/$D388</f>
        <v>0</v>
      </c>
    </row>
    <row r="389" spans="1:8">
      <c r="A389" s="18">
        <v>6</v>
      </c>
      <c r="B389">
        <v>91505</v>
      </c>
      <c r="C389">
        <v>28</v>
      </c>
      <c r="D389">
        <f t="shared" si="11"/>
        <v>3</v>
      </c>
      <c r="F389" s="8">
        <f>SUMIF('Zip Shares'!$F:$F,Districts!$B389,'Zip Shares'!H:H)/$D389</f>
        <v>71730.63319333324</v>
      </c>
      <c r="G389" s="8">
        <f>SUMIF('Zip Shares'!$F:$F,Districts!$B389,'Zip Shares'!I:I)/$D389</f>
        <v>1714.3533333333335</v>
      </c>
      <c r="H389" s="8">
        <f>SUMIF('Zip Shares'!$F:$F,Districts!$B389,'Zip Shares'!J:J)/$D389</f>
        <v>0</v>
      </c>
    </row>
    <row r="390" spans="1:8">
      <c r="A390" s="18">
        <v>6</v>
      </c>
      <c r="B390">
        <v>91505</v>
      </c>
      <c r="C390">
        <v>29</v>
      </c>
      <c r="D390">
        <f t="shared" si="11"/>
        <v>3</v>
      </c>
      <c r="F390" s="8">
        <f>SUMIF('Zip Shares'!$F:$F,Districts!$B390,'Zip Shares'!H:H)/$D390</f>
        <v>71730.63319333324</v>
      </c>
      <c r="G390" s="8">
        <f>SUMIF('Zip Shares'!$F:$F,Districts!$B390,'Zip Shares'!I:I)/$D390</f>
        <v>1714.3533333333335</v>
      </c>
      <c r="H390" s="8">
        <f>SUMIF('Zip Shares'!$F:$F,Districts!$B390,'Zip Shares'!J:J)/$D390</f>
        <v>0</v>
      </c>
    </row>
    <row r="391" spans="1:8">
      <c r="A391" s="18">
        <v>6</v>
      </c>
      <c r="B391">
        <v>91505</v>
      </c>
      <c r="C391">
        <v>30</v>
      </c>
      <c r="D391">
        <f t="shared" si="11"/>
        <v>3</v>
      </c>
      <c r="F391" s="8">
        <f>SUMIF('Zip Shares'!$F:$F,Districts!$B391,'Zip Shares'!H:H)/$D391</f>
        <v>71730.63319333324</v>
      </c>
      <c r="G391" s="8">
        <f>SUMIF('Zip Shares'!$F:$F,Districts!$B391,'Zip Shares'!I:I)/$D391</f>
        <v>1714.3533333333335</v>
      </c>
      <c r="H391" s="8">
        <f>SUMIF('Zip Shares'!$F:$F,Districts!$B391,'Zip Shares'!J:J)/$D391</f>
        <v>0</v>
      </c>
    </row>
    <row r="392" spans="1:8">
      <c r="A392" s="18">
        <v>6</v>
      </c>
      <c r="B392">
        <v>91506</v>
      </c>
      <c r="C392">
        <v>28</v>
      </c>
      <c r="D392">
        <f t="shared" si="11"/>
        <v>2</v>
      </c>
      <c r="F392" s="8">
        <f>SUMIF('Zip Shares'!$F:$F,Districts!$B392,'Zip Shares'!H:H)/$D392</f>
        <v>78884.928185155368</v>
      </c>
      <c r="G392" s="8">
        <f>SUMIF('Zip Shares'!$F:$F,Districts!$B392,'Zip Shares'!I:I)/$D392</f>
        <v>8440.6949999999997</v>
      </c>
      <c r="H392" s="8">
        <f>SUMIF('Zip Shares'!$F:$F,Districts!$B392,'Zip Shares'!J:J)/$D392</f>
        <v>0</v>
      </c>
    </row>
    <row r="393" spans="1:8">
      <c r="A393" s="18">
        <v>6</v>
      </c>
      <c r="B393">
        <v>91506</v>
      </c>
      <c r="C393">
        <v>30</v>
      </c>
      <c r="D393">
        <f t="shared" si="11"/>
        <v>2</v>
      </c>
      <c r="F393" s="8">
        <f>SUMIF('Zip Shares'!$F:$F,Districts!$B393,'Zip Shares'!H:H)/$D393</f>
        <v>78884.928185155368</v>
      </c>
      <c r="G393" s="8">
        <f>SUMIF('Zip Shares'!$F:$F,Districts!$B393,'Zip Shares'!I:I)/$D393</f>
        <v>8440.6949999999997</v>
      </c>
      <c r="H393" s="8">
        <f>SUMIF('Zip Shares'!$F:$F,Districts!$B393,'Zip Shares'!J:J)/$D393</f>
        <v>0</v>
      </c>
    </row>
    <row r="394" spans="1:8">
      <c r="A394" s="18">
        <v>6</v>
      </c>
      <c r="B394">
        <v>91601</v>
      </c>
      <c r="C394">
        <v>29</v>
      </c>
      <c r="D394">
        <f t="shared" si="11"/>
        <v>2</v>
      </c>
      <c r="F394" s="8">
        <f>SUMIF('Zip Shares'!$F:$F,Districts!$B394,'Zip Shares'!H:H)/$D394</f>
        <v>86936.955270346953</v>
      </c>
      <c r="G394" s="8">
        <f>SUMIF('Zip Shares'!$F:$F,Districts!$B394,'Zip Shares'!I:I)/$D394</f>
        <v>30591.395</v>
      </c>
      <c r="H394" s="8">
        <f>SUMIF('Zip Shares'!$F:$F,Districts!$B394,'Zip Shares'!J:J)/$D394</f>
        <v>0</v>
      </c>
    </row>
    <row r="395" spans="1:8">
      <c r="A395" s="18">
        <v>6</v>
      </c>
      <c r="B395">
        <v>91601</v>
      </c>
      <c r="C395">
        <v>30</v>
      </c>
      <c r="D395">
        <f t="shared" si="11"/>
        <v>2</v>
      </c>
      <c r="F395" s="8">
        <f>SUMIF('Zip Shares'!$F:$F,Districts!$B395,'Zip Shares'!H:H)/$D395</f>
        <v>86936.955270346953</v>
      </c>
      <c r="G395" s="8">
        <f>SUMIF('Zip Shares'!$F:$F,Districts!$B395,'Zip Shares'!I:I)/$D395</f>
        <v>30591.395</v>
      </c>
      <c r="H395" s="8">
        <f>SUMIF('Zip Shares'!$F:$F,Districts!$B395,'Zip Shares'!J:J)/$D395</f>
        <v>0</v>
      </c>
    </row>
    <row r="396" spans="1:8">
      <c r="A396" s="18">
        <v>6</v>
      </c>
      <c r="B396">
        <v>91602</v>
      </c>
      <c r="C396">
        <v>29</v>
      </c>
      <c r="D396">
        <f t="shared" si="11"/>
        <v>2</v>
      </c>
      <c r="F396" s="8">
        <f>SUMIF('Zip Shares'!$F:$F,Districts!$B396,'Zip Shares'!H:H)/$D396</f>
        <v>3910.050438242039</v>
      </c>
      <c r="G396" s="8">
        <f>SUMIF('Zip Shares'!$F:$F,Districts!$B396,'Zip Shares'!I:I)/$D396</f>
        <v>3063.58</v>
      </c>
      <c r="H396" s="8">
        <f>SUMIF('Zip Shares'!$F:$F,Districts!$B396,'Zip Shares'!J:J)/$D396</f>
        <v>0</v>
      </c>
    </row>
    <row r="397" spans="1:8">
      <c r="A397" s="18">
        <v>6</v>
      </c>
      <c r="B397">
        <v>91602</v>
      </c>
      <c r="C397">
        <v>30</v>
      </c>
      <c r="D397">
        <f t="shared" si="11"/>
        <v>2</v>
      </c>
      <c r="F397" s="8">
        <f>SUMIF('Zip Shares'!$F:$F,Districts!$B397,'Zip Shares'!H:H)/$D397</f>
        <v>3910.050438242039</v>
      </c>
      <c r="G397" s="8">
        <f>SUMIF('Zip Shares'!$F:$F,Districts!$B397,'Zip Shares'!I:I)/$D397</f>
        <v>3063.58</v>
      </c>
      <c r="H397" s="8">
        <f>SUMIF('Zip Shares'!$F:$F,Districts!$B397,'Zip Shares'!J:J)/$D397</f>
        <v>0</v>
      </c>
    </row>
    <row r="398" spans="1:8">
      <c r="A398" s="18">
        <v>6</v>
      </c>
      <c r="B398">
        <v>91604</v>
      </c>
      <c r="C398">
        <v>30</v>
      </c>
      <c r="D398">
        <f t="shared" si="11"/>
        <v>1</v>
      </c>
      <c r="F398" s="8">
        <f>SUMIF('Zip Shares'!$F:$F,Districts!$B398,'Zip Shares'!H:H)/$D398</f>
        <v>79953.190853863562</v>
      </c>
      <c r="G398" s="8">
        <f>SUMIF('Zip Shares'!$F:$F,Districts!$B398,'Zip Shares'!I:I)/$D398</f>
        <v>6924.8099999999995</v>
      </c>
      <c r="H398" s="8">
        <f>SUMIF('Zip Shares'!$F:$F,Districts!$B398,'Zip Shares'!J:J)/$D398</f>
        <v>0</v>
      </c>
    </row>
    <row r="399" spans="1:8">
      <c r="A399" s="18">
        <v>6</v>
      </c>
      <c r="B399">
        <v>91605</v>
      </c>
      <c r="C399">
        <v>28</v>
      </c>
      <c r="D399">
        <f t="shared" si="11"/>
        <v>2</v>
      </c>
      <c r="F399" s="8">
        <f>SUMIF('Zip Shares'!$F:$F,Districts!$B399,'Zip Shares'!H:H)/$D399</f>
        <v>108255.33675718962</v>
      </c>
      <c r="G399" s="8">
        <f>SUMIF('Zip Shares'!$F:$F,Districts!$B399,'Zip Shares'!I:I)/$D399</f>
        <v>14356.720000000001</v>
      </c>
      <c r="H399" s="8">
        <f>SUMIF('Zip Shares'!$F:$F,Districts!$B399,'Zip Shares'!J:J)/$D399</f>
        <v>0</v>
      </c>
    </row>
    <row r="400" spans="1:8">
      <c r="A400" s="18">
        <v>6</v>
      </c>
      <c r="B400">
        <v>91605</v>
      </c>
      <c r="C400">
        <v>29</v>
      </c>
      <c r="D400">
        <f t="shared" si="11"/>
        <v>2</v>
      </c>
      <c r="F400" s="8">
        <f>SUMIF('Zip Shares'!$F:$F,Districts!$B400,'Zip Shares'!H:H)/$D400</f>
        <v>108255.33675718962</v>
      </c>
      <c r="G400" s="8">
        <f>SUMIF('Zip Shares'!$F:$F,Districts!$B400,'Zip Shares'!I:I)/$D400</f>
        <v>14356.720000000001</v>
      </c>
      <c r="H400" s="8">
        <f>SUMIF('Zip Shares'!$F:$F,Districts!$B400,'Zip Shares'!J:J)/$D400</f>
        <v>0</v>
      </c>
    </row>
    <row r="401" spans="1:8">
      <c r="A401" s="18">
        <v>6</v>
      </c>
      <c r="B401">
        <v>91606</v>
      </c>
      <c r="C401">
        <v>29</v>
      </c>
      <c r="D401">
        <f t="shared" si="11"/>
        <v>1</v>
      </c>
      <c r="F401" s="8">
        <f>SUMIF('Zip Shares'!$F:$F,Districts!$B401,'Zip Shares'!H:H)/$D401</f>
        <v>10439.286103992128</v>
      </c>
      <c r="G401" s="8">
        <f>SUMIF('Zip Shares'!$F:$F,Districts!$B401,'Zip Shares'!I:I)/$D401</f>
        <v>857.68</v>
      </c>
      <c r="H401" s="8">
        <f>SUMIF('Zip Shares'!$F:$F,Districts!$B401,'Zip Shares'!J:J)/$D401</f>
        <v>0</v>
      </c>
    </row>
    <row r="402" spans="1:8">
      <c r="A402" s="18">
        <v>6</v>
      </c>
      <c r="B402">
        <v>91607</v>
      </c>
      <c r="C402">
        <v>29</v>
      </c>
      <c r="D402">
        <f t="shared" si="11"/>
        <v>2</v>
      </c>
      <c r="F402" s="8">
        <f>SUMIF('Zip Shares'!$F:$F,Districts!$B402,'Zip Shares'!H:H)/$D402</f>
        <v>57085.096749698809</v>
      </c>
      <c r="G402" s="8">
        <f>SUMIF('Zip Shares'!$F:$F,Districts!$B402,'Zip Shares'!I:I)/$D402</f>
        <v>4395.125</v>
      </c>
      <c r="H402" s="8">
        <f>SUMIF('Zip Shares'!$F:$F,Districts!$B402,'Zip Shares'!J:J)/$D402</f>
        <v>0</v>
      </c>
    </row>
    <row r="403" spans="1:8">
      <c r="A403" s="18">
        <v>6</v>
      </c>
      <c r="B403">
        <v>91607</v>
      </c>
      <c r="C403">
        <v>30</v>
      </c>
      <c r="D403">
        <f t="shared" si="11"/>
        <v>2</v>
      </c>
      <c r="F403" s="8">
        <f>SUMIF('Zip Shares'!$F:$F,Districts!$B403,'Zip Shares'!H:H)/$D403</f>
        <v>57085.096749698809</v>
      </c>
      <c r="G403" s="8">
        <f>SUMIF('Zip Shares'!$F:$F,Districts!$B403,'Zip Shares'!I:I)/$D403</f>
        <v>4395.125</v>
      </c>
      <c r="H403" s="8">
        <f>SUMIF('Zip Shares'!$F:$F,Districts!$B403,'Zip Shares'!J:J)/$D403</f>
        <v>0</v>
      </c>
    </row>
    <row r="404" spans="1:8">
      <c r="A404" s="18">
        <v>6</v>
      </c>
      <c r="B404">
        <v>91608</v>
      </c>
      <c r="C404">
        <v>28</v>
      </c>
      <c r="D404">
        <f t="shared" si="11"/>
        <v>2</v>
      </c>
      <c r="F404" s="8">
        <f>SUMIF('Zip Shares'!$F:$F,Districts!$B404,'Zip Shares'!H:H)/$D404</f>
        <v>5269.9178997234849</v>
      </c>
      <c r="G404" s="8">
        <f>SUMIF('Zip Shares'!$F:$F,Districts!$B404,'Zip Shares'!I:I)/$D404</f>
        <v>0</v>
      </c>
      <c r="H404" s="8">
        <f>SUMIF('Zip Shares'!$F:$F,Districts!$B404,'Zip Shares'!J:J)/$D404</f>
        <v>0</v>
      </c>
    </row>
    <row r="405" spans="1:8">
      <c r="A405" s="18">
        <v>6</v>
      </c>
      <c r="B405">
        <v>91608</v>
      </c>
      <c r="C405">
        <v>30</v>
      </c>
      <c r="D405">
        <f t="shared" si="11"/>
        <v>2</v>
      </c>
      <c r="F405" s="8">
        <f>SUMIF('Zip Shares'!$F:$F,Districts!$B405,'Zip Shares'!H:H)/$D405</f>
        <v>5269.9178997234849</v>
      </c>
      <c r="G405" s="8">
        <f>SUMIF('Zip Shares'!$F:$F,Districts!$B405,'Zip Shares'!I:I)/$D405</f>
        <v>0</v>
      </c>
      <c r="H405" s="8">
        <f>SUMIF('Zip Shares'!$F:$F,Districts!$B405,'Zip Shares'!J:J)/$D405</f>
        <v>0</v>
      </c>
    </row>
    <row r="406" spans="1:8">
      <c r="A406" s="18">
        <v>6</v>
      </c>
      <c r="B406">
        <v>91701</v>
      </c>
      <c r="C406">
        <v>27</v>
      </c>
      <c r="D406">
        <f t="shared" si="11"/>
        <v>2</v>
      </c>
      <c r="F406" s="8">
        <f>SUMIF('Zip Shares'!$F:$F,Districts!$B406,'Zip Shares'!H:H)/$D406</f>
        <v>11203.315215752747</v>
      </c>
      <c r="G406" s="8">
        <f>SUMIF('Zip Shares'!$F:$F,Districts!$B406,'Zip Shares'!I:I)/$D406</f>
        <v>1247.5</v>
      </c>
      <c r="H406" s="8">
        <f>SUMIF('Zip Shares'!$F:$F,Districts!$B406,'Zip Shares'!J:J)/$D406</f>
        <v>0</v>
      </c>
    </row>
    <row r="407" spans="1:8">
      <c r="A407" s="18">
        <v>6</v>
      </c>
      <c r="B407">
        <v>91701</v>
      </c>
      <c r="C407">
        <v>31</v>
      </c>
      <c r="D407">
        <f t="shared" si="11"/>
        <v>2</v>
      </c>
      <c r="F407" s="8">
        <f>SUMIF('Zip Shares'!$F:$F,Districts!$B407,'Zip Shares'!H:H)/$D407</f>
        <v>11203.315215752747</v>
      </c>
      <c r="G407" s="8">
        <f>SUMIF('Zip Shares'!$F:$F,Districts!$B407,'Zip Shares'!I:I)/$D407</f>
        <v>1247.5</v>
      </c>
      <c r="H407" s="8">
        <f>SUMIF('Zip Shares'!$F:$F,Districts!$B407,'Zip Shares'!J:J)/$D407</f>
        <v>0</v>
      </c>
    </row>
    <row r="408" spans="1:8">
      <c r="A408" s="18">
        <v>6</v>
      </c>
      <c r="B408">
        <v>91702</v>
      </c>
      <c r="C408">
        <v>27</v>
      </c>
      <c r="D408">
        <f t="shared" si="11"/>
        <v>2</v>
      </c>
      <c r="F408" s="8">
        <f>SUMIF('Zip Shares'!$F:$F,Districts!$B408,'Zip Shares'!H:H)/$D408</f>
        <v>425647.58110814716</v>
      </c>
      <c r="G408" s="8">
        <f>SUMIF('Zip Shares'!$F:$F,Districts!$B408,'Zip Shares'!I:I)/$D408</f>
        <v>3971.0349999999999</v>
      </c>
      <c r="H408" s="8">
        <f>SUMIF('Zip Shares'!$F:$F,Districts!$B408,'Zip Shares'!J:J)/$D408</f>
        <v>0</v>
      </c>
    </row>
    <row r="409" spans="1:8">
      <c r="A409" s="18">
        <v>6</v>
      </c>
      <c r="B409">
        <v>91702</v>
      </c>
      <c r="C409">
        <v>32</v>
      </c>
      <c r="D409">
        <f t="shared" si="11"/>
        <v>2</v>
      </c>
      <c r="F409" s="8">
        <f>SUMIF('Zip Shares'!$F:$F,Districts!$B409,'Zip Shares'!H:H)/$D409</f>
        <v>425647.58110814716</v>
      </c>
      <c r="G409" s="8">
        <f>SUMIF('Zip Shares'!$F:$F,Districts!$B409,'Zip Shares'!I:I)/$D409</f>
        <v>3971.0349999999999</v>
      </c>
      <c r="H409" s="8">
        <f>SUMIF('Zip Shares'!$F:$F,Districts!$B409,'Zip Shares'!J:J)/$D409</f>
        <v>0</v>
      </c>
    </row>
    <row r="410" spans="1:8">
      <c r="A410" s="18">
        <v>6</v>
      </c>
      <c r="B410">
        <v>91706</v>
      </c>
      <c r="C410">
        <v>32</v>
      </c>
      <c r="D410">
        <f t="shared" si="11"/>
        <v>1</v>
      </c>
      <c r="F410" s="8">
        <f>SUMIF('Zip Shares'!$F:$F,Districts!$B410,'Zip Shares'!H:H)/$D410</f>
        <v>347592.44146440685</v>
      </c>
      <c r="G410" s="8">
        <f>SUMIF('Zip Shares'!$F:$F,Districts!$B410,'Zip Shares'!I:I)/$D410</f>
        <v>9915.6</v>
      </c>
      <c r="H410" s="8">
        <f>SUMIF('Zip Shares'!$F:$F,Districts!$B410,'Zip Shares'!J:J)/$D410</f>
        <v>0</v>
      </c>
    </row>
    <row r="411" spans="1:8">
      <c r="A411" s="18">
        <v>6</v>
      </c>
      <c r="B411">
        <v>91708</v>
      </c>
      <c r="C411">
        <v>35</v>
      </c>
      <c r="D411">
        <f t="shared" si="11"/>
        <v>1</v>
      </c>
      <c r="F411" s="8">
        <f>SUMIF('Zip Shares'!$F:$F,Districts!$B411,'Zip Shares'!H:H)/$D411</f>
        <v>1434.2254825937755</v>
      </c>
      <c r="G411" s="8">
        <f>SUMIF('Zip Shares'!$F:$F,Districts!$B411,'Zip Shares'!I:I)/$D411</f>
        <v>2575</v>
      </c>
      <c r="H411" s="8">
        <f>SUMIF('Zip Shares'!$F:$F,Districts!$B411,'Zip Shares'!J:J)/$D411</f>
        <v>0</v>
      </c>
    </row>
    <row r="412" spans="1:8">
      <c r="A412" s="18">
        <v>6</v>
      </c>
      <c r="B412">
        <v>91709</v>
      </c>
      <c r="C412">
        <v>35</v>
      </c>
      <c r="D412">
        <f t="shared" si="11"/>
        <v>2</v>
      </c>
      <c r="F412" s="8">
        <f>SUMIF('Zip Shares'!$F:$F,Districts!$B412,'Zip Shares'!H:H)/$D412</f>
        <v>9285.2955229318904</v>
      </c>
      <c r="G412" s="8">
        <f>SUMIF('Zip Shares'!$F:$F,Districts!$B412,'Zip Shares'!I:I)/$D412</f>
        <v>964.73500000000001</v>
      </c>
      <c r="H412" s="8">
        <f>SUMIF('Zip Shares'!$F:$F,Districts!$B412,'Zip Shares'!J:J)/$D412</f>
        <v>0</v>
      </c>
    </row>
    <row r="413" spans="1:8">
      <c r="A413" s="18">
        <v>6</v>
      </c>
      <c r="B413">
        <v>91709</v>
      </c>
      <c r="C413">
        <v>39</v>
      </c>
      <c r="D413">
        <f t="shared" si="11"/>
        <v>2</v>
      </c>
      <c r="F413" s="8">
        <f>SUMIF('Zip Shares'!$F:$F,Districts!$B413,'Zip Shares'!H:H)/$D413</f>
        <v>9285.2955229318904</v>
      </c>
      <c r="G413" s="8">
        <f>SUMIF('Zip Shares'!$F:$F,Districts!$B413,'Zip Shares'!I:I)/$D413</f>
        <v>964.73500000000001</v>
      </c>
      <c r="H413" s="8">
        <f>SUMIF('Zip Shares'!$F:$F,Districts!$B413,'Zip Shares'!J:J)/$D413</f>
        <v>0</v>
      </c>
    </row>
    <row r="414" spans="1:8">
      <c r="A414" s="18">
        <v>6</v>
      </c>
      <c r="B414">
        <v>91710</v>
      </c>
      <c r="C414">
        <v>35</v>
      </c>
      <c r="D414">
        <f t="shared" si="11"/>
        <v>2</v>
      </c>
      <c r="F414" s="8">
        <f>SUMIF('Zip Shares'!$F:$F,Districts!$B414,'Zip Shares'!H:H)/$D414</f>
        <v>242874.82234555829</v>
      </c>
      <c r="G414" s="8">
        <f>SUMIF('Zip Shares'!$F:$F,Districts!$B414,'Zip Shares'!I:I)/$D414</f>
        <v>20534.814999999999</v>
      </c>
      <c r="H414" s="8">
        <f>SUMIF('Zip Shares'!$F:$F,Districts!$B414,'Zip Shares'!J:J)/$D414</f>
        <v>0</v>
      </c>
    </row>
    <row r="415" spans="1:8">
      <c r="A415" s="18">
        <v>6</v>
      </c>
      <c r="B415">
        <v>91710</v>
      </c>
      <c r="C415">
        <v>39</v>
      </c>
      <c r="D415">
        <f t="shared" si="11"/>
        <v>2</v>
      </c>
      <c r="F415" s="8">
        <f>SUMIF('Zip Shares'!$F:$F,Districts!$B415,'Zip Shares'!H:H)/$D415</f>
        <v>242874.82234555829</v>
      </c>
      <c r="G415" s="8">
        <f>SUMIF('Zip Shares'!$F:$F,Districts!$B415,'Zip Shares'!I:I)/$D415</f>
        <v>20534.814999999999</v>
      </c>
      <c r="H415" s="8">
        <f>SUMIF('Zip Shares'!$F:$F,Districts!$B415,'Zip Shares'!J:J)/$D415</f>
        <v>0</v>
      </c>
    </row>
    <row r="416" spans="1:8">
      <c r="A416" s="18">
        <v>6</v>
      </c>
      <c r="B416">
        <v>91711</v>
      </c>
      <c r="C416">
        <v>27</v>
      </c>
      <c r="D416">
        <f t="shared" si="11"/>
        <v>2</v>
      </c>
      <c r="F416" s="8">
        <f>SUMIF('Zip Shares'!$F:$F,Districts!$B416,'Zip Shares'!H:H)/$D416</f>
        <v>44361.022994119812</v>
      </c>
      <c r="G416" s="8">
        <f>SUMIF('Zip Shares'!$F:$F,Districts!$B416,'Zip Shares'!I:I)/$D416</f>
        <v>1071.4649999999999</v>
      </c>
      <c r="H416" s="8">
        <f>SUMIF('Zip Shares'!$F:$F,Districts!$B416,'Zip Shares'!J:J)/$D416</f>
        <v>0</v>
      </c>
    </row>
    <row r="417" spans="1:8">
      <c r="A417" s="18">
        <v>6</v>
      </c>
      <c r="B417">
        <v>91711</v>
      </c>
      <c r="C417">
        <v>35</v>
      </c>
      <c r="D417">
        <f t="shared" si="11"/>
        <v>2</v>
      </c>
      <c r="F417" s="8">
        <f>SUMIF('Zip Shares'!$F:$F,Districts!$B417,'Zip Shares'!H:H)/$D417</f>
        <v>44361.022994119812</v>
      </c>
      <c r="G417" s="8">
        <f>SUMIF('Zip Shares'!$F:$F,Districts!$B417,'Zip Shares'!I:I)/$D417</f>
        <v>1071.4649999999999</v>
      </c>
      <c r="H417" s="8">
        <f>SUMIF('Zip Shares'!$F:$F,Districts!$B417,'Zip Shares'!J:J)/$D417</f>
        <v>0</v>
      </c>
    </row>
    <row r="418" spans="1:8">
      <c r="A418" s="18">
        <v>6</v>
      </c>
      <c r="B418">
        <v>91722</v>
      </c>
      <c r="C418">
        <v>32</v>
      </c>
      <c r="D418">
        <f t="shared" si="11"/>
        <v>1</v>
      </c>
      <c r="F418" s="8">
        <f>SUMIF('Zip Shares'!$F:$F,Districts!$B418,'Zip Shares'!H:H)/$D418</f>
        <v>42790.541197533938</v>
      </c>
      <c r="G418" s="8">
        <f>SUMIF('Zip Shares'!$F:$F,Districts!$B418,'Zip Shares'!I:I)/$D418</f>
        <v>0</v>
      </c>
      <c r="H418" s="8">
        <f>SUMIF('Zip Shares'!$F:$F,Districts!$B418,'Zip Shares'!J:J)/$D418</f>
        <v>0</v>
      </c>
    </row>
    <row r="419" spans="1:8">
      <c r="A419" s="18">
        <v>6</v>
      </c>
      <c r="B419">
        <v>91723</v>
      </c>
      <c r="C419">
        <v>32</v>
      </c>
      <c r="D419">
        <f t="shared" si="11"/>
        <v>1</v>
      </c>
      <c r="F419" s="8">
        <f>SUMIF('Zip Shares'!$F:$F,Districts!$B419,'Zip Shares'!H:H)/$D419</f>
        <v>16291.123578127723</v>
      </c>
      <c r="G419" s="8">
        <f>SUMIF('Zip Shares'!$F:$F,Districts!$B419,'Zip Shares'!I:I)/$D419</f>
        <v>2614.23</v>
      </c>
      <c r="H419" s="8">
        <f>SUMIF('Zip Shares'!$F:$F,Districts!$B419,'Zip Shares'!J:J)/$D419</f>
        <v>0</v>
      </c>
    </row>
    <row r="420" spans="1:8">
      <c r="A420" s="18">
        <v>6</v>
      </c>
      <c r="B420">
        <v>91724</v>
      </c>
      <c r="C420">
        <v>32</v>
      </c>
      <c r="D420">
        <f t="shared" si="11"/>
        <v>2</v>
      </c>
      <c r="F420" s="8">
        <f>SUMIF('Zip Shares'!$F:$F,Districts!$B420,'Zip Shares'!H:H)/$D420</f>
        <v>231304.70803283976</v>
      </c>
      <c r="G420" s="8">
        <f>SUMIF('Zip Shares'!$F:$F,Districts!$B420,'Zip Shares'!I:I)/$D420</f>
        <v>1725</v>
      </c>
      <c r="H420" s="8">
        <f>SUMIF('Zip Shares'!$F:$F,Districts!$B420,'Zip Shares'!J:J)/$D420</f>
        <v>0</v>
      </c>
    </row>
    <row r="421" spans="1:8">
      <c r="A421" s="18">
        <v>6</v>
      </c>
      <c r="B421">
        <v>91724</v>
      </c>
      <c r="C421">
        <v>39</v>
      </c>
      <c r="D421">
        <f t="shared" si="11"/>
        <v>2</v>
      </c>
      <c r="F421" s="8">
        <f>SUMIF('Zip Shares'!$F:$F,Districts!$B421,'Zip Shares'!H:H)/$D421</f>
        <v>231304.70803283976</v>
      </c>
      <c r="G421" s="8">
        <f>SUMIF('Zip Shares'!$F:$F,Districts!$B421,'Zip Shares'!I:I)/$D421</f>
        <v>1725</v>
      </c>
      <c r="H421" s="8">
        <f>SUMIF('Zip Shares'!$F:$F,Districts!$B421,'Zip Shares'!J:J)/$D421</f>
        <v>0</v>
      </c>
    </row>
    <row r="422" spans="1:8">
      <c r="A422" s="18">
        <v>6</v>
      </c>
      <c r="B422">
        <v>91730</v>
      </c>
      <c r="C422">
        <v>31</v>
      </c>
      <c r="D422">
        <f t="shared" si="11"/>
        <v>1</v>
      </c>
      <c r="F422" s="8">
        <f>SUMIF('Zip Shares'!$F:$F,Districts!$B422,'Zip Shares'!H:H)/$D422</f>
        <v>1149084.953408241</v>
      </c>
      <c r="G422" s="8">
        <f>SUMIF('Zip Shares'!$F:$F,Districts!$B422,'Zip Shares'!I:I)/$D422</f>
        <v>294593.21000000002</v>
      </c>
      <c r="H422" s="8">
        <f>SUMIF('Zip Shares'!$F:$F,Districts!$B422,'Zip Shares'!J:J)/$D422</f>
        <v>0</v>
      </c>
    </row>
    <row r="423" spans="1:8">
      <c r="A423" s="18">
        <v>6</v>
      </c>
      <c r="B423">
        <v>91731</v>
      </c>
      <c r="C423">
        <v>27</v>
      </c>
      <c r="D423">
        <f t="shared" si="11"/>
        <v>3</v>
      </c>
      <c r="F423" s="8">
        <f>SUMIF('Zip Shares'!$F:$F,Districts!$B423,'Zip Shares'!H:H)/$D423</f>
        <v>19506.990852293926</v>
      </c>
      <c r="G423" s="8">
        <f>SUMIF('Zip Shares'!$F:$F,Districts!$B423,'Zip Shares'!I:I)/$D423</f>
        <v>1591.13</v>
      </c>
      <c r="H423" s="8">
        <f>SUMIF('Zip Shares'!$F:$F,Districts!$B423,'Zip Shares'!J:J)/$D423</f>
        <v>0</v>
      </c>
    </row>
    <row r="424" spans="1:8">
      <c r="A424" s="18">
        <v>6</v>
      </c>
      <c r="B424">
        <v>91731</v>
      </c>
      <c r="C424">
        <v>32</v>
      </c>
      <c r="D424">
        <f t="shared" si="11"/>
        <v>3</v>
      </c>
      <c r="F424" s="8">
        <f>SUMIF('Zip Shares'!$F:$F,Districts!$B424,'Zip Shares'!H:H)/$D424</f>
        <v>19506.990852293926</v>
      </c>
      <c r="G424" s="8">
        <f>SUMIF('Zip Shares'!$F:$F,Districts!$B424,'Zip Shares'!I:I)/$D424</f>
        <v>1591.13</v>
      </c>
      <c r="H424" s="8">
        <f>SUMIF('Zip Shares'!$F:$F,Districts!$B424,'Zip Shares'!J:J)/$D424</f>
        <v>0</v>
      </c>
    </row>
    <row r="425" spans="1:8">
      <c r="A425" s="18">
        <v>6</v>
      </c>
      <c r="B425">
        <v>91731</v>
      </c>
      <c r="C425">
        <v>38</v>
      </c>
      <c r="D425">
        <f t="shared" si="11"/>
        <v>3</v>
      </c>
      <c r="F425" s="8">
        <f>SUMIF('Zip Shares'!$F:$F,Districts!$B425,'Zip Shares'!H:H)/$D425</f>
        <v>19506.990852293926</v>
      </c>
      <c r="G425" s="8">
        <f>SUMIF('Zip Shares'!$F:$F,Districts!$B425,'Zip Shares'!I:I)/$D425</f>
        <v>1591.13</v>
      </c>
      <c r="H425" s="8">
        <f>SUMIF('Zip Shares'!$F:$F,Districts!$B425,'Zip Shares'!J:J)/$D425</f>
        <v>0</v>
      </c>
    </row>
    <row r="426" spans="1:8">
      <c r="A426" s="18">
        <v>6</v>
      </c>
      <c r="B426">
        <v>91732</v>
      </c>
      <c r="C426">
        <v>27</v>
      </c>
      <c r="D426">
        <f t="shared" si="11"/>
        <v>2</v>
      </c>
      <c r="F426" s="8">
        <f>SUMIF('Zip Shares'!$F:$F,Districts!$B426,'Zip Shares'!H:H)/$D426</f>
        <v>8366.0246919322635</v>
      </c>
      <c r="G426" s="8">
        <f>SUMIF('Zip Shares'!$F:$F,Districts!$B426,'Zip Shares'!I:I)/$D426</f>
        <v>932.74</v>
      </c>
      <c r="H426" s="8">
        <f>SUMIF('Zip Shares'!$F:$F,Districts!$B426,'Zip Shares'!J:J)/$D426</f>
        <v>0</v>
      </c>
    </row>
    <row r="427" spans="1:8">
      <c r="A427" s="18">
        <v>6</v>
      </c>
      <c r="B427">
        <v>91732</v>
      </c>
      <c r="C427">
        <v>32</v>
      </c>
      <c r="D427">
        <f t="shared" si="11"/>
        <v>2</v>
      </c>
      <c r="F427" s="8">
        <f>SUMIF('Zip Shares'!$F:$F,Districts!$B427,'Zip Shares'!H:H)/$D427</f>
        <v>8366.0246919322635</v>
      </c>
      <c r="G427" s="8">
        <f>SUMIF('Zip Shares'!$F:$F,Districts!$B427,'Zip Shares'!I:I)/$D427</f>
        <v>932.74</v>
      </c>
      <c r="H427" s="8">
        <f>SUMIF('Zip Shares'!$F:$F,Districts!$B427,'Zip Shares'!J:J)/$D427</f>
        <v>0</v>
      </c>
    </row>
    <row r="428" spans="1:8">
      <c r="A428" s="18">
        <v>6</v>
      </c>
      <c r="B428">
        <v>91733</v>
      </c>
      <c r="C428">
        <v>27</v>
      </c>
      <c r="D428">
        <f t="shared" si="11"/>
        <v>3</v>
      </c>
      <c r="F428" s="8">
        <f>SUMIF('Zip Shares'!$F:$F,Districts!$B428,'Zip Shares'!H:H)/$D428</f>
        <v>112663.39228693697</v>
      </c>
      <c r="G428" s="8">
        <f>SUMIF('Zip Shares'!$F:$F,Districts!$B428,'Zip Shares'!I:I)/$D428</f>
        <v>3990.85</v>
      </c>
      <c r="H428" s="8">
        <f>SUMIF('Zip Shares'!$F:$F,Districts!$B428,'Zip Shares'!J:J)/$D428</f>
        <v>0</v>
      </c>
    </row>
    <row r="429" spans="1:8">
      <c r="A429" s="18">
        <v>6</v>
      </c>
      <c r="B429">
        <v>91733</v>
      </c>
      <c r="C429">
        <v>32</v>
      </c>
      <c r="D429">
        <f t="shared" si="11"/>
        <v>3</v>
      </c>
      <c r="F429" s="8">
        <f>SUMIF('Zip Shares'!$F:$F,Districts!$B429,'Zip Shares'!H:H)/$D429</f>
        <v>112663.39228693697</v>
      </c>
      <c r="G429" s="8">
        <f>SUMIF('Zip Shares'!$F:$F,Districts!$B429,'Zip Shares'!I:I)/$D429</f>
        <v>3990.85</v>
      </c>
      <c r="H429" s="8">
        <f>SUMIF('Zip Shares'!$F:$F,Districts!$B429,'Zip Shares'!J:J)/$D429</f>
        <v>0</v>
      </c>
    </row>
    <row r="430" spans="1:8">
      <c r="A430" s="18">
        <v>6</v>
      </c>
      <c r="B430">
        <v>91733</v>
      </c>
      <c r="C430">
        <v>38</v>
      </c>
      <c r="D430">
        <f t="shared" si="11"/>
        <v>3</v>
      </c>
      <c r="F430" s="8">
        <f>SUMIF('Zip Shares'!$F:$F,Districts!$B430,'Zip Shares'!H:H)/$D430</f>
        <v>112663.39228693697</v>
      </c>
      <c r="G430" s="8">
        <f>SUMIF('Zip Shares'!$F:$F,Districts!$B430,'Zip Shares'!I:I)/$D430</f>
        <v>3990.85</v>
      </c>
      <c r="H430" s="8">
        <f>SUMIF('Zip Shares'!$F:$F,Districts!$B430,'Zip Shares'!J:J)/$D430</f>
        <v>0</v>
      </c>
    </row>
    <row r="431" spans="1:8">
      <c r="A431" s="18">
        <v>6</v>
      </c>
      <c r="B431">
        <v>91737</v>
      </c>
      <c r="C431">
        <v>8</v>
      </c>
      <c r="D431">
        <f t="shared" si="11"/>
        <v>2</v>
      </c>
      <c r="F431" s="8">
        <f>SUMIF('Zip Shares'!$F:$F,Districts!$B431,'Zip Shares'!H:H)/$D431</f>
        <v>17394.92382943142</v>
      </c>
      <c r="G431" s="8">
        <f>SUMIF('Zip Shares'!$F:$F,Districts!$B431,'Zip Shares'!I:I)/$D431</f>
        <v>6620</v>
      </c>
      <c r="H431" s="8">
        <f>SUMIF('Zip Shares'!$F:$F,Districts!$B431,'Zip Shares'!J:J)/$D431</f>
        <v>0</v>
      </c>
    </row>
    <row r="432" spans="1:8">
      <c r="A432" s="18">
        <v>6</v>
      </c>
      <c r="B432">
        <v>91737</v>
      </c>
      <c r="C432">
        <v>31</v>
      </c>
      <c r="D432">
        <f t="shared" si="11"/>
        <v>2</v>
      </c>
      <c r="F432" s="8">
        <f>SUMIF('Zip Shares'!$F:$F,Districts!$B432,'Zip Shares'!H:H)/$D432</f>
        <v>17394.92382943142</v>
      </c>
      <c r="G432" s="8">
        <f>SUMIF('Zip Shares'!$F:$F,Districts!$B432,'Zip Shares'!I:I)/$D432</f>
        <v>6620</v>
      </c>
      <c r="H432" s="8">
        <f>SUMIF('Zip Shares'!$F:$F,Districts!$B432,'Zip Shares'!J:J)/$D432</f>
        <v>0</v>
      </c>
    </row>
    <row r="433" spans="1:8">
      <c r="A433" s="18">
        <v>6</v>
      </c>
      <c r="B433">
        <v>91739</v>
      </c>
      <c r="C433">
        <v>8</v>
      </c>
      <c r="D433">
        <f t="shared" si="11"/>
        <v>3</v>
      </c>
      <c r="F433" s="8">
        <f>SUMIF('Zip Shares'!$F:$F,Districts!$B433,'Zip Shares'!H:H)/$D433</f>
        <v>27276.653776194511</v>
      </c>
      <c r="G433" s="8">
        <f>SUMIF('Zip Shares'!$F:$F,Districts!$B433,'Zip Shares'!I:I)/$D433</f>
        <v>3017.4866666666662</v>
      </c>
      <c r="H433" s="8">
        <f>SUMIF('Zip Shares'!$F:$F,Districts!$B433,'Zip Shares'!J:J)/$D433</f>
        <v>0</v>
      </c>
    </row>
    <row r="434" spans="1:8">
      <c r="A434" s="18">
        <v>6</v>
      </c>
      <c r="B434">
        <v>91739</v>
      </c>
      <c r="C434">
        <v>31</v>
      </c>
      <c r="D434">
        <f t="shared" si="11"/>
        <v>3</v>
      </c>
      <c r="F434" s="8">
        <f>SUMIF('Zip Shares'!$F:$F,Districts!$B434,'Zip Shares'!H:H)/$D434</f>
        <v>27276.653776194511</v>
      </c>
      <c r="G434" s="8">
        <f>SUMIF('Zip Shares'!$F:$F,Districts!$B434,'Zip Shares'!I:I)/$D434</f>
        <v>3017.4866666666662</v>
      </c>
      <c r="H434" s="8">
        <f>SUMIF('Zip Shares'!$F:$F,Districts!$B434,'Zip Shares'!J:J)/$D434</f>
        <v>0</v>
      </c>
    </row>
    <row r="435" spans="1:8">
      <c r="A435" s="18">
        <v>6</v>
      </c>
      <c r="B435">
        <v>91739</v>
      </c>
      <c r="C435">
        <v>35</v>
      </c>
      <c r="D435">
        <f t="shared" si="11"/>
        <v>3</v>
      </c>
      <c r="F435" s="8">
        <f>SUMIF('Zip Shares'!$F:$F,Districts!$B435,'Zip Shares'!H:H)/$D435</f>
        <v>27276.653776194511</v>
      </c>
      <c r="G435" s="8">
        <f>SUMIF('Zip Shares'!$F:$F,Districts!$B435,'Zip Shares'!I:I)/$D435</f>
        <v>3017.4866666666662</v>
      </c>
      <c r="H435" s="8">
        <f>SUMIF('Zip Shares'!$F:$F,Districts!$B435,'Zip Shares'!J:J)/$D435</f>
        <v>0</v>
      </c>
    </row>
    <row r="436" spans="1:8">
      <c r="A436" s="18">
        <v>6</v>
      </c>
      <c r="B436">
        <v>91740</v>
      </c>
      <c r="C436">
        <v>27</v>
      </c>
      <c r="D436">
        <f t="shared" si="11"/>
        <v>2</v>
      </c>
      <c r="F436" s="8">
        <f>SUMIF('Zip Shares'!$F:$F,Districts!$B436,'Zip Shares'!H:H)/$D436</f>
        <v>28850.018080418613</v>
      </c>
      <c r="G436" s="8">
        <f>SUMIF('Zip Shares'!$F:$F,Districts!$B436,'Zip Shares'!I:I)/$D436</f>
        <v>25775.83</v>
      </c>
      <c r="H436" s="8">
        <f>SUMIF('Zip Shares'!$F:$F,Districts!$B436,'Zip Shares'!J:J)/$D436</f>
        <v>0</v>
      </c>
    </row>
    <row r="437" spans="1:8">
      <c r="A437" s="18">
        <v>6</v>
      </c>
      <c r="B437">
        <v>91740</v>
      </c>
      <c r="C437">
        <v>32</v>
      </c>
      <c r="D437">
        <f t="shared" si="11"/>
        <v>2</v>
      </c>
      <c r="F437" s="8">
        <f>SUMIF('Zip Shares'!$F:$F,Districts!$B437,'Zip Shares'!H:H)/$D437</f>
        <v>28850.018080418613</v>
      </c>
      <c r="G437" s="8">
        <f>SUMIF('Zip Shares'!$F:$F,Districts!$B437,'Zip Shares'!I:I)/$D437</f>
        <v>25775.83</v>
      </c>
      <c r="H437" s="8">
        <f>SUMIF('Zip Shares'!$F:$F,Districts!$B437,'Zip Shares'!J:J)/$D437</f>
        <v>0</v>
      </c>
    </row>
    <row r="438" spans="1:8">
      <c r="A438" s="18">
        <v>6</v>
      </c>
      <c r="B438">
        <v>91741</v>
      </c>
      <c r="C438">
        <v>27</v>
      </c>
      <c r="D438">
        <f t="shared" si="11"/>
        <v>1</v>
      </c>
      <c r="F438" s="8">
        <f>SUMIF('Zip Shares'!$F:$F,Districts!$B438,'Zip Shares'!H:H)/$D438</f>
        <v>127734.31360906728</v>
      </c>
      <c r="G438" s="8">
        <f>SUMIF('Zip Shares'!$F:$F,Districts!$B438,'Zip Shares'!I:I)/$D438</f>
        <v>21247.699999999997</v>
      </c>
      <c r="H438" s="8">
        <f>SUMIF('Zip Shares'!$F:$F,Districts!$B438,'Zip Shares'!J:J)/$D438</f>
        <v>0</v>
      </c>
    </row>
    <row r="439" spans="1:8">
      <c r="A439" s="18">
        <v>6</v>
      </c>
      <c r="B439">
        <v>91744</v>
      </c>
      <c r="C439">
        <v>32</v>
      </c>
      <c r="D439">
        <f t="shared" si="11"/>
        <v>1</v>
      </c>
      <c r="F439" s="8">
        <f>SUMIF('Zip Shares'!$F:$F,Districts!$B439,'Zip Shares'!H:H)/$D439</f>
        <v>59680.612497047812</v>
      </c>
      <c r="G439" s="8">
        <f>SUMIF('Zip Shares'!$F:$F,Districts!$B439,'Zip Shares'!I:I)/$D439</f>
        <v>6383.1900000000005</v>
      </c>
      <c r="H439" s="8">
        <f>SUMIF('Zip Shares'!$F:$F,Districts!$B439,'Zip Shares'!J:J)/$D439</f>
        <v>0</v>
      </c>
    </row>
    <row r="440" spans="1:8">
      <c r="A440" s="18">
        <v>6</v>
      </c>
      <c r="B440">
        <v>91745</v>
      </c>
      <c r="C440">
        <v>32</v>
      </c>
      <c r="D440">
        <f t="shared" si="11"/>
        <v>3</v>
      </c>
      <c r="F440" s="8">
        <f>SUMIF('Zip Shares'!$F:$F,Districts!$B440,'Zip Shares'!H:H)/$D440</f>
        <v>37481.309096411147</v>
      </c>
      <c r="G440" s="8">
        <f>SUMIF('Zip Shares'!$F:$F,Districts!$B440,'Zip Shares'!I:I)/$D440</f>
        <v>536.61666666666667</v>
      </c>
      <c r="H440" s="8">
        <f>SUMIF('Zip Shares'!$F:$F,Districts!$B440,'Zip Shares'!J:J)/$D440</f>
        <v>0</v>
      </c>
    </row>
    <row r="441" spans="1:8">
      <c r="A441" s="18">
        <v>6</v>
      </c>
      <c r="B441">
        <v>91745</v>
      </c>
      <c r="C441">
        <v>38</v>
      </c>
      <c r="D441">
        <f t="shared" si="11"/>
        <v>3</v>
      </c>
      <c r="F441" s="8">
        <f>SUMIF('Zip Shares'!$F:$F,Districts!$B441,'Zip Shares'!H:H)/$D441</f>
        <v>37481.309096411147</v>
      </c>
      <c r="G441" s="8">
        <f>SUMIF('Zip Shares'!$F:$F,Districts!$B441,'Zip Shares'!I:I)/$D441</f>
        <v>536.61666666666667</v>
      </c>
      <c r="H441" s="8">
        <f>SUMIF('Zip Shares'!$F:$F,Districts!$B441,'Zip Shares'!J:J)/$D441</f>
        <v>0</v>
      </c>
    </row>
    <row r="442" spans="1:8">
      <c r="A442" s="18">
        <v>6</v>
      </c>
      <c r="B442">
        <v>91745</v>
      </c>
      <c r="C442">
        <v>39</v>
      </c>
      <c r="D442">
        <f t="shared" si="11"/>
        <v>3</v>
      </c>
      <c r="F442" s="8">
        <f>SUMIF('Zip Shares'!$F:$F,Districts!$B442,'Zip Shares'!H:H)/$D442</f>
        <v>37481.309096411147</v>
      </c>
      <c r="G442" s="8">
        <f>SUMIF('Zip Shares'!$F:$F,Districts!$B442,'Zip Shares'!I:I)/$D442</f>
        <v>536.61666666666667</v>
      </c>
      <c r="H442" s="8">
        <f>SUMIF('Zip Shares'!$F:$F,Districts!$B442,'Zip Shares'!J:J)/$D442</f>
        <v>0</v>
      </c>
    </row>
    <row r="443" spans="1:8">
      <c r="A443" s="18">
        <v>6</v>
      </c>
      <c r="B443">
        <v>91746</v>
      </c>
      <c r="C443">
        <v>32</v>
      </c>
      <c r="D443">
        <f t="shared" si="11"/>
        <v>2</v>
      </c>
      <c r="F443" s="8">
        <f>SUMIF('Zip Shares'!$F:$F,Districts!$B443,'Zip Shares'!H:H)/$D443</f>
        <v>281529.49443161697</v>
      </c>
      <c r="G443" s="8">
        <f>SUMIF('Zip Shares'!$F:$F,Districts!$B443,'Zip Shares'!I:I)/$D443</f>
        <v>5756.82</v>
      </c>
      <c r="H443" s="8">
        <f>SUMIF('Zip Shares'!$F:$F,Districts!$B443,'Zip Shares'!J:J)/$D443</f>
        <v>0</v>
      </c>
    </row>
    <row r="444" spans="1:8">
      <c r="A444" s="18">
        <v>6</v>
      </c>
      <c r="B444">
        <v>91746</v>
      </c>
      <c r="C444">
        <v>39</v>
      </c>
      <c r="D444">
        <f t="shared" si="11"/>
        <v>2</v>
      </c>
      <c r="F444" s="8">
        <f>SUMIF('Zip Shares'!$F:$F,Districts!$B444,'Zip Shares'!H:H)/$D444</f>
        <v>281529.49443161697</v>
      </c>
      <c r="G444" s="8">
        <f>SUMIF('Zip Shares'!$F:$F,Districts!$B444,'Zip Shares'!I:I)/$D444</f>
        <v>5756.82</v>
      </c>
      <c r="H444" s="8">
        <f>SUMIF('Zip Shares'!$F:$F,Districts!$B444,'Zip Shares'!J:J)/$D444</f>
        <v>0</v>
      </c>
    </row>
    <row r="445" spans="1:8">
      <c r="A445" s="18">
        <v>6</v>
      </c>
      <c r="B445">
        <v>91748</v>
      </c>
      <c r="C445">
        <v>32</v>
      </c>
      <c r="D445">
        <f t="shared" si="11"/>
        <v>2</v>
      </c>
      <c r="F445" s="8">
        <f>SUMIF('Zip Shares'!$F:$F,Districts!$B445,'Zip Shares'!H:H)/$D445</f>
        <v>2280820.4581036954</v>
      </c>
      <c r="G445" s="8">
        <f>SUMIF('Zip Shares'!$F:$F,Districts!$B445,'Zip Shares'!I:I)/$D445</f>
        <v>297421.34999999998</v>
      </c>
      <c r="H445" s="8">
        <f>SUMIF('Zip Shares'!$F:$F,Districts!$B445,'Zip Shares'!J:J)/$D445</f>
        <v>0</v>
      </c>
    </row>
    <row r="446" spans="1:8">
      <c r="A446" s="18">
        <v>6</v>
      </c>
      <c r="B446">
        <v>91748</v>
      </c>
      <c r="C446">
        <v>39</v>
      </c>
      <c r="D446">
        <f t="shared" si="11"/>
        <v>2</v>
      </c>
      <c r="F446" s="8">
        <f>SUMIF('Zip Shares'!$F:$F,Districts!$B446,'Zip Shares'!H:H)/$D446</f>
        <v>2280820.4581036954</v>
      </c>
      <c r="G446" s="8">
        <f>SUMIF('Zip Shares'!$F:$F,Districts!$B446,'Zip Shares'!I:I)/$D446</f>
        <v>297421.34999999998</v>
      </c>
      <c r="H446" s="8">
        <f>SUMIF('Zip Shares'!$F:$F,Districts!$B446,'Zip Shares'!J:J)/$D446</f>
        <v>0</v>
      </c>
    </row>
    <row r="447" spans="1:8">
      <c r="A447" s="18">
        <v>6</v>
      </c>
      <c r="B447">
        <v>91750</v>
      </c>
      <c r="C447">
        <v>27</v>
      </c>
      <c r="D447">
        <f t="shared" si="11"/>
        <v>3</v>
      </c>
      <c r="F447" s="8">
        <f>SUMIF('Zip Shares'!$F:$F,Districts!$B447,'Zip Shares'!H:H)/$D447</f>
        <v>1181411.9859478849</v>
      </c>
      <c r="G447" s="8">
        <f>SUMIF('Zip Shares'!$F:$F,Districts!$B447,'Zip Shares'!I:I)/$D447</f>
        <v>577560.09666666668</v>
      </c>
      <c r="H447" s="8">
        <f>SUMIF('Zip Shares'!$F:$F,Districts!$B447,'Zip Shares'!J:J)/$D447</f>
        <v>0</v>
      </c>
    </row>
    <row r="448" spans="1:8">
      <c r="A448" s="18">
        <v>6</v>
      </c>
      <c r="B448">
        <v>91750</v>
      </c>
      <c r="C448">
        <v>32</v>
      </c>
      <c r="D448">
        <f t="shared" si="11"/>
        <v>3</v>
      </c>
      <c r="F448" s="8">
        <f>SUMIF('Zip Shares'!$F:$F,Districts!$B448,'Zip Shares'!H:H)/$D448</f>
        <v>1181411.9859478849</v>
      </c>
      <c r="G448" s="8">
        <f>SUMIF('Zip Shares'!$F:$F,Districts!$B448,'Zip Shares'!I:I)/$D448</f>
        <v>577560.09666666668</v>
      </c>
      <c r="H448" s="8">
        <f>SUMIF('Zip Shares'!$F:$F,Districts!$B448,'Zip Shares'!J:J)/$D448</f>
        <v>0</v>
      </c>
    </row>
    <row r="449" spans="1:8">
      <c r="A449" s="18">
        <v>6</v>
      </c>
      <c r="B449">
        <v>91750</v>
      </c>
      <c r="C449">
        <v>35</v>
      </c>
      <c r="D449">
        <f t="shared" si="11"/>
        <v>3</v>
      </c>
      <c r="F449" s="8">
        <f>SUMIF('Zip Shares'!$F:$F,Districts!$B449,'Zip Shares'!H:H)/$D449</f>
        <v>1181411.9859478849</v>
      </c>
      <c r="G449" s="8">
        <f>SUMIF('Zip Shares'!$F:$F,Districts!$B449,'Zip Shares'!I:I)/$D449</f>
        <v>577560.09666666668</v>
      </c>
      <c r="H449" s="8">
        <f>SUMIF('Zip Shares'!$F:$F,Districts!$B449,'Zip Shares'!J:J)/$D449</f>
        <v>0</v>
      </c>
    </row>
    <row r="450" spans="1:8">
      <c r="A450" s="18">
        <v>6</v>
      </c>
      <c r="B450">
        <v>91752</v>
      </c>
      <c r="C450">
        <v>41</v>
      </c>
      <c r="D450">
        <f t="shared" si="11"/>
        <v>2</v>
      </c>
      <c r="F450" s="8">
        <f>SUMIF('Zip Shares'!$F:$F,Districts!$B450,'Zip Shares'!H:H)/$D450</f>
        <v>42391.611926693135</v>
      </c>
      <c r="G450" s="8">
        <f>SUMIF('Zip Shares'!$F:$F,Districts!$B450,'Zip Shares'!I:I)/$D450</f>
        <v>13950.48</v>
      </c>
      <c r="H450" s="8">
        <f>SUMIF('Zip Shares'!$F:$F,Districts!$B450,'Zip Shares'!J:J)/$D450</f>
        <v>0</v>
      </c>
    </row>
    <row r="451" spans="1:8">
      <c r="A451" s="18">
        <v>6</v>
      </c>
      <c r="B451">
        <v>91752</v>
      </c>
      <c r="C451">
        <v>42</v>
      </c>
      <c r="D451">
        <f t="shared" ref="D451:D514" si="12">COUNTIF(B$1:B$2350,B451)</f>
        <v>2</v>
      </c>
      <c r="F451" s="8">
        <f>SUMIF('Zip Shares'!$F:$F,Districts!$B451,'Zip Shares'!H:H)/$D451</f>
        <v>42391.611926693135</v>
      </c>
      <c r="G451" s="8">
        <f>SUMIF('Zip Shares'!$F:$F,Districts!$B451,'Zip Shares'!I:I)/$D451</f>
        <v>13950.48</v>
      </c>
      <c r="H451" s="8">
        <f>SUMIF('Zip Shares'!$F:$F,Districts!$B451,'Zip Shares'!J:J)/$D451</f>
        <v>0</v>
      </c>
    </row>
    <row r="452" spans="1:8">
      <c r="A452" s="18">
        <v>6</v>
      </c>
      <c r="B452">
        <v>91754</v>
      </c>
      <c r="C452">
        <v>27</v>
      </c>
      <c r="D452">
        <f t="shared" si="12"/>
        <v>2</v>
      </c>
      <c r="F452" s="8">
        <f>SUMIF('Zip Shares'!$F:$F,Districts!$B452,'Zip Shares'!H:H)/$D452</f>
        <v>48249.294485761828</v>
      </c>
      <c r="G452" s="8">
        <f>SUMIF('Zip Shares'!$F:$F,Districts!$B452,'Zip Shares'!I:I)/$D452</f>
        <v>249.78</v>
      </c>
      <c r="H452" s="8">
        <f>SUMIF('Zip Shares'!$F:$F,Districts!$B452,'Zip Shares'!J:J)/$D452</f>
        <v>0</v>
      </c>
    </row>
    <row r="453" spans="1:8">
      <c r="A453" s="18">
        <v>6</v>
      </c>
      <c r="B453">
        <v>91754</v>
      </c>
      <c r="C453">
        <v>40</v>
      </c>
      <c r="D453">
        <f t="shared" si="12"/>
        <v>2</v>
      </c>
      <c r="F453" s="8">
        <f>SUMIF('Zip Shares'!$F:$F,Districts!$B453,'Zip Shares'!H:H)/$D453</f>
        <v>48249.294485761828</v>
      </c>
      <c r="G453" s="8">
        <f>SUMIF('Zip Shares'!$F:$F,Districts!$B453,'Zip Shares'!I:I)/$D453</f>
        <v>249.78</v>
      </c>
      <c r="H453" s="8">
        <f>SUMIF('Zip Shares'!$F:$F,Districts!$B453,'Zip Shares'!J:J)/$D453</f>
        <v>0</v>
      </c>
    </row>
    <row r="454" spans="1:8">
      <c r="A454" s="18">
        <v>6</v>
      </c>
      <c r="B454">
        <v>91755</v>
      </c>
      <c r="C454">
        <v>27</v>
      </c>
      <c r="D454">
        <f t="shared" si="12"/>
        <v>1</v>
      </c>
      <c r="F454" s="8">
        <f>SUMIF('Zip Shares'!$F:$F,Districts!$B454,'Zip Shares'!H:H)/$D454</f>
        <v>18545.965178139573</v>
      </c>
      <c r="G454" s="8">
        <f>SUMIF('Zip Shares'!$F:$F,Districts!$B454,'Zip Shares'!I:I)/$D454</f>
        <v>84.09</v>
      </c>
      <c r="H454" s="8">
        <f>SUMIF('Zip Shares'!$F:$F,Districts!$B454,'Zip Shares'!J:J)/$D454</f>
        <v>0</v>
      </c>
    </row>
    <row r="455" spans="1:8">
      <c r="A455" s="18">
        <v>6</v>
      </c>
      <c r="B455">
        <v>91759</v>
      </c>
      <c r="C455">
        <v>8</v>
      </c>
      <c r="D455">
        <f t="shared" si="12"/>
        <v>2</v>
      </c>
      <c r="F455" s="8">
        <f>SUMIF('Zip Shares'!$F:$F,Districts!$B455,'Zip Shares'!H:H)/$D455</f>
        <v>0</v>
      </c>
      <c r="G455" s="8">
        <f>SUMIF('Zip Shares'!$F:$F,Districts!$B455,'Zip Shares'!I:I)/$D455</f>
        <v>0</v>
      </c>
      <c r="H455" s="8">
        <f>SUMIF('Zip Shares'!$F:$F,Districts!$B455,'Zip Shares'!J:J)/$D455</f>
        <v>0</v>
      </c>
    </row>
    <row r="456" spans="1:8">
      <c r="A456" s="18">
        <v>6</v>
      </c>
      <c r="B456">
        <v>91759</v>
      </c>
      <c r="C456">
        <v>27</v>
      </c>
      <c r="D456">
        <f t="shared" si="12"/>
        <v>2</v>
      </c>
      <c r="F456" s="8">
        <f>SUMIF('Zip Shares'!$F:$F,Districts!$B456,'Zip Shares'!H:H)/$D456</f>
        <v>0</v>
      </c>
      <c r="G456" s="8">
        <f>SUMIF('Zip Shares'!$F:$F,Districts!$B456,'Zip Shares'!I:I)/$D456</f>
        <v>0</v>
      </c>
      <c r="H456" s="8">
        <f>SUMIF('Zip Shares'!$F:$F,Districts!$B456,'Zip Shares'!J:J)/$D456</f>
        <v>0</v>
      </c>
    </row>
    <row r="457" spans="1:8">
      <c r="A457" s="18">
        <v>6</v>
      </c>
      <c r="B457">
        <v>91761</v>
      </c>
      <c r="C457">
        <v>35</v>
      </c>
      <c r="D457">
        <f t="shared" si="12"/>
        <v>1</v>
      </c>
      <c r="F457" s="8">
        <f>SUMIF('Zip Shares'!$F:$F,Districts!$B457,'Zip Shares'!H:H)/$D457</f>
        <v>924576.46886282915</v>
      </c>
      <c r="G457" s="8">
        <f>SUMIF('Zip Shares'!$F:$F,Districts!$B457,'Zip Shares'!I:I)/$D457</f>
        <v>86350.78</v>
      </c>
      <c r="H457" s="8">
        <f>SUMIF('Zip Shares'!$F:$F,Districts!$B457,'Zip Shares'!J:J)/$D457</f>
        <v>0</v>
      </c>
    </row>
    <row r="458" spans="1:8">
      <c r="A458" s="18">
        <v>6</v>
      </c>
      <c r="B458">
        <v>91762</v>
      </c>
      <c r="C458">
        <v>35</v>
      </c>
      <c r="D458">
        <f t="shared" si="12"/>
        <v>1</v>
      </c>
      <c r="F458" s="8">
        <f>SUMIF('Zip Shares'!$F:$F,Districts!$B458,'Zip Shares'!H:H)/$D458</f>
        <v>92690.449412898946</v>
      </c>
      <c r="G458" s="8">
        <f>SUMIF('Zip Shares'!$F:$F,Districts!$B458,'Zip Shares'!I:I)/$D458</f>
        <v>8497.2000000000007</v>
      </c>
      <c r="H458" s="8">
        <f>SUMIF('Zip Shares'!$F:$F,Districts!$B458,'Zip Shares'!J:J)/$D458</f>
        <v>0</v>
      </c>
    </row>
    <row r="459" spans="1:8">
      <c r="A459" s="18">
        <v>6</v>
      </c>
      <c r="B459">
        <v>91763</v>
      </c>
      <c r="C459">
        <v>35</v>
      </c>
      <c r="D459">
        <f t="shared" si="12"/>
        <v>1</v>
      </c>
      <c r="F459" s="8">
        <f>SUMIF('Zip Shares'!$F:$F,Districts!$B459,'Zip Shares'!H:H)/$D459</f>
        <v>290043.19426023785</v>
      </c>
      <c r="G459" s="8">
        <f>SUMIF('Zip Shares'!$F:$F,Districts!$B459,'Zip Shares'!I:I)/$D459</f>
        <v>42940.74</v>
      </c>
      <c r="H459" s="8">
        <f>SUMIF('Zip Shares'!$F:$F,Districts!$B459,'Zip Shares'!J:J)/$D459</f>
        <v>0</v>
      </c>
    </row>
    <row r="460" spans="1:8">
      <c r="A460" s="18">
        <v>6</v>
      </c>
      <c r="B460">
        <v>91764</v>
      </c>
      <c r="C460">
        <v>35</v>
      </c>
      <c r="D460">
        <f t="shared" si="12"/>
        <v>1</v>
      </c>
      <c r="F460" s="8">
        <f>SUMIF('Zip Shares'!$F:$F,Districts!$B460,'Zip Shares'!H:H)/$D460</f>
        <v>138094.93572374675</v>
      </c>
      <c r="G460" s="8">
        <f>SUMIF('Zip Shares'!$F:$F,Districts!$B460,'Zip Shares'!I:I)/$D460</f>
        <v>13070.74</v>
      </c>
      <c r="H460" s="8">
        <f>SUMIF('Zip Shares'!$F:$F,Districts!$B460,'Zip Shares'!J:J)/$D460</f>
        <v>0</v>
      </c>
    </row>
    <row r="461" spans="1:8">
      <c r="A461" s="18">
        <v>6</v>
      </c>
      <c r="B461">
        <v>91765</v>
      </c>
      <c r="C461">
        <v>35</v>
      </c>
      <c r="D461">
        <f t="shared" si="12"/>
        <v>2</v>
      </c>
      <c r="F461" s="8">
        <f>SUMIF('Zip Shares'!$F:$F,Districts!$B461,'Zip Shares'!H:H)/$D461</f>
        <v>30897.995274244298</v>
      </c>
      <c r="G461" s="8">
        <f>SUMIF('Zip Shares'!$F:$F,Districts!$B461,'Zip Shares'!I:I)/$D461</f>
        <v>12926.69</v>
      </c>
      <c r="H461" s="8">
        <f>SUMIF('Zip Shares'!$F:$F,Districts!$B461,'Zip Shares'!J:J)/$D461</f>
        <v>0</v>
      </c>
    </row>
    <row r="462" spans="1:8">
      <c r="A462" s="18">
        <v>6</v>
      </c>
      <c r="B462">
        <v>91765</v>
      </c>
      <c r="C462">
        <v>39</v>
      </c>
      <c r="D462">
        <f t="shared" si="12"/>
        <v>2</v>
      </c>
      <c r="F462" s="8">
        <f>SUMIF('Zip Shares'!$F:$F,Districts!$B462,'Zip Shares'!H:H)/$D462</f>
        <v>30897.995274244298</v>
      </c>
      <c r="G462" s="8">
        <f>SUMIF('Zip Shares'!$F:$F,Districts!$B462,'Zip Shares'!I:I)/$D462</f>
        <v>12926.69</v>
      </c>
      <c r="H462" s="8">
        <f>SUMIF('Zip Shares'!$F:$F,Districts!$B462,'Zip Shares'!J:J)/$D462</f>
        <v>0</v>
      </c>
    </row>
    <row r="463" spans="1:8">
      <c r="A463" s="18">
        <v>6</v>
      </c>
      <c r="B463">
        <v>91766</v>
      </c>
      <c r="C463">
        <v>35</v>
      </c>
      <c r="D463">
        <f t="shared" si="12"/>
        <v>1</v>
      </c>
      <c r="F463" s="8">
        <f>SUMIF('Zip Shares'!$F:$F,Districts!$B463,'Zip Shares'!H:H)/$D463</f>
        <v>94373.166626491598</v>
      </c>
      <c r="G463" s="8">
        <f>SUMIF('Zip Shares'!$F:$F,Districts!$B463,'Zip Shares'!I:I)/$D463</f>
        <v>24311.8</v>
      </c>
      <c r="H463" s="8">
        <f>SUMIF('Zip Shares'!$F:$F,Districts!$B463,'Zip Shares'!J:J)/$D463</f>
        <v>0</v>
      </c>
    </row>
    <row r="464" spans="1:8">
      <c r="A464" s="18">
        <v>6</v>
      </c>
      <c r="B464">
        <v>91767</v>
      </c>
      <c r="C464">
        <v>27</v>
      </c>
      <c r="D464">
        <f t="shared" si="12"/>
        <v>3</v>
      </c>
      <c r="F464" s="8">
        <f>SUMIF('Zip Shares'!$F:$F,Districts!$B464,'Zip Shares'!H:H)/$D464</f>
        <v>71601.190214010756</v>
      </c>
      <c r="G464" s="8">
        <f>SUMIF('Zip Shares'!$F:$F,Districts!$B464,'Zip Shares'!I:I)/$D464</f>
        <v>46475.946666666663</v>
      </c>
      <c r="H464" s="8">
        <f>SUMIF('Zip Shares'!$F:$F,Districts!$B464,'Zip Shares'!J:J)/$D464</f>
        <v>0</v>
      </c>
    </row>
    <row r="465" spans="1:8">
      <c r="A465" s="18">
        <v>6</v>
      </c>
      <c r="B465">
        <v>91767</v>
      </c>
      <c r="C465">
        <v>32</v>
      </c>
      <c r="D465">
        <f t="shared" si="12"/>
        <v>3</v>
      </c>
      <c r="F465" s="8">
        <f>SUMIF('Zip Shares'!$F:$F,Districts!$B465,'Zip Shares'!H:H)/$D465</f>
        <v>71601.190214010756</v>
      </c>
      <c r="G465" s="8">
        <f>SUMIF('Zip Shares'!$F:$F,Districts!$B465,'Zip Shares'!I:I)/$D465</f>
        <v>46475.946666666663</v>
      </c>
      <c r="H465" s="8">
        <f>SUMIF('Zip Shares'!$F:$F,Districts!$B465,'Zip Shares'!J:J)/$D465</f>
        <v>0</v>
      </c>
    </row>
    <row r="466" spans="1:8">
      <c r="A466" s="18">
        <v>6</v>
      </c>
      <c r="B466">
        <v>91767</v>
      </c>
      <c r="C466">
        <v>35</v>
      </c>
      <c r="D466">
        <f t="shared" si="12"/>
        <v>3</v>
      </c>
      <c r="F466" s="8">
        <f>SUMIF('Zip Shares'!$F:$F,Districts!$B466,'Zip Shares'!H:H)/$D466</f>
        <v>71601.190214010756</v>
      </c>
      <c r="G466" s="8">
        <f>SUMIF('Zip Shares'!$F:$F,Districts!$B466,'Zip Shares'!I:I)/$D466</f>
        <v>46475.946666666663</v>
      </c>
      <c r="H466" s="8">
        <f>SUMIF('Zip Shares'!$F:$F,Districts!$B466,'Zip Shares'!J:J)/$D466</f>
        <v>0</v>
      </c>
    </row>
    <row r="467" spans="1:8">
      <c r="A467" s="18">
        <v>6</v>
      </c>
      <c r="B467">
        <v>91768</v>
      </c>
      <c r="C467">
        <v>32</v>
      </c>
      <c r="D467">
        <f t="shared" si="12"/>
        <v>3</v>
      </c>
      <c r="F467" s="8">
        <f>SUMIF('Zip Shares'!$F:$F,Districts!$B467,'Zip Shares'!H:H)/$D467</f>
        <v>27033.826232015639</v>
      </c>
      <c r="G467" s="8">
        <f>SUMIF('Zip Shares'!$F:$F,Districts!$B467,'Zip Shares'!I:I)/$D467</f>
        <v>9288.3566666666666</v>
      </c>
      <c r="H467" s="8">
        <f>SUMIF('Zip Shares'!$F:$F,Districts!$B467,'Zip Shares'!J:J)/$D467</f>
        <v>0</v>
      </c>
    </row>
    <row r="468" spans="1:8">
      <c r="A468" s="18">
        <v>6</v>
      </c>
      <c r="B468">
        <v>91768</v>
      </c>
      <c r="C468">
        <v>35</v>
      </c>
      <c r="D468">
        <f t="shared" si="12"/>
        <v>3</v>
      </c>
      <c r="F468" s="8">
        <f>SUMIF('Zip Shares'!$F:$F,Districts!$B468,'Zip Shares'!H:H)/$D468</f>
        <v>27033.826232015639</v>
      </c>
      <c r="G468" s="8">
        <f>SUMIF('Zip Shares'!$F:$F,Districts!$B468,'Zip Shares'!I:I)/$D468</f>
        <v>9288.3566666666666</v>
      </c>
      <c r="H468" s="8">
        <f>SUMIF('Zip Shares'!$F:$F,Districts!$B468,'Zip Shares'!J:J)/$D468</f>
        <v>0</v>
      </c>
    </row>
    <row r="469" spans="1:8">
      <c r="A469" s="18">
        <v>6</v>
      </c>
      <c r="B469">
        <v>91768</v>
      </c>
      <c r="C469">
        <v>39</v>
      </c>
      <c r="D469">
        <f t="shared" si="12"/>
        <v>3</v>
      </c>
      <c r="F469" s="8">
        <f>SUMIF('Zip Shares'!$F:$F,Districts!$B469,'Zip Shares'!H:H)/$D469</f>
        <v>27033.826232015639</v>
      </c>
      <c r="G469" s="8">
        <f>SUMIF('Zip Shares'!$F:$F,Districts!$B469,'Zip Shares'!I:I)/$D469</f>
        <v>9288.3566666666666</v>
      </c>
      <c r="H469" s="8">
        <f>SUMIF('Zip Shares'!$F:$F,Districts!$B469,'Zip Shares'!J:J)/$D469</f>
        <v>0</v>
      </c>
    </row>
    <row r="470" spans="1:8">
      <c r="A470" s="18">
        <v>6</v>
      </c>
      <c r="B470">
        <v>91770</v>
      </c>
      <c r="C470">
        <v>27</v>
      </c>
      <c r="D470">
        <f t="shared" si="12"/>
        <v>3</v>
      </c>
      <c r="F470" s="8">
        <f>SUMIF('Zip Shares'!$F:$F,Districts!$B470,'Zip Shares'!H:H)/$D470</f>
        <v>27865.847827187481</v>
      </c>
      <c r="G470" s="8">
        <f>SUMIF('Zip Shares'!$F:$F,Districts!$B470,'Zip Shares'!I:I)/$D470</f>
        <v>50.793333333333329</v>
      </c>
      <c r="H470" s="8">
        <f>SUMIF('Zip Shares'!$F:$F,Districts!$B470,'Zip Shares'!J:J)/$D470</f>
        <v>0</v>
      </c>
    </row>
    <row r="471" spans="1:8">
      <c r="A471" s="18">
        <v>6</v>
      </c>
      <c r="B471">
        <v>91770</v>
      </c>
      <c r="C471">
        <v>32</v>
      </c>
      <c r="D471">
        <f t="shared" si="12"/>
        <v>3</v>
      </c>
      <c r="F471" s="8">
        <f>SUMIF('Zip Shares'!$F:$F,Districts!$B471,'Zip Shares'!H:H)/$D471</f>
        <v>27865.847827187481</v>
      </c>
      <c r="G471" s="8">
        <f>SUMIF('Zip Shares'!$F:$F,Districts!$B471,'Zip Shares'!I:I)/$D471</f>
        <v>50.793333333333329</v>
      </c>
      <c r="H471" s="8">
        <f>SUMIF('Zip Shares'!$F:$F,Districts!$B471,'Zip Shares'!J:J)/$D471</f>
        <v>0</v>
      </c>
    </row>
    <row r="472" spans="1:8">
      <c r="A472" s="18">
        <v>6</v>
      </c>
      <c r="B472">
        <v>91770</v>
      </c>
      <c r="C472">
        <v>38</v>
      </c>
      <c r="D472">
        <f t="shared" si="12"/>
        <v>3</v>
      </c>
      <c r="F472" s="8">
        <f>SUMIF('Zip Shares'!$F:$F,Districts!$B472,'Zip Shares'!H:H)/$D472</f>
        <v>27865.847827187481</v>
      </c>
      <c r="G472" s="8">
        <f>SUMIF('Zip Shares'!$F:$F,Districts!$B472,'Zip Shares'!I:I)/$D472</f>
        <v>50.793333333333329</v>
      </c>
      <c r="H472" s="8">
        <f>SUMIF('Zip Shares'!$F:$F,Districts!$B472,'Zip Shares'!J:J)/$D472</f>
        <v>0</v>
      </c>
    </row>
    <row r="473" spans="1:8">
      <c r="A473" s="18">
        <v>6</v>
      </c>
      <c r="B473">
        <v>91773</v>
      </c>
      <c r="C473">
        <v>27</v>
      </c>
      <c r="D473">
        <f t="shared" si="12"/>
        <v>3</v>
      </c>
      <c r="F473" s="8">
        <f>SUMIF('Zip Shares'!$F:$F,Districts!$B473,'Zip Shares'!H:H)/$D473</f>
        <v>28529.462175692373</v>
      </c>
      <c r="G473" s="8">
        <f>SUMIF('Zip Shares'!$F:$F,Districts!$B473,'Zip Shares'!I:I)/$D473</f>
        <v>3167.58</v>
      </c>
      <c r="H473" s="8">
        <f>SUMIF('Zip Shares'!$F:$F,Districts!$B473,'Zip Shares'!J:J)/$D473</f>
        <v>0</v>
      </c>
    </row>
    <row r="474" spans="1:8">
      <c r="A474" s="18">
        <v>6</v>
      </c>
      <c r="B474">
        <v>91773</v>
      </c>
      <c r="C474">
        <v>32</v>
      </c>
      <c r="D474">
        <f t="shared" si="12"/>
        <v>3</v>
      </c>
      <c r="F474" s="8">
        <f>SUMIF('Zip Shares'!$F:$F,Districts!$B474,'Zip Shares'!H:H)/$D474</f>
        <v>28529.462175692373</v>
      </c>
      <c r="G474" s="8">
        <f>SUMIF('Zip Shares'!$F:$F,Districts!$B474,'Zip Shares'!I:I)/$D474</f>
        <v>3167.58</v>
      </c>
      <c r="H474" s="8">
        <f>SUMIF('Zip Shares'!$F:$F,Districts!$B474,'Zip Shares'!J:J)/$D474</f>
        <v>0</v>
      </c>
    </row>
    <row r="475" spans="1:8">
      <c r="A475" s="18">
        <v>6</v>
      </c>
      <c r="B475">
        <v>91773</v>
      </c>
      <c r="C475">
        <v>35</v>
      </c>
      <c r="D475">
        <f t="shared" si="12"/>
        <v>3</v>
      </c>
      <c r="F475" s="8">
        <f>SUMIF('Zip Shares'!$F:$F,Districts!$B475,'Zip Shares'!H:H)/$D475</f>
        <v>28529.462175692373</v>
      </c>
      <c r="G475" s="8">
        <f>SUMIF('Zip Shares'!$F:$F,Districts!$B475,'Zip Shares'!I:I)/$D475</f>
        <v>3167.58</v>
      </c>
      <c r="H475" s="8">
        <f>SUMIF('Zip Shares'!$F:$F,Districts!$B475,'Zip Shares'!J:J)/$D475</f>
        <v>0</v>
      </c>
    </row>
    <row r="476" spans="1:8">
      <c r="A476" s="18">
        <v>6</v>
      </c>
      <c r="B476">
        <v>91775</v>
      </c>
      <c r="C476">
        <v>27</v>
      </c>
      <c r="D476">
        <f t="shared" si="12"/>
        <v>1</v>
      </c>
      <c r="F476" s="8">
        <f>SUMIF('Zip Shares'!$F:$F,Districts!$B476,'Zip Shares'!H:H)/$D476</f>
        <v>2900.3008952643809</v>
      </c>
      <c r="G476" s="8">
        <f>SUMIF('Zip Shares'!$F:$F,Districts!$B476,'Zip Shares'!I:I)/$D476</f>
        <v>160.91</v>
      </c>
      <c r="H476" s="8">
        <f>SUMIF('Zip Shares'!$F:$F,Districts!$B476,'Zip Shares'!J:J)/$D476</f>
        <v>0</v>
      </c>
    </row>
    <row r="477" spans="1:8">
      <c r="A477" s="18">
        <v>6</v>
      </c>
      <c r="B477">
        <v>91776</v>
      </c>
      <c r="C477">
        <v>27</v>
      </c>
      <c r="D477">
        <f t="shared" si="12"/>
        <v>1</v>
      </c>
      <c r="F477" s="8">
        <f>SUMIF('Zip Shares'!$F:$F,Districts!$B477,'Zip Shares'!H:H)/$D477</f>
        <v>13848.153871578268</v>
      </c>
      <c r="G477" s="8">
        <f>SUMIF('Zip Shares'!$F:$F,Districts!$B477,'Zip Shares'!I:I)/$D477</f>
        <v>9916.52</v>
      </c>
      <c r="H477" s="8">
        <f>SUMIF('Zip Shares'!$F:$F,Districts!$B477,'Zip Shares'!J:J)/$D477</f>
        <v>0</v>
      </c>
    </row>
    <row r="478" spans="1:8">
      <c r="A478" s="18">
        <v>6</v>
      </c>
      <c r="B478">
        <v>91780</v>
      </c>
      <c r="C478">
        <v>27</v>
      </c>
      <c r="D478">
        <f t="shared" si="12"/>
        <v>2</v>
      </c>
      <c r="F478" s="8">
        <f>SUMIF('Zip Shares'!$F:$F,Districts!$B478,'Zip Shares'!H:H)/$D478</f>
        <v>16383.056888867644</v>
      </c>
      <c r="G478" s="8">
        <f>SUMIF('Zip Shares'!$F:$F,Districts!$B478,'Zip Shares'!I:I)/$D478</f>
        <v>0</v>
      </c>
      <c r="H478" s="8">
        <f>SUMIF('Zip Shares'!$F:$F,Districts!$B478,'Zip Shares'!J:J)/$D478</f>
        <v>0</v>
      </c>
    </row>
    <row r="479" spans="1:8">
      <c r="A479" s="18">
        <v>6</v>
      </c>
      <c r="B479">
        <v>91780</v>
      </c>
      <c r="C479">
        <v>32</v>
      </c>
      <c r="D479">
        <f t="shared" si="12"/>
        <v>2</v>
      </c>
      <c r="F479" s="8">
        <f>SUMIF('Zip Shares'!$F:$F,Districts!$B479,'Zip Shares'!H:H)/$D479</f>
        <v>16383.056888867644</v>
      </c>
      <c r="G479" s="8">
        <f>SUMIF('Zip Shares'!$F:$F,Districts!$B479,'Zip Shares'!I:I)/$D479</f>
        <v>0</v>
      </c>
      <c r="H479" s="8">
        <f>SUMIF('Zip Shares'!$F:$F,Districts!$B479,'Zip Shares'!J:J)/$D479</f>
        <v>0</v>
      </c>
    </row>
    <row r="480" spans="1:8">
      <c r="A480" s="18">
        <v>6</v>
      </c>
      <c r="B480">
        <v>91784</v>
      </c>
      <c r="C480">
        <v>8</v>
      </c>
      <c r="D480">
        <f t="shared" si="12"/>
        <v>2</v>
      </c>
      <c r="F480" s="8">
        <f>SUMIF('Zip Shares'!$F:$F,Districts!$B480,'Zip Shares'!H:H)/$D480</f>
        <v>1230.5549660438141</v>
      </c>
      <c r="G480" s="8">
        <f>SUMIF('Zip Shares'!$F:$F,Districts!$B480,'Zip Shares'!I:I)/$D480</f>
        <v>0</v>
      </c>
      <c r="H480" s="8">
        <f>SUMIF('Zip Shares'!$F:$F,Districts!$B480,'Zip Shares'!J:J)/$D480</f>
        <v>0</v>
      </c>
    </row>
    <row r="481" spans="1:8">
      <c r="A481" s="18">
        <v>6</v>
      </c>
      <c r="B481">
        <v>91784</v>
      </c>
      <c r="C481">
        <v>27</v>
      </c>
      <c r="D481">
        <f t="shared" si="12"/>
        <v>2</v>
      </c>
      <c r="F481" s="8">
        <f>SUMIF('Zip Shares'!$F:$F,Districts!$B481,'Zip Shares'!H:H)/$D481</f>
        <v>1230.5549660438141</v>
      </c>
      <c r="G481" s="8">
        <f>SUMIF('Zip Shares'!$F:$F,Districts!$B481,'Zip Shares'!I:I)/$D481</f>
        <v>0</v>
      </c>
      <c r="H481" s="8">
        <f>SUMIF('Zip Shares'!$F:$F,Districts!$B481,'Zip Shares'!J:J)/$D481</f>
        <v>0</v>
      </c>
    </row>
    <row r="482" spans="1:8">
      <c r="A482" s="18">
        <v>6</v>
      </c>
      <c r="B482">
        <v>91786</v>
      </c>
      <c r="C482">
        <v>27</v>
      </c>
      <c r="D482">
        <f t="shared" si="12"/>
        <v>2</v>
      </c>
      <c r="F482" s="8">
        <f>SUMIF('Zip Shares'!$F:$F,Districts!$B482,'Zip Shares'!H:H)/$D482</f>
        <v>296039.98895105132</v>
      </c>
      <c r="G482" s="8">
        <f>SUMIF('Zip Shares'!$F:$F,Districts!$B482,'Zip Shares'!I:I)/$D482</f>
        <v>10126.385</v>
      </c>
      <c r="H482" s="8">
        <f>SUMIF('Zip Shares'!$F:$F,Districts!$B482,'Zip Shares'!J:J)/$D482</f>
        <v>0</v>
      </c>
    </row>
    <row r="483" spans="1:8">
      <c r="A483" s="18">
        <v>6</v>
      </c>
      <c r="B483">
        <v>91786</v>
      </c>
      <c r="C483">
        <v>31</v>
      </c>
      <c r="D483">
        <f t="shared" si="12"/>
        <v>2</v>
      </c>
      <c r="F483" s="8">
        <f>SUMIF('Zip Shares'!$F:$F,Districts!$B483,'Zip Shares'!H:H)/$D483</f>
        <v>296039.98895105132</v>
      </c>
      <c r="G483" s="8">
        <f>SUMIF('Zip Shares'!$F:$F,Districts!$B483,'Zip Shares'!I:I)/$D483</f>
        <v>10126.385</v>
      </c>
      <c r="H483" s="8">
        <f>SUMIF('Zip Shares'!$F:$F,Districts!$B483,'Zip Shares'!J:J)/$D483</f>
        <v>0</v>
      </c>
    </row>
    <row r="484" spans="1:8">
      <c r="A484" s="18">
        <v>6</v>
      </c>
      <c r="B484">
        <v>91789</v>
      </c>
      <c r="C484">
        <v>32</v>
      </c>
      <c r="D484">
        <f t="shared" si="12"/>
        <v>3</v>
      </c>
      <c r="F484" s="8">
        <f>SUMIF('Zip Shares'!$F:$F,Districts!$B484,'Zip Shares'!H:H)/$D484</f>
        <v>176263.02005822517</v>
      </c>
      <c r="G484" s="8">
        <f>SUMIF('Zip Shares'!$F:$F,Districts!$B484,'Zip Shares'!I:I)/$D484</f>
        <v>3067.3933333333334</v>
      </c>
      <c r="H484" s="8">
        <f>SUMIF('Zip Shares'!$F:$F,Districts!$B484,'Zip Shares'!J:J)/$D484</f>
        <v>0</v>
      </c>
    </row>
    <row r="485" spans="1:8">
      <c r="A485" s="18">
        <v>6</v>
      </c>
      <c r="B485">
        <v>91789</v>
      </c>
      <c r="C485">
        <v>35</v>
      </c>
      <c r="D485">
        <f t="shared" si="12"/>
        <v>3</v>
      </c>
      <c r="F485" s="8">
        <f>SUMIF('Zip Shares'!$F:$F,Districts!$B485,'Zip Shares'!H:H)/$D485</f>
        <v>176263.02005822517</v>
      </c>
      <c r="G485" s="8">
        <f>SUMIF('Zip Shares'!$F:$F,Districts!$B485,'Zip Shares'!I:I)/$D485</f>
        <v>3067.3933333333334</v>
      </c>
      <c r="H485" s="8">
        <f>SUMIF('Zip Shares'!$F:$F,Districts!$B485,'Zip Shares'!J:J)/$D485</f>
        <v>0</v>
      </c>
    </row>
    <row r="486" spans="1:8">
      <c r="A486" s="18">
        <v>6</v>
      </c>
      <c r="B486">
        <v>91789</v>
      </c>
      <c r="C486">
        <v>39</v>
      </c>
      <c r="D486">
        <f t="shared" si="12"/>
        <v>3</v>
      </c>
      <c r="F486" s="8">
        <f>SUMIF('Zip Shares'!$F:$F,Districts!$B486,'Zip Shares'!H:H)/$D486</f>
        <v>176263.02005822517</v>
      </c>
      <c r="G486" s="8">
        <f>SUMIF('Zip Shares'!$F:$F,Districts!$B486,'Zip Shares'!I:I)/$D486</f>
        <v>3067.3933333333334</v>
      </c>
      <c r="H486" s="8">
        <f>SUMIF('Zip Shares'!$F:$F,Districts!$B486,'Zip Shares'!J:J)/$D486</f>
        <v>0</v>
      </c>
    </row>
    <row r="487" spans="1:8">
      <c r="A487" s="18">
        <v>6</v>
      </c>
      <c r="B487">
        <v>91790</v>
      </c>
      <c r="C487">
        <v>32</v>
      </c>
      <c r="D487">
        <f t="shared" si="12"/>
        <v>1</v>
      </c>
      <c r="F487" s="8">
        <f>SUMIF('Zip Shares'!$F:$F,Districts!$B487,'Zip Shares'!H:H)/$D487</f>
        <v>861846.51025303721</v>
      </c>
      <c r="G487" s="8">
        <f>SUMIF('Zip Shares'!$F:$F,Districts!$B487,'Zip Shares'!I:I)/$D487</f>
        <v>118489.43</v>
      </c>
      <c r="H487" s="8">
        <f>SUMIF('Zip Shares'!$F:$F,Districts!$B487,'Zip Shares'!J:J)/$D487</f>
        <v>0</v>
      </c>
    </row>
    <row r="488" spans="1:8">
      <c r="A488" s="18">
        <v>6</v>
      </c>
      <c r="B488">
        <v>91791</v>
      </c>
      <c r="C488">
        <v>32</v>
      </c>
      <c r="D488">
        <f t="shared" si="12"/>
        <v>1</v>
      </c>
      <c r="F488" s="8">
        <f>SUMIF('Zip Shares'!$F:$F,Districts!$B488,'Zip Shares'!H:H)/$D488</f>
        <v>49638.756581992027</v>
      </c>
      <c r="G488" s="8">
        <f>SUMIF('Zip Shares'!$F:$F,Districts!$B488,'Zip Shares'!I:I)/$D488</f>
        <v>226.16</v>
      </c>
      <c r="H488" s="8">
        <f>SUMIF('Zip Shares'!$F:$F,Districts!$B488,'Zip Shares'!J:J)/$D488</f>
        <v>0</v>
      </c>
    </row>
    <row r="489" spans="1:8">
      <c r="A489" s="18">
        <v>6</v>
      </c>
      <c r="B489">
        <v>91792</v>
      </c>
      <c r="C489">
        <v>32</v>
      </c>
      <c r="D489">
        <f t="shared" si="12"/>
        <v>1</v>
      </c>
      <c r="F489" s="8">
        <f>SUMIF('Zip Shares'!$F:$F,Districts!$B489,'Zip Shares'!H:H)/$D489</f>
        <v>1836.1039857866674</v>
      </c>
      <c r="G489" s="8">
        <f>SUMIF('Zip Shares'!$F:$F,Districts!$B489,'Zip Shares'!I:I)/$D489</f>
        <v>78.180000000000007</v>
      </c>
      <c r="H489" s="8">
        <f>SUMIF('Zip Shares'!$F:$F,Districts!$B489,'Zip Shares'!J:J)/$D489</f>
        <v>0</v>
      </c>
    </row>
    <row r="490" spans="1:8">
      <c r="A490" s="18">
        <v>6</v>
      </c>
      <c r="B490">
        <v>91801</v>
      </c>
      <c r="C490">
        <v>27</v>
      </c>
      <c r="D490">
        <f t="shared" si="12"/>
        <v>1</v>
      </c>
      <c r="F490" s="8">
        <f>SUMIF('Zip Shares'!$F:$F,Districts!$B490,'Zip Shares'!H:H)/$D490</f>
        <v>4020.0839396918241</v>
      </c>
      <c r="G490" s="8">
        <f>SUMIF('Zip Shares'!$F:$F,Districts!$B490,'Zip Shares'!I:I)/$D490</f>
        <v>191.39</v>
      </c>
      <c r="H490" s="8">
        <f>SUMIF('Zip Shares'!$F:$F,Districts!$B490,'Zip Shares'!J:J)/$D490</f>
        <v>0</v>
      </c>
    </row>
    <row r="491" spans="1:8">
      <c r="A491" s="18">
        <v>6</v>
      </c>
      <c r="B491">
        <v>91803</v>
      </c>
      <c r="C491">
        <v>27</v>
      </c>
      <c r="D491">
        <f t="shared" si="12"/>
        <v>1</v>
      </c>
      <c r="F491" s="8">
        <f>SUMIF('Zip Shares'!$F:$F,Districts!$B491,'Zip Shares'!H:H)/$D491</f>
        <v>205937.38639172312</v>
      </c>
      <c r="G491" s="8">
        <f>SUMIF('Zip Shares'!$F:$F,Districts!$B491,'Zip Shares'!I:I)/$D491</f>
        <v>13739.26</v>
      </c>
      <c r="H491" s="8">
        <f>SUMIF('Zip Shares'!$F:$F,Districts!$B491,'Zip Shares'!J:J)/$D491</f>
        <v>0</v>
      </c>
    </row>
    <row r="492" spans="1:8">
      <c r="A492" s="18">
        <v>6</v>
      </c>
      <c r="B492">
        <v>91901</v>
      </c>
      <c r="C492">
        <v>50</v>
      </c>
      <c r="D492">
        <f t="shared" si="12"/>
        <v>2</v>
      </c>
      <c r="F492" s="8">
        <f>SUMIF('Zip Shares'!$F:$F,Districts!$B492,'Zip Shares'!H:H)/$D492</f>
        <v>109313.09695593813</v>
      </c>
      <c r="G492" s="8">
        <f>SUMIF('Zip Shares'!$F:$F,Districts!$B492,'Zip Shares'!I:I)/$D492</f>
        <v>3260.375</v>
      </c>
      <c r="H492" s="8">
        <f>SUMIF('Zip Shares'!$F:$F,Districts!$B492,'Zip Shares'!J:J)/$D492</f>
        <v>0</v>
      </c>
    </row>
    <row r="493" spans="1:8">
      <c r="A493" s="18">
        <v>6</v>
      </c>
      <c r="B493">
        <v>91901</v>
      </c>
      <c r="C493">
        <v>51</v>
      </c>
      <c r="D493">
        <f t="shared" si="12"/>
        <v>2</v>
      </c>
      <c r="F493" s="8">
        <f>SUMIF('Zip Shares'!$F:$F,Districts!$B493,'Zip Shares'!H:H)/$D493</f>
        <v>109313.09695593813</v>
      </c>
      <c r="G493" s="8">
        <f>SUMIF('Zip Shares'!$F:$F,Districts!$B493,'Zip Shares'!I:I)/$D493</f>
        <v>3260.375</v>
      </c>
      <c r="H493" s="8">
        <f>SUMIF('Zip Shares'!$F:$F,Districts!$B493,'Zip Shares'!J:J)/$D493</f>
        <v>0</v>
      </c>
    </row>
    <row r="494" spans="1:8">
      <c r="A494" s="18">
        <v>6</v>
      </c>
      <c r="B494">
        <v>91902</v>
      </c>
      <c r="C494">
        <v>51</v>
      </c>
      <c r="D494">
        <f t="shared" si="12"/>
        <v>2</v>
      </c>
      <c r="F494" s="8">
        <f>SUMIF('Zip Shares'!$F:$F,Districts!$B494,'Zip Shares'!H:H)/$D494</f>
        <v>112982.91173444143</v>
      </c>
      <c r="G494" s="8">
        <f>SUMIF('Zip Shares'!$F:$F,Districts!$B494,'Zip Shares'!I:I)/$D494</f>
        <v>9986.2849999999999</v>
      </c>
      <c r="H494" s="8">
        <f>SUMIF('Zip Shares'!$F:$F,Districts!$B494,'Zip Shares'!J:J)/$D494</f>
        <v>0</v>
      </c>
    </row>
    <row r="495" spans="1:8">
      <c r="A495" s="18">
        <v>6</v>
      </c>
      <c r="B495">
        <v>91902</v>
      </c>
      <c r="C495">
        <v>53</v>
      </c>
      <c r="D495">
        <f t="shared" si="12"/>
        <v>2</v>
      </c>
      <c r="F495" s="8">
        <f>SUMIF('Zip Shares'!$F:$F,Districts!$B495,'Zip Shares'!H:H)/$D495</f>
        <v>112982.91173444143</v>
      </c>
      <c r="G495" s="8">
        <f>SUMIF('Zip Shares'!$F:$F,Districts!$B495,'Zip Shares'!I:I)/$D495</f>
        <v>9986.2849999999999</v>
      </c>
      <c r="H495" s="8">
        <f>SUMIF('Zip Shares'!$F:$F,Districts!$B495,'Zip Shares'!J:J)/$D495</f>
        <v>0</v>
      </c>
    </row>
    <row r="496" spans="1:8">
      <c r="A496" s="18">
        <v>6</v>
      </c>
      <c r="B496">
        <v>91905</v>
      </c>
      <c r="C496">
        <v>50</v>
      </c>
      <c r="D496">
        <f t="shared" si="12"/>
        <v>2</v>
      </c>
      <c r="F496" s="8">
        <f>SUMIF('Zip Shares'!$F:$F,Districts!$B496,'Zip Shares'!H:H)/$D496</f>
        <v>0</v>
      </c>
      <c r="G496" s="8">
        <f>SUMIF('Zip Shares'!$F:$F,Districts!$B496,'Zip Shares'!I:I)/$D496</f>
        <v>0</v>
      </c>
      <c r="H496" s="8">
        <f>SUMIF('Zip Shares'!$F:$F,Districts!$B496,'Zip Shares'!J:J)/$D496</f>
        <v>0</v>
      </c>
    </row>
    <row r="497" spans="1:8">
      <c r="A497" s="18">
        <v>6</v>
      </c>
      <c r="B497">
        <v>91905</v>
      </c>
      <c r="C497">
        <v>51</v>
      </c>
      <c r="D497">
        <f t="shared" si="12"/>
        <v>2</v>
      </c>
      <c r="F497" s="8">
        <f>SUMIF('Zip Shares'!$F:$F,Districts!$B497,'Zip Shares'!H:H)/$D497</f>
        <v>0</v>
      </c>
      <c r="G497" s="8">
        <f>SUMIF('Zip Shares'!$F:$F,Districts!$B497,'Zip Shares'!I:I)/$D497</f>
        <v>0</v>
      </c>
      <c r="H497" s="8">
        <f>SUMIF('Zip Shares'!$F:$F,Districts!$B497,'Zip Shares'!J:J)/$D497</f>
        <v>0</v>
      </c>
    </row>
    <row r="498" spans="1:8">
      <c r="A498" s="18">
        <v>6</v>
      </c>
      <c r="B498">
        <v>91906</v>
      </c>
      <c r="C498">
        <v>51</v>
      </c>
      <c r="D498">
        <f t="shared" si="12"/>
        <v>1</v>
      </c>
      <c r="F498" s="8">
        <f>SUMIF('Zip Shares'!$F:$F,Districts!$B498,'Zip Shares'!H:H)/$D498</f>
        <v>4928.3407445922558</v>
      </c>
      <c r="G498" s="8">
        <f>SUMIF('Zip Shares'!$F:$F,Districts!$B498,'Zip Shares'!I:I)/$D498</f>
        <v>4254.74</v>
      </c>
      <c r="H498" s="8">
        <f>SUMIF('Zip Shares'!$F:$F,Districts!$B498,'Zip Shares'!J:J)/$D498</f>
        <v>0</v>
      </c>
    </row>
    <row r="499" spans="1:8">
      <c r="A499" s="18">
        <v>6</v>
      </c>
      <c r="B499">
        <v>91910</v>
      </c>
      <c r="C499">
        <v>51</v>
      </c>
      <c r="D499">
        <f t="shared" si="12"/>
        <v>2</v>
      </c>
      <c r="F499" s="8">
        <f>SUMIF('Zip Shares'!$F:$F,Districts!$B499,'Zip Shares'!H:H)/$D499</f>
        <v>582409.28043198411</v>
      </c>
      <c r="G499" s="8">
        <f>SUMIF('Zip Shares'!$F:$F,Districts!$B499,'Zip Shares'!I:I)/$D499</f>
        <v>33887.334999999999</v>
      </c>
      <c r="H499" s="8">
        <f>SUMIF('Zip Shares'!$F:$F,Districts!$B499,'Zip Shares'!J:J)/$D499</f>
        <v>0</v>
      </c>
    </row>
    <row r="500" spans="1:8">
      <c r="A500" s="18">
        <v>6</v>
      </c>
      <c r="B500">
        <v>91910</v>
      </c>
      <c r="C500">
        <v>53</v>
      </c>
      <c r="D500">
        <f t="shared" si="12"/>
        <v>2</v>
      </c>
      <c r="F500" s="8">
        <f>SUMIF('Zip Shares'!$F:$F,Districts!$B500,'Zip Shares'!H:H)/$D500</f>
        <v>582409.28043198411</v>
      </c>
      <c r="G500" s="8">
        <f>SUMIF('Zip Shares'!$F:$F,Districts!$B500,'Zip Shares'!I:I)/$D500</f>
        <v>33887.334999999999</v>
      </c>
      <c r="H500" s="8">
        <f>SUMIF('Zip Shares'!$F:$F,Districts!$B500,'Zip Shares'!J:J)/$D500</f>
        <v>0</v>
      </c>
    </row>
    <row r="501" spans="1:8">
      <c r="A501" s="18">
        <v>6</v>
      </c>
      <c r="B501">
        <v>91911</v>
      </c>
      <c r="C501">
        <v>51</v>
      </c>
      <c r="D501">
        <f t="shared" si="12"/>
        <v>2</v>
      </c>
      <c r="F501" s="8">
        <f>SUMIF('Zip Shares'!$F:$F,Districts!$B501,'Zip Shares'!H:H)/$D501</f>
        <v>988016.65422344871</v>
      </c>
      <c r="G501" s="8">
        <f>SUMIF('Zip Shares'!$F:$F,Districts!$B501,'Zip Shares'!I:I)/$D501</f>
        <v>287225.53000000003</v>
      </c>
      <c r="H501" s="8">
        <f>SUMIF('Zip Shares'!$F:$F,Districts!$B501,'Zip Shares'!J:J)/$D501</f>
        <v>0</v>
      </c>
    </row>
    <row r="502" spans="1:8">
      <c r="A502" s="18">
        <v>6</v>
      </c>
      <c r="B502">
        <v>91911</v>
      </c>
      <c r="C502">
        <v>53</v>
      </c>
      <c r="D502">
        <f t="shared" si="12"/>
        <v>2</v>
      </c>
      <c r="F502" s="8">
        <f>SUMIF('Zip Shares'!$F:$F,Districts!$B502,'Zip Shares'!H:H)/$D502</f>
        <v>988016.65422344871</v>
      </c>
      <c r="G502" s="8">
        <f>SUMIF('Zip Shares'!$F:$F,Districts!$B502,'Zip Shares'!I:I)/$D502</f>
        <v>287225.53000000003</v>
      </c>
      <c r="H502" s="8">
        <f>SUMIF('Zip Shares'!$F:$F,Districts!$B502,'Zip Shares'!J:J)/$D502</f>
        <v>0</v>
      </c>
    </row>
    <row r="503" spans="1:8">
      <c r="A503" s="18">
        <v>6</v>
      </c>
      <c r="B503">
        <v>91913</v>
      </c>
      <c r="C503">
        <v>53</v>
      </c>
      <c r="D503">
        <f t="shared" si="12"/>
        <v>1</v>
      </c>
      <c r="F503" s="8">
        <f>SUMIF('Zip Shares'!$F:$F,Districts!$B503,'Zip Shares'!H:H)/$D503</f>
        <v>152362.10300503409</v>
      </c>
      <c r="G503" s="8">
        <f>SUMIF('Zip Shares'!$F:$F,Districts!$B503,'Zip Shares'!I:I)/$D503</f>
        <v>3380.54</v>
      </c>
      <c r="H503" s="8">
        <f>SUMIF('Zip Shares'!$F:$F,Districts!$B503,'Zip Shares'!J:J)/$D503</f>
        <v>0</v>
      </c>
    </row>
    <row r="504" spans="1:8">
      <c r="A504" s="18">
        <v>6</v>
      </c>
      <c r="B504">
        <v>91914</v>
      </c>
      <c r="C504">
        <v>50</v>
      </c>
      <c r="D504">
        <f t="shared" si="12"/>
        <v>3</v>
      </c>
      <c r="F504" s="8">
        <f>SUMIF('Zip Shares'!$F:$F,Districts!$B504,'Zip Shares'!H:H)/$D504</f>
        <v>47237.426062426639</v>
      </c>
      <c r="G504" s="8">
        <f>SUMIF('Zip Shares'!$F:$F,Districts!$B504,'Zip Shares'!I:I)/$D504</f>
        <v>1334.92</v>
      </c>
      <c r="H504" s="8">
        <f>SUMIF('Zip Shares'!$F:$F,Districts!$B504,'Zip Shares'!J:J)/$D504</f>
        <v>0</v>
      </c>
    </row>
    <row r="505" spans="1:8">
      <c r="A505" s="18">
        <v>6</v>
      </c>
      <c r="B505">
        <v>91914</v>
      </c>
      <c r="C505">
        <v>51</v>
      </c>
      <c r="D505">
        <f t="shared" si="12"/>
        <v>3</v>
      </c>
      <c r="F505" s="8">
        <f>SUMIF('Zip Shares'!$F:$F,Districts!$B505,'Zip Shares'!H:H)/$D505</f>
        <v>47237.426062426639</v>
      </c>
      <c r="G505" s="8">
        <f>SUMIF('Zip Shares'!$F:$F,Districts!$B505,'Zip Shares'!I:I)/$D505</f>
        <v>1334.92</v>
      </c>
      <c r="H505" s="8">
        <f>SUMIF('Zip Shares'!$F:$F,Districts!$B505,'Zip Shares'!J:J)/$D505</f>
        <v>0</v>
      </c>
    </row>
    <row r="506" spans="1:8">
      <c r="A506" s="18">
        <v>6</v>
      </c>
      <c r="B506">
        <v>91914</v>
      </c>
      <c r="C506">
        <v>53</v>
      </c>
      <c r="D506">
        <f t="shared" si="12"/>
        <v>3</v>
      </c>
      <c r="F506" s="8">
        <f>SUMIF('Zip Shares'!$F:$F,Districts!$B506,'Zip Shares'!H:H)/$D506</f>
        <v>47237.426062426639</v>
      </c>
      <c r="G506" s="8">
        <f>SUMIF('Zip Shares'!$F:$F,Districts!$B506,'Zip Shares'!I:I)/$D506</f>
        <v>1334.92</v>
      </c>
      <c r="H506" s="8">
        <f>SUMIF('Zip Shares'!$F:$F,Districts!$B506,'Zip Shares'!J:J)/$D506</f>
        <v>0</v>
      </c>
    </row>
    <row r="507" spans="1:8">
      <c r="A507" s="18">
        <v>6</v>
      </c>
      <c r="B507">
        <v>91915</v>
      </c>
      <c r="C507">
        <v>51</v>
      </c>
      <c r="D507">
        <f t="shared" si="12"/>
        <v>2</v>
      </c>
      <c r="F507" s="8">
        <f>SUMIF('Zip Shares'!$F:$F,Districts!$B507,'Zip Shares'!H:H)/$D507</f>
        <v>58674.7062975878</v>
      </c>
      <c r="G507" s="8">
        <f>SUMIF('Zip Shares'!$F:$F,Districts!$B507,'Zip Shares'!I:I)/$D507</f>
        <v>15519.380000000001</v>
      </c>
      <c r="H507" s="8">
        <f>SUMIF('Zip Shares'!$F:$F,Districts!$B507,'Zip Shares'!J:J)/$D507</f>
        <v>0</v>
      </c>
    </row>
    <row r="508" spans="1:8">
      <c r="A508" s="18">
        <v>6</v>
      </c>
      <c r="B508">
        <v>91915</v>
      </c>
      <c r="C508">
        <v>53</v>
      </c>
      <c r="D508">
        <f t="shared" si="12"/>
        <v>2</v>
      </c>
      <c r="F508" s="8">
        <f>SUMIF('Zip Shares'!$F:$F,Districts!$B508,'Zip Shares'!H:H)/$D508</f>
        <v>58674.7062975878</v>
      </c>
      <c r="G508" s="8">
        <f>SUMIF('Zip Shares'!$F:$F,Districts!$B508,'Zip Shares'!I:I)/$D508</f>
        <v>15519.380000000001</v>
      </c>
      <c r="H508" s="8">
        <f>SUMIF('Zip Shares'!$F:$F,Districts!$B508,'Zip Shares'!J:J)/$D508</f>
        <v>0</v>
      </c>
    </row>
    <row r="509" spans="1:8">
      <c r="A509" s="18">
        <v>6</v>
      </c>
      <c r="B509">
        <v>91916</v>
      </c>
      <c r="C509">
        <v>50</v>
      </c>
      <c r="D509">
        <f t="shared" si="12"/>
        <v>1</v>
      </c>
      <c r="F509" s="8">
        <f>SUMIF('Zip Shares'!$F:$F,Districts!$B509,'Zip Shares'!H:H)/$D509</f>
        <v>0</v>
      </c>
      <c r="G509" s="8">
        <f>SUMIF('Zip Shares'!$F:$F,Districts!$B509,'Zip Shares'!I:I)/$D509</f>
        <v>0</v>
      </c>
      <c r="H509" s="8">
        <f>SUMIF('Zip Shares'!$F:$F,Districts!$B509,'Zip Shares'!J:J)/$D509</f>
        <v>0</v>
      </c>
    </row>
    <row r="510" spans="1:8">
      <c r="A510" s="18">
        <v>6</v>
      </c>
      <c r="B510">
        <v>91917</v>
      </c>
      <c r="C510">
        <v>51</v>
      </c>
      <c r="D510">
        <f t="shared" si="12"/>
        <v>1</v>
      </c>
      <c r="F510" s="8">
        <f>SUMIF('Zip Shares'!$F:$F,Districts!$B510,'Zip Shares'!H:H)/$D510</f>
        <v>19283.4423021029</v>
      </c>
      <c r="G510" s="8">
        <f>SUMIF('Zip Shares'!$F:$F,Districts!$B510,'Zip Shares'!I:I)/$D510</f>
        <v>23800</v>
      </c>
      <c r="H510" s="8">
        <f>SUMIF('Zip Shares'!$F:$F,Districts!$B510,'Zip Shares'!J:J)/$D510</f>
        <v>0</v>
      </c>
    </row>
    <row r="511" spans="1:8">
      <c r="A511" s="18">
        <v>6</v>
      </c>
      <c r="B511">
        <v>91931</v>
      </c>
      <c r="C511">
        <v>50</v>
      </c>
      <c r="D511">
        <f t="shared" si="12"/>
        <v>2</v>
      </c>
      <c r="F511" s="8">
        <f>SUMIF('Zip Shares'!$F:$F,Districts!$B511,'Zip Shares'!H:H)/$D511</f>
        <v>0</v>
      </c>
      <c r="G511" s="8">
        <f>SUMIF('Zip Shares'!$F:$F,Districts!$B511,'Zip Shares'!I:I)/$D511</f>
        <v>0</v>
      </c>
      <c r="H511" s="8">
        <f>SUMIF('Zip Shares'!$F:$F,Districts!$B511,'Zip Shares'!J:J)/$D511</f>
        <v>0</v>
      </c>
    </row>
    <row r="512" spans="1:8">
      <c r="A512" s="18">
        <v>6</v>
      </c>
      <c r="B512">
        <v>91931</v>
      </c>
      <c r="C512">
        <v>51</v>
      </c>
      <c r="D512">
        <f t="shared" si="12"/>
        <v>2</v>
      </c>
      <c r="F512" s="8">
        <f>SUMIF('Zip Shares'!$F:$F,Districts!$B512,'Zip Shares'!H:H)/$D512</f>
        <v>0</v>
      </c>
      <c r="G512" s="8">
        <f>SUMIF('Zip Shares'!$F:$F,Districts!$B512,'Zip Shares'!I:I)/$D512</f>
        <v>0</v>
      </c>
      <c r="H512" s="8">
        <f>SUMIF('Zip Shares'!$F:$F,Districts!$B512,'Zip Shares'!J:J)/$D512</f>
        <v>0</v>
      </c>
    </row>
    <row r="513" spans="1:8">
      <c r="A513" s="18">
        <v>6</v>
      </c>
      <c r="B513">
        <v>91932</v>
      </c>
      <c r="C513">
        <v>51</v>
      </c>
      <c r="D513">
        <f t="shared" si="12"/>
        <v>2</v>
      </c>
      <c r="F513" s="8">
        <f>SUMIF('Zip Shares'!$F:$F,Districts!$B513,'Zip Shares'!H:H)/$D513</f>
        <v>16168.923937186299</v>
      </c>
      <c r="G513" s="8">
        <f>SUMIF('Zip Shares'!$F:$F,Districts!$B513,'Zip Shares'!I:I)/$D513</f>
        <v>1876.15</v>
      </c>
      <c r="H513" s="8">
        <f>SUMIF('Zip Shares'!$F:$F,Districts!$B513,'Zip Shares'!J:J)/$D513</f>
        <v>0</v>
      </c>
    </row>
    <row r="514" spans="1:8">
      <c r="A514" s="18">
        <v>6</v>
      </c>
      <c r="B514">
        <v>91932</v>
      </c>
      <c r="C514">
        <v>52</v>
      </c>
      <c r="D514">
        <f t="shared" si="12"/>
        <v>2</v>
      </c>
      <c r="F514" s="8">
        <f>SUMIF('Zip Shares'!$F:$F,Districts!$B514,'Zip Shares'!H:H)/$D514</f>
        <v>16168.923937186299</v>
      </c>
      <c r="G514" s="8">
        <f>SUMIF('Zip Shares'!$F:$F,Districts!$B514,'Zip Shares'!I:I)/$D514</f>
        <v>1876.15</v>
      </c>
      <c r="H514" s="8">
        <f>SUMIF('Zip Shares'!$F:$F,Districts!$B514,'Zip Shares'!J:J)/$D514</f>
        <v>0</v>
      </c>
    </row>
    <row r="515" spans="1:8">
      <c r="A515" s="18">
        <v>6</v>
      </c>
      <c r="B515">
        <v>91934</v>
      </c>
      <c r="C515">
        <v>51</v>
      </c>
      <c r="D515">
        <f t="shared" ref="D515:D578" si="13">COUNTIF(B$1:B$2350,B515)</f>
        <v>1</v>
      </c>
      <c r="F515" s="8">
        <f>SUMIF('Zip Shares'!$F:$F,Districts!$B515,'Zip Shares'!H:H)/$D515</f>
        <v>0</v>
      </c>
      <c r="G515" s="8">
        <f>SUMIF('Zip Shares'!$F:$F,Districts!$B515,'Zip Shares'!I:I)/$D515</f>
        <v>0</v>
      </c>
      <c r="H515" s="8">
        <f>SUMIF('Zip Shares'!$F:$F,Districts!$B515,'Zip Shares'!J:J)/$D515</f>
        <v>0</v>
      </c>
    </row>
    <row r="516" spans="1:8">
      <c r="A516" s="18">
        <v>6</v>
      </c>
      <c r="B516">
        <v>91935</v>
      </c>
      <c r="C516">
        <v>50</v>
      </c>
      <c r="D516">
        <f t="shared" si="13"/>
        <v>2</v>
      </c>
      <c r="F516" s="8">
        <f>SUMIF('Zip Shares'!$F:$F,Districts!$B516,'Zip Shares'!H:H)/$D516</f>
        <v>67744.734548702923</v>
      </c>
      <c r="G516" s="8">
        <f>SUMIF('Zip Shares'!$F:$F,Districts!$B516,'Zip Shares'!I:I)/$D516</f>
        <v>17211.084999999999</v>
      </c>
      <c r="H516" s="8">
        <f>SUMIF('Zip Shares'!$F:$F,Districts!$B516,'Zip Shares'!J:J)/$D516</f>
        <v>0</v>
      </c>
    </row>
    <row r="517" spans="1:8">
      <c r="A517" s="18">
        <v>6</v>
      </c>
      <c r="B517">
        <v>91935</v>
      </c>
      <c r="C517">
        <v>51</v>
      </c>
      <c r="D517">
        <f t="shared" si="13"/>
        <v>2</v>
      </c>
      <c r="F517" s="8">
        <f>SUMIF('Zip Shares'!$F:$F,Districts!$B517,'Zip Shares'!H:H)/$D517</f>
        <v>67744.734548702923</v>
      </c>
      <c r="G517" s="8">
        <f>SUMIF('Zip Shares'!$F:$F,Districts!$B517,'Zip Shares'!I:I)/$D517</f>
        <v>17211.084999999999</v>
      </c>
      <c r="H517" s="8">
        <f>SUMIF('Zip Shares'!$F:$F,Districts!$B517,'Zip Shares'!J:J)/$D517</f>
        <v>0</v>
      </c>
    </row>
    <row r="518" spans="1:8">
      <c r="A518" s="18">
        <v>6</v>
      </c>
      <c r="B518">
        <v>91941</v>
      </c>
      <c r="C518">
        <v>50</v>
      </c>
      <c r="D518">
        <f t="shared" si="13"/>
        <v>2</v>
      </c>
      <c r="F518" s="8">
        <f>SUMIF('Zip Shares'!$F:$F,Districts!$B518,'Zip Shares'!H:H)/$D518</f>
        <v>41088.945338236539</v>
      </c>
      <c r="G518" s="8">
        <f>SUMIF('Zip Shares'!$F:$F,Districts!$B518,'Zip Shares'!I:I)/$D518</f>
        <v>4059.58</v>
      </c>
      <c r="H518" s="8">
        <f>SUMIF('Zip Shares'!$F:$F,Districts!$B518,'Zip Shares'!J:J)/$D518</f>
        <v>0</v>
      </c>
    </row>
    <row r="519" spans="1:8">
      <c r="A519" s="18">
        <v>6</v>
      </c>
      <c r="B519">
        <v>91941</v>
      </c>
      <c r="C519">
        <v>53</v>
      </c>
      <c r="D519">
        <f t="shared" si="13"/>
        <v>2</v>
      </c>
      <c r="F519" s="8">
        <f>SUMIF('Zip Shares'!$F:$F,Districts!$B519,'Zip Shares'!H:H)/$D519</f>
        <v>41088.945338236539</v>
      </c>
      <c r="G519" s="8">
        <f>SUMIF('Zip Shares'!$F:$F,Districts!$B519,'Zip Shares'!I:I)/$D519</f>
        <v>4059.58</v>
      </c>
      <c r="H519" s="8">
        <f>SUMIF('Zip Shares'!$F:$F,Districts!$B519,'Zip Shares'!J:J)/$D519</f>
        <v>0</v>
      </c>
    </row>
    <row r="520" spans="1:8">
      <c r="A520" s="18">
        <v>6</v>
      </c>
      <c r="B520">
        <v>91942</v>
      </c>
      <c r="C520">
        <v>53</v>
      </c>
      <c r="D520">
        <f t="shared" si="13"/>
        <v>1</v>
      </c>
      <c r="F520" s="8">
        <f>SUMIF('Zip Shares'!$F:$F,Districts!$B520,'Zip Shares'!H:H)/$D520</f>
        <v>217621.72896623536</v>
      </c>
      <c r="G520" s="8">
        <f>SUMIF('Zip Shares'!$F:$F,Districts!$B520,'Zip Shares'!I:I)/$D520</f>
        <v>10964.869999999999</v>
      </c>
      <c r="H520" s="8">
        <f>SUMIF('Zip Shares'!$F:$F,Districts!$B520,'Zip Shares'!J:J)/$D520</f>
        <v>0</v>
      </c>
    </row>
    <row r="521" spans="1:8">
      <c r="A521" s="18">
        <v>6</v>
      </c>
      <c r="B521">
        <v>91945</v>
      </c>
      <c r="C521">
        <v>51</v>
      </c>
      <c r="D521">
        <f t="shared" si="13"/>
        <v>2</v>
      </c>
      <c r="F521" s="8">
        <f>SUMIF('Zip Shares'!$F:$F,Districts!$B521,'Zip Shares'!H:H)/$D521</f>
        <v>218080.19447508574</v>
      </c>
      <c r="G521" s="8">
        <f>SUMIF('Zip Shares'!$F:$F,Districts!$B521,'Zip Shares'!I:I)/$D521</f>
        <v>15241.970000000001</v>
      </c>
      <c r="H521" s="8">
        <f>SUMIF('Zip Shares'!$F:$F,Districts!$B521,'Zip Shares'!J:J)/$D521</f>
        <v>0</v>
      </c>
    </row>
    <row r="522" spans="1:8">
      <c r="A522" s="18">
        <v>6</v>
      </c>
      <c r="B522">
        <v>91945</v>
      </c>
      <c r="C522">
        <v>53</v>
      </c>
      <c r="D522">
        <f t="shared" si="13"/>
        <v>2</v>
      </c>
      <c r="F522" s="8">
        <f>SUMIF('Zip Shares'!$F:$F,Districts!$B522,'Zip Shares'!H:H)/$D522</f>
        <v>218080.19447508574</v>
      </c>
      <c r="G522" s="8">
        <f>SUMIF('Zip Shares'!$F:$F,Districts!$B522,'Zip Shares'!I:I)/$D522</f>
        <v>15241.970000000001</v>
      </c>
      <c r="H522" s="8">
        <f>SUMIF('Zip Shares'!$F:$F,Districts!$B522,'Zip Shares'!J:J)/$D522</f>
        <v>0</v>
      </c>
    </row>
    <row r="523" spans="1:8">
      <c r="A523" s="18">
        <v>6</v>
      </c>
      <c r="B523">
        <v>91948</v>
      </c>
      <c r="C523">
        <v>50</v>
      </c>
      <c r="D523">
        <f t="shared" si="13"/>
        <v>1</v>
      </c>
      <c r="F523" s="8">
        <f>SUMIF('Zip Shares'!$F:$F,Districts!$B523,'Zip Shares'!H:H)/$D523</f>
        <v>7605.6387495477502</v>
      </c>
      <c r="G523" s="8">
        <f>SUMIF('Zip Shares'!$F:$F,Districts!$B523,'Zip Shares'!I:I)/$D523</f>
        <v>0</v>
      </c>
      <c r="H523" s="8">
        <f>SUMIF('Zip Shares'!$F:$F,Districts!$B523,'Zip Shares'!J:J)/$D523</f>
        <v>0</v>
      </c>
    </row>
    <row r="524" spans="1:8">
      <c r="A524" s="18">
        <v>6</v>
      </c>
      <c r="B524">
        <v>91950</v>
      </c>
      <c r="C524">
        <v>51</v>
      </c>
      <c r="D524">
        <f t="shared" si="13"/>
        <v>1</v>
      </c>
      <c r="F524" s="8">
        <f>SUMIF('Zip Shares'!$F:$F,Districts!$B524,'Zip Shares'!H:H)/$D524</f>
        <v>3383143.7534180474</v>
      </c>
      <c r="G524" s="8">
        <f>SUMIF('Zip Shares'!$F:$F,Districts!$B524,'Zip Shares'!I:I)/$D524</f>
        <v>99736.73</v>
      </c>
      <c r="H524" s="8">
        <f>SUMIF('Zip Shares'!$F:$F,Districts!$B524,'Zip Shares'!J:J)/$D524</f>
        <v>0</v>
      </c>
    </row>
    <row r="525" spans="1:8">
      <c r="A525" s="18">
        <v>6</v>
      </c>
      <c r="B525">
        <v>91962</v>
      </c>
      <c r="C525">
        <v>50</v>
      </c>
      <c r="D525">
        <f t="shared" si="13"/>
        <v>2</v>
      </c>
      <c r="F525" s="8">
        <f>SUMIF('Zip Shares'!$F:$F,Districts!$B525,'Zip Shares'!H:H)/$D525</f>
        <v>4713.1846806319072</v>
      </c>
      <c r="G525" s="8">
        <f>SUMIF('Zip Shares'!$F:$F,Districts!$B525,'Zip Shares'!I:I)/$D525</f>
        <v>0</v>
      </c>
      <c r="H525" s="8">
        <f>SUMIF('Zip Shares'!$F:$F,Districts!$B525,'Zip Shares'!J:J)/$D525</f>
        <v>0</v>
      </c>
    </row>
    <row r="526" spans="1:8">
      <c r="A526" s="18">
        <v>6</v>
      </c>
      <c r="B526">
        <v>91962</v>
      </c>
      <c r="C526">
        <v>51</v>
      </c>
      <c r="D526">
        <f t="shared" si="13"/>
        <v>2</v>
      </c>
      <c r="F526" s="8">
        <f>SUMIF('Zip Shares'!$F:$F,Districts!$B526,'Zip Shares'!H:H)/$D526</f>
        <v>4713.1846806319072</v>
      </c>
      <c r="G526" s="8">
        <f>SUMIF('Zip Shares'!$F:$F,Districts!$B526,'Zip Shares'!I:I)/$D526</f>
        <v>0</v>
      </c>
      <c r="H526" s="8">
        <f>SUMIF('Zip Shares'!$F:$F,Districts!$B526,'Zip Shares'!J:J)/$D526</f>
        <v>0</v>
      </c>
    </row>
    <row r="527" spans="1:8">
      <c r="A527" s="18">
        <v>6</v>
      </c>
      <c r="B527">
        <v>91963</v>
      </c>
      <c r="C527">
        <v>51</v>
      </c>
      <c r="D527">
        <f t="shared" si="13"/>
        <v>1</v>
      </c>
      <c r="F527" s="8">
        <f>SUMIF('Zip Shares'!$F:$F,Districts!$B527,'Zip Shares'!H:H)/$D527</f>
        <v>0</v>
      </c>
      <c r="G527" s="8">
        <f>SUMIF('Zip Shares'!$F:$F,Districts!$B527,'Zip Shares'!I:I)/$D527</f>
        <v>1148.75</v>
      </c>
      <c r="H527" s="8">
        <f>SUMIF('Zip Shares'!$F:$F,Districts!$B527,'Zip Shares'!J:J)/$D527</f>
        <v>0</v>
      </c>
    </row>
    <row r="528" spans="1:8">
      <c r="A528" s="18">
        <v>6</v>
      </c>
      <c r="B528">
        <v>91977</v>
      </c>
      <c r="C528">
        <v>53</v>
      </c>
      <c r="D528">
        <f t="shared" si="13"/>
        <v>1</v>
      </c>
      <c r="F528" s="8">
        <f>SUMIF('Zip Shares'!$F:$F,Districts!$B528,'Zip Shares'!H:H)/$D528</f>
        <v>376754.84241349099</v>
      </c>
      <c r="G528" s="8">
        <f>SUMIF('Zip Shares'!$F:$F,Districts!$B528,'Zip Shares'!I:I)/$D528</f>
        <v>13499.84</v>
      </c>
      <c r="H528" s="8">
        <f>SUMIF('Zip Shares'!$F:$F,Districts!$B528,'Zip Shares'!J:J)/$D528</f>
        <v>0</v>
      </c>
    </row>
    <row r="529" spans="1:8">
      <c r="A529" s="18">
        <v>6</v>
      </c>
      <c r="B529">
        <v>91978</v>
      </c>
      <c r="C529">
        <v>50</v>
      </c>
      <c r="D529">
        <f t="shared" si="13"/>
        <v>2</v>
      </c>
      <c r="F529" s="8">
        <f>SUMIF('Zip Shares'!$F:$F,Districts!$B529,'Zip Shares'!H:H)/$D529</f>
        <v>92692.286566686904</v>
      </c>
      <c r="G529" s="8">
        <f>SUMIF('Zip Shares'!$F:$F,Districts!$B529,'Zip Shares'!I:I)/$D529</f>
        <v>6919.17</v>
      </c>
      <c r="H529" s="8">
        <f>SUMIF('Zip Shares'!$F:$F,Districts!$B529,'Zip Shares'!J:J)/$D529</f>
        <v>0</v>
      </c>
    </row>
    <row r="530" spans="1:8">
      <c r="A530" s="18">
        <v>6</v>
      </c>
      <c r="B530">
        <v>91978</v>
      </c>
      <c r="C530">
        <v>53</v>
      </c>
      <c r="D530">
        <f t="shared" si="13"/>
        <v>2</v>
      </c>
      <c r="F530" s="8">
        <f>SUMIF('Zip Shares'!$F:$F,Districts!$B530,'Zip Shares'!H:H)/$D530</f>
        <v>92692.286566686904</v>
      </c>
      <c r="G530" s="8">
        <f>SUMIF('Zip Shares'!$F:$F,Districts!$B530,'Zip Shares'!I:I)/$D530</f>
        <v>6919.17</v>
      </c>
      <c r="H530" s="8">
        <f>SUMIF('Zip Shares'!$F:$F,Districts!$B530,'Zip Shares'!J:J)/$D530</f>
        <v>0</v>
      </c>
    </row>
    <row r="531" spans="1:8">
      <c r="A531" s="18">
        <v>6</v>
      </c>
      <c r="B531">
        <v>91980</v>
      </c>
      <c r="C531">
        <v>51</v>
      </c>
      <c r="D531">
        <f t="shared" si="13"/>
        <v>1</v>
      </c>
      <c r="F531" s="8">
        <f>SUMIF('Zip Shares'!$F:$F,Districts!$B531,'Zip Shares'!H:H)/$D531</f>
        <v>26301.64556756043</v>
      </c>
      <c r="G531" s="8">
        <f>SUMIF('Zip Shares'!$F:$F,Districts!$B531,'Zip Shares'!I:I)/$D531</f>
        <v>1603.92</v>
      </c>
      <c r="H531" s="8">
        <f>SUMIF('Zip Shares'!$F:$F,Districts!$B531,'Zip Shares'!J:J)/$D531</f>
        <v>0</v>
      </c>
    </row>
    <row r="532" spans="1:8">
      <c r="A532" s="18">
        <v>6</v>
      </c>
      <c r="B532">
        <v>92003</v>
      </c>
      <c r="C532">
        <v>49</v>
      </c>
      <c r="D532">
        <f t="shared" si="13"/>
        <v>2</v>
      </c>
      <c r="F532" s="8">
        <f>SUMIF('Zip Shares'!$F:$F,Districts!$B532,'Zip Shares'!H:H)/$D532</f>
        <v>2495.8824046310046</v>
      </c>
      <c r="G532" s="8">
        <f>SUMIF('Zip Shares'!$F:$F,Districts!$B532,'Zip Shares'!I:I)/$D532</f>
        <v>3103.8</v>
      </c>
      <c r="H532" s="8">
        <f>SUMIF('Zip Shares'!$F:$F,Districts!$B532,'Zip Shares'!J:J)/$D532</f>
        <v>0</v>
      </c>
    </row>
    <row r="533" spans="1:8">
      <c r="A533" s="18">
        <v>6</v>
      </c>
      <c r="B533">
        <v>92003</v>
      </c>
      <c r="C533">
        <v>50</v>
      </c>
      <c r="D533">
        <f t="shared" si="13"/>
        <v>2</v>
      </c>
      <c r="F533" s="8">
        <f>SUMIF('Zip Shares'!$F:$F,Districts!$B533,'Zip Shares'!H:H)/$D533</f>
        <v>2495.8824046310046</v>
      </c>
      <c r="G533" s="8">
        <f>SUMIF('Zip Shares'!$F:$F,Districts!$B533,'Zip Shares'!I:I)/$D533</f>
        <v>3103.8</v>
      </c>
      <c r="H533" s="8">
        <f>SUMIF('Zip Shares'!$F:$F,Districts!$B533,'Zip Shares'!J:J)/$D533</f>
        <v>0</v>
      </c>
    </row>
    <row r="534" spans="1:8">
      <c r="A534" s="18">
        <v>6</v>
      </c>
      <c r="B534">
        <v>92004</v>
      </c>
      <c r="C534">
        <v>50</v>
      </c>
      <c r="D534">
        <f t="shared" si="13"/>
        <v>2</v>
      </c>
      <c r="F534" s="8">
        <f>SUMIF('Zip Shares'!$F:$F,Districts!$B534,'Zip Shares'!H:H)/$D534</f>
        <v>320.99035675195972</v>
      </c>
      <c r="G534" s="8">
        <f>SUMIF('Zip Shares'!$F:$F,Districts!$B534,'Zip Shares'!I:I)/$D534</f>
        <v>0</v>
      </c>
      <c r="H534" s="8">
        <f>SUMIF('Zip Shares'!$F:$F,Districts!$B534,'Zip Shares'!J:J)/$D534</f>
        <v>0</v>
      </c>
    </row>
    <row r="535" spans="1:8">
      <c r="A535" s="18">
        <v>6</v>
      </c>
      <c r="B535">
        <v>92004</v>
      </c>
      <c r="C535">
        <v>51</v>
      </c>
      <c r="D535">
        <f t="shared" si="13"/>
        <v>2</v>
      </c>
      <c r="F535" s="8">
        <f>SUMIF('Zip Shares'!$F:$F,Districts!$B535,'Zip Shares'!H:H)/$D535</f>
        <v>320.99035675195972</v>
      </c>
      <c r="G535" s="8">
        <f>SUMIF('Zip Shares'!$F:$F,Districts!$B535,'Zip Shares'!I:I)/$D535</f>
        <v>0</v>
      </c>
      <c r="H535" s="8">
        <f>SUMIF('Zip Shares'!$F:$F,Districts!$B535,'Zip Shares'!J:J)/$D535</f>
        <v>0</v>
      </c>
    </row>
    <row r="536" spans="1:8">
      <c r="A536" s="18">
        <v>6</v>
      </c>
      <c r="B536">
        <v>92007</v>
      </c>
      <c r="C536">
        <v>49</v>
      </c>
      <c r="D536">
        <f t="shared" si="13"/>
        <v>1</v>
      </c>
      <c r="F536" s="8">
        <f>SUMIF('Zip Shares'!$F:$F,Districts!$B536,'Zip Shares'!H:H)/$D536</f>
        <v>35836.927455081379</v>
      </c>
      <c r="G536" s="8">
        <f>SUMIF('Zip Shares'!$F:$F,Districts!$B536,'Zip Shares'!I:I)/$D536</f>
        <v>0</v>
      </c>
      <c r="H536" s="8">
        <f>SUMIF('Zip Shares'!$F:$F,Districts!$B536,'Zip Shares'!J:J)/$D536</f>
        <v>0</v>
      </c>
    </row>
    <row r="537" spans="1:8">
      <c r="A537" s="18">
        <v>6</v>
      </c>
      <c r="B537">
        <v>92008</v>
      </c>
      <c r="C537">
        <v>49</v>
      </c>
      <c r="D537">
        <f t="shared" si="13"/>
        <v>1</v>
      </c>
      <c r="F537" s="8">
        <f>SUMIF('Zip Shares'!$F:$F,Districts!$B537,'Zip Shares'!H:H)/$D537</f>
        <v>3855358.2187320469</v>
      </c>
      <c r="G537" s="8">
        <f>SUMIF('Zip Shares'!$F:$F,Districts!$B537,'Zip Shares'!I:I)/$D537</f>
        <v>60688.6</v>
      </c>
      <c r="H537" s="8">
        <f>SUMIF('Zip Shares'!$F:$F,Districts!$B537,'Zip Shares'!J:J)/$D537</f>
        <v>0</v>
      </c>
    </row>
    <row r="538" spans="1:8">
      <c r="A538" s="18">
        <v>6</v>
      </c>
      <c r="B538">
        <v>92009</v>
      </c>
      <c r="C538">
        <v>49</v>
      </c>
      <c r="D538">
        <f t="shared" si="13"/>
        <v>2</v>
      </c>
      <c r="F538" s="8">
        <f>SUMIF('Zip Shares'!$F:$F,Districts!$B538,'Zip Shares'!H:H)/$D538</f>
        <v>394475.5073993004</v>
      </c>
      <c r="G538" s="8">
        <f>SUMIF('Zip Shares'!$F:$F,Districts!$B538,'Zip Shares'!I:I)/$D538</f>
        <v>19220.43</v>
      </c>
      <c r="H538" s="8">
        <f>SUMIF('Zip Shares'!$F:$F,Districts!$B538,'Zip Shares'!J:J)/$D538</f>
        <v>0</v>
      </c>
    </row>
    <row r="539" spans="1:8">
      <c r="A539" s="18">
        <v>6</v>
      </c>
      <c r="B539">
        <v>92009</v>
      </c>
      <c r="C539">
        <v>50</v>
      </c>
      <c r="D539">
        <f t="shared" si="13"/>
        <v>2</v>
      </c>
      <c r="F539" s="8">
        <f>SUMIF('Zip Shares'!$F:$F,Districts!$B539,'Zip Shares'!H:H)/$D539</f>
        <v>394475.5073993004</v>
      </c>
      <c r="G539" s="8">
        <f>SUMIF('Zip Shares'!$F:$F,Districts!$B539,'Zip Shares'!I:I)/$D539</f>
        <v>19220.43</v>
      </c>
      <c r="H539" s="8">
        <f>SUMIF('Zip Shares'!$F:$F,Districts!$B539,'Zip Shares'!J:J)/$D539</f>
        <v>0</v>
      </c>
    </row>
    <row r="540" spans="1:8">
      <c r="A540" s="18">
        <v>6</v>
      </c>
      <c r="B540">
        <v>92010</v>
      </c>
      <c r="C540">
        <v>49</v>
      </c>
      <c r="D540">
        <f t="shared" si="13"/>
        <v>1</v>
      </c>
      <c r="F540" s="8">
        <f>SUMIF('Zip Shares'!$F:$F,Districts!$B540,'Zip Shares'!H:H)/$D540</f>
        <v>1561744.924830995</v>
      </c>
      <c r="G540" s="8">
        <f>SUMIF('Zip Shares'!$F:$F,Districts!$B540,'Zip Shares'!I:I)/$D540</f>
        <v>87731.12</v>
      </c>
      <c r="H540" s="8">
        <f>SUMIF('Zip Shares'!$F:$F,Districts!$B540,'Zip Shares'!J:J)/$D540</f>
        <v>0</v>
      </c>
    </row>
    <row r="541" spans="1:8">
      <c r="A541" s="18">
        <v>6</v>
      </c>
      <c r="B541">
        <v>92011</v>
      </c>
      <c r="C541">
        <v>49</v>
      </c>
      <c r="D541">
        <f t="shared" si="13"/>
        <v>1</v>
      </c>
      <c r="F541" s="8">
        <f>SUMIF('Zip Shares'!$F:$F,Districts!$B541,'Zip Shares'!H:H)/$D541</f>
        <v>718679.65109712561</v>
      </c>
      <c r="G541" s="8">
        <f>SUMIF('Zip Shares'!$F:$F,Districts!$B541,'Zip Shares'!I:I)/$D541</f>
        <v>64138.5</v>
      </c>
      <c r="H541" s="8">
        <f>SUMIF('Zip Shares'!$F:$F,Districts!$B541,'Zip Shares'!J:J)/$D541</f>
        <v>0</v>
      </c>
    </row>
    <row r="542" spans="1:8">
      <c r="A542" s="18">
        <v>6</v>
      </c>
      <c r="B542">
        <v>92014</v>
      </c>
      <c r="C542">
        <v>49</v>
      </c>
      <c r="D542">
        <f t="shared" si="13"/>
        <v>2</v>
      </c>
      <c r="F542" s="8">
        <f>SUMIF('Zip Shares'!$F:$F,Districts!$B542,'Zip Shares'!H:H)/$D542</f>
        <v>23767.948043434575</v>
      </c>
      <c r="G542" s="8">
        <f>SUMIF('Zip Shares'!$F:$F,Districts!$B542,'Zip Shares'!I:I)/$D542</f>
        <v>13814.895</v>
      </c>
      <c r="H542" s="8">
        <f>SUMIF('Zip Shares'!$F:$F,Districts!$B542,'Zip Shares'!J:J)/$D542</f>
        <v>0</v>
      </c>
    </row>
    <row r="543" spans="1:8">
      <c r="A543" s="18">
        <v>6</v>
      </c>
      <c r="B543">
        <v>92014</v>
      </c>
      <c r="C543">
        <v>52</v>
      </c>
      <c r="D543">
        <f t="shared" si="13"/>
        <v>2</v>
      </c>
      <c r="F543" s="8">
        <f>SUMIF('Zip Shares'!$F:$F,Districts!$B543,'Zip Shares'!H:H)/$D543</f>
        <v>23767.948043434575</v>
      </c>
      <c r="G543" s="8">
        <f>SUMIF('Zip Shares'!$F:$F,Districts!$B543,'Zip Shares'!I:I)/$D543</f>
        <v>13814.895</v>
      </c>
      <c r="H543" s="8">
        <f>SUMIF('Zip Shares'!$F:$F,Districts!$B543,'Zip Shares'!J:J)/$D543</f>
        <v>0</v>
      </c>
    </row>
    <row r="544" spans="1:8">
      <c r="A544" s="18">
        <v>6</v>
      </c>
      <c r="B544">
        <v>92019</v>
      </c>
      <c r="C544">
        <v>50</v>
      </c>
      <c r="D544">
        <f t="shared" si="13"/>
        <v>3</v>
      </c>
      <c r="F544" s="8">
        <f>SUMIF('Zip Shares'!$F:$F,Districts!$B544,'Zip Shares'!H:H)/$D544</f>
        <v>94015.895818663295</v>
      </c>
      <c r="G544" s="8">
        <f>SUMIF('Zip Shares'!$F:$F,Districts!$B544,'Zip Shares'!I:I)/$D544</f>
        <v>12878.543333333333</v>
      </c>
      <c r="H544" s="8">
        <f>SUMIF('Zip Shares'!$F:$F,Districts!$B544,'Zip Shares'!J:J)/$D544</f>
        <v>0</v>
      </c>
    </row>
    <row r="545" spans="1:8">
      <c r="A545" s="18">
        <v>6</v>
      </c>
      <c r="B545">
        <v>92019</v>
      </c>
      <c r="C545">
        <v>51</v>
      </c>
      <c r="D545">
        <f t="shared" si="13"/>
        <v>3</v>
      </c>
      <c r="F545" s="8">
        <f>SUMIF('Zip Shares'!$F:$F,Districts!$B545,'Zip Shares'!H:H)/$D545</f>
        <v>94015.895818663295</v>
      </c>
      <c r="G545" s="8">
        <f>SUMIF('Zip Shares'!$F:$F,Districts!$B545,'Zip Shares'!I:I)/$D545</f>
        <v>12878.543333333333</v>
      </c>
      <c r="H545" s="8">
        <f>SUMIF('Zip Shares'!$F:$F,Districts!$B545,'Zip Shares'!J:J)/$D545</f>
        <v>0</v>
      </c>
    </row>
    <row r="546" spans="1:8">
      <c r="A546" s="18">
        <v>6</v>
      </c>
      <c r="B546">
        <v>92019</v>
      </c>
      <c r="C546">
        <v>53</v>
      </c>
      <c r="D546">
        <f t="shared" si="13"/>
        <v>3</v>
      </c>
      <c r="F546" s="8">
        <f>SUMIF('Zip Shares'!$F:$F,Districts!$B546,'Zip Shares'!H:H)/$D546</f>
        <v>94015.895818663295</v>
      </c>
      <c r="G546" s="8">
        <f>SUMIF('Zip Shares'!$F:$F,Districts!$B546,'Zip Shares'!I:I)/$D546</f>
        <v>12878.543333333333</v>
      </c>
      <c r="H546" s="8">
        <f>SUMIF('Zip Shares'!$F:$F,Districts!$B546,'Zip Shares'!J:J)/$D546</f>
        <v>0</v>
      </c>
    </row>
    <row r="547" spans="1:8">
      <c r="A547" s="18">
        <v>6</v>
      </c>
      <c r="B547">
        <v>92020</v>
      </c>
      <c r="C547">
        <v>50</v>
      </c>
      <c r="D547">
        <f t="shared" si="13"/>
        <v>2</v>
      </c>
      <c r="F547" s="8">
        <f>SUMIF('Zip Shares'!$F:$F,Districts!$B547,'Zip Shares'!H:H)/$D547</f>
        <v>1067551.5211563129</v>
      </c>
      <c r="G547" s="8">
        <f>SUMIF('Zip Shares'!$F:$F,Districts!$B547,'Zip Shares'!I:I)/$D547</f>
        <v>88280.939999999988</v>
      </c>
      <c r="H547" s="8">
        <f>SUMIF('Zip Shares'!$F:$F,Districts!$B547,'Zip Shares'!J:J)/$D547</f>
        <v>0</v>
      </c>
    </row>
    <row r="548" spans="1:8">
      <c r="A548" s="18">
        <v>6</v>
      </c>
      <c r="B548">
        <v>92020</v>
      </c>
      <c r="C548">
        <v>53</v>
      </c>
      <c r="D548">
        <f t="shared" si="13"/>
        <v>2</v>
      </c>
      <c r="F548" s="8">
        <f>SUMIF('Zip Shares'!$F:$F,Districts!$B548,'Zip Shares'!H:H)/$D548</f>
        <v>1067551.5211563129</v>
      </c>
      <c r="G548" s="8">
        <f>SUMIF('Zip Shares'!$F:$F,Districts!$B548,'Zip Shares'!I:I)/$D548</f>
        <v>88280.939999999988</v>
      </c>
      <c r="H548" s="8">
        <f>SUMIF('Zip Shares'!$F:$F,Districts!$B548,'Zip Shares'!J:J)/$D548</f>
        <v>0</v>
      </c>
    </row>
    <row r="549" spans="1:8">
      <c r="A549" s="18">
        <v>6</v>
      </c>
      <c r="B549">
        <v>92021</v>
      </c>
      <c r="C549">
        <v>50</v>
      </c>
      <c r="D549">
        <f t="shared" si="13"/>
        <v>2</v>
      </c>
      <c r="F549" s="8">
        <f>SUMIF('Zip Shares'!$F:$F,Districts!$B549,'Zip Shares'!H:H)/$D549</f>
        <v>135995.70950137146</v>
      </c>
      <c r="G549" s="8">
        <f>SUMIF('Zip Shares'!$F:$F,Districts!$B549,'Zip Shares'!I:I)/$D549</f>
        <v>96825.8</v>
      </c>
      <c r="H549" s="8">
        <f>SUMIF('Zip Shares'!$F:$F,Districts!$B549,'Zip Shares'!J:J)/$D549</f>
        <v>0</v>
      </c>
    </row>
    <row r="550" spans="1:8">
      <c r="A550" s="18">
        <v>6</v>
      </c>
      <c r="B550">
        <v>92021</v>
      </c>
      <c r="C550">
        <v>53</v>
      </c>
      <c r="D550">
        <f t="shared" si="13"/>
        <v>2</v>
      </c>
      <c r="F550" s="8">
        <f>SUMIF('Zip Shares'!$F:$F,Districts!$B550,'Zip Shares'!H:H)/$D550</f>
        <v>135995.70950137146</v>
      </c>
      <c r="G550" s="8">
        <f>SUMIF('Zip Shares'!$F:$F,Districts!$B550,'Zip Shares'!I:I)/$D550</f>
        <v>96825.8</v>
      </c>
      <c r="H550" s="8">
        <f>SUMIF('Zip Shares'!$F:$F,Districts!$B550,'Zip Shares'!J:J)/$D550</f>
        <v>0</v>
      </c>
    </row>
    <row r="551" spans="1:8">
      <c r="A551" s="18">
        <v>6</v>
      </c>
      <c r="B551">
        <v>92024</v>
      </c>
      <c r="C551">
        <v>49</v>
      </c>
      <c r="D551">
        <f t="shared" si="13"/>
        <v>2</v>
      </c>
      <c r="F551" s="8">
        <f>SUMIF('Zip Shares'!$F:$F,Districts!$B551,'Zip Shares'!H:H)/$D551</f>
        <v>465753.80486082885</v>
      </c>
      <c r="G551" s="8">
        <f>SUMIF('Zip Shares'!$F:$F,Districts!$B551,'Zip Shares'!I:I)/$D551</f>
        <v>11692.434999999999</v>
      </c>
      <c r="H551" s="8">
        <f>SUMIF('Zip Shares'!$F:$F,Districts!$B551,'Zip Shares'!J:J)/$D551</f>
        <v>0</v>
      </c>
    </row>
    <row r="552" spans="1:8">
      <c r="A552" s="18">
        <v>6</v>
      </c>
      <c r="B552">
        <v>92024</v>
      </c>
      <c r="C552">
        <v>50</v>
      </c>
      <c r="D552">
        <f t="shared" si="13"/>
        <v>2</v>
      </c>
      <c r="F552" s="8">
        <f>SUMIF('Zip Shares'!$F:$F,Districts!$B552,'Zip Shares'!H:H)/$D552</f>
        <v>465753.80486082885</v>
      </c>
      <c r="G552" s="8">
        <f>SUMIF('Zip Shares'!$F:$F,Districts!$B552,'Zip Shares'!I:I)/$D552</f>
        <v>11692.434999999999</v>
      </c>
      <c r="H552" s="8">
        <f>SUMIF('Zip Shares'!$F:$F,Districts!$B552,'Zip Shares'!J:J)/$D552</f>
        <v>0</v>
      </c>
    </row>
    <row r="553" spans="1:8">
      <c r="A553" s="18">
        <v>6</v>
      </c>
      <c r="B553">
        <v>92025</v>
      </c>
      <c r="C553">
        <v>50</v>
      </c>
      <c r="D553">
        <f t="shared" si="13"/>
        <v>2</v>
      </c>
      <c r="F553" s="8">
        <f>SUMIF('Zip Shares'!$F:$F,Districts!$B553,'Zip Shares'!H:H)/$D553</f>
        <v>42890.121160480856</v>
      </c>
      <c r="G553" s="8">
        <f>SUMIF('Zip Shares'!$F:$F,Districts!$B553,'Zip Shares'!I:I)/$D553</f>
        <v>7713.89</v>
      </c>
      <c r="H553" s="8">
        <f>SUMIF('Zip Shares'!$F:$F,Districts!$B553,'Zip Shares'!J:J)/$D553</f>
        <v>0</v>
      </c>
    </row>
    <row r="554" spans="1:8">
      <c r="A554" s="18">
        <v>6</v>
      </c>
      <c r="B554">
        <v>92025</v>
      </c>
      <c r="C554">
        <v>52</v>
      </c>
      <c r="D554">
        <f t="shared" si="13"/>
        <v>2</v>
      </c>
      <c r="F554" s="8">
        <f>SUMIF('Zip Shares'!$F:$F,Districts!$B554,'Zip Shares'!H:H)/$D554</f>
        <v>42890.121160480856</v>
      </c>
      <c r="G554" s="8">
        <f>SUMIF('Zip Shares'!$F:$F,Districts!$B554,'Zip Shares'!I:I)/$D554</f>
        <v>7713.89</v>
      </c>
      <c r="H554" s="8">
        <f>SUMIF('Zip Shares'!$F:$F,Districts!$B554,'Zip Shares'!J:J)/$D554</f>
        <v>0</v>
      </c>
    </row>
    <row r="555" spans="1:8">
      <c r="A555" s="18">
        <v>6</v>
      </c>
      <c r="B555">
        <v>92026</v>
      </c>
      <c r="C555">
        <v>50</v>
      </c>
      <c r="D555">
        <f t="shared" si="13"/>
        <v>1</v>
      </c>
      <c r="F555" s="8">
        <f>SUMIF('Zip Shares'!$F:$F,Districts!$B555,'Zip Shares'!H:H)/$D555</f>
        <v>53671.93635885512</v>
      </c>
      <c r="G555" s="8">
        <f>SUMIF('Zip Shares'!$F:$F,Districts!$B555,'Zip Shares'!I:I)/$D555</f>
        <v>22666.65</v>
      </c>
      <c r="H555" s="8">
        <f>SUMIF('Zip Shares'!$F:$F,Districts!$B555,'Zip Shares'!J:J)/$D555</f>
        <v>0</v>
      </c>
    </row>
    <row r="556" spans="1:8">
      <c r="A556" s="18">
        <v>6</v>
      </c>
      <c r="B556">
        <v>92027</v>
      </c>
      <c r="C556">
        <v>50</v>
      </c>
      <c r="D556">
        <f t="shared" si="13"/>
        <v>2</v>
      </c>
      <c r="F556" s="8">
        <f>SUMIF('Zip Shares'!$F:$F,Districts!$B556,'Zip Shares'!H:H)/$D556</f>
        <v>6586.276399461708</v>
      </c>
      <c r="G556" s="8">
        <f>SUMIF('Zip Shares'!$F:$F,Districts!$B556,'Zip Shares'!I:I)/$D556</f>
        <v>1408.615</v>
      </c>
      <c r="H556" s="8">
        <f>SUMIF('Zip Shares'!$F:$F,Districts!$B556,'Zip Shares'!J:J)/$D556</f>
        <v>0</v>
      </c>
    </row>
    <row r="557" spans="1:8">
      <c r="A557" s="18">
        <v>6</v>
      </c>
      <c r="B557">
        <v>92027</v>
      </c>
      <c r="C557">
        <v>52</v>
      </c>
      <c r="D557">
        <f t="shared" si="13"/>
        <v>2</v>
      </c>
      <c r="F557" s="8">
        <f>SUMIF('Zip Shares'!$F:$F,Districts!$B557,'Zip Shares'!H:H)/$D557</f>
        <v>6586.276399461708</v>
      </c>
      <c r="G557" s="8">
        <f>SUMIF('Zip Shares'!$F:$F,Districts!$B557,'Zip Shares'!I:I)/$D557</f>
        <v>1408.615</v>
      </c>
      <c r="H557" s="8">
        <f>SUMIF('Zip Shares'!$F:$F,Districts!$B557,'Zip Shares'!J:J)/$D557</f>
        <v>0</v>
      </c>
    </row>
    <row r="558" spans="1:8">
      <c r="A558" s="18">
        <v>6</v>
      </c>
      <c r="B558">
        <v>92028</v>
      </c>
      <c r="C558">
        <v>49</v>
      </c>
      <c r="D558">
        <f t="shared" si="13"/>
        <v>2</v>
      </c>
      <c r="F558" s="8">
        <f>SUMIF('Zip Shares'!$F:$F,Districts!$B558,'Zip Shares'!H:H)/$D558</f>
        <v>38906.833676319133</v>
      </c>
      <c r="G558" s="8">
        <f>SUMIF('Zip Shares'!$F:$F,Districts!$B558,'Zip Shares'!I:I)/$D558</f>
        <v>460</v>
      </c>
      <c r="H558" s="8">
        <f>SUMIF('Zip Shares'!$F:$F,Districts!$B558,'Zip Shares'!J:J)/$D558</f>
        <v>0</v>
      </c>
    </row>
    <row r="559" spans="1:8">
      <c r="A559" s="18">
        <v>6</v>
      </c>
      <c r="B559">
        <v>92028</v>
      </c>
      <c r="C559">
        <v>50</v>
      </c>
      <c r="D559">
        <f t="shared" si="13"/>
        <v>2</v>
      </c>
      <c r="F559" s="8">
        <f>SUMIF('Zip Shares'!$F:$F,Districts!$B559,'Zip Shares'!H:H)/$D559</f>
        <v>38906.833676319133</v>
      </c>
      <c r="G559" s="8">
        <f>SUMIF('Zip Shares'!$F:$F,Districts!$B559,'Zip Shares'!I:I)/$D559</f>
        <v>460</v>
      </c>
      <c r="H559" s="8">
        <f>SUMIF('Zip Shares'!$F:$F,Districts!$B559,'Zip Shares'!J:J)/$D559</f>
        <v>0</v>
      </c>
    </row>
    <row r="560" spans="1:8">
      <c r="A560" s="18">
        <v>6</v>
      </c>
      <c r="B560">
        <v>92029</v>
      </c>
      <c r="C560">
        <v>49</v>
      </c>
      <c r="D560">
        <f t="shared" si="13"/>
        <v>3</v>
      </c>
      <c r="F560" s="8">
        <f>SUMIF('Zip Shares'!$F:$F,Districts!$B560,'Zip Shares'!H:H)/$D560</f>
        <v>306499.19312351284</v>
      </c>
      <c r="G560" s="8">
        <f>SUMIF('Zip Shares'!$F:$F,Districts!$B560,'Zip Shares'!I:I)/$D560</f>
        <v>82091.69666666667</v>
      </c>
      <c r="H560" s="8">
        <f>SUMIF('Zip Shares'!$F:$F,Districts!$B560,'Zip Shares'!J:J)/$D560</f>
        <v>0</v>
      </c>
    </row>
    <row r="561" spans="1:8">
      <c r="A561" s="18">
        <v>6</v>
      </c>
      <c r="B561">
        <v>92029</v>
      </c>
      <c r="C561">
        <v>50</v>
      </c>
      <c r="D561">
        <f t="shared" si="13"/>
        <v>3</v>
      </c>
      <c r="F561" s="8">
        <f>SUMIF('Zip Shares'!$F:$F,Districts!$B561,'Zip Shares'!H:H)/$D561</f>
        <v>306499.19312351284</v>
      </c>
      <c r="G561" s="8">
        <f>SUMIF('Zip Shares'!$F:$F,Districts!$B561,'Zip Shares'!I:I)/$D561</f>
        <v>82091.69666666667</v>
      </c>
      <c r="H561" s="8">
        <f>SUMIF('Zip Shares'!$F:$F,Districts!$B561,'Zip Shares'!J:J)/$D561</f>
        <v>0</v>
      </c>
    </row>
    <row r="562" spans="1:8">
      <c r="A562" s="18">
        <v>6</v>
      </c>
      <c r="B562">
        <v>92029</v>
      </c>
      <c r="C562">
        <v>52</v>
      </c>
      <c r="D562">
        <f t="shared" si="13"/>
        <v>3</v>
      </c>
      <c r="F562" s="8">
        <f>SUMIF('Zip Shares'!$F:$F,Districts!$B562,'Zip Shares'!H:H)/$D562</f>
        <v>306499.19312351284</v>
      </c>
      <c r="G562" s="8">
        <f>SUMIF('Zip Shares'!$F:$F,Districts!$B562,'Zip Shares'!I:I)/$D562</f>
        <v>82091.69666666667</v>
      </c>
      <c r="H562" s="8">
        <f>SUMIF('Zip Shares'!$F:$F,Districts!$B562,'Zip Shares'!J:J)/$D562</f>
        <v>0</v>
      </c>
    </row>
    <row r="563" spans="1:8">
      <c r="A563" s="18">
        <v>6</v>
      </c>
      <c r="B563">
        <v>92036</v>
      </c>
      <c r="C563">
        <v>50</v>
      </c>
      <c r="D563">
        <f t="shared" si="13"/>
        <v>1</v>
      </c>
      <c r="F563" s="8">
        <f>SUMIF('Zip Shares'!$F:$F,Districts!$B563,'Zip Shares'!H:H)/$D563</f>
        <v>71.039578676951166</v>
      </c>
      <c r="G563" s="8">
        <f>SUMIF('Zip Shares'!$F:$F,Districts!$B563,'Zip Shares'!I:I)/$D563</f>
        <v>0</v>
      </c>
      <c r="H563" s="8">
        <f>SUMIF('Zip Shares'!$F:$F,Districts!$B563,'Zip Shares'!J:J)/$D563</f>
        <v>0</v>
      </c>
    </row>
    <row r="564" spans="1:8">
      <c r="A564" s="18">
        <v>6</v>
      </c>
      <c r="B564">
        <v>92037</v>
      </c>
      <c r="C564">
        <v>49</v>
      </c>
      <c r="D564">
        <f t="shared" si="13"/>
        <v>2</v>
      </c>
      <c r="F564" s="8">
        <f>SUMIF('Zip Shares'!$F:$F,Districts!$B564,'Zip Shares'!H:H)/$D564</f>
        <v>227875.90292075582</v>
      </c>
      <c r="G564" s="8">
        <f>SUMIF('Zip Shares'!$F:$F,Districts!$B564,'Zip Shares'!I:I)/$D564</f>
        <v>18064.364999999998</v>
      </c>
      <c r="H564" s="8">
        <f>SUMIF('Zip Shares'!$F:$F,Districts!$B564,'Zip Shares'!J:J)/$D564</f>
        <v>0</v>
      </c>
    </row>
    <row r="565" spans="1:8">
      <c r="A565" s="18">
        <v>6</v>
      </c>
      <c r="B565">
        <v>92037</v>
      </c>
      <c r="C565">
        <v>52</v>
      </c>
      <c r="D565">
        <f t="shared" si="13"/>
        <v>2</v>
      </c>
      <c r="F565" s="8">
        <f>SUMIF('Zip Shares'!$F:$F,Districts!$B565,'Zip Shares'!H:H)/$D565</f>
        <v>227875.90292075582</v>
      </c>
      <c r="G565" s="8">
        <f>SUMIF('Zip Shares'!$F:$F,Districts!$B565,'Zip Shares'!I:I)/$D565</f>
        <v>18064.364999999998</v>
      </c>
      <c r="H565" s="8">
        <f>SUMIF('Zip Shares'!$F:$F,Districts!$B565,'Zip Shares'!J:J)/$D565</f>
        <v>0</v>
      </c>
    </row>
    <row r="566" spans="1:8">
      <c r="A566" s="18">
        <v>6</v>
      </c>
      <c r="B566">
        <v>92040</v>
      </c>
      <c r="C566">
        <v>50</v>
      </c>
      <c r="D566">
        <f t="shared" si="13"/>
        <v>1</v>
      </c>
      <c r="F566" s="8">
        <f>SUMIF('Zip Shares'!$F:$F,Districts!$B566,'Zip Shares'!H:H)/$D566</f>
        <v>478647.21704352577</v>
      </c>
      <c r="G566" s="8">
        <f>SUMIF('Zip Shares'!$F:$F,Districts!$B566,'Zip Shares'!I:I)/$D566</f>
        <v>63453.479999999996</v>
      </c>
      <c r="H566" s="8">
        <f>SUMIF('Zip Shares'!$F:$F,Districts!$B566,'Zip Shares'!J:J)/$D566</f>
        <v>0</v>
      </c>
    </row>
    <row r="567" spans="1:8">
      <c r="A567" s="18">
        <v>6</v>
      </c>
      <c r="B567">
        <v>92054</v>
      </c>
      <c r="C567">
        <v>49</v>
      </c>
      <c r="D567">
        <f t="shared" si="13"/>
        <v>1</v>
      </c>
      <c r="F567" s="8">
        <f>SUMIF('Zip Shares'!$F:$F,Districts!$B567,'Zip Shares'!H:H)/$D567</f>
        <v>221142.84549577103</v>
      </c>
      <c r="G567" s="8">
        <f>SUMIF('Zip Shares'!$F:$F,Districts!$B567,'Zip Shares'!I:I)/$D567</f>
        <v>10079.810000000001</v>
      </c>
      <c r="H567" s="8">
        <f>SUMIF('Zip Shares'!$F:$F,Districts!$B567,'Zip Shares'!J:J)/$D567</f>
        <v>0</v>
      </c>
    </row>
    <row r="568" spans="1:8">
      <c r="A568" s="18">
        <v>6</v>
      </c>
      <c r="B568">
        <v>92055</v>
      </c>
      <c r="C568">
        <v>49</v>
      </c>
      <c r="D568">
        <f t="shared" si="13"/>
        <v>1</v>
      </c>
      <c r="F568" s="8">
        <f>SUMIF('Zip Shares'!$F:$F,Districts!$B568,'Zip Shares'!H:H)/$D568</f>
        <v>115079.57127949073</v>
      </c>
      <c r="G568" s="8">
        <f>SUMIF('Zip Shares'!$F:$F,Districts!$B568,'Zip Shares'!I:I)/$D568</f>
        <v>369.38</v>
      </c>
      <c r="H568" s="8">
        <f>SUMIF('Zip Shares'!$F:$F,Districts!$B568,'Zip Shares'!J:J)/$D568</f>
        <v>0</v>
      </c>
    </row>
    <row r="569" spans="1:8">
      <c r="A569" s="18">
        <v>6</v>
      </c>
      <c r="B569">
        <v>92056</v>
      </c>
      <c r="C569">
        <v>49</v>
      </c>
      <c r="D569">
        <f t="shared" si="13"/>
        <v>1</v>
      </c>
      <c r="F569" s="8">
        <f>SUMIF('Zip Shares'!$F:$F,Districts!$B569,'Zip Shares'!H:H)/$D569</f>
        <v>533455.52865898516</v>
      </c>
      <c r="G569" s="8">
        <f>SUMIF('Zip Shares'!$F:$F,Districts!$B569,'Zip Shares'!I:I)/$D569</f>
        <v>25267.25</v>
      </c>
      <c r="H569" s="8">
        <f>SUMIF('Zip Shares'!$F:$F,Districts!$B569,'Zip Shares'!J:J)/$D569</f>
        <v>0</v>
      </c>
    </row>
    <row r="570" spans="1:8">
      <c r="A570" s="18">
        <v>6</v>
      </c>
      <c r="B570">
        <v>92057</v>
      </c>
      <c r="C570">
        <v>49</v>
      </c>
      <c r="D570">
        <f t="shared" si="13"/>
        <v>1</v>
      </c>
      <c r="F570" s="8">
        <f>SUMIF('Zip Shares'!$F:$F,Districts!$B570,'Zip Shares'!H:H)/$D570</f>
        <v>80540.403922240948</v>
      </c>
      <c r="G570" s="8">
        <f>SUMIF('Zip Shares'!$F:$F,Districts!$B570,'Zip Shares'!I:I)/$D570</f>
        <v>2199</v>
      </c>
      <c r="H570" s="8">
        <f>SUMIF('Zip Shares'!$F:$F,Districts!$B570,'Zip Shares'!J:J)/$D570</f>
        <v>0</v>
      </c>
    </row>
    <row r="571" spans="1:8">
      <c r="A571" s="18">
        <v>6</v>
      </c>
      <c r="B571">
        <v>92058</v>
      </c>
      <c r="C571">
        <v>49</v>
      </c>
      <c r="D571">
        <f t="shared" si="13"/>
        <v>1</v>
      </c>
      <c r="F571" s="8">
        <f>SUMIF('Zip Shares'!$F:$F,Districts!$B571,'Zip Shares'!H:H)/$D571</f>
        <v>145968.44306119488</v>
      </c>
      <c r="G571" s="8">
        <f>SUMIF('Zip Shares'!$F:$F,Districts!$B571,'Zip Shares'!I:I)/$D571</f>
        <v>16302.77</v>
      </c>
      <c r="H571" s="8">
        <f>SUMIF('Zip Shares'!$F:$F,Districts!$B571,'Zip Shares'!J:J)/$D571</f>
        <v>0</v>
      </c>
    </row>
    <row r="572" spans="1:8">
      <c r="A572" s="18">
        <v>6</v>
      </c>
      <c r="B572">
        <v>92059</v>
      </c>
      <c r="C572">
        <v>50</v>
      </c>
      <c r="D572">
        <f t="shared" si="13"/>
        <v>1</v>
      </c>
      <c r="F572" s="8">
        <f>SUMIF('Zip Shares'!$F:$F,Districts!$B572,'Zip Shares'!H:H)/$D572</f>
        <v>0</v>
      </c>
      <c r="G572" s="8">
        <f>SUMIF('Zip Shares'!$F:$F,Districts!$B572,'Zip Shares'!I:I)/$D572</f>
        <v>0</v>
      </c>
      <c r="H572" s="8">
        <f>SUMIF('Zip Shares'!$F:$F,Districts!$B572,'Zip Shares'!J:J)/$D572</f>
        <v>0</v>
      </c>
    </row>
    <row r="573" spans="1:8">
      <c r="A573" s="18">
        <v>6</v>
      </c>
      <c r="B573">
        <v>92060</v>
      </c>
      <c r="C573">
        <v>50</v>
      </c>
      <c r="D573">
        <f t="shared" si="13"/>
        <v>1</v>
      </c>
      <c r="F573" s="8">
        <f>SUMIF('Zip Shares'!$F:$F,Districts!$B573,'Zip Shares'!H:H)/$D573</f>
        <v>0</v>
      </c>
      <c r="G573" s="8">
        <f>SUMIF('Zip Shares'!$F:$F,Districts!$B573,'Zip Shares'!I:I)/$D573</f>
        <v>0</v>
      </c>
      <c r="H573" s="8">
        <f>SUMIF('Zip Shares'!$F:$F,Districts!$B573,'Zip Shares'!J:J)/$D573</f>
        <v>0</v>
      </c>
    </row>
    <row r="574" spans="1:8">
      <c r="A574" s="18">
        <v>6</v>
      </c>
      <c r="B574">
        <v>92061</v>
      </c>
      <c r="C574">
        <v>50</v>
      </c>
      <c r="D574">
        <f t="shared" si="13"/>
        <v>1</v>
      </c>
      <c r="F574" s="8">
        <f>SUMIF('Zip Shares'!$F:$F,Districts!$B574,'Zip Shares'!H:H)/$D574</f>
        <v>0</v>
      </c>
      <c r="G574" s="8">
        <f>SUMIF('Zip Shares'!$F:$F,Districts!$B574,'Zip Shares'!I:I)/$D574</f>
        <v>0</v>
      </c>
      <c r="H574" s="8">
        <f>SUMIF('Zip Shares'!$F:$F,Districts!$B574,'Zip Shares'!J:J)/$D574</f>
        <v>0</v>
      </c>
    </row>
    <row r="575" spans="1:8">
      <c r="A575" s="18">
        <v>6</v>
      </c>
      <c r="B575">
        <v>92064</v>
      </c>
      <c r="C575">
        <v>50</v>
      </c>
      <c r="D575">
        <f t="shared" si="13"/>
        <v>2</v>
      </c>
      <c r="F575" s="8">
        <f>SUMIF('Zip Shares'!$F:$F,Districts!$B575,'Zip Shares'!H:H)/$D575</f>
        <v>824393.43015889812</v>
      </c>
      <c r="G575" s="8">
        <f>SUMIF('Zip Shares'!$F:$F,Districts!$B575,'Zip Shares'!I:I)/$D575</f>
        <v>118559.765</v>
      </c>
      <c r="H575" s="8">
        <f>SUMIF('Zip Shares'!$F:$F,Districts!$B575,'Zip Shares'!J:J)/$D575</f>
        <v>0</v>
      </c>
    </row>
    <row r="576" spans="1:8">
      <c r="A576" s="18">
        <v>6</v>
      </c>
      <c r="B576">
        <v>92064</v>
      </c>
      <c r="C576">
        <v>52</v>
      </c>
      <c r="D576">
        <f t="shared" si="13"/>
        <v>2</v>
      </c>
      <c r="F576" s="8">
        <f>SUMIF('Zip Shares'!$F:$F,Districts!$B576,'Zip Shares'!H:H)/$D576</f>
        <v>824393.43015889812</v>
      </c>
      <c r="G576" s="8">
        <f>SUMIF('Zip Shares'!$F:$F,Districts!$B576,'Zip Shares'!I:I)/$D576</f>
        <v>118559.765</v>
      </c>
      <c r="H576" s="8">
        <f>SUMIF('Zip Shares'!$F:$F,Districts!$B576,'Zip Shares'!J:J)/$D576</f>
        <v>0</v>
      </c>
    </row>
    <row r="577" spans="1:8">
      <c r="A577" s="18">
        <v>6</v>
      </c>
      <c r="B577">
        <v>92065</v>
      </c>
      <c r="C577">
        <v>50</v>
      </c>
      <c r="D577">
        <f t="shared" si="13"/>
        <v>2</v>
      </c>
      <c r="F577" s="8">
        <f>SUMIF('Zip Shares'!$F:$F,Districts!$B577,'Zip Shares'!H:H)/$D577</f>
        <v>17460.425256858973</v>
      </c>
      <c r="G577" s="8">
        <f>SUMIF('Zip Shares'!$F:$F,Districts!$B577,'Zip Shares'!I:I)/$D577</f>
        <v>5981.625</v>
      </c>
      <c r="H577" s="8">
        <f>SUMIF('Zip Shares'!$F:$F,Districts!$B577,'Zip Shares'!J:J)/$D577</f>
        <v>0</v>
      </c>
    </row>
    <row r="578" spans="1:8">
      <c r="A578" s="18">
        <v>6</v>
      </c>
      <c r="B578">
        <v>92065</v>
      </c>
      <c r="C578">
        <v>52</v>
      </c>
      <c r="D578">
        <f t="shared" si="13"/>
        <v>2</v>
      </c>
      <c r="F578" s="8">
        <f>SUMIF('Zip Shares'!$F:$F,Districts!$B578,'Zip Shares'!H:H)/$D578</f>
        <v>17460.425256858973</v>
      </c>
      <c r="G578" s="8">
        <f>SUMIF('Zip Shares'!$F:$F,Districts!$B578,'Zip Shares'!I:I)/$D578</f>
        <v>5981.625</v>
      </c>
      <c r="H578" s="8">
        <f>SUMIF('Zip Shares'!$F:$F,Districts!$B578,'Zip Shares'!J:J)/$D578</f>
        <v>0</v>
      </c>
    </row>
    <row r="579" spans="1:8">
      <c r="A579" s="18">
        <v>6</v>
      </c>
      <c r="B579">
        <v>92066</v>
      </c>
      <c r="C579">
        <v>50</v>
      </c>
      <c r="D579">
        <f t="shared" ref="D579:D642" si="14">COUNTIF(B$1:B$2350,B579)</f>
        <v>1</v>
      </c>
      <c r="F579" s="8">
        <f>SUMIF('Zip Shares'!$F:$F,Districts!$B579,'Zip Shares'!H:H)/$D579</f>
        <v>0</v>
      </c>
      <c r="G579" s="8">
        <f>SUMIF('Zip Shares'!$F:$F,Districts!$B579,'Zip Shares'!I:I)/$D579</f>
        <v>0</v>
      </c>
      <c r="H579" s="8">
        <f>SUMIF('Zip Shares'!$F:$F,Districts!$B579,'Zip Shares'!J:J)/$D579</f>
        <v>0</v>
      </c>
    </row>
    <row r="580" spans="1:8">
      <c r="A580" s="18">
        <v>6</v>
      </c>
      <c r="B580">
        <v>92067</v>
      </c>
      <c r="C580">
        <v>49</v>
      </c>
      <c r="D580">
        <f t="shared" si="14"/>
        <v>2</v>
      </c>
      <c r="F580" s="8">
        <f>SUMIF('Zip Shares'!$F:$F,Districts!$B580,'Zip Shares'!H:H)/$D580</f>
        <v>3397.5512561175001</v>
      </c>
      <c r="G580" s="8">
        <f>SUMIF('Zip Shares'!$F:$F,Districts!$B580,'Zip Shares'!I:I)/$D580</f>
        <v>539.375</v>
      </c>
      <c r="H580" s="8">
        <f>SUMIF('Zip Shares'!$F:$F,Districts!$B580,'Zip Shares'!J:J)/$D580</f>
        <v>0</v>
      </c>
    </row>
    <row r="581" spans="1:8">
      <c r="A581" s="18">
        <v>6</v>
      </c>
      <c r="B581">
        <v>92067</v>
      </c>
      <c r="C581">
        <v>52</v>
      </c>
      <c r="D581">
        <f t="shared" si="14"/>
        <v>2</v>
      </c>
      <c r="F581" s="8">
        <f>SUMIF('Zip Shares'!$F:$F,Districts!$B581,'Zip Shares'!H:H)/$D581</f>
        <v>3397.5512561175001</v>
      </c>
      <c r="G581" s="8">
        <f>SUMIF('Zip Shares'!$F:$F,Districts!$B581,'Zip Shares'!I:I)/$D581</f>
        <v>539.375</v>
      </c>
      <c r="H581" s="8">
        <f>SUMIF('Zip Shares'!$F:$F,Districts!$B581,'Zip Shares'!J:J)/$D581</f>
        <v>0</v>
      </c>
    </row>
    <row r="582" spans="1:8">
      <c r="A582" s="18">
        <v>6</v>
      </c>
      <c r="B582">
        <v>92069</v>
      </c>
      <c r="C582">
        <v>50</v>
      </c>
      <c r="D582">
        <f t="shared" si="14"/>
        <v>1</v>
      </c>
      <c r="F582" s="8">
        <f>SUMIF('Zip Shares'!$F:$F,Districts!$B582,'Zip Shares'!H:H)/$D582</f>
        <v>347140.93756736803</v>
      </c>
      <c r="G582" s="8">
        <f>SUMIF('Zip Shares'!$F:$F,Districts!$B582,'Zip Shares'!I:I)/$D582</f>
        <v>14388.66</v>
      </c>
      <c r="H582" s="8">
        <f>SUMIF('Zip Shares'!$F:$F,Districts!$B582,'Zip Shares'!J:J)/$D582</f>
        <v>0</v>
      </c>
    </row>
    <row r="583" spans="1:8">
      <c r="A583" s="18">
        <v>6</v>
      </c>
      <c r="B583">
        <v>92070</v>
      </c>
      <c r="C583">
        <v>50</v>
      </c>
      <c r="D583">
        <f t="shared" si="14"/>
        <v>1</v>
      </c>
      <c r="F583" s="8">
        <f>SUMIF('Zip Shares'!$F:$F,Districts!$B583,'Zip Shares'!H:H)/$D583</f>
        <v>0</v>
      </c>
      <c r="G583" s="8">
        <f>SUMIF('Zip Shares'!$F:$F,Districts!$B583,'Zip Shares'!I:I)/$D583</f>
        <v>0</v>
      </c>
      <c r="H583" s="8">
        <f>SUMIF('Zip Shares'!$F:$F,Districts!$B583,'Zip Shares'!J:J)/$D583</f>
        <v>0</v>
      </c>
    </row>
    <row r="584" spans="1:8">
      <c r="A584" s="18">
        <v>6</v>
      </c>
      <c r="B584">
        <v>92071</v>
      </c>
      <c r="C584">
        <v>50</v>
      </c>
      <c r="D584">
        <f t="shared" si="14"/>
        <v>3</v>
      </c>
      <c r="F584" s="8">
        <f>SUMIF('Zip Shares'!$F:$F,Districts!$B584,'Zip Shares'!H:H)/$D584</f>
        <v>191178.1169319489</v>
      </c>
      <c r="G584" s="8">
        <f>SUMIF('Zip Shares'!$F:$F,Districts!$B584,'Zip Shares'!I:I)/$D584</f>
        <v>20676.8</v>
      </c>
      <c r="H584" s="8">
        <f>SUMIF('Zip Shares'!$F:$F,Districts!$B584,'Zip Shares'!J:J)/$D584</f>
        <v>0</v>
      </c>
    </row>
    <row r="585" spans="1:8">
      <c r="A585" s="18">
        <v>6</v>
      </c>
      <c r="B585">
        <v>92071</v>
      </c>
      <c r="C585">
        <v>52</v>
      </c>
      <c r="D585">
        <f t="shared" si="14"/>
        <v>3</v>
      </c>
      <c r="F585" s="8">
        <f>SUMIF('Zip Shares'!$F:$F,Districts!$B585,'Zip Shares'!H:H)/$D585</f>
        <v>191178.1169319489</v>
      </c>
      <c r="G585" s="8">
        <f>SUMIF('Zip Shares'!$F:$F,Districts!$B585,'Zip Shares'!I:I)/$D585</f>
        <v>20676.8</v>
      </c>
      <c r="H585" s="8">
        <f>SUMIF('Zip Shares'!$F:$F,Districts!$B585,'Zip Shares'!J:J)/$D585</f>
        <v>0</v>
      </c>
    </row>
    <row r="586" spans="1:8">
      <c r="A586" s="18">
        <v>6</v>
      </c>
      <c r="B586">
        <v>92071</v>
      </c>
      <c r="C586">
        <v>53</v>
      </c>
      <c r="D586">
        <f t="shared" si="14"/>
        <v>3</v>
      </c>
      <c r="F586" s="8">
        <f>SUMIF('Zip Shares'!$F:$F,Districts!$B586,'Zip Shares'!H:H)/$D586</f>
        <v>191178.1169319489</v>
      </c>
      <c r="G586" s="8">
        <f>SUMIF('Zip Shares'!$F:$F,Districts!$B586,'Zip Shares'!I:I)/$D586</f>
        <v>20676.8</v>
      </c>
      <c r="H586" s="8">
        <f>SUMIF('Zip Shares'!$F:$F,Districts!$B586,'Zip Shares'!J:J)/$D586</f>
        <v>0</v>
      </c>
    </row>
    <row r="587" spans="1:8">
      <c r="A587" s="18">
        <v>6</v>
      </c>
      <c r="B587">
        <v>92075</v>
      </c>
      <c r="C587">
        <v>49</v>
      </c>
      <c r="D587">
        <f t="shared" si="14"/>
        <v>2</v>
      </c>
      <c r="F587" s="8">
        <f>SUMIF('Zip Shares'!$F:$F,Districts!$B587,'Zip Shares'!H:H)/$D587</f>
        <v>176366.58126243172</v>
      </c>
      <c r="G587" s="8">
        <f>SUMIF('Zip Shares'!$F:$F,Districts!$B587,'Zip Shares'!I:I)/$D587</f>
        <v>5401.8649999999998</v>
      </c>
      <c r="H587" s="8">
        <f>SUMIF('Zip Shares'!$F:$F,Districts!$B587,'Zip Shares'!J:J)/$D587</f>
        <v>0</v>
      </c>
    </row>
    <row r="588" spans="1:8">
      <c r="A588" s="18">
        <v>6</v>
      </c>
      <c r="B588">
        <v>92075</v>
      </c>
      <c r="C588">
        <v>52</v>
      </c>
      <c r="D588">
        <f t="shared" si="14"/>
        <v>2</v>
      </c>
      <c r="F588" s="8">
        <f>SUMIF('Zip Shares'!$F:$F,Districts!$B588,'Zip Shares'!H:H)/$D588</f>
        <v>176366.58126243172</v>
      </c>
      <c r="G588" s="8">
        <f>SUMIF('Zip Shares'!$F:$F,Districts!$B588,'Zip Shares'!I:I)/$D588</f>
        <v>5401.8649999999998</v>
      </c>
      <c r="H588" s="8">
        <f>SUMIF('Zip Shares'!$F:$F,Districts!$B588,'Zip Shares'!J:J)/$D588</f>
        <v>0</v>
      </c>
    </row>
    <row r="589" spans="1:8">
      <c r="A589" s="18">
        <v>6</v>
      </c>
      <c r="B589">
        <v>92078</v>
      </c>
      <c r="C589">
        <v>49</v>
      </c>
      <c r="D589">
        <f t="shared" si="14"/>
        <v>2</v>
      </c>
      <c r="F589" s="8">
        <f>SUMIF('Zip Shares'!$F:$F,Districts!$B589,'Zip Shares'!H:H)/$D589</f>
        <v>719663.09330959013</v>
      </c>
      <c r="G589" s="8">
        <f>SUMIF('Zip Shares'!$F:$F,Districts!$B589,'Zip Shares'!I:I)/$D589</f>
        <v>91271.66</v>
      </c>
      <c r="H589" s="8">
        <f>SUMIF('Zip Shares'!$F:$F,Districts!$B589,'Zip Shares'!J:J)/$D589</f>
        <v>0</v>
      </c>
    </row>
    <row r="590" spans="1:8">
      <c r="A590" s="18">
        <v>6</v>
      </c>
      <c r="B590">
        <v>92078</v>
      </c>
      <c r="C590">
        <v>50</v>
      </c>
      <c r="D590">
        <f t="shared" si="14"/>
        <v>2</v>
      </c>
      <c r="F590" s="8">
        <f>SUMIF('Zip Shares'!$F:$F,Districts!$B590,'Zip Shares'!H:H)/$D590</f>
        <v>719663.09330959013</v>
      </c>
      <c r="G590" s="8">
        <f>SUMIF('Zip Shares'!$F:$F,Districts!$B590,'Zip Shares'!I:I)/$D590</f>
        <v>91271.66</v>
      </c>
      <c r="H590" s="8">
        <f>SUMIF('Zip Shares'!$F:$F,Districts!$B590,'Zip Shares'!J:J)/$D590</f>
        <v>0</v>
      </c>
    </row>
    <row r="591" spans="1:8">
      <c r="A591" s="18">
        <v>6</v>
      </c>
      <c r="B591">
        <v>92081</v>
      </c>
      <c r="C591">
        <v>49</v>
      </c>
      <c r="D591">
        <f t="shared" si="14"/>
        <v>1</v>
      </c>
      <c r="F591" s="8">
        <f>SUMIF('Zip Shares'!$F:$F,Districts!$B591,'Zip Shares'!H:H)/$D591</f>
        <v>2461697.9814390857</v>
      </c>
      <c r="G591" s="8">
        <f>SUMIF('Zip Shares'!$F:$F,Districts!$B591,'Zip Shares'!I:I)/$D591</f>
        <v>345959.01</v>
      </c>
      <c r="H591" s="8">
        <f>SUMIF('Zip Shares'!$F:$F,Districts!$B591,'Zip Shares'!J:J)/$D591</f>
        <v>0</v>
      </c>
    </row>
    <row r="592" spans="1:8">
      <c r="A592" s="18">
        <v>6</v>
      </c>
      <c r="B592">
        <v>92082</v>
      </c>
      <c r="C592">
        <v>50</v>
      </c>
      <c r="D592">
        <f t="shared" si="14"/>
        <v>1</v>
      </c>
      <c r="F592" s="8">
        <f>SUMIF('Zip Shares'!$F:$F,Districts!$B592,'Zip Shares'!H:H)/$D592</f>
        <v>193535.73535008664</v>
      </c>
      <c r="G592" s="8">
        <f>SUMIF('Zip Shares'!$F:$F,Districts!$B592,'Zip Shares'!I:I)/$D592</f>
        <v>4669.01</v>
      </c>
      <c r="H592" s="8">
        <f>SUMIF('Zip Shares'!$F:$F,Districts!$B592,'Zip Shares'!J:J)/$D592</f>
        <v>0</v>
      </c>
    </row>
    <row r="593" spans="1:8">
      <c r="A593" s="18">
        <v>6</v>
      </c>
      <c r="B593">
        <v>92083</v>
      </c>
      <c r="C593">
        <v>49</v>
      </c>
      <c r="D593">
        <f t="shared" si="14"/>
        <v>1</v>
      </c>
      <c r="F593" s="8">
        <f>SUMIF('Zip Shares'!$F:$F,Districts!$B593,'Zip Shares'!H:H)/$D593</f>
        <v>23679.995973954257</v>
      </c>
      <c r="G593" s="8">
        <f>SUMIF('Zip Shares'!$F:$F,Districts!$B593,'Zip Shares'!I:I)/$D593</f>
        <v>102.76</v>
      </c>
      <c r="H593" s="8">
        <f>SUMIF('Zip Shares'!$F:$F,Districts!$B593,'Zip Shares'!J:J)/$D593</f>
        <v>0</v>
      </c>
    </row>
    <row r="594" spans="1:8">
      <c r="A594" s="18">
        <v>6</v>
      </c>
      <c r="B594">
        <v>92084</v>
      </c>
      <c r="C594">
        <v>49</v>
      </c>
      <c r="D594">
        <f t="shared" si="14"/>
        <v>2</v>
      </c>
      <c r="F594" s="8">
        <f>SUMIF('Zip Shares'!$F:$F,Districts!$B594,'Zip Shares'!H:H)/$D594</f>
        <v>74979.74420270999</v>
      </c>
      <c r="G594" s="8">
        <f>SUMIF('Zip Shares'!$F:$F,Districts!$B594,'Zip Shares'!I:I)/$D594</f>
        <v>1250</v>
      </c>
      <c r="H594" s="8">
        <f>SUMIF('Zip Shares'!$F:$F,Districts!$B594,'Zip Shares'!J:J)/$D594</f>
        <v>0</v>
      </c>
    </row>
    <row r="595" spans="1:8">
      <c r="A595" s="18">
        <v>6</v>
      </c>
      <c r="B595">
        <v>92084</v>
      </c>
      <c r="C595">
        <v>50</v>
      </c>
      <c r="D595">
        <f t="shared" si="14"/>
        <v>2</v>
      </c>
      <c r="F595" s="8">
        <f>SUMIF('Zip Shares'!$F:$F,Districts!$B595,'Zip Shares'!H:H)/$D595</f>
        <v>74979.74420270999</v>
      </c>
      <c r="G595" s="8">
        <f>SUMIF('Zip Shares'!$F:$F,Districts!$B595,'Zip Shares'!I:I)/$D595</f>
        <v>1250</v>
      </c>
      <c r="H595" s="8">
        <f>SUMIF('Zip Shares'!$F:$F,Districts!$B595,'Zip Shares'!J:J)/$D595</f>
        <v>0</v>
      </c>
    </row>
    <row r="596" spans="1:8">
      <c r="A596" s="18">
        <v>6</v>
      </c>
      <c r="B596">
        <v>92086</v>
      </c>
      <c r="C596">
        <v>50</v>
      </c>
      <c r="D596">
        <f t="shared" si="14"/>
        <v>1</v>
      </c>
      <c r="F596" s="8">
        <f>SUMIF('Zip Shares'!$F:$F,Districts!$B596,'Zip Shares'!H:H)/$D596</f>
        <v>0</v>
      </c>
      <c r="G596" s="8">
        <f>SUMIF('Zip Shares'!$F:$F,Districts!$B596,'Zip Shares'!I:I)/$D596</f>
        <v>0</v>
      </c>
      <c r="H596" s="8">
        <f>SUMIF('Zip Shares'!$F:$F,Districts!$B596,'Zip Shares'!J:J)/$D596</f>
        <v>0</v>
      </c>
    </row>
    <row r="597" spans="1:8">
      <c r="A597" s="18">
        <v>6</v>
      </c>
      <c r="B597">
        <v>92091</v>
      </c>
      <c r="C597">
        <v>49</v>
      </c>
      <c r="D597">
        <f t="shared" si="14"/>
        <v>1</v>
      </c>
      <c r="F597" s="8">
        <f>SUMIF('Zip Shares'!$F:$F,Districts!$B597,'Zip Shares'!H:H)/$D597</f>
        <v>2964.828141869757</v>
      </c>
      <c r="G597" s="8">
        <f>SUMIF('Zip Shares'!$F:$F,Districts!$B597,'Zip Shares'!I:I)/$D597</f>
        <v>0</v>
      </c>
      <c r="H597" s="8">
        <f>SUMIF('Zip Shares'!$F:$F,Districts!$B597,'Zip Shares'!J:J)/$D597</f>
        <v>0</v>
      </c>
    </row>
    <row r="598" spans="1:8">
      <c r="A598" s="18">
        <v>6</v>
      </c>
      <c r="B598">
        <v>92101</v>
      </c>
      <c r="C598">
        <v>51</v>
      </c>
      <c r="D598">
        <f t="shared" si="14"/>
        <v>3</v>
      </c>
      <c r="F598" s="8">
        <f>SUMIF('Zip Shares'!$F:$F,Districts!$B598,'Zip Shares'!H:H)/$D598</f>
        <v>844167.36731526989</v>
      </c>
      <c r="G598" s="8">
        <f>SUMIF('Zip Shares'!$F:$F,Districts!$B598,'Zip Shares'!I:I)/$D598</f>
        <v>72289.296666666676</v>
      </c>
      <c r="H598" s="8">
        <f>SUMIF('Zip Shares'!$F:$F,Districts!$B598,'Zip Shares'!J:J)/$D598</f>
        <v>0</v>
      </c>
    </row>
    <row r="599" spans="1:8">
      <c r="A599" s="18">
        <v>6</v>
      </c>
      <c r="B599">
        <v>92101</v>
      </c>
      <c r="C599">
        <v>52</v>
      </c>
      <c r="D599">
        <f t="shared" si="14"/>
        <v>3</v>
      </c>
      <c r="F599" s="8">
        <f>SUMIF('Zip Shares'!$F:$F,Districts!$B599,'Zip Shares'!H:H)/$D599</f>
        <v>844167.36731526989</v>
      </c>
      <c r="G599" s="8">
        <f>SUMIF('Zip Shares'!$F:$F,Districts!$B599,'Zip Shares'!I:I)/$D599</f>
        <v>72289.296666666676</v>
      </c>
      <c r="H599" s="8">
        <f>SUMIF('Zip Shares'!$F:$F,Districts!$B599,'Zip Shares'!J:J)/$D599</f>
        <v>0</v>
      </c>
    </row>
    <row r="600" spans="1:8">
      <c r="A600" s="18">
        <v>6</v>
      </c>
      <c r="B600">
        <v>92101</v>
      </c>
      <c r="C600">
        <v>53</v>
      </c>
      <c r="D600">
        <f t="shared" si="14"/>
        <v>3</v>
      </c>
      <c r="F600" s="8">
        <f>SUMIF('Zip Shares'!$F:$F,Districts!$B600,'Zip Shares'!H:H)/$D600</f>
        <v>844167.36731526989</v>
      </c>
      <c r="G600" s="8">
        <f>SUMIF('Zip Shares'!$F:$F,Districts!$B600,'Zip Shares'!I:I)/$D600</f>
        <v>72289.296666666676</v>
      </c>
      <c r="H600" s="8">
        <f>SUMIF('Zip Shares'!$F:$F,Districts!$B600,'Zip Shares'!J:J)/$D600</f>
        <v>0</v>
      </c>
    </row>
    <row r="601" spans="1:8">
      <c r="A601" s="18">
        <v>6</v>
      </c>
      <c r="B601">
        <v>92102</v>
      </c>
      <c r="C601">
        <v>51</v>
      </c>
      <c r="D601">
        <f t="shared" si="14"/>
        <v>2</v>
      </c>
      <c r="F601" s="8">
        <f>SUMIF('Zip Shares'!$F:$F,Districts!$B601,'Zip Shares'!H:H)/$D601</f>
        <v>330907.07713866472</v>
      </c>
      <c r="G601" s="8">
        <f>SUMIF('Zip Shares'!$F:$F,Districts!$B601,'Zip Shares'!I:I)/$D601</f>
        <v>87149.455000000002</v>
      </c>
      <c r="H601" s="8">
        <f>SUMIF('Zip Shares'!$F:$F,Districts!$B601,'Zip Shares'!J:J)/$D601</f>
        <v>0</v>
      </c>
    </row>
    <row r="602" spans="1:8">
      <c r="A602" s="18">
        <v>6</v>
      </c>
      <c r="B602">
        <v>92102</v>
      </c>
      <c r="C602">
        <v>53</v>
      </c>
      <c r="D602">
        <f t="shared" si="14"/>
        <v>2</v>
      </c>
      <c r="F602" s="8">
        <f>SUMIF('Zip Shares'!$F:$F,Districts!$B602,'Zip Shares'!H:H)/$D602</f>
        <v>330907.07713866472</v>
      </c>
      <c r="G602" s="8">
        <f>SUMIF('Zip Shares'!$F:$F,Districts!$B602,'Zip Shares'!I:I)/$D602</f>
        <v>87149.455000000002</v>
      </c>
      <c r="H602" s="8">
        <f>SUMIF('Zip Shares'!$F:$F,Districts!$B602,'Zip Shares'!J:J)/$D602</f>
        <v>0</v>
      </c>
    </row>
    <row r="603" spans="1:8">
      <c r="A603" s="18">
        <v>6</v>
      </c>
      <c r="B603">
        <v>92103</v>
      </c>
      <c r="C603">
        <v>53</v>
      </c>
      <c r="D603">
        <f t="shared" si="14"/>
        <v>1</v>
      </c>
      <c r="F603" s="8">
        <f>SUMIF('Zip Shares'!$F:$F,Districts!$B603,'Zip Shares'!H:H)/$D603</f>
        <v>201462.24880021572</v>
      </c>
      <c r="G603" s="8">
        <f>SUMIF('Zip Shares'!$F:$F,Districts!$B603,'Zip Shares'!I:I)/$D603</f>
        <v>31022.22</v>
      </c>
      <c r="H603" s="8">
        <f>SUMIF('Zip Shares'!$F:$F,Districts!$B603,'Zip Shares'!J:J)/$D603</f>
        <v>0</v>
      </c>
    </row>
    <row r="604" spans="1:8">
      <c r="A604" s="18">
        <v>6</v>
      </c>
      <c r="B604">
        <v>92104</v>
      </c>
      <c r="C604">
        <v>51</v>
      </c>
      <c r="D604">
        <f t="shared" si="14"/>
        <v>2</v>
      </c>
      <c r="F604" s="8">
        <f>SUMIF('Zip Shares'!$F:$F,Districts!$B604,'Zip Shares'!H:H)/$D604</f>
        <v>70220.079086411497</v>
      </c>
      <c r="G604" s="8">
        <f>SUMIF('Zip Shares'!$F:$F,Districts!$B604,'Zip Shares'!I:I)/$D604</f>
        <v>23793.424999999999</v>
      </c>
      <c r="H604" s="8">
        <f>SUMIF('Zip Shares'!$F:$F,Districts!$B604,'Zip Shares'!J:J)/$D604</f>
        <v>0</v>
      </c>
    </row>
    <row r="605" spans="1:8">
      <c r="A605" s="18">
        <v>6</v>
      </c>
      <c r="B605">
        <v>92104</v>
      </c>
      <c r="C605">
        <v>53</v>
      </c>
      <c r="D605">
        <f t="shared" si="14"/>
        <v>2</v>
      </c>
      <c r="F605" s="8">
        <f>SUMIF('Zip Shares'!$F:$F,Districts!$B605,'Zip Shares'!H:H)/$D605</f>
        <v>70220.079086411497</v>
      </c>
      <c r="G605" s="8">
        <f>SUMIF('Zip Shares'!$F:$F,Districts!$B605,'Zip Shares'!I:I)/$D605</f>
        <v>23793.424999999999</v>
      </c>
      <c r="H605" s="8">
        <f>SUMIF('Zip Shares'!$F:$F,Districts!$B605,'Zip Shares'!J:J)/$D605</f>
        <v>0</v>
      </c>
    </row>
    <row r="606" spans="1:8">
      <c r="A606" s="18">
        <v>6</v>
      </c>
      <c r="B606">
        <v>92105</v>
      </c>
      <c r="C606">
        <v>51</v>
      </c>
      <c r="D606">
        <f t="shared" si="14"/>
        <v>2</v>
      </c>
      <c r="F606" s="8">
        <f>SUMIF('Zip Shares'!$F:$F,Districts!$B606,'Zip Shares'!H:H)/$D606</f>
        <v>1176233.1710069065</v>
      </c>
      <c r="G606" s="8">
        <f>SUMIF('Zip Shares'!$F:$F,Districts!$B606,'Zip Shares'!I:I)/$D606</f>
        <v>36046.18</v>
      </c>
      <c r="H606" s="8">
        <f>SUMIF('Zip Shares'!$F:$F,Districts!$B606,'Zip Shares'!J:J)/$D606</f>
        <v>0</v>
      </c>
    </row>
    <row r="607" spans="1:8">
      <c r="A607" s="18">
        <v>6</v>
      </c>
      <c r="B607">
        <v>92105</v>
      </c>
      <c r="C607">
        <v>53</v>
      </c>
      <c r="D607">
        <f t="shared" si="14"/>
        <v>2</v>
      </c>
      <c r="F607" s="8">
        <f>SUMIF('Zip Shares'!$F:$F,Districts!$B607,'Zip Shares'!H:H)/$D607</f>
        <v>1176233.1710069065</v>
      </c>
      <c r="G607" s="8">
        <f>SUMIF('Zip Shares'!$F:$F,Districts!$B607,'Zip Shares'!I:I)/$D607</f>
        <v>36046.18</v>
      </c>
      <c r="H607" s="8">
        <f>SUMIF('Zip Shares'!$F:$F,Districts!$B607,'Zip Shares'!J:J)/$D607</f>
        <v>0</v>
      </c>
    </row>
    <row r="608" spans="1:8">
      <c r="A608" s="18">
        <v>6</v>
      </c>
      <c r="B608">
        <v>92106</v>
      </c>
      <c r="C608">
        <v>52</v>
      </c>
      <c r="D608">
        <f t="shared" si="14"/>
        <v>1</v>
      </c>
      <c r="F608" s="8">
        <f>SUMIF('Zip Shares'!$F:$F,Districts!$B608,'Zip Shares'!H:H)/$D608</f>
        <v>525788.9924872655</v>
      </c>
      <c r="G608" s="8">
        <f>SUMIF('Zip Shares'!$F:$F,Districts!$B608,'Zip Shares'!I:I)/$D608</f>
        <v>84501.94</v>
      </c>
      <c r="H608" s="8">
        <f>SUMIF('Zip Shares'!$F:$F,Districts!$B608,'Zip Shares'!J:J)/$D608</f>
        <v>0</v>
      </c>
    </row>
    <row r="609" spans="1:8">
      <c r="A609" s="18">
        <v>6</v>
      </c>
      <c r="B609">
        <v>92107</v>
      </c>
      <c r="C609">
        <v>52</v>
      </c>
      <c r="D609">
        <f t="shared" si="14"/>
        <v>1</v>
      </c>
      <c r="F609" s="8">
        <f>SUMIF('Zip Shares'!$F:$F,Districts!$B609,'Zip Shares'!H:H)/$D609</f>
        <v>110065.88517757245</v>
      </c>
      <c r="G609" s="8">
        <f>SUMIF('Zip Shares'!$F:$F,Districts!$B609,'Zip Shares'!I:I)/$D609</f>
        <v>7471.8</v>
      </c>
      <c r="H609" s="8">
        <f>SUMIF('Zip Shares'!$F:$F,Districts!$B609,'Zip Shares'!J:J)/$D609</f>
        <v>0</v>
      </c>
    </row>
    <row r="610" spans="1:8">
      <c r="A610" s="18">
        <v>6</v>
      </c>
      <c r="B610">
        <v>92108</v>
      </c>
      <c r="C610">
        <v>52</v>
      </c>
      <c r="D610">
        <f t="shared" si="14"/>
        <v>2</v>
      </c>
      <c r="F610" s="8">
        <f>SUMIF('Zip Shares'!$F:$F,Districts!$B610,'Zip Shares'!H:H)/$D610</f>
        <v>263778.97680883191</v>
      </c>
      <c r="G610" s="8">
        <f>SUMIF('Zip Shares'!$F:$F,Districts!$B610,'Zip Shares'!I:I)/$D610</f>
        <v>42548.409999999996</v>
      </c>
      <c r="H610" s="8">
        <f>SUMIF('Zip Shares'!$F:$F,Districts!$B610,'Zip Shares'!J:J)/$D610</f>
        <v>243554.4045600169</v>
      </c>
    </row>
    <row r="611" spans="1:8">
      <c r="A611" s="18">
        <v>6</v>
      </c>
      <c r="B611">
        <v>92108</v>
      </c>
      <c r="C611">
        <v>53</v>
      </c>
      <c r="D611">
        <f t="shared" si="14"/>
        <v>2</v>
      </c>
      <c r="F611" s="8">
        <f>SUMIF('Zip Shares'!$F:$F,Districts!$B611,'Zip Shares'!H:H)/$D611</f>
        <v>263778.97680883191</v>
      </c>
      <c r="G611" s="8">
        <f>SUMIF('Zip Shares'!$F:$F,Districts!$B611,'Zip Shares'!I:I)/$D611</f>
        <v>42548.409999999996</v>
      </c>
      <c r="H611" s="8">
        <f>SUMIF('Zip Shares'!$F:$F,Districts!$B611,'Zip Shares'!J:J)/$D611</f>
        <v>243554.4045600169</v>
      </c>
    </row>
    <row r="612" spans="1:8">
      <c r="A612" s="18">
        <v>6</v>
      </c>
      <c r="B612">
        <v>92109</v>
      </c>
      <c r="C612">
        <v>52</v>
      </c>
      <c r="D612">
        <f t="shared" si="14"/>
        <v>1</v>
      </c>
      <c r="F612" s="8">
        <f>SUMIF('Zip Shares'!$F:$F,Districts!$B612,'Zip Shares'!H:H)/$D612</f>
        <v>1175599.0593613228</v>
      </c>
      <c r="G612" s="8">
        <f>SUMIF('Zip Shares'!$F:$F,Districts!$B612,'Zip Shares'!I:I)/$D612</f>
        <v>80224.61</v>
      </c>
      <c r="H612" s="8">
        <f>SUMIF('Zip Shares'!$F:$F,Districts!$B612,'Zip Shares'!J:J)/$D612</f>
        <v>0</v>
      </c>
    </row>
    <row r="613" spans="1:8">
      <c r="A613" s="18">
        <v>6</v>
      </c>
      <c r="B613">
        <v>92110</v>
      </c>
      <c r="C613">
        <v>52</v>
      </c>
      <c r="D613">
        <f t="shared" si="14"/>
        <v>2</v>
      </c>
      <c r="F613" s="8">
        <f>SUMIF('Zip Shares'!$F:$F,Districts!$B613,'Zip Shares'!H:H)/$D613</f>
        <v>4272713.2168166377</v>
      </c>
      <c r="G613" s="8">
        <f>SUMIF('Zip Shares'!$F:$F,Districts!$B613,'Zip Shares'!I:I)/$D613</f>
        <v>728746.74</v>
      </c>
      <c r="H613" s="8">
        <f>SUMIF('Zip Shares'!$F:$F,Districts!$B613,'Zip Shares'!J:J)/$D613</f>
        <v>0</v>
      </c>
    </row>
    <row r="614" spans="1:8">
      <c r="A614" s="18">
        <v>6</v>
      </c>
      <c r="B614">
        <v>92110</v>
      </c>
      <c r="C614">
        <v>53</v>
      </c>
      <c r="D614">
        <f t="shared" si="14"/>
        <v>2</v>
      </c>
      <c r="F614" s="8">
        <f>SUMIF('Zip Shares'!$F:$F,Districts!$B614,'Zip Shares'!H:H)/$D614</f>
        <v>4272713.2168166377</v>
      </c>
      <c r="G614" s="8">
        <f>SUMIF('Zip Shares'!$F:$F,Districts!$B614,'Zip Shares'!I:I)/$D614</f>
        <v>728746.74</v>
      </c>
      <c r="H614" s="8">
        <f>SUMIF('Zip Shares'!$F:$F,Districts!$B614,'Zip Shares'!J:J)/$D614</f>
        <v>0</v>
      </c>
    </row>
    <row r="615" spans="1:8">
      <c r="A615" s="18">
        <v>6</v>
      </c>
      <c r="B615">
        <v>92111</v>
      </c>
      <c r="C615">
        <v>52</v>
      </c>
      <c r="D615">
        <f t="shared" si="14"/>
        <v>2</v>
      </c>
      <c r="F615" s="8">
        <f>SUMIF('Zip Shares'!$F:$F,Districts!$B615,'Zip Shares'!H:H)/$D615</f>
        <v>1628370.4501678094</v>
      </c>
      <c r="G615" s="8">
        <f>SUMIF('Zip Shares'!$F:$F,Districts!$B615,'Zip Shares'!I:I)/$D615</f>
        <v>153321.62</v>
      </c>
      <c r="H615" s="8">
        <f>SUMIF('Zip Shares'!$F:$F,Districts!$B615,'Zip Shares'!J:J)/$D615</f>
        <v>0</v>
      </c>
    </row>
    <row r="616" spans="1:8">
      <c r="A616" s="18">
        <v>6</v>
      </c>
      <c r="B616">
        <v>92111</v>
      </c>
      <c r="C616">
        <v>53</v>
      </c>
      <c r="D616">
        <f t="shared" si="14"/>
        <v>2</v>
      </c>
      <c r="F616" s="8">
        <f>SUMIF('Zip Shares'!$F:$F,Districts!$B616,'Zip Shares'!H:H)/$D616</f>
        <v>1628370.4501678094</v>
      </c>
      <c r="G616" s="8">
        <f>SUMIF('Zip Shares'!$F:$F,Districts!$B616,'Zip Shares'!I:I)/$D616</f>
        <v>153321.62</v>
      </c>
      <c r="H616" s="8">
        <f>SUMIF('Zip Shares'!$F:$F,Districts!$B616,'Zip Shares'!J:J)/$D616</f>
        <v>0</v>
      </c>
    </row>
    <row r="617" spans="1:8">
      <c r="A617" s="18">
        <v>6</v>
      </c>
      <c r="B617">
        <v>92113</v>
      </c>
      <c r="C617">
        <v>51</v>
      </c>
      <c r="D617">
        <f t="shared" si="14"/>
        <v>2</v>
      </c>
      <c r="F617" s="8">
        <f>SUMIF('Zip Shares'!$F:$F,Districts!$B617,'Zip Shares'!H:H)/$D617</f>
        <v>2192191.3640901605</v>
      </c>
      <c r="G617" s="8">
        <f>SUMIF('Zip Shares'!$F:$F,Districts!$B617,'Zip Shares'!I:I)/$D617</f>
        <v>72721.464999999997</v>
      </c>
      <c r="H617" s="8">
        <f>SUMIF('Zip Shares'!$F:$F,Districts!$B617,'Zip Shares'!J:J)/$D617</f>
        <v>0</v>
      </c>
    </row>
    <row r="618" spans="1:8">
      <c r="A618" s="18">
        <v>6</v>
      </c>
      <c r="B618">
        <v>92113</v>
      </c>
      <c r="C618">
        <v>52</v>
      </c>
      <c r="D618">
        <f t="shared" si="14"/>
        <v>2</v>
      </c>
      <c r="F618" s="8">
        <f>SUMIF('Zip Shares'!$F:$F,Districts!$B618,'Zip Shares'!H:H)/$D618</f>
        <v>2192191.3640901605</v>
      </c>
      <c r="G618" s="8">
        <f>SUMIF('Zip Shares'!$F:$F,Districts!$B618,'Zip Shares'!I:I)/$D618</f>
        <v>72721.464999999997</v>
      </c>
      <c r="H618" s="8">
        <f>SUMIF('Zip Shares'!$F:$F,Districts!$B618,'Zip Shares'!J:J)/$D618</f>
        <v>0</v>
      </c>
    </row>
    <row r="619" spans="1:8">
      <c r="A619" s="18">
        <v>6</v>
      </c>
      <c r="B619">
        <v>92114</v>
      </c>
      <c r="C619">
        <v>51</v>
      </c>
      <c r="D619">
        <f t="shared" si="14"/>
        <v>2</v>
      </c>
      <c r="F619" s="8">
        <f>SUMIF('Zip Shares'!$F:$F,Districts!$B619,'Zip Shares'!H:H)/$D619</f>
        <v>43148.118939045948</v>
      </c>
      <c r="G619" s="8">
        <f>SUMIF('Zip Shares'!$F:$F,Districts!$B619,'Zip Shares'!I:I)/$D619</f>
        <v>14701.2</v>
      </c>
      <c r="H619" s="8">
        <f>SUMIF('Zip Shares'!$F:$F,Districts!$B619,'Zip Shares'!J:J)/$D619</f>
        <v>0</v>
      </c>
    </row>
    <row r="620" spans="1:8">
      <c r="A620" s="18">
        <v>6</v>
      </c>
      <c r="B620">
        <v>92114</v>
      </c>
      <c r="C620">
        <v>53</v>
      </c>
      <c r="D620">
        <f t="shared" si="14"/>
        <v>2</v>
      </c>
      <c r="F620" s="8">
        <f>SUMIF('Zip Shares'!$F:$F,Districts!$B620,'Zip Shares'!H:H)/$D620</f>
        <v>43148.118939045948</v>
      </c>
      <c r="G620" s="8">
        <f>SUMIF('Zip Shares'!$F:$F,Districts!$B620,'Zip Shares'!I:I)/$D620</f>
        <v>14701.2</v>
      </c>
      <c r="H620" s="8">
        <f>SUMIF('Zip Shares'!$F:$F,Districts!$B620,'Zip Shares'!J:J)/$D620</f>
        <v>0</v>
      </c>
    </row>
    <row r="621" spans="1:8">
      <c r="A621" s="18">
        <v>6</v>
      </c>
      <c r="B621">
        <v>92115</v>
      </c>
      <c r="C621">
        <v>51</v>
      </c>
      <c r="D621">
        <f t="shared" si="14"/>
        <v>2</v>
      </c>
      <c r="F621" s="8">
        <f>SUMIF('Zip Shares'!$F:$F,Districts!$B621,'Zip Shares'!H:H)/$D621</f>
        <v>111964.63922134825</v>
      </c>
      <c r="G621" s="8">
        <f>SUMIF('Zip Shares'!$F:$F,Districts!$B621,'Zip Shares'!I:I)/$D621</f>
        <v>6157.3850000000002</v>
      </c>
      <c r="H621" s="8">
        <f>SUMIF('Zip Shares'!$F:$F,Districts!$B621,'Zip Shares'!J:J)/$D621</f>
        <v>0</v>
      </c>
    </row>
    <row r="622" spans="1:8">
      <c r="A622" s="18">
        <v>6</v>
      </c>
      <c r="B622">
        <v>92115</v>
      </c>
      <c r="C622">
        <v>53</v>
      </c>
      <c r="D622">
        <f t="shared" si="14"/>
        <v>2</v>
      </c>
      <c r="F622" s="8">
        <f>SUMIF('Zip Shares'!$F:$F,Districts!$B622,'Zip Shares'!H:H)/$D622</f>
        <v>111964.63922134825</v>
      </c>
      <c r="G622" s="8">
        <f>SUMIF('Zip Shares'!$F:$F,Districts!$B622,'Zip Shares'!I:I)/$D622</f>
        <v>6157.3850000000002</v>
      </c>
      <c r="H622" s="8">
        <f>SUMIF('Zip Shares'!$F:$F,Districts!$B622,'Zip Shares'!J:J)/$D622</f>
        <v>0</v>
      </c>
    </row>
    <row r="623" spans="1:8">
      <c r="A623" s="18">
        <v>6</v>
      </c>
      <c r="B623">
        <v>92116</v>
      </c>
      <c r="C623">
        <v>53</v>
      </c>
      <c r="D623">
        <f t="shared" si="14"/>
        <v>1</v>
      </c>
      <c r="F623" s="8">
        <f>SUMIF('Zip Shares'!$F:$F,Districts!$B623,'Zip Shares'!H:H)/$D623</f>
        <v>28288.858788641777</v>
      </c>
      <c r="G623" s="8">
        <f>SUMIF('Zip Shares'!$F:$F,Districts!$B623,'Zip Shares'!I:I)/$D623</f>
        <v>0</v>
      </c>
      <c r="H623" s="8">
        <f>SUMIF('Zip Shares'!$F:$F,Districts!$B623,'Zip Shares'!J:J)/$D623</f>
        <v>0</v>
      </c>
    </row>
    <row r="624" spans="1:8">
      <c r="A624" s="18">
        <v>6</v>
      </c>
      <c r="B624">
        <v>92117</v>
      </c>
      <c r="C624">
        <v>52</v>
      </c>
      <c r="D624">
        <f t="shared" si="14"/>
        <v>1</v>
      </c>
      <c r="F624" s="8">
        <f>SUMIF('Zip Shares'!$F:$F,Districts!$B624,'Zip Shares'!H:H)/$D624</f>
        <v>304175.51534315239</v>
      </c>
      <c r="G624" s="8">
        <f>SUMIF('Zip Shares'!$F:$F,Districts!$B624,'Zip Shares'!I:I)/$D624</f>
        <v>16827.87</v>
      </c>
      <c r="H624" s="8">
        <f>SUMIF('Zip Shares'!$F:$F,Districts!$B624,'Zip Shares'!J:J)/$D624</f>
        <v>0</v>
      </c>
    </row>
    <row r="625" spans="1:8">
      <c r="A625" s="18">
        <v>6</v>
      </c>
      <c r="B625">
        <v>92118</v>
      </c>
      <c r="C625">
        <v>52</v>
      </c>
      <c r="D625">
        <f t="shared" si="14"/>
        <v>1</v>
      </c>
      <c r="F625" s="8">
        <f>SUMIF('Zip Shares'!$F:$F,Districts!$B625,'Zip Shares'!H:H)/$D625</f>
        <v>694131.37976680871</v>
      </c>
      <c r="G625" s="8">
        <f>SUMIF('Zip Shares'!$F:$F,Districts!$B625,'Zip Shares'!I:I)/$D625</f>
        <v>106512.98000000001</v>
      </c>
      <c r="H625" s="8">
        <f>SUMIF('Zip Shares'!$F:$F,Districts!$B625,'Zip Shares'!J:J)/$D625</f>
        <v>0</v>
      </c>
    </row>
    <row r="626" spans="1:8">
      <c r="A626" s="18">
        <v>6</v>
      </c>
      <c r="B626">
        <v>92119</v>
      </c>
      <c r="C626">
        <v>52</v>
      </c>
      <c r="D626">
        <f t="shared" si="14"/>
        <v>2</v>
      </c>
      <c r="F626" s="8">
        <f>SUMIF('Zip Shares'!$F:$F,Districts!$B626,'Zip Shares'!H:H)/$D626</f>
        <v>38932.802934948821</v>
      </c>
      <c r="G626" s="8">
        <f>SUMIF('Zip Shares'!$F:$F,Districts!$B626,'Zip Shares'!I:I)/$D626</f>
        <v>2144.9699999999998</v>
      </c>
      <c r="H626" s="8">
        <f>SUMIF('Zip Shares'!$F:$F,Districts!$B626,'Zip Shares'!J:J)/$D626</f>
        <v>0</v>
      </c>
    </row>
    <row r="627" spans="1:8">
      <c r="A627" s="18">
        <v>6</v>
      </c>
      <c r="B627">
        <v>92119</v>
      </c>
      <c r="C627">
        <v>53</v>
      </c>
      <c r="D627">
        <f t="shared" si="14"/>
        <v>2</v>
      </c>
      <c r="F627" s="8">
        <f>SUMIF('Zip Shares'!$F:$F,Districts!$B627,'Zip Shares'!H:H)/$D627</f>
        <v>38932.802934948821</v>
      </c>
      <c r="G627" s="8">
        <f>SUMIF('Zip Shares'!$F:$F,Districts!$B627,'Zip Shares'!I:I)/$D627</f>
        <v>2144.9699999999998</v>
      </c>
      <c r="H627" s="8">
        <f>SUMIF('Zip Shares'!$F:$F,Districts!$B627,'Zip Shares'!J:J)/$D627</f>
        <v>0</v>
      </c>
    </row>
    <row r="628" spans="1:8">
      <c r="A628" s="18">
        <v>6</v>
      </c>
      <c r="B628">
        <v>92120</v>
      </c>
      <c r="C628">
        <v>52</v>
      </c>
      <c r="D628">
        <f t="shared" si="14"/>
        <v>2</v>
      </c>
      <c r="F628" s="8">
        <f>SUMIF('Zip Shares'!$F:$F,Districts!$B628,'Zip Shares'!H:H)/$D628</f>
        <v>233372.86722844737</v>
      </c>
      <c r="G628" s="8">
        <f>SUMIF('Zip Shares'!$F:$F,Districts!$B628,'Zip Shares'!I:I)/$D628</f>
        <v>36538.904999999999</v>
      </c>
      <c r="H628" s="8">
        <f>SUMIF('Zip Shares'!$F:$F,Districts!$B628,'Zip Shares'!J:J)/$D628</f>
        <v>0</v>
      </c>
    </row>
    <row r="629" spans="1:8">
      <c r="A629" s="18">
        <v>6</v>
      </c>
      <c r="B629">
        <v>92120</v>
      </c>
      <c r="C629">
        <v>53</v>
      </c>
      <c r="D629">
        <f t="shared" si="14"/>
        <v>2</v>
      </c>
      <c r="F629" s="8">
        <f>SUMIF('Zip Shares'!$F:$F,Districts!$B629,'Zip Shares'!H:H)/$D629</f>
        <v>233372.86722844737</v>
      </c>
      <c r="G629" s="8">
        <f>SUMIF('Zip Shares'!$F:$F,Districts!$B629,'Zip Shares'!I:I)/$D629</f>
        <v>36538.904999999999</v>
      </c>
      <c r="H629" s="8">
        <f>SUMIF('Zip Shares'!$F:$F,Districts!$B629,'Zip Shares'!J:J)/$D629</f>
        <v>0</v>
      </c>
    </row>
    <row r="630" spans="1:8">
      <c r="A630" s="18">
        <v>6</v>
      </c>
      <c r="B630">
        <v>92121</v>
      </c>
      <c r="C630">
        <v>49</v>
      </c>
      <c r="D630">
        <f t="shared" si="14"/>
        <v>2</v>
      </c>
      <c r="F630" s="8">
        <f>SUMIF('Zip Shares'!$F:$F,Districts!$B630,'Zip Shares'!H:H)/$D630</f>
        <v>5169150.0277993036</v>
      </c>
      <c r="G630" s="8">
        <f>SUMIF('Zip Shares'!$F:$F,Districts!$B630,'Zip Shares'!I:I)/$D630</f>
        <v>57785.595000000001</v>
      </c>
      <c r="H630" s="8">
        <f>SUMIF('Zip Shares'!$F:$F,Districts!$B630,'Zip Shares'!J:J)/$D630</f>
        <v>0</v>
      </c>
    </row>
    <row r="631" spans="1:8">
      <c r="A631" s="18">
        <v>6</v>
      </c>
      <c r="B631">
        <v>92121</v>
      </c>
      <c r="C631">
        <v>52</v>
      </c>
      <c r="D631">
        <f t="shared" si="14"/>
        <v>2</v>
      </c>
      <c r="F631" s="8">
        <f>SUMIF('Zip Shares'!$F:$F,Districts!$B631,'Zip Shares'!H:H)/$D631</f>
        <v>5169150.0277993036</v>
      </c>
      <c r="G631" s="8">
        <f>SUMIF('Zip Shares'!$F:$F,Districts!$B631,'Zip Shares'!I:I)/$D631</f>
        <v>57785.595000000001</v>
      </c>
      <c r="H631" s="8">
        <f>SUMIF('Zip Shares'!$F:$F,Districts!$B631,'Zip Shares'!J:J)/$D631</f>
        <v>0</v>
      </c>
    </row>
    <row r="632" spans="1:8">
      <c r="A632" s="18">
        <v>6</v>
      </c>
      <c r="B632">
        <v>92122</v>
      </c>
      <c r="C632">
        <v>52</v>
      </c>
      <c r="D632">
        <f t="shared" si="14"/>
        <v>1</v>
      </c>
      <c r="F632" s="8">
        <f>SUMIF('Zip Shares'!$F:$F,Districts!$B632,'Zip Shares'!H:H)/$D632</f>
        <v>22950.516919024187</v>
      </c>
      <c r="G632" s="8">
        <f>SUMIF('Zip Shares'!$F:$F,Districts!$B632,'Zip Shares'!I:I)/$D632</f>
        <v>269.97000000000003</v>
      </c>
      <c r="H632" s="8">
        <f>SUMIF('Zip Shares'!$F:$F,Districts!$B632,'Zip Shares'!J:J)/$D632</f>
        <v>0</v>
      </c>
    </row>
    <row r="633" spans="1:8">
      <c r="A633" s="18">
        <v>6</v>
      </c>
      <c r="B633">
        <v>92123</v>
      </c>
      <c r="C633">
        <v>52</v>
      </c>
      <c r="D633">
        <f t="shared" si="14"/>
        <v>2</v>
      </c>
      <c r="F633" s="8">
        <f>SUMIF('Zip Shares'!$F:$F,Districts!$B633,'Zip Shares'!H:H)/$D633</f>
        <v>1340255.9115197798</v>
      </c>
      <c r="G633" s="8">
        <f>SUMIF('Zip Shares'!$F:$F,Districts!$B633,'Zip Shares'!I:I)/$D633</f>
        <v>99275.464999999997</v>
      </c>
      <c r="H633" s="8">
        <f>SUMIF('Zip Shares'!$F:$F,Districts!$B633,'Zip Shares'!J:J)/$D633</f>
        <v>0</v>
      </c>
    </row>
    <row r="634" spans="1:8">
      <c r="A634" s="18">
        <v>6</v>
      </c>
      <c r="B634">
        <v>92123</v>
      </c>
      <c r="C634">
        <v>53</v>
      </c>
      <c r="D634">
        <f t="shared" si="14"/>
        <v>2</v>
      </c>
      <c r="F634" s="8">
        <f>SUMIF('Zip Shares'!$F:$F,Districts!$B634,'Zip Shares'!H:H)/$D634</f>
        <v>1340255.9115197798</v>
      </c>
      <c r="G634" s="8">
        <f>SUMIF('Zip Shares'!$F:$F,Districts!$B634,'Zip Shares'!I:I)/$D634</f>
        <v>99275.464999999997</v>
      </c>
      <c r="H634" s="8">
        <f>SUMIF('Zip Shares'!$F:$F,Districts!$B634,'Zip Shares'!J:J)/$D634</f>
        <v>0</v>
      </c>
    </row>
    <row r="635" spans="1:8">
      <c r="A635" s="18">
        <v>6</v>
      </c>
      <c r="B635">
        <v>92124</v>
      </c>
      <c r="C635">
        <v>52</v>
      </c>
      <c r="D635">
        <f t="shared" si="14"/>
        <v>2</v>
      </c>
      <c r="F635" s="8">
        <f>SUMIF('Zip Shares'!$F:$F,Districts!$B635,'Zip Shares'!H:H)/$D635</f>
        <v>3510.2003663501305</v>
      </c>
      <c r="G635" s="8">
        <f>SUMIF('Zip Shares'!$F:$F,Districts!$B635,'Zip Shares'!I:I)/$D635</f>
        <v>20</v>
      </c>
      <c r="H635" s="8">
        <f>SUMIF('Zip Shares'!$F:$F,Districts!$B635,'Zip Shares'!J:J)/$D635</f>
        <v>0</v>
      </c>
    </row>
    <row r="636" spans="1:8">
      <c r="A636" s="18">
        <v>6</v>
      </c>
      <c r="B636">
        <v>92124</v>
      </c>
      <c r="C636">
        <v>53</v>
      </c>
      <c r="D636">
        <f t="shared" si="14"/>
        <v>2</v>
      </c>
      <c r="F636" s="8">
        <f>SUMIF('Zip Shares'!$F:$F,Districts!$B636,'Zip Shares'!H:H)/$D636</f>
        <v>3510.2003663501305</v>
      </c>
      <c r="G636" s="8">
        <f>SUMIF('Zip Shares'!$F:$F,Districts!$B636,'Zip Shares'!I:I)/$D636</f>
        <v>20</v>
      </c>
      <c r="H636" s="8">
        <f>SUMIF('Zip Shares'!$F:$F,Districts!$B636,'Zip Shares'!J:J)/$D636</f>
        <v>0</v>
      </c>
    </row>
    <row r="637" spans="1:8">
      <c r="A637" s="18">
        <v>6</v>
      </c>
      <c r="B637">
        <v>92126</v>
      </c>
      <c r="C637">
        <v>52</v>
      </c>
      <c r="D637">
        <f t="shared" si="14"/>
        <v>1</v>
      </c>
      <c r="F637" s="8">
        <f>SUMIF('Zip Shares'!$F:$F,Districts!$B637,'Zip Shares'!H:H)/$D637</f>
        <v>1727436.3125394674</v>
      </c>
      <c r="G637" s="8">
        <f>SUMIF('Zip Shares'!$F:$F,Districts!$B637,'Zip Shares'!I:I)/$D637</f>
        <v>88175.84</v>
      </c>
      <c r="H637" s="8">
        <f>SUMIF('Zip Shares'!$F:$F,Districts!$B637,'Zip Shares'!J:J)/$D637</f>
        <v>0</v>
      </c>
    </row>
    <row r="638" spans="1:8">
      <c r="A638" s="18">
        <v>6</v>
      </c>
      <c r="B638">
        <v>92127</v>
      </c>
      <c r="C638">
        <v>49</v>
      </c>
      <c r="D638">
        <f t="shared" si="14"/>
        <v>2</v>
      </c>
      <c r="F638" s="8">
        <f>SUMIF('Zip Shares'!$F:$F,Districts!$B638,'Zip Shares'!H:H)/$D638</f>
        <v>953177.5548291374</v>
      </c>
      <c r="G638" s="8">
        <f>SUMIF('Zip Shares'!$F:$F,Districts!$B638,'Zip Shares'!I:I)/$D638</f>
        <v>235130.80499999999</v>
      </c>
      <c r="H638" s="8">
        <f>SUMIF('Zip Shares'!$F:$F,Districts!$B638,'Zip Shares'!J:J)/$D638</f>
        <v>0</v>
      </c>
    </row>
    <row r="639" spans="1:8">
      <c r="A639" s="18">
        <v>6</v>
      </c>
      <c r="B639">
        <v>92127</v>
      </c>
      <c r="C639">
        <v>52</v>
      </c>
      <c r="D639">
        <f t="shared" si="14"/>
        <v>2</v>
      </c>
      <c r="F639" s="8">
        <f>SUMIF('Zip Shares'!$F:$F,Districts!$B639,'Zip Shares'!H:H)/$D639</f>
        <v>953177.5548291374</v>
      </c>
      <c r="G639" s="8">
        <f>SUMIF('Zip Shares'!$F:$F,Districts!$B639,'Zip Shares'!I:I)/$D639</f>
        <v>235130.80499999999</v>
      </c>
      <c r="H639" s="8">
        <f>SUMIF('Zip Shares'!$F:$F,Districts!$B639,'Zip Shares'!J:J)/$D639</f>
        <v>0</v>
      </c>
    </row>
    <row r="640" spans="1:8">
      <c r="A640" s="18">
        <v>6</v>
      </c>
      <c r="B640">
        <v>92128</v>
      </c>
      <c r="C640">
        <v>52</v>
      </c>
      <c r="D640">
        <f t="shared" si="14"/>
        <v>1</v>
      </c>
      <c r="F640" s="8">
        <f>SUMIF('Zip Shares'!$F:$F,Districts!$B640,'Zip Shares'!H:H)/$D640</f>
        <v>25927083.886421468</v>
      </c>
      <c r="G640" s="8">
        <f>SUMIF('Zip Shares'!$F:$F,Districts!$B640,'Zip Shares'!I:I)/$D640</f>
        <v>40299.69</v>
      </c>
      <c r="H640" s="8">
        <f>SUMIF('Zip Shares'!$F:$F,Districts!$B640,'Zip Shares'!J:J)/$D640</f>
        <v>0</v>
      </c>
    </row>
    <row r="641" spans="1:8">
      <c r="A641" s="18">
        <v>6</v>
      </c>
      <c r="B641">
        <v>92129</v>
      </c>
      <c r="C641">
        <v>52</v>
      </c>
      <c r="D641">
        <f t="shared" si="14"/>
        <v>1</v>
      </c>
      <c r="F641" s="8">
        <f>SUMIF('Zip Shares'!$F:$F,Districts!$B641,'Zip Shares'!H:H)/$D641</f>
        <v>167208.65432160735</v>
      </c>
      <c r="G641" s="8">
        <f>SUMIF('Zip Shares'!$F:$F,Districts!$B641,'Zip Shares'!I:I)/$D641</f>
        <v>1201.8</v>
      </c>
      <c r="H641" s="8">
        <f>SUMIF('Zip Shares'!$F:$F,Districts!$B641,'Zip Shares'!J:J)/$D641</f>
        <v>0</v>
      </c>
    </row>
    <row r="642" spans="1:8">
      <c r="A642" s="18">
        <v>6</v>
      </c>
      <c r="B642">
        <v>92130</v>
      </c>
      <c r="C642">
        <v>49</v>
      </c>
      <c r="D642">
        <f t="shared" si="14"/>
        <v>2</v>
      </c>
      <c r="F642" s="8">
        <f>SUMIF('Zip Shares'!$F:$F,Districts!$B642,'Zip Shares'!H:H)/$D642</f>
        <v>130358.95691816811</v>
      </c>
      <c r="G642" s="8">
        <f>SUMIF('Zip Shares'!$F:$F,Districts!$B642,'Zip Shares'!I:I)/$D642</f>
        <v>21501.314999999999</v>
      </c>
      <c r="H642" s="8">
        <f>SUMIF('Zip Shares'!$F:$F,Districts!$B642,'Zip Shares'!J:J)/$D642</f>
        <v>0</v>
      </c>
    </row>
    <row r="643" spans="1:8">
      <c r="A643" s="18">
        <v>6</v>
      </c>
      <c r="B643">
        <v>92130</v>
      </c>
      <c r="C643">
        <v>52</v>
      </c>
      <c r="D643">
        <f t="shared" ref="D643:D706" si="15">COUNTIF(B$1:B$2350,B643)</f>
        <v>2</v>
      </c>
      <c r="F643" s="8">
        <f>SUMIF('Zip Shares'!$F:$F,Districts!$B643,'Zip Shares'!H:H)/$D643</f>
        <v>130358.95691816811</v>
      </c>
      <c r="G643" s="8">
        <f>SUMIF('Zip Shares'!$F:$F,Districts!$B643,'Zip Shares'!I:I)/$D643</f>
        <v>21501.314999999999</v>
      </c>
      <c r="H643" s="8">
        <f>SUMIF('Zip Shares'!$F:$F,Districts!$B643,'Zip Shares'!J:J)/$D643</f>
        <v>0</v>
      </c>
    </row>
    <row r="644" spans="1:8">
      <c r="A644" s="18">
        <v>6</v>
      </c>
      <c r="B644">
        <v>92131</v>
      </c>
      <c r="C644">
        <v>52</v>
      </c>
      <c r="D644">
        <f t="shared" si="15"/>
        <v>1</v>
      </c>
      <c r="F644" s="8">
        <f>SUMIF('Zip Shares'!$F:$F,Districts!$B644,'Zip Shares'!H:H)/$D644</f>
        <v>2050500.6513303963</v>
      </c>
      <c r="G644" s="8">
        <f>SUMIF('Zip Shares'!$F:$F,Districts!$B644,'Zip Shares'!I:I)/$D644</f>
        <v>52000.020000000004</v>
      </c>
      <c r="H644" s="8">
        <f>SUMIF('Zip Shares'!$F:$F,Districts!$B644,'Zip Shares'!J:J)/$D644</f>
        <v>0</v>
      </c>
    </row>
    <row r="645" spans="1:8">
      <c r="A645" s="18">
        <v>6</v>
      </c>
      <c r="B645">
        <v>92132</v>
      </c>
      <c r="C645">
        <v>52</v>
      </c>
      <c r="D645">
        <f t="shared" si="15"/>
        <v>1</v>
      </c>
      <c r="F645" s="8">
        <f>SUMIF('Zip Shares'!$F:$F,Districts!$B645,'Zip Shares'!H:H)/$D645</f>
        <v>0</v>
      </c>
      <c r="G645" s="8">
        <f>SUMIF('Zip Shares'!$F:$F,Districts!$B645,'Zip Shares'!I:I)/$D645</f>
        <v>0</v>
      </c>
      <c r="H645" s="8">
        <f>SUMIF('Zip Shares'!$F:$F,Districts!$B645,'Zip Shares'!J:J)/$D645</f>
        <v>0</v>
      </c>
    </row>
    <row r="646" spans="1:8">
      <c r="A646" s="18">
        <v>6</v>
      </c>
      <c r="B646">
        <v>92134</v>
      </c>
      <c r="C646">
        <v>53</v>
      </c>
      <c r="D646">
        <f t="shared" si="15"/>
        <v>1</v>
      </c>
      <c r="F646" s="8">
        <f>SUMIF('Zip Shares'!$F:$F,Districts!$B646,'Zip Shares'!H:H)/$D646</f>
        <v>0</v>
      </c>
      <c r="G646" s="8">
        <f>SUMIF('Zip Shares'!$F:$F,Districts!$B646,'Zip Shares'!I:I)/$D646</f>
        <v>0</v>
      </c>
      <c r="H646" s="8">
        <f>SUMIF('Zip Shares'!$F:$F,Districts!$B646,'Zip Shares'!J:J)/$D646</f>
        <v>0</v>
      </c>
    </row>
    <row r="647" spans="1:8">
      <c r="A647" s="18">
        <v>6</v>
      </c>
      <c r="B647">
        <v>92135</v>
      </c>
      <c r="C647">
        <v>52</v>
      </c>
      <c r="D647">
        <f t="shared" si="15"/>
        <v>1</v>
      </c>
      <c r="F647" s="8">
        <f>SUMIF('Zip Shares'!$F:$F,Districts!$B647,'Zip Shares'!H:H)/$D647</f>
        <v>1768802.4501322859</v>
      </c>
      <c r="G647" s="8">
        <f>SUMIF('Zip Shares'!$F:$F,Districts!$B647,'Zip Shares'!I:I)/$D647</f>
        <v>16825.91</v>
      </c>
      <c r="H647" s="8">
        <f>SUMIF('Zip Shares'!$F:$F,Districts!$B647,'Zip Shares'!J:J)/$D647</f>
        <v>0</v>
      </c>
    </row>
    <row r="648" spans="1:8">
      <c r="A648" s="18">
        <v>6</v>
      </c>
      <c r="B648">
        <v>92139</v>
      </c>
      <c r="C648">
        <v>51</v>
      </c>
      <c r="D648">
        <f t="shared" si="15"/>
        <v>2</v>
      </c>
      <c r="F648" s="8">
        <f>SUMIF('Zip Shares'!$F:$F,Districts!$B648,'Zip Shares'!H:H)/$D648</f>
        <v>24761.252168605803</v>
      </c>
      <c r="G648" s="8">
        <f>SUMIF('Zip Shares'!$F:$F,Districts!$B648,'Zip Shares'!I:I)/$D648</f>
        <v>0</v>
      </c>
      <c r="H648" s="8">
        <f>SUMIF('Zip Shares'!$F:$F,Districts!$B648,'Zip Shares'!J:J)/$D648</f>
        <v>0</v>
      </c>
    </row>
    <row r="649" spans="1:8">
      <c r="A649" s="18">
        <v>6</v>
      </c>
      <c r="B649">
        <v>92139</v>
      </c>
      <c r="C649">
        <v>53</v>
      </c>
      <c r="D649">
        <f t="shared" si="15"/>
        <v>2</v>
      </c>
      <c r="F649" s="8">
        <f>SUMIF('Zip Shares'!$F:$F,Districts!$B649,'Zip Shares'!H:H)/$D649</f>
        <v>24761.252168605803</v>
      </c>
      <c r="G649" s="8">
        <f>SUMIF('Zip Shares'!$F:$F,Districts!$B649,'Zip Shares'!I:I)/$D649</f>
        <v>0</v>
      </c>
      <c r="H649" s="8">
        <f>SUMIF('Zip Shares'!$F:$F,Districts!$B649,'Zip Shares'!J:J)/$D649</f>
        <v>0</v>
      </c>
    </row>
    <row r="650" spans="1:8">
      <c r="A650" s="18">
        <v>6</v>
      </c>
      <c r="B650">
        <v>92140</v>
      </c>
      <c r="C650">
        <v>52</v>
      </c>
      <c r="D650">
        <f t="shared" si="15"/>
        <v>1</v>
      </c>
      <c r="F650" s="8">
        <f>SUMIF('Zip Shares'!$F:$F,Districts!$B650,'Zip Shares'!H:H)/$D650</f>
        <v>8780.5719941277821</v>
      </c>
      <c r="G650" s="8">
        <f>SUMIF('Zip Shares'!$F:$F,Districts!$B650,'Zip Shares'!I:I)/$D650</f>
        <v>0</v>
      </c>
      <c r="H650" s="8">
        <f>SUMIF('Zip Shares'!$F:$F,Districts!$B650,'Zip Shares'!J:J)/$D650</f>
        <v>0</v>
      </c>
    </row>
    <row r="651" spans="1:8">
      <c r="A651" s="18">
        <v>6</v>
      </c>
      <c r="B651">
        <v>92145</v>
      </c>
      <c r="C651">
        <v>52</v>
      </c>
      <c r="D651">
        <f t="shared" si="15"/>
        <v>1</v>
      </c>
      <c r="F651" s="8">
        <f>SUMIF('Zip Shares'!$F:$F,Districts!$B651,'Zip Shares'!H:H)/$D651</f>
        <v>837936.37629270658</v>
      </c>
      <c r="G651" s="8">
        <f>SUMIF('Zip Shares'!$F:$F,Districts!$B651,'Zip Shares'!I:I)/$D651</f>
        <v>19699.34</v>
      </c>
      <c r="H651" s="8">
        <f>SUMIF('Zip Shares'!$F:$F,Districts!$B651,'Zip Shares'!J:J)/$D651</f>
        <v>0</v>
      </c>
    </row>
    <row r="652" spans="1:8">
      <c r="A652" s="18">
        <v>6</v>
      </c>
      <c r="B652">
        <v>92147</v>
      </c>
      <c r="C652">
        <v>52</v>
      </c>
      <c r="D652">
        <f t="shared" si="15"/>
        <v>1</v>
      </c>
      <c r="F652" s="8">
        <f>SUMIF('Zip Shares'!$F:$F,Districts!$B652,'Zip Shares'!H:H)/$D652</f>
        <v>307423.7633795634</v>
      </c>
      <c r="G652" s="8">
        <f>SUMIF('Zip Shares'!$F:$F,Districts!$B652,'Zip Shares'!I:I)/$D652</f>
        <v>882</v>
      </c>
      <c r="H652" s="8">
        <f>SUMIF('Zip Shares'!$F:$F,Districts!$B652,'Zip Shares'!J:J)/$D652</f>
        <v>0</v>
      </c>
    </row>
    <row r="653" spans="1:8">
      <c r="A653" s="18">
        <v>6</v>
      </c>
      <c r="B653">
        <v>92154</v>
      </c>
      <c r="C653">
        <v>51</v>
      </c>
      <c r="D653">
        <f t="shared" si="15"/>
        <v>2</v>
      </c>
      <c r="F653" s="8">
        <f>SUMIF('Zip Shares'!$F:$F,Districts!$B653,'Zip Shares'!H:H)/$D653</f>
        <v>1764841.6444283768</v>
      </c>
      <c r="G653" s="8">
        <f>SUMIF('Zip Shares'!$F:$F,Districts!$B653,'Zip Shares'!I:I)/$D653</f>
        <v>166610.33499999999</v>
      </c>
      <c r="H653" s="8">
        <f>SUMIF('Zip Shares'!$F:$F,Districts!$B653,'Zip Shares'!J:J)/$D653</f>
        <v>0</v>
      </c>
    </row>
    <row r="654" spans="1:8">
      <c r="A654" s="18">
        <v>6</v>
      </c>
      <c r="B654">
        <v>92154</v>
      </c>
      <c r="C654">
        <v>53</v>
      </c>
      <c r="D654">
        <f t="shared" si="15"/>
        <v>2</v>
      </c>
      <c r="F654" s="8">
        <f>SUMIF('Zip Shares'!$F:$F,Districts!$B654,'Zip Shares'!H:H)/$D654</f>
        <v>1764841.6444283768</v>
      </c>
      <c r="G654" s="8">
        <f>SUMIF('Zip Shares'!$F:$F,Districts!$B654,'Zip Shares'!I:I)/$D654</f>
        <v>166610.33499999999</v>
      </c>
      <c r="H654" s="8">
        <f>SUMIF('Zip Shares'!$F:$F,Districts!$B654,'Zip Shares'!J:J)/$D654</f>
        <v>0</v>
      </c>
    </row>
    <row r="655" spans="1:8">
      <c r="A655" s="18">
        <v>6</v>
      </c>
      <c r="B655">
        <v>92155</v>
      </c>
      <c r="C655">
        <v>52</v>
      </c>
      <c r="D655">
        <f t="shared" si="15"/>
        <v>1</v>
      </c>
      <c r="F655" s="8">
        <f>SUMIF('Zip Shares'!$F:$F,Districts!$B655,'Zip Shares'!H:H)/$D655</f>
        <v>340327.48131051054</v>
      </c>
      <c r="G655" s="8">
        <f>SUMIF('Zip Shares'!$F:$F,Districts!$B655,'Zip Shares'!I:I)/$D655</f>
        <v>366</v>
      </c>
      <c r="H655" s="8">
        <f>SUMIF('Zip Shares'!$F:$F,Districts!$B655,'Zip Shares'!J:J)/$D655</f>
        <v>0</v>
      </c>
    </row>
    <row r="656" spans="1:8">
      <c r="A656" s="18">
        <v>6</v>
      </c>
      <c r="B656">
        <v>92173</v>
      </c>
      <c r="C656">
        <v>51</v>
      </c>
      <c r="D656">
        <f t="shared" si="15"/>
        <v>1</v>
      </c>
      <c r="F656" s="8">
        <f>SUMIF('Zip Shares'!$F:$F,Districts!$B656,'Zip Shares'!H:H)/$D656</f>
        <v>78021.875149729894</v>
      </c>
      <c r="G656" s="8">
        <f>SUMIF('Zip Shares'!$F:$F,Districts!$B656,'Zip Shares'!I:I)/$D656</f>
        <v>465104.45</v>
      </c>
      <c r="H656" s="8">
        <f>SUMIF('Zip Shares'!$F:$F,Districts!$B656,'Zip Shares'!J:J)/$D656</f>
        <v>0</v>
      </c>
    </row>
    <row r="657" spans="1:8">
      <c r="A657" s="18">
        <v>6</v>
      </c>
      <c r="B657">
        <v>92201</v>
      </c>
      <c r="C657">
        <v>36</v>
      </c>
      <c r="D657">
        <f t="shared" si="15"/>
        <v>1</v>
      </c>
      <c r="F657" s="8">
        <f>SUMIF('Zip Shares'!$F:$F,Districts!$B657,'Zip Shares'!H:H)/$D657</f>
        <v>10230.099677764056</v>
      </c>
      <c r="G657" s="8">
        <f>SUMIF('Zip Shares'!$F:$F,Districts!$B657,'Zip Shares'!I:I)/$D657</f>
        <v>60011.16</v>
      </c>
      <c r="H657" s="8">
        <f>SUMIF('Zip Shares'!$F:$F,Districts!$B657,'Zip Shares'!J:J)/$D657</f>
        <v>0</v>
      </c>
    </row>
    <row r="658" spans="1:8">
      <c r="A658" s="18">
        <v>6</v>
      </c>
      <c r="B658">
        <v>92203</v>
      </c>
      <c r="C658">
        <v>36</v>
      </c>
      <c r="D658">
        <f t="shared" si="15"/>
        <v>1</v>
      </c>
      <c r="F658" s="8">
        <f>SUMIF('Zip Shares'!$F:$F,Districts!$B658,'Zip Shares'!H:H)/$D658</f>
        <v>6307.460510176008</v>
      </c>
      <c r="G658" s="8">
        <f>SUMIF('Zip Shares'!$F:$F,Districts!$B658,'Zip Shares'!I:I)/$D658</f>
        <v>11320.470000000001</v>
      </c>
      <c r="H658" s="8">
        <f>SUMIF('Zip Shares'!$F:$F,Districts!$B658,'Zip Shares'!J:J)/$D658</f>
        <v>0</v>
      </c>
    </row>
    <row r="659" spans="1:8">
      <c r="A659" s="18">
        <v>6</v>
      </c>
      <c r="B659">
        <v>92210</v>
      </c>
      <c r="C659">
        <v>36</v>
      </c>
      <c r="D659">
        <f t="shared" si="15"/>
        <v>1</v>
      </c>
      <c r="F659" s="8">
        <f>SUMIF('Zip Shares'!$F:$F,Districts!$B659,'Zip Shares'!H:H)/$D659</f>
        <v>11216.130809125842</v>
      </c>
      <c r="G659" s="8">
        <f>SUMIF('Zip Shares'!$F:$F,Districts!$B659,'Zip Shares'!I:I)/$D659</f>
        <v>5466.37</v>
      </c>
      <c r="H659" s="8">
        <f>SUMIF('Zip Shares'!$F:$F,Districts!$B659,'Zip Shares'!J:J)/$D659</f>
        <v>0</v>
      </c>
    </row>
    <row r="660" spans="1:8">
      <c r="A660" s="18">
        <v>6</v>
      </c>
      <c r="B660">
        <v>92211</v>
      </c>
      <c r="C660">
        <v>36</v>
      </c>
      <c r="D660">
        <f t="shared" si="15"/>
        <v>1</v>
      </c>
      <c r="F660" s="8">
        <f>SUMIF('Zip Shares'!$F:$F,Districts!$B660,'Zip Shares'!H:H)/$D660</f>
        <v>108451.44958781773</v>
      </c>
      <c r="G660" s="8">
        <f>SUMIF('Zip Shares'!$F:$F,Districts!$B660,'Zip Shares'!I:I)/$D660</f>
        <v>31441.269999999997</v>
      </c>
      <c r="H660" s="8">
        <f>SUMIF('Zip Shares'!$F:$F,Districts!$B660,'Zip Shares'!J:J)/$D660</f>
        <v>0</v>
      </c>
    </row>
    <row r="661" spans="1:8">
      <c r="A661" s="18">
        <v>6</v>
      </c>
      <c r="B661">
        <v>92220</v>
      </c>
      <c r="C661">
        <v>36</v>
      </c>
      <c r="D661">
        <f t="shared" si="15"/>
        <v>1</v>
      </c>
      <c r="F661" s="8">
        <f>SUMIF('Zip Shares'!$F:$F,Districts!$B661,'Zip Shares'!H:H)/$D661</f>
        <v>5161.9573127172471</v>
      </c>
      <c r="G661" s="8">
        <f>SUMIF('Zip Shares'!$F:$F,Districts!$B661,'Zip Shares'!I:I)/$D661</f>
        <v>878.7</v>
      </c>
      <c r="H661" s="8">
        <f>SUMIF('Zip Shares'!$F:$F,Districts!$B661,'Zip Shares'!J:J)/$D661</f>
        <v>0</v>
      </c>
    </row>
    <row r="662" spans="1:8">
      <c r="A662" s="18">
        <v>6</v>
      </c>
      <c r="B662">
        <v>92222</v>
      </c>
      <c r="C662">
        <v>51</v>
      </c>
      <c r="D662">
        <f t="shared" si="15"/>
        <v>1</v>
      </c>
      <c r="F662" s="8">
        <f>SUMIF('Zip Shares'!$F:$F,Districts!$B662,'Zip Shares'!H:H)/$D662</f>
        <v>0</v>
      </c>
      <c r="G662" s="8">
        <f>SUMIF('Zip Shares'!$F:$F,Districts!$B662,'Zip Shares'!I:I)/$D662</f>
        <v>0</v>
      </c>
      <c r="H662" s="8">
        <f>SUMIF('Zip Shares'!$F:$F,Districts!$B662,'Zip Shares'!J:J)/$D662</f>
        <v>0</v>
      </c>
    </row>
    <row r="663" spans="1:8">
      <c r="A663" s="18">
        <v>6</v>
      </c>
      <c r="B663">
        <v>92223</v>
      </c>
      <c r="C663">
        <v>36</v>
      </c>
      <c r="D663">
        <f t="shared" si="15"/>
        <v>3</v>
      </c>
      <c r="F663" s="8">
        <f>SUMIF('Zip Shares'!$F:$F,Districts!$B663,'Zip Shares'!H:H)/$D663</f>
        <v>9777.907774786856</v>
      </c>
      <c r="G663" s="8">
        <f>SUMIF('Zip Shares'!$F:$F,Districts!$B663,'Zip Shares'!I:I)/$D663</f>
        <v>619.48</v>
      </c>
      <c r="H663" s="8">
        <f>SUMIF('Zip Shares'!$F:$F,Districts!$B663,'Zip Shares'!J:J)/$D663</f>
        <v>0</v>
      </c>
    </row>
    <row r="664" spans="1:8">
      <c r="A664" s="18">
        <v>6</v>
      </c>
      <c r="B664">
        <v>92223</v>
      </c>
      <c r="C664">
        <v>41</v>
      </c>
      <c r="D664">
        <f t="shared" si="15"/>
        <v>3</v>
      </c>
      <c r="F664" s="8">
        <f>SUMIF('Zip Shares'!$F:$F,Districts!$B664,'Zip Shares'!H:H)/$D664</f>
        <v>9777.907774786856</v>
      </c>
      <c r="G664" s="8">
        <f>SUMIF('Zip Shares'!$F:$F,Districts!$B664,'Zip Shares'!I:I)/$D664</f>
        <v>619.48</v>
      </c>
      <c r="H664" s="8">
        <f>SUMIF('Zip Shares'!$F:$F,Districts!$B664,'Zip Shares'!J:J)/$D664</f>
        <v>0</v>
      </c>
    </row>
    <row r="665" spans="1:8">
      <c r="A665" s="18">
        <v>6</v>
      </c>
      <c r="B665">
        <v>92223</v>
      </c>
      <c r="C665">
        <v>42</v>
      </c>
      <c r="D665">
        <f t="shared" si="15"/>
        <v>3</v>
      </c>
      <c r="F665" s="8">
        <f>SUMIF('Zip Shares'!$F:$F,Districts!$B665,'Zip Shares'!H:H)/$D665</f>
        <v>9777.907774786856</v>
      </c>
      <c r="G665" s="8">
        <f>SUMIF('Zip Shares'!$F:$F,Districts!$B665,'Zip Shares'!I:I)/$D665</f>
        <v>619.48</v>
      </c>
      <c r="H665" s="8">
        <f>SUMIF('Zip Shares'!$F:$F,Districts!$B665,'Zip Shares'!J:J)/$D665</f>
        <v>0</v>
      </c>
    </row>
    <row r="666" spans="1:8">
      <c r="A666" s="18">
        <v>6</v>
      </c>
      <c r="B666">
        <v>92225</v>
      </c>
      <c r="C666">
        <v>36</v>
      </c>
      <c r="D666">
        <f t="shared" si="15"/>
        <v>2</v>
      </c>
      <c r="F666" s="8">
        <f>SUMIF('Zip Shares'!$F:$F,Districts!$B666,'Zip Shares'!H:H)/$D666</f>
        <v>999.9810448702957</v>
      </c>
      <c r="G666" s="8">
        <f>SUMIF('Zip Shares'!$F:$F,Districts!$B666,'Zip Shares'!I:I)/$D666</f>
        <v>1485.895</v>
      </c>
      <c r="H666" s="8">
        <f>SUMIF('Zip Shares'!$F:$F,Districts!$B666,'Zip Shares'!J:J)/$D666</f>
        <v>0</v>
      </c>
    </row>
    <row r="667" spans="1:8">
      <c r="A667" s="18">
        <v>6</v>
      </c>
      <c r="B667">
        <v>92225</v>
      </c>
      <c r="C667">
        <v>51</v>
      </c>
      <c r="D667">
        <f t="shared" si="15"/>
        <v>2</v>
      </c>
      <c r="F667" s="8">
        <f>SUMIF('Zip Shares'!$F:$F,Districts!$B667,'Zip Shares'!H:H)/$D667</f>
        <v>999.9810448702957</v>
      </c>
      <c r="G667" s="8">
        <f>SUMIF('Zip Shares'!$F:$F,Districts!$B667,'Zip Shares'!I:I)/$D667</f>
        <v>1485.895</v>
      </c>
      <c r="H667" s="8">
        <f>SUMIF('Zip Shares'!$F:$F,Districts!$B667,'Zip Shares'!J:J)/$D667</f>
        <v>0</v>
      </c>
    </row>
    <row r="668" spans="1:8">
      <c r="A668" s="18">
        <v>6</v>
      </c>
      <c r="B668">
        <v>92227</v>
      </c>
      <c r="C668">
        <v>51</v>
      </c>
      <c r="D668">
        <f t="shared" si="15"/>
        <v>1</v>
      </c>
      <c r="F668" s="8">
        <f>SUMIF('Zip Shares'!$F:$F,Districts!$B668,'Zip Shares'!H:H)/$D668</f>
        <v>13295.068270177053</v>
      </c>
      <c r="G668" s="8">
        <f>SUMIF('Zip Shares'!$F:$F,Districts!$B668,'Zip Shares'!I:I)/$D668</f>
        <v>11037.8</v>
      </c>
      <c r="H668" s="8">
        <f>SUMIF('Zip Shares'!$F:$F,Districts!$B668,'Zip Shares'!J:J)/$D668</f>
        <v>0</v>
      </c>
    </row>
    <row r="669" spans="1:8">
      <c r="A669" s="18">
        <v>6</v>
      </c>
      <c r="B669">
        <v>92230</v>
      </c>
      <c r="C669">
        <v>36</v>
      </c>
      <c r="D669">
        <f t="shared" si="15"/>
        <v>1</v>
      </c>
      <c r="F669" s="8">
        <f>SUMIF('Zip Shares'!$F:$F,Districts!$B669,'Zip Shares'!H:H)/$D669</f>
        <v>0</v>
      </c>
      <c r="G669" s="8">
        <f>SUMIF('Zip Shares'!$F:$F,Districts!$B669,'Zip Shares'!I:I)/$D669</f>
        <v>148.21</v>
      </c>
      <c r="H669" s="8">
        <f>SUMIF('Zip Shares'!$F:$F,Districts!$B669,'Zip Shares'!J:J)/$D669</f>
        <v>0</v>
      </c>
    </row>
    <row r="670" spans="1:8">
      <c r="A670" s="18">
        <v>6</v>
      </c>
      <c r="B670">
        <v>92231</v>
      </c>
      <c r="C670">
        <v>51</v>
      </c>
      <c r="D670">
        <f t="shared" si="15"/>
        <v>1</v>
      </c>
      <c r="F670" s="8">
        <f>SUMIF('Zip Shares'!$F:$F,Districts!$B670,'Zip Shares'!H:H)/$D670</f>
        <v>822.43992626325291</v>
      </c>
      <c r="G670" s="8">
        <f>SUMIF('Zip Shares'!$F:$F,Districts!$B670,'Zip Shares'!I:I)/$D670</f>
        <v>139454.41</v>
      </c>
      <c r="H670" s="8">
        <f>SUMIF('Zip Shares'!$F:$F,Districts!$B670,'Zip Shares'!J:J)/$D670</f>
        <v>0</v>
      </c>
    </row>
    <row r="671" spans="1:8">
      <c r="A671" s="18">
        <v>6</v>
      </c>
      <c r="B671">
        <v>92233</v>
      </c>
      <c r="C671">
        <v>51</v>
      </c>
      <c r="D671">
        <f t="shared" si="15"/>
        <v>1</v>
      </c>
      <c r="F671" s="8">
        <f>SUMIF('Zip Shares'!$F:$F,Districts!$B671,'Zip Shares'!H:H)/$D671</f>
        <v>0</v>
      </c>
      <c r="G671" s="8">
        <f>SUMIF('Zip Shares'!$F:$F,Districts!$B671,'Zip Shares'!I:I)/$D671</f>
        <v>14344</v>
      </c>
      <c r="H671" s="8">
        <f>SUMIF('Zip Shares'!$F:$F,Districts!$B671,'Zip Shares'!J:J)/$D671</f>
        <v>0</v>
      </c>
    </row>
    <row r="672" spans="1:8">
      <c r="A672" s="18">
        <v>6</v>
      </c>
      <c r="B672">
        <v>92234</v>
      </c>
      <c r="C672">
        <v>36</v>
      </c>
      <c r="D672">
        <f t="shared" si="15"/>
        <v>1</v>
      </c>
      <c r="F672" s="8">
        <f>SUMIF('Zip Shares'!$F:$F,Districts!$B672,'Zip Shares'!H:H)/$D672</f>
        <v>25388.041888923639</v>
      </c>
      <c r="G672" s="8">
        <f>SUMIF('Zip Shares'!$F:$F,Districts!$B672,'Zip Shares'!I:I)/$D672</f>
        <v>1912.39</v>
      </c>
      <c r="H672" s="8">
        <f>SUMIF('Zip Shares'!$F:$F,Districts!$B672,'Zip Shares'!J:J)/$D672</f>
        <v>0</v>
      </c>
    </row>
    <row r="673" spans="1:8">
      <c r="A673" s="18">
        <v>6</v>
      </c>
      <c r="B673">
        <v>92236</v>
      </c>
      <c r="C673">
        <v>36</v>
      </c>
      <c r="D673">
        <f t="shared" si="15"/>
        <v>1</v>
      </c>
      <c r="F673" s="8">
        <f>SUMIF('Zip Shares'!$F:$F,Districts!$B673,'Zip Shares'!H:H)/$D673</f>
        <v>2913.7525975761591</v>
      </c>
      <c r="G673" s="8">
        <f>SUMIF('Zip Shares'!$F:$F,Districts!$B673,'Zip Shares'!I:I)/$D673</f>
        <v>33.549999999999997</v>
      </c>
      <c r="H673" s="8">
        <f>SUMIF('Zip Shares'!$F:$F,Districts!$B673,'Zip Shares'!J:J)/$D673</f>
        <v>0</v>
      </c>
    </row>
    <row r="674" spans="1:8">
      <c r="A674" s="18">
        <v>6</v>
      </c>
      <c r="B674">
        <v>92239</v>
      </c>
      <c r="C674">
        <v>36</v>
      </c>
      <c r="D674">
        <f t="shared" si="15"/>
        <v>1</v>
      </c>
      <c r="F674" s="8">
        <f>SUMIF('Zip Shares'!$F:$F,Districts!$B674,'Zip Shares'!H:H)/$D674</f>
        <v>0</v>
      </c>
      <c r="G674" s="8">
        <f>SUMIF('Zip Shares'!$F:$F,Districts!$B674,'Zip Shares'!I:I)/$D674</f>
        <v>0</v>
      </c>
      <c r="H674" s="8">
        <f>SUMIF('Zip Shares'!$F:$F,Districts!$B674,'Zip Shares'!J:J)/$D674</f>
        <v>0</v>
      </c>
    </row>
    <row r="675" spans="1:8">
      <c r="A675" s="18">
        <v>6</v>
      </c>
      <c r="B675">
        <v>92240</v>
      </c>
      <c r="C675">
        <v>36</v>
      </c>
      <c r="D675">
        <f t="shared" si="15"/>
        <v>1</v>
      </c>
      <c r="F675" s="8">
        <f>SUMIF('Zip Shares'!$F:$F,Districts!$B675,'Zip Shares'!H:H)/$D675</f>
        <v>1137.1581599134906</v>
      </c>
      <c r="G675" s="8">
        <f>SUMIF('Zip Shares'!$F:$F,Districts!$B675,'Zip Shares'!I:I)/$D675</f>
        <v>0</v>
      </c>
      <c r="H675" s="8">
        <f>SUMIF('Zip Shares'!$F:$F,Districts!$B675,'Zip Shares'!J:J)/$D675</f>
        <v>0</v>
      </c>
    </row>
    <row r="676" spans="1:8">
      <c r="A676" s="18">
        <v>6</v>
      </c>
      <c r="B676">
        <v>92241</v>
      </c>
      <c r="C676">
        <v>36</v>
      </c>
      <c r="D676">
        <f t="shared" si="15"/>
        <v>1</v>
      </c>
      <c r="F676" s="8">
        <f>SUMIF('Zip Shares'!$F:$F,Districts!$B676,'Zip Shares'!H:H)/$D676</f>
        <v>0</v>
      </c>
      <c r="G676" s="8">
        <f>SUMIF('Zip Shares'!$F:$F,Districts!$B676,'Zip Shares'!I:I)/$D676</f>
        <v>0</v>
      </c>
      <c r="H676" s="8">
        <f>SUMIF('Zip Shares'!$F:$F,Districts!$B676,'Zip Shares'!J:J)/$D676</f>
        <v>0</v>
      </c>
    </row>
    <row r="677" spans="1:8">
      <c r="A677" s="18">
        <v>6</v>
      </c>
      <c r="B677">
        <v>92242</v>
      </c>
      <c r="C677">
        <v>8</v>
      </c>
      <c r="D677">
        <f t="shared" si="15"/>
        <v>1</v>
      </c>
      <c r="F677" s="8">
        <f>SUMIF('Zip Shares'!$F:$F,Districts!$B677,'Zip Shares'!H:H)/$D677</f>
        <v>0</v>
      </c>
      <c r="G677" s="8">
        <f>SUMIF('Zip Shares'!$F:$F,Districts!$B677,'Zip Shares'!I:I)/$D677</f>
        <v>0</v>
      </c>
      <c r="H677" s="8">
        <f>SUMIF('Zip Shares'!$F:$F,Districts!$B677,'Zip Shares'!J:J)/$D677</f>
        <v>0</v>
      </c>
    </row>
    <row r="678" spans="1:8">
      <c r="A678" s="18">
        <v>6</v>
      </c>
      <c r="B678">
        <v>92243</v>
      </c>
      <c r="C678">
        <v>51</v>
      </c>
      <c r="D678">
        <f t="shared" si="15"/>
        <v>1</v>
      </c>
      <c r="F678" s="8">
        <f>SUMIF('Zip Shares'!$F:$F,Districts!$B678,'Zip Shares'!H:H)/$D678</f>
        <v>53873.987689015688</v>
      </c>
      <c r="G678" s="8">
        <f>SUMIF('Zip Shares'!$F:$F,Districts!$B678,'Zip Shares'!I:I)/$D678</f>
        <v>727256.8</v>
      </c>
      <c r="H678" s="8">
        <f>SUMIF('Zip Shares'!$F:$F,Districts!$B678,'Zip Shares'!J:J)/$D678</f>
        <v>0</v>
      </c>
    </row>
    <row r="679" spans="1:8">
      <c r="A679" s="18">
        <v>6</v>
      </c>
      <c r="B679">
        <v>92249</v>
      </c>
      <c r="C679">
        <v>51</v>
      </c>
      <c r="D679">
        <f t="shared" si="15"/>
        <v>1</v>
      </c>
      <c r="F679" s="8">
        <f>SUMIF('Zip Shares'!$F:$F,Districts!$B679,'Zip Shares'!H:H)/$D679</f>
        <v>7667.1856256012434</v>
      </c>
      <c r="G679" s="8">
        <f>SUMIF('Zip Shares'!$F:$F,Districts!$B679,'Zip Shares'!I:I)/$D679</f>
        <v>7315</v>
      </c>
      <c r="H679" s="8">
        <f>SUMIF('Zip Shares'!$F:$F,Districts!$B679,'Zip Shares'!J:J)/$D679</f>
        <v>0</v>
      </c>
    </row>
    <row r="680" spans="1:8">
      <c r="A680" s="18">
        <v>6</v>
      </c>
      <c r="B680">
        <v>92250</v>
      </c>
      <c r="C680">
        <v>51</v>
      </c>
      <c r="D680">
        <f t="shared" si="15"/>
        <v>1</v>
      </c>
      <c r="F680" s="8">
        <f>SUMIF('Zip Shares'!$F:$F,Districts!$B680,'Zip Shares'!H:H)/$D680</f>
        <v>0</v>
      </c>
      <c r="G680" s="8">
        <f>SUMIF('Zip Shares'!$F:$F,Districts!$B680,'Zip Shares'!I:I)/$D680</f>
        <v>75099.73</v>
      </c>
      <c r="H680" s="8">
        <f>SUMIF('Zip Shares'!$F:$F,Districts!$B680,'Zip Shares'!J:J)/$D680</f>
        <v>0</v>
      </c>
    </row>
    <row r="681" spans="1:8">
      <c r="A681" s="18">
        <v>6</v>
      </c>
      <c r="B681">
        <v>92251</v>
      </c>
      <c r="C681">
        <v>51</v>
      </c>
      <c r="D681">
        <f t="shared" si="15"/>
        <v>1</v>
      </c>
      <c r="F681" s="8">
        <f>SUMIF('Zip Shares'!$F:$F,Districts!$B681,'Zip Shares'!H:H)/$D681</f>
        <v>16976.048317464283</v>
      </c>
      <c r="G681" s="8">
        <f>SUMIF('Zip Shares'!$F:$F,Districts!$B681,'Zip Shares'!I:I)/$D681</f>
        <v>106255.74</v>
      </c>
      <c r="H681" s="8">
        <f>SUMIF('Zip Shares'!$F:$F,Districts!$B681,'Zip Shares'!J:J)/$D681</f>
        <v>0</v>
      </c>
    </row>
    <row r="682" spans="1:8">
      <c r="A682" s="18">
        <v>6</v>
      </c>
      <c r="B682">
        <v>92252</v>
      </c>
      <c r="C682">
        <v>8</v>
      </c>
      <c r="D682">
        <f t="shared" si="15"/>
        <v>1</v>
      </c>
      <c r="F682" s="8">
        <f>SUMIF('Zip Shares'!$F:$F,Districts!$B682,'Zip Shares'!H:H)/$D682</f>
        <v>24678.651421176106</v>
      </c>
      <c r="G682" s="8">
        <f>SUMIF('Zip Shares'!$F:$F,Districts!$B682,'Zip Shares'!I:I)/$D682</f>
        <v>0</v>
      </c>
      <c r="H682" s="8">
        <f>SUMIF('Zip Shares'!$F:$F,Districts!$B682,'Zip Shares'!J:J)/$D682</f>
        <v>0</v>
      </c>
    </row>
    <row r="683" spans="1:8">
      <c r="A683" s="18">
        <v>6</v>
      </c>
      <c r="B683">
        <v>92253</v>
      </c>
      <c r="C683">
        <v>36</v>
      </c>
      <c r="D683">
        <f t="shared" si="15"/>
        <v>1</v>
      </c>
      <c r="F683" s="8">
        <f>SUMIF('Zip Shares'!$F:$F,Districts!$B683,'Zip Shares'!H:H)/$D683</f>
        <v>5785.7177310263778</v>
      </c>
      <c r="G683" s="8">
        <f>SUMIF('Zip Shares'!$F:$F,Districts!$B683,'Zip Shares'!I:I)/$D683</f>
        <v>731.17</v>
      </c>
      <c r="H683" s="8">
        <f>SUMIF('Zip Shares'!$F:$F,Districts!$B683,'Zip Shares'!J:J)/$D683</f>
        <v>0</v>
      </c>
    </row>
    <row r="684" spans="1:8">
      <c r="A684" s="18">
        <v>6</v>
      </c>
      <c r="B684">
        <v>92254</v>
      </c>
      <c r="C684">
        <v>36</v>
      </c>
      <c r="D684">
        <f t="shared" si="15"/>
        <v>1</v>
      </c>
      <c r="F684" s="8">
        <f>SUMIF('Zip Shares'!$F:$F,Districts!$B684,'Zip Shares'!H:H)/$D684</f>
        <v>0</v>
      </c>
      <c r="G684" s="8">
        <f>SUMIF('Zip Shares'!$F:$F,Districts!$B684,'Zip Shares'!I:I)/$D684</f>
        <v>0</v>
      </c>
      <c r="H684" s="8">
        <f>SUMIF('Zip Shares'!$F:$F,Districts!$B684,'Zip Shares'!J:J)/$D684</f>
        <v>0</v>
      </c>
    </row>
    <row r="685" spans="1:8">
      <c r="A685" s="18">
        <v>6</v>
      </c>
      <c r="B685">
        <v>92256</v>
      </c>
      <c r="C685">
        <v>8</v>
      </c>
      <c r="D685">
        <f t="shared" si="15"/>
        <v>1</v>
      </c>
      <c r="F685" s="8">
        <f>SUMIF('Zip Shares'!$F:$F,Districts!$B685,'Zip Shares'!H:H)/$D685</f>
        <v>156.84756068561668</v>
      </c>
      <c r="G685" s="8">
        <f>SUMIF('Zip Shares'!$F:$F,Districts!$B685,'Zip Shares'!I:I)/$D685</f>
        <v>0</v>
      </c>
      <c r="H685" s="8">
        <f>SUMIF('Zip Shares'!$F:$F,Districts!$B685,'Zip Shares'!J:J)/$D685</f>
        <v>0</v>
      </c>
    </row>
    <row r="686" spans="1:8">
      <c r="A686" s="18">
        <v>6</v>
      </c>
      <c r="B686">
        <v>92257</v>
      </c>
      <c r="C686">
        <v>51</v>
      </c>
      <c r="D686">
        <f t="shared" si="15"/>
        <v>1</v>
      </c>
      <c r="F686" s="8">
        <f>SUMIF('Zip Shares'!$F:$F,Districts!$B686,'Zip Shares'!H:H)/$D686</f>
        <v>0</v>
      </c>
      <c r="G686" s="8">
        <f>SUMIF('Zip Shares'!$F:$F,Districts!$B686,'Zip Shares'!I:I)/$D686</f>
        <v>0</v>
      </c>
      <c r="H686" s="8">
        <f>SUMIF('Zip Shares'!$F:$F,Districts!$B686,'Zip Shares'!J:J)/$D686</f>
        <v>0</v>
      </c>
    </row>
    <row r="687" spans="1:8">
      <c r="A687" s="18">
        <v>6</v>
      </c>
      <c r="B687">
        <v>92258</v>
      </c>
      <c r="C687">
        <v>36</v>
      </c>
      <c r="D687">
        <f t="shared" si="15"/>
        <v>1</v>
      </c>
      <c r="F687" s="8">
        <f>SUMIF('Zip Shares'!$F:$F,Districts!$B687,'Zip Shares'!H:H)/$D687</f>
        <v>1098.7336213654939</v>
      </c>
      <c r="G687" s="8">
        <f>SUMIF('Zip Shares'!$F:$F,Districts!$B687,'Zip Shares'!I:I)/$D687</f>
        <v>105.83</v>
      </c>
      <c r="H687" s="8">
        <f>SUMIF('Zip Shares'!$F:$F,Districts!$B687,'Zip Shares'!J:J)/$D687</f>
        <v>0</v>
      </c>
    </row>
    <row r="688" spans="1:8">
      <c r="A688" s="18">
        <v>6</v>
      </c>
      <c r="B688">
        <v>92259</v>
      </c>
      <c r="C688">
        <v>51</v>
      </c>
      <c r="D688">
        <f t="shared" si="15"/>
        <v>1</v>
      </c>
      <c r="F688" s="8">
        <f>SUMIF('Zip Shares'!$F:$F,Districts!$B688,'Zip Shares'!H:H)/$D688</f>
        <v>0</v>
      </c>
      <c r="G688" s="8">
        <f>SUMIF('Zip Shares'!$F:$F,Districts!$B688,'Zip Shares'!I:I)/$D688</f>
        <v>0</v>
      </c>
      <c r="H688" s="8">
        <f>SUMIF('Zip Shares'!$F:$F,Districts!$B688,'Zip Shares'!J:J)/$D688</f>
        <v>0</v>
      </c>
    </row>
    <row r="689" spans="1:8">
      <c r="A689" s="18">
        <v>6</v>
      </c>
      <c r="B689">
        <v>92260</v>
      </c>
      <c r="C689">
        <v>36</v>
      </c>
      <c r="D689">
        <f t="shared" si="15"/>
        <v>1</v>
      </c>
      <c r="F689" s="8">
        <f>SUMIF('Zip Shares'!$F:$F,Districts!$B689,'Zip Shares'!H:H)/$D689</f>
        <v>7645.566818314458</v>
      </c>
      <c r="G689" s="8">
        <f>SUMIF('Zip Shares'!$F:$F,Districts!$B689,'Zip Shares'!I:I)/$D689</f>
        <v>6148.58</v>
      </c>
      <c r="H689" s="8">
        <f>SUMIF('Zip Shares'!$F:$F,Districts!$B689,'Zip Shares'!J:J)/$D689</f>
        <v>0</v>
      </c>
    </row>
    <row r="690" spans="1:8">
      <c r="A690" s="18">
        <v>6</v>
      </c>
      <c r="B690">
        <v>92262</v>
      </c>
      <c r="C690">
        <v>36</v>
      </c>
      <c r="D690">
        <f t="shared" si="15"/>
        <v>1</v>
      </c>
      <c r="F690" s="8">
        <f>SUMIF('Zip Shares'!$F:$F,Districts!$B690,'Zip Shares'!H:H)/$D690</f>
        <v>10728.471013809825</v>
      </c>
      <c r="G690" s="8">
        <f>SUMIF('Zip Shares'!$F:$F,Districts!$B690,'Zip Shares'!I:I)/$D690</f>
        <v>1596.5700000000002</v>
      </c>
      <c r="H690" s="8">
        <f>SUMIF('Zip Shares'!$F:$F,Districts!$B690,'Zip Shares'!J:J)/$D690</f>
        <v>0</v>
      </c>
    </row>
    <row r="691" spans="1:8">
      <c r="A691" s="18">
        <v>6</v>
      </c>
      <c r="B691">
        <v>92264</v>
      </c>
      <c r="C691">
        <v>36</v>
      </c>
      <c r="D691">
        <f t="shared" si="15"/>
        <v>1</v>
      </c>
      <c r="F691" s="8">
        <f>SUMIF('Zip Shares'!$F:$F,Districts!$B691,'Zip Shares'!H:H)/$D691</f>
        <v>177075.77155603771</v>
      </c>
      <c r="G691" s="8">
        <f>SUMIF('Zip Shares'!$F:$F,Districts!$B691,'Zip Shares'!I:I)/$D691</f>
        <v>10790.230000000001</v>
      </c>
      <c r="H691" s="8">
        <f>SUMIF('Zip Shares'!$F:$F,Districts!$B691,'Zip Shares'!J:J)/$D691</f>
        <v>0</v>
      </c>
    </row>
    <row r="692" spans="1:8">
      <c r="A692" s="18">
        <v>6</v>
      </c>
      <c r="B692">
        <v>92266</v>
      </c>
      <c r="C692">
        <v>51</v>
      </c>
      <c r="D692">
        <f t="shared" si="15"/>
        <v>1</v>
      </c>
      <c r="F692" s="8">
        <f>SUMIF('Zip Shares'!$F:$F,Districts!$B692,'Zip Shares'!H:H)/$D692</f>
        <v>0</v>
      </c>
      <c r="G692" s="8">
        <f>SUMIF('Zip Shares'!$F:$F,Districts!$B692,'Zip Shares'!I:I)/$D692</f>
        <v>0</v>
      </c>
      <c r="H692" s="8">
        <f>SUMIF('Zip Shares'!$F:$F,Districts!$B692,'Zip Shares'!J:J)/$D692</f>
        <v>0</v>
      </c>
    </row>
    <row r="693" spans="1:8">
      <c r="A693" s="18">
        <v>6</v>
      </c>
      <c r="B693">
        <v>92267</v>
      </c>
      <c r="C693">
        <v>8</v>
      </c>
      <c r="D693">
        <f t="shared" si="15"/>
        <v>1</v>
      </c>
      <c r="F693" s="8">
        <f>SUMIF('Zip Shares'!$F:$F,Districts!$B693,'Zip Shares'!H:H)/$D693</f>
        <v>0</v>
      </c>
      <c r="G693" s="8">
        <f>SUMIF('Zip Shares'!$F:$F,Districts!$B693,'Zip Shares'!I:I)/$D693</f>
        <v>0</v>
      </c>
      <c r="H693" s="8">
        <f>SUMIF('Zip Shares'!$F:$F,Districts!$B693,'Zip Shares'!J:J)/$D693</f>
        <v>0</v>
      </c>
    </row>
    <row r="694" spans="1:8">
      <c r="A694" s="18">
        <v>6</v>
      </c>
      <c r="B694">
        <v>92268</v>
      </c>
      <c r="C694">
        <v>8</v>
      </c>
      <c r="D694">
        <f t="shared" si="15"/>
        <v>1</v>
      </c>
      <c r="F694" s="8">
        <f>SUMIF('Zip Shares'!$F:$F,Districts!$B694,'Zip Shares'!H:H)/$D694</f>
        <v>0</v>
      </c>
      <c r="G694" s="8">
        <f>SUMIF('Zip Shares'!$F:$F,Districts!$B694,'Zip Shares'!I:I)/$D694</f>
        <v>0</v>
      </c>
      <c r="H694" s="8">
        <f>SUMIF('Zip Shares'!$F:$F,Districts!$B694,'Zip Shares'!J:J)/$D694</f>
        <v>0</v>
      </c>
    </row>
    <row r="695" spans="1:8">
      <c r="A695" s="18">
        <v>6</v>
      </c>
      <c r="B695">
        <v>92270</v>
      </c>
      <c r="C695">
        <v>36</v>
      </c>
      <c r="D695">
        <f t="shared" si="15"/>
        <v>1</v>
      </c>
      <c r="F695" s="8">
        <f>SUMIF('Zip Shares'!$F:$F,Districts!$B695,'Zip Shares'!H:H)/$D695</f>
        <v>8671.9441599830643</v>
      </c>
      <c r="G695" s="8">
        <f>SUMIF('Zip Shares'!$F:$F,Districts!$B695,'Zip Shares'!I:I)/$D695</f>
        <v>87.28</v>
      </c>
      <c r="H695" s="8">
        <f>SUMIF('Zip Shares'!$F:$F,Districts!$B695,'Zip Shares'!J:J)/$D695</f>
        <v>0</v>
      </c>
    </row>
    <row r="696" spans="1:8">
      <c r="A696" s="18">
        <v>6</v>
      </c>
      <c r="B696">
        <v>92273</v>
      </c>
      <c r="C696">
        <v>51</v>
      </c>
      <c r="D696">
        <f t="shared" si="15"/>
        <v>1</v>
      </c>
      <c r="F696" s="8">
        <f>SUMIF('Zip Shares'!$F:$F,Districts!$B696,'Zip Shares'!H:H)/$D696</f>
        <v>0</v>
      </c>
      <c r="G696" s="8">
        <f>SUMIF('Zip Shares'!$F:$F,Districts!$B696,'Zip Shares'!I:I)/$D696</f>
        <v>0</v>
      </c>
      <c r="H696" s="8">
        <f>SUMIF('Zip Shares'!$F:$F,Districts!$B696,'Zip Shares'!J:J)/$D696</f>
        <v>0</v>
      </c>
    </row>
    <row r="697" spans="1:8">
      <c r="A697" s="18">
        <v>6</v>
      </c>
      <c r="B697">
        <v>92274</v>
      </c>
      <c r="C697">
        <v>36</v>
      </c>
      <c r="D697">
        <f t="shared" si="15"/>
        <v>2</v>
      </c>
      <c r="F697" s="8">
        <f>SUMIF('Zip Shares'!$F:$F,Districts!$B697,'Zip Shares'!H:H)/$D697</f>
        <v>0</v>
      </c>
      <c r="G697" s="8">
        <f>SUMIF('Zip Shares'!$F:$F,Districts!$B697,'Zip Shares'!I:I)/$D697</f>
        <v>223.77500000000001</v>
      </c>
      <c r="H697" s="8">
        <f>SUMIF('Zip Shares'!$F:$F,Districts!$B697,'Zip Shares'!J:J)/$D697</f>
        <v>0</v>
      </c>
    </row>
    <row r="698" spans="1:8">
      <c r="A698" s="18">
        <v>6</v>
      </c>
      <c r="B698">
        <v>92274</v>
      </c>
      <c r="C698">
        <v>51</v>
      </c>
      <c r="D698">
        <f t="shared" si="15"/>
        <v>2</v>
      </c>
      <c r="F698" s="8">
        <f>SUMIF('Zip Shares'!$F:$F,Districts!$B698,'Zip Shares'!H:H)/$D698</f>
        <v>0</v>
      </c>
      <c r="G698" s="8">
        <f>SUMIF('Zip Shares'!$F:$F,Districts!$B698,'Zip Shares'!I:I)/$D698</f>
        <v>223.77500000000001</v>
      </c>
      <c r="H698" s="8">
        <f>SUMIF('Zip Shares'!$F:$F,Districts!$B698,'Zip Shares'!J:J)/$D698</f>
        <v>0</v>
      </c>
    </row>
    <row r="699" spans="1:8">
      <c r="A699" s="18">
        <v>6</v>
      </c>
      <c r="B699">
        <v>92275</v>
      </c>
      <c r="C699">
        <v>51</v>
      </c>
      <c r="D699">
        <f t="shared" si="15"/>
        <v>1</v>
      </c>
      <c r="F699" s="8">
        <f>SUMIF('Zip Shares'!$F:$F,Districts!$B699,'Zip Shares'!H:H)/$D699</f>
        <v>0</v>
      </c>
      <c r="G699" s="8">
        <f>SUMIF('Zip Shares'!$F:$F,Districts!$B699,'Zip Shares'!I:I)/$D699</f>
        <v>0</v>
      </c>
      <c r="H699" s="8">
        <f>SUMIF('Zip Shares'!$F:$F,Districts!$B699,'Zip Shares'!J:J)/$D699</f>
        <v>0</v>
      </c>
    </row>
    <row r="700" spans="1:8">
      <c r="A700" s="18">
        <v>6</v>
      </c>
      <c r="B700">
        <v>92276</v>
      </c>
      <c r="C700">
        <v>36</v>
      </c>
      <c r="D700">
        <f t="shared" si="15"/>
        <v>1</v>
      </c>
      <c r="F700" s="8">
        <f>SUMIF('Zip Shares'!$F:$F,Districts!$B700,'Zip Shares'!H:H)/$D700</f>
        <v>46354.628442787798</v>
      </c>
      <c r="G700" s="8">
        <f>SUMIF('Zip Shares'!$F:$F,Districts!$B700,'Zip Shares'!I:I)/$D700</f>
        <v>886</v>
      </c>
      <c r="H700" s="8">
        <f>SUMIF('Zip Shares'!$F:$F,Districts!$B700,'Zip Shares'!J:J)/$D700</f>
        <v>0</v>
      </c>
    </row>
    <row r="701" spans="1:8">
      <c r="A701" s="18">
        <v>6</v>
      </c>
      <c r="B701">
        <v>92277</v>
      </c>
      <c r="C701">
        <v>8</v>
      </c>
      <c r="D701">
        <f t="shared" si="15"/>
        <v>2</v>
      </c>
      <c r="F701" s="8">
        <f>SUMIF('Zip Shares'!$F:$F,Districts!$B701,'Zip Shares'!H:H)/$D701</f>
        <v>35825.993498638803</v>
      </c>
      <c r="G701" s="8">
        <f>SUMIF('Zip Shares'!$F:$F,Districts!$B701,'Zip Shares'!I:I)/$D701</f>
        <v>0</v>
      </c>
      <c r="H701" s="8">
        <f>SUMIF('Zip Shares'!$F:$F,Districts!$B701,'Zip Shares'!J:J)/$D701</f>
        <v>0</v>
      </c>
    </row>
    <row r="702" spans="1:8">
      <c r="A702" s="18">
        <v>6</v>
      </c>
      <c r="B702">
        <v>92277</v>
      </c>
      <c r="C702">
        <v>36</v>
      </c>
      <c r="D702">
        <f t="shared" si="15"/>
        <v>2</v>
      </c>
      <c r="F702" s="8">
        <f>SUMIF('Zip Shares'!$F:$F,Districts!$B702,'Zip Shares'!H:H)/$D702</f>
        <v>35825.993498638803</v>
      </c>
      <c r="G702" s="8">
        <f>SUMIF('Zip Shares'!$F:$F,Districts!$B702,'Zip Shares'!I:I)/$D702</f>
        <v>0</v>
      </c>
      <c r="H702" s="8">
        <f>SUMIF('Zip Shares'!$F:$F,Districts!$B702,'Zip Shares'!J:J)/$D702</f>
        <v>0</v>
      </c>
    </row>
    <row r="703" spans="1:8">
      <c r="A703" s="18">
        <v>6</v>
      </c>
      <c r="B703">
        <v>92278</v>
      </c>
      <c r="C703">
        <v>8</v>
      </c>
      <c r="D703">
        <f t="shared" si="15"/>
        <v>1</v>
      </c>
      <c r="F703" s="8">
        <f>SUMIF('Zip Shares'!$F:$F,Districts!$B703,'Zip Shares'!H:H)/$D703</f>
        <v>16666.926063148774</v>
      </c>
      <c r="G703" s="8">
        <f>SUMIF('Zip Shares'!$F:$F,Districts!$B703,'Zip Shares'!I:I)/$D703</f>
        <v>0</v>
      </c>
      <c r="H703" s="8">
        <f>SUMIF('Zip Shares'!$F:$F,Districts!$B703,'Zip Shares'!J:J)/$D703</f>
        <v>0</v>
      </c>
    </row>
    <row r="704" spans="1:8">
      <c r="A704" s="18">
        <v>6</v>
      </c>
      <c r="B704">
        <v>92280</v>
      </c>
      <c r="C704">
        <v>8</v>
      </c>
      <c r="D704">
        <f t="shared" si="15"/>
        <v>1</v>
      </c>
      <c r="F704" s="8">
        <f>SUMIF('Zip Shares'!$F:$F,Districts!$B704,'Zip Shares'!H:H)/$D704</f>
        <v>0</v>
      </c>
      <c r="G704" s="8">
        <f>SUMIF('Zip Shares'!$F:$F,Districts!$B704,'Zip Shares'!I:I)/$D704</f>
        <v>0</v>
      </c>
      <c r="H704" s="8">
        <f>SUMIF('Zip Shares'!$F:$F,Districts!$B704,'Zip Shares'!J:J)/$D704</f>
        <v>0</v>
      </c>
    </row>
    <row r="705" spans="1:8">
      <c r="A705" s="18">
        <v>6</v>
      </c>
      <c r="B705">
        <v>92281</v>
      </c>
      <c r="C705">
        <v>51</v>
      </c>
      <c r="D705">
        <f t="shared" si="15"/>
        <v>1</v>
      </c>
      <c r="F705" s="8">
        <f>SUMIF('Zip Shares'!$F:$F,Districts!$B705,'Zip Shares'!H:H)/$D705</f>
        <v>0</v>
      </c>
      <c r="G705" s="8">
        <f>SUMIF('Zip Shares'!$F:$F,Districts!$B705,'Zip Shares'!I:I)/$D705</f>
        <v>0</v>
      </c>
      <c r="H705" s="8">
        <f>SUMIF('Zip Shares'!$F:$F,Districts!$B705,'Zip Shares'!J:J)/$D705</f>
        <v>0</v>
      </c>
    </row>
    <row r="706" spans="1:8">
      <c r="A706" s="18">
        <v>6</v>
      </c>
      <c r="B706">
        <v>92282</v>
      </c>
      <c r="C706">
        <v>36</v>
      </c>
      <c r="D706">
        <f t="shared" si="15"/>
        <v>1</v>
      </c>
      <c r="F706" s="8">
        <f>SUMIF('Zip Shares'!$F:$F,Districts!$B706,'Zip Shares'!H:H)/$D706</f>
        <v>756.2134236118784</v>
      </c>
      <c r="G706" s="8">
        <f>SUMIF('Zip Shares'!$F:$F,Districts!$B706,'Zip Shares'!I:I)/$D706</f>
        <v>0</v>
      </c>
      <c r="H706" s="8">
        <f>SUMIF('Zip Shares'!$F:$F,Districts!$B706,'Zip Shares'!J:J)/$D706</f>
        <v>0</v>
      </c>
    </row>
    <row r="707" spans="1:8">
      <c r="A707" s="18">
        <v>6</v>
      </c>
      <c r="B707">
        <v>92283</v>
      </c>
      <c r="C707">
        <v>51</v>
      </c>
      <c r="D707">
        <f t="shared" ref="D707:D770" si="16">COUNTIF(B$1:B$2350,B707)</f>
        <v>1</v>
      </c>
      <c r="F707" s="8">
        <f>SUMIF('Zip Shares'!$F:$F,Districts!$B707,'Zip Shares'!H:H)/$D707</f>
        <v>2446.5728410972538</v>
      </c>
      <c r="G707" s="8">
        <f>SUMIF('Zip Shares'!$F:$F,Districts!$B707,'Zip Shares'!I:I)/$D707</f>
        <v>217.15</v>
      </c>
      <c r="H707" s="8">
        <f>SUMIF('Zip Shares'!$F:$F,Districts!$B707,'Zip Shares'!J:J)/$D707</f>
        <v>0</v>
      </c>
    </row>
    <row r="708" spans="1:8">
      <c r="A708" s="18">
        <v>6</v>
      </c>
      <c r="B708">
        <v>92284</v>
      </c>
      <c r="C708">
        <v>8</v>
      </c>
      <c r="D708">
        <f t="shared" si="16"/>
        <v>1</v>
      </c>
      <c r="F708" s="8">
        <f>SUMIF('Zip Shares'!$F:$F,Districts!$B708,'Zip Shares'!H:H)/$D708</f>
        <v>95428.53808048433</v>
      </c>
      <c r="G708" s="8">
        <f>SUMIF('Zip Shares'!$F:$F,Districts!$B708,'Zip Shares'!I:I)/$D708</f>
        <v>4045.7</v>
      </c>
      <c r="H708" s="8">
        <f>SUMIF('Zip Shares'!$F:$F,Districts!$B708,'Zip Shares'!J:J)/$D708</f>
        <v>0</v>
      </c>
    </row>
    <row r="709" spans="1:8">
      <c r="A709" s="18">
        <v>6</v>
      </c>
      <c r="B709">
        <v>92285</v>
      </c>
      <c r="C709">
        <v>8</v>
      </c>
      <c r="D709">
        <f t="shared" si="16"/>
        <v>1</v>
      </c>
      <c r="F709" s="8">
        <f>SUMIF('Zip Shares'!$F:$F,Districts!$B709,'Zip Shares'!H:H)/$D709</f>
        <v>1764.2014341439469</v>
      </c>
      <c r="G709" s="8">
        <f>SUMIF('Zip Shares'!$F:$F,Districts!$B709,'Zip Shares'!I:I)/$D709</f>
        <v>0</v>
      </c>
      <c r="H709" s="8">
        <f>SUMIF('Zip Shares'!$F:$F,Districts!$B709,'Zip Shares'!J:J)/$D709</f>
        <v>0</v>
      </c>
    </row>
    <row r="710" spans="1:8">
      <c r="A710" s="18">
        <v>6</v>
      </c>
      <c r="B710">
        <v>92301</v>
      </c>
      <c r="C710">
        <v>8</v>
      </c>
      <c r="D710">
        <f t="shared" si="16"/>
        <v>1</v>
      </c>
      <c r="F710" s="8">
        <f>SUMIF('Zip Shares'!$F:$F,Districts!$B710,'Zip Shares'!H:H)/$D710</f>
        <v>11963.928022164346</v>
      </c>
      <c r="G710" s="8">
        <f>SUMIF('Zip Shares'!$F:$F,Districts!$B710,'Zip Shares'!I:I)/$D710</f>
        <v>9124</v>
      </c>
      <c r="H710" s="8">
        <f>SUMIF('Zip Shares'!$F:$F,Districts!$B710,'Zip Shares'!J:J)/$D710</f>
        <v>0</v>
      </c>
    </row>
    <row r="711" spans="1:8">
      <c r="A711" s="18">
        <v>6</v>
      </c>
      <c r="B711">
        <v>92304</v>
      </c>
      <c r="C711">
        <v>8</v>
      </c>
      <c r="D711">
        <f t="shared" si="16"/>
        <v>1</v>
      </c>
      <c r="F711" s="8">
        <f>SUMIF('Zip Shares'!$F:$F,Districts!$B711,'Zip Shares'!H:H)/$D711</f>
        <v>0</v>
      </c>
      <c r="G711" s="8">
        <f>SUMIF('Zip Shares'!$F:$F,Districts!$B711,'Zip Shares'!I:I)/$D711</f>
        <v>0</v>
      </c>
      <c r="H711" s="8">
        <f>SUMIF('Zip Shares'!$F:$F,Districts!$B711,'Zip Shares'!J:J)/$D711</f>
        <v>0</v>
      </c>
    </row>
    <row r="712" spans="1:8">
      <c r="A712" s="18">
        <v>6</v>
      </c>
      <c r="B712">
        <v>92305</v>
      </c>
      <c r="C712">
        <v>8</v>
      </c>
      <c r="D712">
        <f t="shared" si="16"/>
        <v>1</v>
      </c>
      <c r="F712" s="8">
        <f>SUMIF('Zip Shares'!$F:$F,Districts!$B712,'Zip Shares'!H:H)/$D712</f>
        <v>0</v>
      </c>
      <c r="G712" s="8">
        <f>SUMIF('Zip Shares'!$F:$F,Districts!$B712,'Zip Shares'!I:I)/$D712</f>
        <v>0</v>
      </c>
      <c r="H712" s="8">
        <f>SUMIF('Zip Shares'!$F:$F,Districts!$B712,'Zip Shares'!J:J)/$D712</f>
        <v>0</v>
      </c>
    </row>
    <row r="713" spans="1:8">
      <c r="A713" s="18">
        <v>6</v>
      </c>
      <c r="B713">
        <v>92307</v>
      </c>
      <c r="C713">
        <v>8</v>
      </c>
      <c r="D713">
        <f t="shared" si="16"/>
        <v>1</v>
      </c>
      <c r="F713" s="8">
        <f>SUMIF('Zip Shares'!$F:$F,Districts!$B713,'Zip Shares'!H:H)/$D713</f>
        <v>161884.03994978545</v>
      </c>
      <c r="G713" s="8">
        <f>SUMIF('Zip Shares'!$F:$F,Districts!$B713,'Zip Shares'!I:I)/$D713</f>
        <v>300</v>
      </c>
      <c r="H713" s="8">
        <f>SUMIF('Zip Shares'!$F:$F,Districts!$B713,'Zip Shares'!J:J)/$D713</f>
        <v>0</v>
      </c>
    </row>
    <row r="714" spans="1:8">
      <c r="A714" s="18">
        <v>6</v>
      </c>
      <c r="B714">
        <v>92308</v>
      </c>
      <c r="C714">
        <v>8</v>
      </c>
      <c r="D714">
        <f t="shared" si="16"/>
        <v>1</v>
      </c>
      <c r="F714" s="8">
        <f>SUMIF('Zip Shares'!$F:$F,Districts!$B714,'Zip Shares'!H:H)/$D714</f>
        <v>48096.036714681235</v>
      </c>
      <c r="G714" s="8">
        <f>SUMIF('Zip Shares'!$F:$F,Districts!$B714,'Zip Shares'!I:I)/$D714</f>
        <v>0</v>
      </c>
      <c r="H714" s="8">
        <f>SUMIF('Zip Shares'!$F:$F,Districts!$B714,'Zip Shares'!J:J)/$D714</f>
        <v>0</v>
      </c>
    </row>
    <row r="715" spans="1:8">
      <c r="A715" s="18">
        <v>6</v>
      </c>
      <c r="B715">
        <v>92309</v>
      </c>
      <c r="C715">
        <v>8</v>
      </c>
      <c r="D715">
        <f t="shared" si="16"/>
        <v>1</v>
      </c>
      <c r="F715" s="8">
        <f>SUMIF('Zip Shares'!$F:$F,Districts!$B715,'Zip Shares'!H:H)/$D715</f>
        <v>139.1610632016118</v>
      </c>
      <c r="G715" s="8">
        <f>SUMIF('Zip Shares'!$F:$F,Districts!$B715,'Zip Shares'!I:I)/$D715</f>
        <v>38.25</v>
      </c>
      <c r="H715" s="8">
        <f>SUMIF('Zip Shares'!$F:$F,Districts!$B715,'Zip Shares'!J:J)/$D715</f>
        <v>0</v>
      </c>
    </row>
    <row r="716" spans="1:8">
      <c r="A716" s="18">
        <v>6</v>
      </c>
      <c r="B716">
        <v>92310</v>
      </c>
      <c r="C716">
        <v>8</v>
      </c>
      <c r="D716">
        <f t="shared" si="16"/>
        <v>1</v>
      </c>
      <c r="F716" s="8">
        <f>SUMIF('Zip Shares'!$F:$F,Districts!$B716,'Zip Shares'!H:H)/$D716</f>
        <v>186155.86634231536</v>
      </c>
      <c r="G716" s="8">
        <f>SUMIF('Zip Shares'!$F:$F,Districts!$B716,'Zip Shares'!I:I)/$D716</f>
        <v>35</v>
      </c>
      <c r="H716" s="8">
        <f>SUMIF('Zip Shares'!$F:$F,Districts!$B716,'Zip Shares'!J:J)/$D716</f>
        <v>0</v>
      </c>
    </row>
    <row r="717" spans="1:8">
      <c r="A717" s="18">
        <v>6</v>
      </c>
      <c r="B717">
        <v>92311</v>
      </c>
      <c r="C717">
        <v>8</v>
      </c>
      <c r="D717">
        <f t="shared" si="16"/>
        <v>1</v>
      </c>
      <c r="F717" s="8">
        <f>SUMIF('Zip Shares'!$F:$F,Districts!$B717,'Zip Shares'!H:H)/$D717</f>
        <v>378318.61170386377</v>
      </c>
      <c r="G717" s="8">
        <f>SUMIF('Zip Shares'!$F:$F,Districts!$B717,'Zip Shares'!I:I)/$D717</f>
        <v>0</v>
      </c>
      <c r="H717" s="8">
        <f>SUMIF('Zip Shares'!$F:$F,Districts!$B717,'Zip Shares'!J:J)/$D717</f>
        <v>0</v>
      </c>
    </row>
    <row r="718" spans="1:8">
      <c r="A718" s="18">
        <v>6</v>
      </c>
      <c r="B718">
        <v>92313</v>
      </c>
      <c r="C718">
        <v>31</v>
      </c>
      <c r="D718">
        <f t="shared" si="16"/>
        <v>1</v>
      </c>
      <c r="F718" s="8">
        <f>SUMIF('Zip Shares'!$F:$F,Districts!$B718,'Zip Shares'!H:H)/$D718</f>
        <v>6277.08742043235</v>
      </c>
      <c r="G718" s="8">
        <f>SUMIF('Zip Shares'!$F:$F,Districts!$B718,'Zip Shares'!I:I)/$D718</f>
        <v>9622.4699999999993</v>
      </c>
      <c r="H718" s="8">
        <f>SUMIF('Zip Shares'!$F:$F,Districts!$B718,'Zip Shares'!J:J)/$D718</f>
        <v>0</v>
      </c>
    </row>
    <row r="719" spans="1:8">
      <c r="A719" s="18">
        <v>6</v>
      </c>
      <c r="B719">
        <v>92314</v>
      </c>
      <c r="C719">
        <v>8</v>
      </c>
      <c r="D719">
        <f t="shared" si="16"/>
        <v>1</v>
      </c>
      <c r="F719" s="8">
        <f>SUMIF('Zip Shares'!$F:$F,Districts!$B719,'Zip Shares'!H:H)/$D719</f>
        <v>288.2507638238219</v>
      </c>
      <c r="G719" s="8">
        <f>SUMIF('Zip Shares'!$F:$F,Districts!$B719,'Zip Shares'!I:I)/$D719</f>
        <v>0</v>
      </c>
      <c r="H719" s="8">
        <f>SUMIF('Zip Shares'!$F:$F,Districts!$B719,'Zip Shares'!J:J)/$D719</f>
        <v>0</v>
      </c>
    </row>
    <row r="720" spans="1:8">
      <c r="A720" s="18">
        <v>6</v>
      </c>
      <c r="B720">
        <v>92315</v>
      </c>
      <c r="C720">
        <v>8</v>
      </c>
      <c r="D720">
        <f t="shared" si="16"/>
        <v>1</v>
      </c>
      <c r="F720" s="8">
        <f>SUMIF('Zip Shares'!$F:$F,Districts!$B720,'Zip Shares'!H:H)/$D720</f>
        <v>1955.7547426590925</v>
      </c>
      <c r="G720" s="8">
        <f>SUMIF('Zip Shares'!$F:$F,Districts!$B720,'Zip Shares'!I:I)/$D720</f>
        <v>0</v>
      </c>
      <c r="H720" s="8">
        <f>SUMIF('Zip Shares'!$F:$F,Districts!$B720,'Zip Shares'!J:J)/$D720</f>
        <v>0</v>
      </c>
    </row>
    <row r="721" spans="1:8">
      <c r="A721" s="18">
        <v>6</v>
      </c>
      <c r="B721">
        <v>92316</v>
      </c>
      <c r="C721">
        <v>31</v>
      </c>
      <c r="D721">
        <f t="shared" si="16"/>
        <v>2</v>
      </c>
      <c r="F721" s="8">
        <f>SUMIF('Zip Shares'!$F:$F,Districts!$B721,'Zip Shares'!H:H)/$D721</f>
        <v>27649.280164836386</v>
      </c>
      <c r="G721" s="8">
        <f>SUMIF('Zip Shares'!$F:$F,Districts!$B721,'Zip Shares'!I:I)/$D721</f>
        <v>805.35500000000002</v>
      </c>
      <c r="H721" s="8">
        <f>SUMIF('Zip Shares'!$F:$F,Districts!$B721,'Zip Shares'!J:J)/$D721</f>
        <v>0</v>
      </c>
    </row>
    <row r="722" spans="1:8">
      <c r="A722" s="18">
        <v>6</v>
      </c>
      <c r="B722">
        <v>92316</v>
      </c>
      <c r="C722">
        <v>35</v>
      </c>
      <c r="D722">
        <f t="shared" si="16"/>
        <v>2</v>
      </c>
      <c r="F722" s="8">
        <f>SUMIF('Zip Shares'!$F:$F,Districts!$B722,'Zip Shares'!H:H)/$D722</f>
        <v>27649.280164836386</v>
      </c>
      <c r="G722" s="8">
        <f>SUMIF('Zip Shares'!$F:$F,Districts!$B722,'Zip Shares'!I:I)/$D722</f>
        <v>805.35500000000002</v>
      </c>
      <c r="H722" s="8">
        <f>SUMIF('Zip Shares'!$F:$F,Districts!$B722,'Zip Shares'!J:J)/$D722</f>
        <v>0</v>
      </c>
    </row>
    <row r="723" spans="1:8">
      <c r="A723" s="18">
        <v>6</v>
      </c>
      <c r="B723">
        <v>92320</v>
      </c>
      <c r="C723">
        <v>36</v>
      </c>
      <c r="D723">
        <f t="shared" si="16"/>
        <v>2</v>
      </c>
      <c r="F723" s="8">
        <f>SUMIF('Zip Shares'!$F:$F,Districts!$B723,'Zip Shares'!H:H)/$D723</f>
        <v>14085.787267476917</v>
      </c>
      <c r="G723" s="8">
        <f>SUMIF('Zip Shares'!$F:$F,Districts!$B723,'Zip Shares'!I:I)/$D723</f>
        <v>107.41</v>
      </c>
      <c r="H723" s="8">
        <f>SUMIF('Zip Shares'!$F:$F,Districts!$B723,'Zip Shares'!J:J)/$D723</f>
        <v>0</v>
      </c>
    </row>
    <row r="724" spans="1:8">
      <c r="A724" s="18">
        <v>6</v>
      </c>
      <c r="B724">
        <v>92320</v>
      </c>
      <c r="C724">
        <v>41</v>
      </c>
      <c r="D724">
        <f t="shared" si="16"/>
        <v>2</v>
      </c>
      <c r="F724" s="8">
        <f>SUMIF('Zip Shares'!$F:$F,Districts!$B724,'Zip Shares'!H:H)/$D724</f>
        <v>14085.787267476917</v>
      </c>
      <c r="G724" s="8">
        <f>SUMIF('Zip Shares'!$F:$F,Districts!$B724,'Zip Shares'!I:I)/$D724</f>
        <v>107.41</v>
      </c>
      <c r="H724" s="8">
        <f>SUMIF('Zip Shares'!$F:$F,Districts!$B724,'Zip Shares'!J:J)/$D724</f>
        <v>0</v>
      </c>
    </row>
    <row r="725" spans="1:8">
      <c r="A725" s="18">
        <v>6</v>
      </c>
      <c r="B725">
        <v>92321</v>
      </c>
      <c r="C725">
        <v>8</v>
      </c>
      <c r="D725">
        <f t="shared" si="16"/>
        <v>1</v>
      </c>
      <c r="F725" s="8">
        <f>SUMIF('Zip Shares'!$F:$F,Districts!$B725,'Zip Shares'!H:H)/$D725</f>
        <v>0</v>
      </c>
      <c r="G725" s="8">
        <f>SUMIF('Zip Shares'!$F:$F,Districts!$B725,'Zip Shares'!I:I)/$D725</f>
        <v>0</v>
      </c>
      <c r="H725" s="8">
        <f>SUMIF('Zip Shares'!$F:$F,Districts!$B725,'Zip Shares'!J:J)/$D725</f>
        <v>0</v>
      </c>
    </row>
    <row r="726" spans="1:8">
      <c r="A726" s="18">
        <v>6</v>
      </c>
      <c r="B726">
        <v>92322</v>
      </c>
      <c r="C726">
        <v>8</v>
      </c>
      <c r="D726">
        <f t="shared" si="16"/>
        <v>1</v>
      </c>
      <c r="F726" s="8">
        <f>SUMIF('Zip Shares'!$F:$F,Districts!$B726,'Zip Shares'!H:H)/$D726</f>
        <v>0</v>
      </c>
      <c r="G726" s="8">
        <f>SUMIF('Zip Shares'!$F:$F,Districts!$B726,'Zip Shares'!I:I)/$D726</f>
        <v>0</v>
      </c>
      <c r="H726" s="8">
        <f>SUMIF('Zip Shares'!$F:$F,Districts!$B726,'Zip Shares'!J:J)/$D726</f>
        <v>0</v>
      </c>
    </row>
    <row r="727" spans="1:8">
      <c r="A727" s="18">
        <v>6</v>
      </c>
      <c r="B727">
        <v>92324</v>
      </c>
      <c r="C727">
        <v>31</v>
      </c>
      <c r="D727">
        <f t="shared" si="16"/>
        <v>3</v>
      </c>
      <c r="F727" s="8">
        <f>SUMIF('Zip Shares'!$F:$F,Districts!$B727,'Zip Shares'!H:H)/$D727</f>
        <v>22929.417081733995</v>
      </c>
      <c r="G727" s="8">
        <f>SUMIF('Zip Shares'!$F:$F,Districts!$B727,'Zip Shares'!I:I)/$D727</f>
        <v>5634.4433333333336</v>
      </c>
      <c r="H727" s="8">
        <f>SUMIF('Zip Shares'!$F:$F,Districts!$B727,'Zip Shares'!J:J)/$D727</f>
        <v>0</v>
      </c>
    </row>
    <row r="728" spans="1:8">
      <c r="A728" s="18">
        <v>6</v>
      </c>
      <c r="B728">
        <v>92324</v>
      </c>
      <c r="C728">
        <v>35</v>
      </c>
      <c r="D728">
        <f t="shared" si="16"/>
        <v>3</v>
      </c>
      <c r="F728" s="8">
        <f>SUMIF('Zip Shares'!$F:$F,Districts!$B728,'Zip Shares'!H:H)/$D728</f>
        <v>22929.417081733995</v>
      </c>
      <c r="G728" s="8">
        <f>SUMIF('Zip Shares'!$F:$F,Districts!$B728,'Zip Shares'!I:I)/$D728</f>
        <v>5634.4433333333336</v>
      </c>
      <c r="H728" s="8">
        <f>SUMIF('Zip Shares'!$F:$F,Districts!$B728,'Zip Shares'!J:J)/$D728</f>
        <v>0</v>
      </c>
    </row>
    <row r="729" spans="1:8">
      <c r="A729" s="18">
        <v>6</v>
      </c>
      <c r="B729">
        <v>92324</v>
      </c>
      <c r="C729">
        <v>41</v>
      </c>
      <c r="D729">
        <f t="shared" si="16"/>
        <v>3</v>
      </c>
      <c r="F729" s="8">
        <f>SUMIF('Zip Shares'!$F:$F,Districts!$B729,'Zip Shares'!H:H)/$D729</f>
        <v>22929.417081733995</v>
      </c>
      <c r="G729" s="8">
        <f>SUMIF('Zip Shares'!$F:$F,Districts!$B729,'Zip Shares'!I:I)/$D729</f>
        <v>5634.4433333333336</v>
      </c>
      <c r="H729" s="8">
        <f>SUMIF('Zip Shares'!$F:$F,Districts!$B729,'Zip Shares'!J:J)/$D729</f>
        <v>0</v>
      </c>
    </row>
    <row r="730" spans="1:8">
      <c r="A730" s="18">
        <v>6</v>
      </c>
      <c r="B730">
        <v>92325</v>
      </c>
      <c r="C730">
        <v>8</v>
      </c>
      <c r="D730">
        <f t="shared" si="16"/>
        <v>1</v>
      </c>
      <c r="F730" s="8">
        <f>SUMIF('Zip Shares'!$F:$F,Districts!$B730,'Zip Shares'!H:H)/$D730</f>
        <v>1591.5178747050466</v>
      </c>
      <c r="G730" s="8">
        <f>SUMIF('Zip Shares'!$F:$F,Districts!$B730,'Zip Shares'!I:I)/$D730</f>
        <v>0</v>
      </c>
      <c r="H730" s="8">
        <f>SUMIF('Zip Shares'!$F:$F,Districts!$B730,'Zip Shares'!J:J)/$D730</f>
        <v>0</v>
      </c>
    </row>
    <row r="731" spans="1:8">
      <c r="A731" s="18">
        <v>6</v>
      </c>
      <c r="B731">
        <v>92327</v>
      </c>
      <c r="C731">
        <v>8</v>
      </c>
      <c r="D731">
        <f t="shared" si="16"/>
        <v>1</v>
      </c>
      <c r="F731" s="8">
        <f>SUMIF('Zip Shares'!$F:$F,Districts!$B731,'Zip Shares'!H:H)/$D731</f>
        <v>32419.314301666884</v>
      </c>
      <c r="G731" s="8">
        <f>SUMIF('Zip Shares'!$F:$F,Districts!$B731,'Zip Shares'!I:I)/$D731</f>
        <v>0</v>
      </c>
      <c r="H731" s="8">
        <f>SUMIF('Zip Shares'!$F:$F,Districts!$B731,'Zip Shares'!J:J)/$D731</f>
        <v>0</v>
      </c>
    </row>
    <row r="732" spans="1:8">
      <c r="A732" s="18">
        <v>6</v>
      </c>
      <c r="B732">
        <v>92328</v>
      </c>
      <c r="C732">
        <v>8</v>
      </c>
      <c r="D732">
        <f t="shared" si="16"/>
        <v>1</v>
      </c>
      <c r="F732" s="8">
        <f>SUMIF('Zip Shares'!$F:$F,Districts!$B732,'Zip Shares'!H:H)/$D732</f>
        <v>0</v>
      </c>
      <c r="G732" s="8">
        <f>SUMIF('Zip Shares'!$F:$F,Districts!$B732,'Zip Shares'!I:I)/$D732</f>
        <v>0</v>
      </c>
      <c r="H732" s="8">
        <f>SUMIF('Zip Shares'!$F:$F,Districts!$B732,'Zip Shares'!J:J)/$D732</f>
        <v>0</v>
      </c>
    </row>
    <row r="733" spans="1:8">
      <c r="A733" s="18">
        <v>6</v>
      </c>
      <c r="B733">
        <v>92332</v>
      </c>
      <c r="C733">
        <v>8</v>
      </c>
      <c r="D733">
        <f t="shared" si="16"/>
        <v>1</v>
      </c>
      <c r="F733" s="8">
        <f>SUMIF('Zip Shares'!$F:$F,Districts!$B733,'Zip Shares'!H:H)/$D733</f>
        <v>0</v>
      </c>
      <c r="G733" s="8">
        <f>SUMIF('Zip Shares'!$F:$F,Districts!$B733,'Zip Shares'!I:I)/$D733</f>
        <v>0</v>
      </c>
      <c r="H733" s="8">
        <f>SUMIF('Zip Shares'!$F:$F,Districts!$B733,'Zip Shares'!J:J)/$D733</f>
        <v>0</v>
      </c>
    </row>
    <row r="734" spans="1:8">
      <c r="A734" s="18">
        <v>6</v>
      </c>
      <c r="B734">
        <v>92333</v>
      </c>
      <c r="C734">
        <v>8</v>
      </c>
      <c r="D734">
        <f t="shared" si="16"/>
        <v>1</v>
      </c>
      <c r="F734" s="8">
        <f>SUMIF('Zip Shares'!$F:$F,Districts!$B734,'Zip Shares'!H:H)/$D734</f>
        <v>0</v>
      </c>
      <c r="G734" s="8">
        <f>SUMIF('Zip Shares'!$F:$F,Districts!$B734,'Zip Shares'!I:I)/$D734</f>
        <v>0</v>
      </c>
      <c r="H734" s="8">
        <f>SUMIF('Zip Shares'!$F:$F,Districts!$B734,'Zip Shares'!J:J)/$D734</f>
        <v>0</v>
      </c>
    </row>
    <row r="735" spans="1:8">
      <c r="A735" s="18">
        <v>6</v>
      </c>
      <c r="B735">
        <v>92335</v>
      </c>
      <c r="C735">
        <v>35</v>
      </c>
      <c r="D735">
        <f t="shared" si="16"/>
        <v>1</v>
      </c>
      <c r="F735" s="8">
        <f>SUMIF('Zip Shares'!$F:$F,Districts!$B735,'Zip Shares'!H:H)/$D735</f>
        <v>103037.97569040717</v>
      </c>
      <c r="G735" s="8">
        <f>SUMIF('Zip Shares'!$F:$F,Districts!$B735,'Zip Shares'!I:I)/$D735</f>
        <v>1956.6</v>
      </c>
      <c r="H735" s="8">
        <f>SUMIF('Zip Shares'!$F:$F,Districts!$B735,'Zip Shares'!J:J)/$D735</f>
        <v>0</v>
      </c>
    </row>
    <row r="736" spans="1:8">
      <c r="A736" s="18">
        <v>6</v>
      </c>
      <c r="B736">
        <v>92336</v>
      </c>
      <c r="C736">
        <v>8</v>
      </c>
      <c r="D736">
        <f t="shared" si="16"/>
        <v>3</v>
      </c>
      <c r="F736" s="8">
        <f>SUMIF('Zip Shares'!$F:$F,Districts!$B736,'Zip Shares'!H:H)/$D736</f>
        <v>4949.9121031936384</v>
      </c>
      <c r="G736" s="8">
        <f>SUMIF('Zip Shares'!$F:$F,Districts!$B736,'Zip Shares'!I:I)/$D736</f>
        <v>13111.82</v>
      </c>
      <c r="H736" s="8">
        <f>SUMIF('Zip Shares'!$F:$F,Districts!$B736,'Zip Shares'!J:J)/$D736</f>
        <v>0</v>
      </c>
    </row>
    <row r="737" spans="1:8">
      <c r="A737" s="18">
        <v>6</v>
      </c>
      <c r="B737">
        <v>92336</v>
      </c>
      <c r="C737">
        <v>31</v>
      </c>
      <c r="D737">
        <f t="shared" si="16"/>
        <v>3</v>
      </c>
      <c r="F737" s="8">
        <f>SUMIF('Zip Shares'!$F:$F,Districts!$B737,'Zip Shares'!H:H)/$D737</f>
        <v>4949.9121031936384</v>
      </c>
      <c r="G737" s="8">
        <f>SUMIF('Zip Shares'!$F:$F,Districts!$B737,'Zip Shares'!I:I)/$D737</f>
        <v>13111.82</v>
      </c>
      <c r="H737" s="8">
        <f>SUMIF('Zip Shares'!$F:$F,Districts!$B737,'Zip Shares'!J:J)/$D737</f>
        <v>0</v>
      </c>
    </row>
    <row r="738" spans="1:8">
      <c r="A738" s="18">
        <v>6</v>
      </c>
      <c r="B738">
        <v>92336</v>
      </c>
      <c r="C738">
        <v>35</v>
      </c>
      <c r="D738">
        <f t="shared" si="16"/>
        <v>3</v>
      </c>
      <c r="F738" s="8">
        <f>SUMIF('Zip Shares'!$F:$F,Districts!$B738,'Zip Shares'!H:H)/$D738</f>
        <v>4949.9121031936384</v>
      </c>
      <c r="G738" s="8">
        <f>SUMIF('Zip Shares'!$F:$F,Districts!$B738,'Zip Shares'!I:I)/$D738</f>
        <v>13111.82</v>
      </c>
      <c r="H738" s="8">
        <f>SUMIF('Zip Shares'!$F:$F,Districts!$B738,'Zip Shares'!J:J)/$D738</f>
        <v>0</v>
      </c>
    </row>
    <row r="739" spans="1:8">
      <c r="A739" s="18">
        <v>6</v>
      </c>
      <c r="B739">
        <v>92337</v>
      </c>
      <c r="C739">
        <v>35</v>
      </c>
      <c r="D739">
        <f t="shared" si="16"/>
        <v>1</v>
      </c>
      <c r="F739" s="8">
        <f>SUMIF('Zip Shares'!$F:$F,Districts!$B739,'Zip Shares'!H:H)/$D739</f>
        <v>79456.928018775405</v>
      </c>
      <c r="G739" s="8">
        <f>SUMIF('Zip Shares'!$F:$F,Districts!$B739,'Zip Shares'!I:I)/$D739</f>
        <v>0</v>
      </c>
      <c r="H739" s="8">
        <f>SUMIF('Zip Shares'!$F:$F,Districts!$B739,'Zip Shares'!J:J)/$D739</f>
        <v>0</v>
      </c>
    </row>
    <row r="740" spans="1:8">
      <c r="A740" s="18">
        <v>6</v>
      </c>
      <c r="B740">
        <v>92338</v>
      </c>
      <c r="C740">
        <v>8</v>
      </c>
      <c r="D740">
        <f t="shared" si="16"/>
        <v>1</v>
      </c>
      <c r="F740" s="8">
        <f>SUMIF('Zip Shares'!$F:$F,Districts!$B740,'Zip Shares'!H:H)/$D740</f>
        <v>0</v>
      </c>
      <c r="G740" s="8">
        <f>SUMIF('Zip Shares'!$F:$F,Districts!$B740,'Zip Shares'!I:I)/$D740</f>
        <v>0</v>
      </c>
      <c r="H740" s="8">
        <f>SUMIF('Zip Shares'!$F:$F,Districts!$B740,'Zip Shares'!J:J)/$D740</f>
        <v>0</v>
      </c>
    </row>
    <row r="741" spans="1:8">
      <c r="A741" s="18">
        <v>6</v>
      </c>
      <c r="B741">
        <v>92339</v>
      </c>
      <c r="C741">
        <v>8</v>
      </c>
      <c r="D741">
        <f t="shared" si="16"/>
        <v>1</v>
      </c>
      <c r="F741" s="8">
        <f>SUMIF('Zip Shares'!$F:$F,Districts!$B741,'Zip Shares'!H:H)/$D741</f>
        <v>0</v>
      </c>
      <c r="G741" s="8">
        <f>SUMIF('Zip Shares'!$F:$F,Districts!$B741,'Zip Shares'!I:I)/$D741</f>
        <v>0</v>
      </c>
      <c r="H741" s="8">
        <f>SUMIF('Zip Shares'!$F:$F,Districts!$B741,'Zip Shares'!J:J)/$D741</f>
        <v>0</v>
      </c>
    </row>
    <row r="742" spans="1:8">
      <c r="A742" s="18">
        <v>6</v>
      </c>
      <c r="B742">
        <v>92341</v>
      </c>
      <c r="C742">
        <v>8</v>
      </c>
      <c r="D742">
        <f t="shared" si="16"/>
        <v>1</v>
      </c>
      <c r="F742" s="8">
        <f>SUMIF('Zip Shares'!$F:$F,Districts!$B742,'Zip Shares'!H:H)/$D742</f>
        <v>0</v>
      </c>
      <c r="G742" s="8">
        <f>SUMIF('Zip Shares'!$F:$F,Districts!$B742,'Zip Shares'!I:I)/$D742</f>
        <v>0</v>
      </c>
      <c r="H742" s="8">
        <f>SUMIF('Zip Shares'!$F:$F,Districts!$B742,'Zip Shares'!J:J)/$D742</f>
        <v>0</v>
      </c>
    </row>
    <row r="743" spans="1:8">
      <c r="A743" s="18">
        <v>6</v>
      </c>
      <c r="B743">
        <v>92342</v>
      </c>
      <c r="C743">
        <v>8</v>
      </c>
      <c r="D743">
        <f t="shared" si="16"/>
        <v>1</v>
      </c>
      <c r="F743" s="8">
        <f>SUMIF('Zip Shares'!$F:$F,Districts!$B743,'Zip Shares'!H:H)/$D743</f>
        <v>0</v>
      </c>
      <c r="G743" s="8">
        <f>SUMIF('Zip Shares'!$F:$F,Districts!$B743,'Zip Shares'!I:I)/$D743</f>
        <v>0</v>
      </c>
      <c r="H743" s="8">
        <f>SUMIF('Zip Shares'!$F:$F,Districts!$B743,'Zip Shares'!J:J)/$D743</f>
        <v>0</v>
      </c>
    </row>
    <row r="744" spans="1:8">
      <c r="A744" s="18">
        <v>6</v>
      </c>
      <c r="B744">
        <v>92344</v>
      </c>
      <c r="C744">
        <v>8</v>
      </c>
      <c r="D744">
        <f t="shared" si="16"/>
        <v>1</v>
      </c>
      <c r="F744" s="8">
        <f>SUMIF('Zip Shares'!$F:$F,Districts!$B744,'Zip Shares'!H:H)/$D744</f>
        <v>12726.662674476313</v>
      </c>
      <c r="G744" s="8">
        <f>SUMIF('Zip Shares'!$F:$F,Districts!$B744,'Zip Shares'!I:I)/$D744</f>
        <v>2728.0499999999997</v>
      </c>
      <c r="H744" s="8">
        <f>SUMIF('Zip Shares'!$F:$F,Districts!$B744,'Zip Shares'!J:J)/$D744</f>
        <v>0</v>
      </c>
    </row>
    <row r="745" spans="1:8">
      <c r="A745" s="18">
        <v>6</v>
      </c>
      <c r="B745">
        <v>92345</v>
      </c>
      <c r="C745">
        <v>8</v>
      </c>
      <c r="D745">
        <f t="shared" si="16"/>
        <v>1</v>
      </c>
      <c r="F745" s="8">
        <f>SUMIF('Zip Shares'!$F:$F,Districts!$B745,'Zip Shares'!H:H)/$D745</f>
        <v>347787.66908049793</v>
      </c>
      <c r="G745" s="8">
        <f>SUMIF('Zip Shares'!$F:$F,Districts!$B745,'Zip Shares'!I:I)/$D745</f>
        <v>352.65999999999997</v>
      </c>
      <c r="H745" s="8">
        <f>SUMIF('Zip Shares'!$F:$F,Districts!$B745,'Zip Shares'!J:J)/$D745</f>
        <v>0</v>
      </c>
    </row>
    <row r="746" spans="1:8">
      <c r="A746" s="18">
        <v>6</v>
      </c>
      <c r="B746">
        <v>92346</v>
      </c>
      <c r="C746">
        <v>8</v>
      </c>
      <c r="D746">
        <f t="shared" si="16"/>
        <v>2</v>
      </c>
      <c r="F746" s="8">
        <f>SUMIF('Zip Shares'!$F:$F,Districts!$B746,'Zip Shares'!H:H)/$D746</f>
        <v>4465.974064138928</v>
      </c>
      <c r="G746" s="8">
        <f>SUMIF('Zip Shares'!$F:$F,Districts!$B746,'Zip Shares'!I:I)/$D746</f>
        <v>695.33</v>
      </c>
      <c r="H746" s="8">
        <f>SUMIF('Zip Shares'!$F:$F,Districts!$B746,'Zip Shares'!J:J)/$D746</f>
        <v>0</v>
      </c>
    </row>
    <row r="747" spans="1:8">
      <c r="A747" s="18">
        <v>6</v>
      </c>
      <c r="B747">
        <v>92346</v>
      </c>
      <c r="C747">
        <v>31</v>
      </c>
      <c r="D747">
        <f t="shared" si="16"/>
        <v>2</v>
      </c>
      <c r="F747" s="8">
        <f>SUMIF('Zip Shares'!$F:$F,Districts!$B747,'Zip Shares'!H:H)/$D747</f>
        <v>4465.974064138928</v>
      </c>
      <c r="G747" s="8">
        <f>SUMIF('Zip Shares'!$F:$F,Districts!$B747,'Zip Shares'!I:I)/$D747</f>
        <v>695.33</v>
      </c>
      <c r="H747" s="8">
        <f>SUMIF('Zip Shares'!$F:$F,Districts!$B747,'Zip Shares'!J:J)/$D747</f>
        <v>0</v>
      </c>
    </row>
    <row r="748" spans="1:8">
      <c r="A748" s="18">
        <v>6</v>
      </c>
      <c r="B748">
        <v>92347</v>
      </c>
      <c r="C748">
        <v>8</v>
      </c>
      <c r="D748">
        <f t="shared" si="16"/>
        <v>1</v>
      </c>
      <c r="F748" s="8">
        <f>SUMIF('Zip Shares'!$F:$F,Districts!$B748,'Zip Shares'!H:H)/$D748</f>
        <v>6245.4332161828079</v>
      </c>
      <c r="G748" s="8">
        <f>SUMIF('Zip Shares'!$F:$F,Districts!$B748,'Zip Shares'!I:I)/$D748</f>
        <v>0</v>
      </c>
      <c r="H748" s="8">
        <f>SUMIF('Zip Shares'!$F:$F,Districts!$B748,'Zip Shares'!J:J)/$D748</f>
        <v>0</v>
      </c>
    </row>
    <row r="749" spans="1:8">
      <c r="A749" s="18">
        <v>6</v>
      </c>
      <c r="B749">
        <v>92352</v>
      </c>
      <c r="C749">
        <v>8</v>
      </c>
      <c r="D749">
        <f t="shared" si="16"/>
        <v>1</v>
      </c>
      <c r="F749" s="8">
        <f>SUMIF('Zip Shares'!$F:$F,Districts!$B749,'Zip Shares'!H:H)/$D749</f>
        <v>50475.920428444442</v>
      </c>
      <c r="G749" s="8">
        <f>SUMIF('Zip Shares'!$F:$F,Districts!$B749,'Zip Shares'!I:I)/$D749</f>
        <v>0</v>
      </c>
      <c r="H749" s="8">
        <f>SUMIF('Zip Shares'!$F:$F,Districts!$B749,'Zip Shares'!J:J)/$D749</f>
        <v>0</v>
      </c>
    </row>
    <row r="750" spans="1:8">
      <c r="A750" s="18">
        <v>6</v>
      </c>
      <c r="B750">
        <v>92354</v>
      </c>
      <c r="C750">
        <v>31</v>
      </c>
      <c r="D750">
        <f t="shared" si="16"/>
        <v>1</v>
      </c>
      <c r="F750" s="8">
        <f>SUMIF('Zip Shares'!$F:$F,Districts!$B750,'Zip Shares'!H:H)/$D750</f>
        <v>154080.24659336579</v>
      </c>
      <c r="G750" s="8">
        <f>SUMIF('Zip Shares'!$F:$F,Districts!$B750,'Zip Shares'!I:I)/$D750</f>
        <v>2485.21</v>
      </c>
      <c r="H750" s="8">
        <f>SUMIF('Zip Shares'!$F:$F,Districts!$B750,'Zip Shares'!J:J)/$D750</f>
        <v>0</v>
      </c>
    </row>
    <row r="751" spans="1:8">
      <c r="A751" s="18">
        <v>6</v>
      </c>
      <c r="B751">
        <v>92356</v>
      </c>
      <c r="C751">
        <v>8</v>
      </c>
      <c r="D751">
        <f t="shared" si="16"/>
        <v>1</v>
      </c>
      <c r="F751" s="8">
        <f>SUMIF('Zip Shares'!$F:$F,Districts!$B751,'Zip Shares'!H:H)/$D751</f>
        <v>1396.1034294152239</v>
      </c>
      <c r="G751" s="8">
        <f>SUMIF('Zip Shares'!$F:$F,Districts!$B751,'Zip Shares'!I:I)/$D751</f>
        <v>0</v>
      </c>
      <c r="H751" s="8">
        <f>SUMIF('Zip Shares'!$F:$F,Districts!$B751,'Zip Shares'!J:J)/$D751</f>
        <v>0</v>
      </c>
    </row>
    <row r="752" spans="1:8">
      <c r="A752" s="18">
        <v>6</v>
      </c>
      <c r="B752">
        <v>92358</v>
      </c>
      <c r="C752">
        <v>8</v>
      </c>
      <c r="D752">
        <f t="shared" si="16"/>
        <v>1</v>
      </c>
      <c r="F752" s="8">
        <f>SUMIF('Zip Shares'!$F:$F,Districts!$B752,'Zip Shares'!H:H)/$D752</f>
        <v>0</v>
      </c>
      <c r="G752" s="8">
        <f>SUMIF('Zip Shares'!$F:$F,Districts!$B752,'Zip Shares'!I:I)/$D752</f>
        <v>0</v>
      </c>
      <c r="H752" s="8">
        <f>SUMIF('Zip Shares'!$F:$F,Districts!$B752,'Zip Shares'!J:J)/$D752</f>
        <v>0</v>
      </c>
    </row>
    <row r="753" spans="1:8">
      <c r="A753" s="18">
        <v>6</v>
      </c>
      <c r="B753">
        <v>92359</v>
      </c>
      <c r="C753">
        <v>8</v>
      </c>
      <c r="D753">
        <f t="shared" si="16"/>
        <v>2</v>
      </c>
      <c r="F753" s="8">
        <f>SUMIF('Zip Shares'!$F:$F,Districts!$B753,'Zip Shares'!H:H)/$D753</f>
        <v>696.85956648685897</v>
      </c>
      <c r="G753" s="8">
        <f>SUMIF('Zip Shares'!$F:$F,Districts!$B753,'Zip Shares'!I:I)/$D753</f>
        <v>0</v>
      </c>
      <c r="H753" s="8">
        <f>SUMIF('Zip Shares'!$F:$F,Districts!$B753,'Zip Shares'!J:J)/$D753</f>
        <v>0</v>
      </c>
    </row>
    <row r="754" spans="1:8">
      <c r="A754" s="18">
        <v>6</v>
      </c>
      <c r="B754">
        <v>92359</v>
      </c>
      <c r="C754">
        <v>31</v>
      </c>
      <c r="D754">
        <f t="shared" si="16"/>
        <v>2</v>
      </c>
      <c r="F754" s="8">
        <f>SUMIF('Zip Shares'!$F:$F,Districts!$B754,'Zip Shares'!H:H)/$D754</f>
        <v>696.85956648685897</v>
      </c>
      <c r="G754" s="8">
        <f>SUMIF('Zip Shares'!$F:$F,Districts!$B754,'Zip Shares'!I:I)/$D754</f>
        <v>0</v>
      </c>
      <c r="H754" s="8">
        <f>SUMIF('Zip Shares'!$F:$F,Districts!$B754,'Zip Shares'!J:J)/$D754</f>
        <v>0</v>
      </c>
    </row>
    <row r="755" spans="1:8">
      <c r="A755" s="18">
        <v>6</v>
      </c>
      <c r="B755">
        <v>92363</v>
      </c>
      <c r="C755">
        <v>8</v>
      </c>
      <c r="D755">
        <f t="shared" si="16"/>
        <v>1</v>
      </c>
      <c r="F755" s="8">
        <f>SUMIF('Zip Shares'!$F:$F,Districts!$B755,'Zip Shares'!H:H)/$D755</f>
        <v>47.96172431401925</v>
      </c>
      <c r="G755" s="8">
        <f>SUMIF('Zip Shares'!$F:$F,Districts!$B755,'Zip Shares'!I:I)/$D755</f>
        <v>0</v>
      </c>
      <c r="H755" s="8">
        <f>SUMIF('Zip Shares'!$F:$F,Districts!$B755,'Zip Shares'!J:J)/$D755</f>
        <v>0</v>
      </c>
    </row>
    <row r="756" spans="1:8">
      <c r="A756" s="18">
        <v>6</v>
      </c>
      <c r="B756">
        <v>92364</v>
      </c>
      <c r="C756">
        <v>8</v>
      </c>
      <c r="D756">
        <f t="shared" si="16"/>
        <v>1</v>
      </c>
      <c r="F756" s="8">
        <f>SUMIF('Zip Shares'!$F:$F,Districts!$B756,'Zip Shares'!H:H)/$D756</f>
        <v>0</v>
      </c>
      <c r="G756" s="8">
        <f>SUMIF('Zip Shares'!$F:$F,Districts!$B756,'Zip Shares'!I:I)/$D756</f>
        <v>0</v>
      </c>
      <c r="H756" s="8">
        <f>SUMIF('Zip Shares'!$F:$F,Districts!$B756,'Zip Shares'!J:J)/$D756</f>
        <v>0</v>
      </c>
    </row>
    <row r="757" spans="1:8">
      <c r="A757" s="18">
        <v>6</v>
      </c>
      <c r="B757">
        <v>92365</v>
      </c>
      <c r="C757">
        <v>8</v>
      </c>
      <c r="D757">
        <f t="shared" si="16"/>
        <v>1</v>
      </c>
      <c r="F757" s="8">
        <f>SUMIF('Zip Shares'!$F:$F,Districts!$B757,'Zip Shares'!H:H)/$D757</f>
        <v>3244.6004187206127</v>
      </c>
      <c r="G757" s="8">
        <f>SUMIF('Zip Shares'!$F:$F,Districts!$B757,'Zip Shares'!I:I)/$D757</f>
        <v>0</v>
      </c>
      <c r="H757" s="8">
        <f>SUMIF('Zip Shares'!$F:$F,Districts!$B757,'Zip Shares'!J:J)/$D757</f>
        <v>0</v>
      </c>
    </row>
    <row r="758" spans="1:8">
      <c r="A758" s="18">
        <v>6</v>
      </c>
      <c r="B758">
        <v>92368</v>
      </c>
      <c r="C758">
        <v>8</v>
      </c>
      <c r="D758">
        <f t="shared" si="16"/>
        <v>1</v>
      </c>
      <c r="F758" s="8">
        <f>SUMIF('Zip Shares'!$F:$F,Districts!$B758,'Zip Shares'!H:H)/$D758</f>
        <v>0</v>
      </c>
      <c r="G758" s="8">
        <f>SUMIF('Zip Shares'!$F:$F,Districts!$B758,'Zip Shares'!I:I)/$D758</f>
        <v>0</v>
      </c>
      <c r="H758" s="8">
        <f>SUMIF('Zip Shares'!$F:$F,Districts!$B758,'Zip Shares'!J:J)/$D758</f>
        <v>0</v>
      </c>
    </row>
    <row r="759" spans="1:8">
      <c r="A759" s="18">
        <v>6</v>
      </c>
      <c r="B759">
        <v>92371</v>
      </c>
      <c r="C759">
        <v>8</v>
      </c>
      <c r="D759">
        <f t="shared" si="16"/>
        <v>1</v>
      </c>
      <c r="F759" s="8">
        <f>SUMIF('Zip Shares'!$F:$F,Districts!$B759,'Zip Shares'!H:H)/$D759</f>
        <v>814.0415089469044</v>
      </c>
      <c r="G759" s="8">
        <f>SUMIF('Zip Shares'!$F:$F,Districts!$B759,'Zip Shares'!I:I)/$D759</f>
        <v>17709.079999999998</v>
      </c>
      <c r="H759" s="8">
        <f>SUMIF('Zip Shares'!$F:$F,Districts!$B759,'Zip Shares'!J:J)/$D759</f>
        <v>0</v>
      </c>
    </row>
    <row r="760" spans="1:8">
      <c r="A760" s="18">
        <v>6</v>
      </c>
      <c r="B760">
        <v>92372</v>
      </c>
      <c r="C760">
        <v>8</v>
      </c>
      <c r="D760">
        <f t="shared" si="16"/>
        <v>1</v>
      </c>
      <c r="F760" s="8">
        <f>SUMIF('Zip Shares'!$F:$F,Districts!$B760,'Zip Shares'!H:H)/$D760</f>
        <v>0</v>
      </c>
      <c r="G760" s="8">
        <f>SUMIF('Zip Shares'!$F:$F,Districts!$B760,'Zip Shares'!I:I)/$D760</f>
        <v>0</v>
      </c>
      <c r="H760" s="8">
        <f>SUMIF('Zip Shares'!$F:$F,Districts!$B760,'Zip Shares'!J:J)/$D760</f>
        <v>0</v>
      </c>
    </row>
    <row r="761" spans="1:8">
      <c r="A761" s="18">
        <v>6</v>
      </c>
      <c r="B761">
        <v>92373</v>
      </c>
      <c r="C761">
        <v>8</v>
      </c>
      <c r="D761">
        <f t="shared" si="16"/>
        <v>5</v>
      </c>
      <c r="F761" s="8">
        <f>SUMIF('Zip Shares'!$F:$F,Districts!$B761,'Zip Shares'!H:H)/$D761</f>
        <v>186515.59973691608</v>
      </c>
      <c r="G761" s="8">
        <f>SUMIF('Zip Shares'!$F:$F,Districts!$B761,'Zip Shares'!I:I)/$D761</f>
        <v>11822.66</v>
      </c>
      <c r="H761" s="8">
        <f>SUMIF('Zip Shares'!$F:$F,Districts!$B761,'Zip Shares'!J:J)/$D761</f>
        <v>0</v>
      </c>
    </row>
    <row r="762" spans="1:8">
      <c r="A762" s="18">
        <v>6</v>
      </c>
      <c r="B762">
        <v>92373</v>
      </c>
      <c r="C762">
        <v>31</v>
      </c>
      <c r="D762">
        <f t="shared" si="16"/>
        <v>5</v>
      </c>
      <c r="F762" s="8">
        <f>SUMIF('Zip Shares'!$F:$F,Districts!$B762,'Zip Shares'!H:H)/$D762</f>
        <v>186515.59973691608</v>
      </c>
      <c r="G762" s="8">
        <f>SUMIF('Zip Shares'!$F:$F,Districts!$B762,'Zip Shares'!I:I)/$D762</f>
        <v>11822.66</v>
      </c>
      <c r="H762" s="8">
        <f>SUMIF('Zip Shares'!$F:$F,Districts!$B762,'Zip Shares'!J:J)/$D762</f>
        <v>0</v>
      </c>
    </row>
    <row r="763" spans="1:8">
      <c r="A763" s="18">
        <v>6</v>
      </c>
      <c r="B763">
        <v>92373</v>
      </c>
      <c r="C763">
        <v>36</v>
      </c>
      <c r="D763">
        <f t="shared" si="16"/>
        <v>5</v>
      </c>
      <c r="F763" s="8">
        <f>SUMIF('Zip Shares'!$F:$F,Districts!$B763,'Zip Shares'!H:H)/$D763</f>
        <v>186515.59973691608</v>
      </c>
      <c r="G763" s="8">
        <f>SUMIF('Zip Shares'!$F:$F,Districts!$B763,'Zip Shares'!I:I)/$D763</f>
        <v>11822.66</v>
      </c>
      <c r="H763" s="8">
        <f>SUMIF('Zip Shares'!$F:$F,Districts!$B763,'Zip Shares'!J:J)/$D763</f>
        <v>0</v>
      </c>
    </row>
    <row r="764" spans="1:8">
      <c r="A764" s="18">
        <v>6</v>
      </c>
      <c r="B764">
        <v>92373</v>
      </c>
      <c r="C764">
        <v>41</v>
      </c>
      <c r="D764">
        <f t="shared" si="16"/>
        <v>5</v>
      </c>
      <c r="F764" s="8">
        <f>SUMIF('Zip Shares'!$F:$F,Districts!$B764,'Zip Shares'!H:H)/$D764</f>
        <v>186515.59973691608</v>
      </c>
      <c r="G764" s="8">
        <f>SUMIF('Zip Shares'!$F:$F,Districts!$B764,'Zip Shares'!I:I)/$D764</f>
        <v>11822.66</v>
      </c>
      <c r="H764" s="8">
        <f>SUMIF('Zip Shares'!$F:$F,Districts!$B764,'Zip Shares'!J:J)/$D764</f>
        <v>0</v>
      </c>
    </row>
    <row r="765" spans="1:8">
      <c r="A765" s="18">
        <v>6</v>
      </c>
      <c r="B765">
        <v>92373</v>
      </c>
      <c r="C765">
        <v>42</v>
      </c>
      <c r="D765">
        <f t="shared" si="16"/>
        <v>5</v>
      </c>
      <c r="F765" s="8">
        <f>SUMIF('Zip Shares'!$F:$F,Districts!$B765,'Zip Shares'!H:H)/$D765</f>
        <v>186515.59973691608</v>
      </c>
      <c r="G765" s="8">
        <f>SUMIF('Zip Shares'!$F:$F,Districts!$B765,'Zip Shares'!I:I)/$D765</f>
        <v>11822.66</v>
      </c>
      <c r="H765" s="8">
        <f>SUMIF('Zip Shares'!$F:$F,Districts!$B765,'Zip Shares'!J:J)/$D765</f>
        <v>0</v>
      </c>
    </row>
    <row r="766" spans="1:8">
      <c r="A766" s="18">
        <v>6</v>
      </c>
      <c r="B766">
        <v>92374</v>
      </c>
      <c r="C766">
        <v>8</v>
      </c>
      <c r="D766">
        <f t="shared" si="16"/>
        <v>2</v>
      </c>
      <c r="F766" s="8">
        <f>SUMIF('Zip Shares'!$F:$F,Districts!$B766,'Zip Shares'!H:H)/$D766</f>
        <v>42638.809198243347</v>
      </c>
      <c r="G766" s="8">
        <f>SUMIF('Zip Shares'!$F:$F,Districts!$B766,'Zip Shares'!I:I)/$D766</f>
        <v>49647.005000000005</v>
      </c>
      <c r="H766" s="8">
        <f>SUMIF('Zip Shares'!$F:$F,Districts!$B766,'Zip Shares'!J:J)/$D766</f>
        <v>0</v>
      </c>
    </row>
    <row r="767" spans="1:8">
      <c r="A767" s="18">
        <v>6</v>
      </c>
      <c r="B767">
        <v>92374</v>
      </c>
      <c r="C767">
        <v>31</v>
      </c>
      <c r="D767">
        <f t="shared" si="16"/>
        <v>2</v>
      </c>
      <c r="F767" s="8">
        <f>SUMIF('Zip Shares'!$F:$F,Districts!$B767,'Zip Shares'!H:H)/$D767</f>
        <v>42638.809198243347</v>
      </c>
      <c r="G767" s="8">
        <f>SUMIF('Zip Shares'!$F:$F,Districts!$B767,'Zip Shares'!I:I)/$D767</f>
        <v>49647.005000000005</v>
      </c>
      <c r="H767" s="8">
        <f>SUMIF('Zip Shares'!$F:$F,Districts!$B767,'Zip Shares'!J:J)/$D767</f>
        <v>0</v>
      </c>
    </row>
    <row r="768" spans="1:8">
      <c r="A768" s="18">
        <v>6</v>
      </c>
      <c r="B768">
        <v>92376</v>
      </c>
      <c r="C768">
        <v>31</v>
      </c>
      <c r="D768">
        <f t="shared" si="16"/>
        <v>2</v>
      </c>
      <c r="F768" s="8">
        <f>SUMIF('Zip Shares'!$F:$F,Districts!$B768,'Zip Shares'!H:H)/$D768</f>
        <v>2222.7381160223945</v>
      </c>
      <c r="G768" s="8">
        <f>SUMIF('Zip Shares'!$F:$F,Districts!$B768,'Zip Shares'!I:I)/$D768</f>
        <v>9162.8649999999998</v>
      </c>
      <c r="H768" s="8">
        <f>SUMIF('Zip Shares'!$F:$F,Districts!$B768,'Zip Shares'!J:J)/$D768</f>
        <v>0</v>
      </c>
    </row>
    <row r="769" spans="1:8">
      <c r="A769" s="18">
        <v>6</v>
      </c>
      <c r="B769">
        <v>92376</v>
      </c>
      <c r="C769">
        <v>35</v>
      </c>
      <c r="D769">
        <f t="shared" si="16"/>
        <v>2</v>
      </c>
      <c r="F769" s="8">
        <f>SUMIF('Zip Shares'!$F:$F,Districts!$B769,'Zip Shares'!H:H)/$D769</f>
        <v>2222.7381160223945</v>
      </c>
      <c r="G769" s="8">
        <f>SUMIF('Zip Shares'!$F:$F,Districts!$B769,'Zip Shares'!I:I)/$D769</f>
        <v>9162.8649999999998</v>
      </c>
      <c r="H769" s="8">
        <f>SUMIF('Zip Shares'!$F:$F,Districts!$B769,'Zip Shares'!J:J)/$D769</f>
        <v>0</v>
      </c>
    </row>
    <row r="770" spans="1:8">
      <c r="A770" s="18">
        <v>6</v>
      </c>
      <c r="B770">
        <v>92377</v>
      </c>
      <c r="C770">
        <v>31</v>
      </c>
      <c r="D770">
        <f t="shared" si="16"/>
        <v>1</v>
      </c>
      <c r="F770" s="8">
        <f>SUMIF('Zip Shares'!$F:$F,Districts!$B770,'Zip Shares'!H:H)/$D770</f>
        <v>2081.8110720609361</v>
      </c>
      <c r="G770" s="8">
        <f>SUMIF('Zip Shares'!$F:$F,Districts!$B770,'Zip Shares'!I:I)/$D770</f>
        <v>0</v>
      </c>
      <c r="H770" s="8">
        <f>SUMIF('Zip Shares'!$F:$F,Districts!$B770,'Zip Shares'!J:J)/$D770</f>
        <v>0</v>
      </c>
    </row>
    <row r="771" spans="1:8">
      <c r="A771" s="18">
        <v>6</v>
      </c>
      <c r="B771">
        <v>92378</v>
      </c>
      <c r="C771">
        <v>8</v>
      </c>
      <c r="D771">
        <f t="shared" ref="D771:D834" si="17">COUNTIF(B$1:B$2350,B771)</f>
        <v>1</v>
      </c>
      <c r="F771" s="8">
        <f>SUMIF('Zip Shares'!$F:$F,Districts!$B771,'Zip Shares'!H:H)/$D771</f>
        <v>0</v>
      </c>
      <c r="G771" s="8">
        <f>SUMIF('Zip Shares'!$F:$F,Districts!$B771,'Zip Shares'!I:I)/$D771</f>
        <v>0</v>
      </c>
      <c r="H771" s="8">
        <f>SUMIF('Zip Shares'!$F:$F,Districts!$B771,'Zip Shares'!J:J)/$D771</f>
        <v>0</v>
      </c>
    </row>
    <row r="772" spans="1:8">
      <c r="A772" s="18">
        <v>6</v>
      </c>
      <c r="B772">
        <v>92382</v>
      </c>
      <c r="C772">
        <v>8</v>
      </c>
      <c r="D772">
        <f t="shared" si="17"/>
        <v>1</v>
      </c>
      <c r="F772" s="8">
        <f>SUMIF('Zip Shares'!$F:$F,Districts!$B772,'Zip Shares'!H:H)/$D772</f>
        <v>5841.766490658787</v>
      </c>
      <c r="G772" s="8">
        <f>SUMIF('Zip Shares'!$F:$F,Districts!$B772,'Zip Shares'!I:I)/$D772</f>
        <v>40.03</v>
      </c>
      <c r="H772" s="8">
        <f>SUMIF('Zip Shares'!$F:$F,Districts!$B772,'Zip Shares'!J:J)/$D772</f>
        <v>0</v>
      </c>
    </row>
    <row r="773" spans="1:8">
      <c r="A773" s="18">
        <v>6</v>
      </c>
      <c r="B773">
        <v>92384</v>
      </c>
      <c r="C773">
        <v>8</v>
      </c>
      <c r="D773">
        <f t="shared" si="17"/>
        <v>1</v>
      </c>
      <c r="F773" s="8">
        <f>SUMIF('Zip Shares'!$F:$F,Districts!$B773,'Zip Shares'!H:H)/$D773</f>
        <v>0</v>
      </c>
      <c r="G773" s="8">
        <f>SUMIF('Zip Shares'!$F:$F,Districts!$B773,'Zip Shares'!I:I)/$D773</f>
        <v>0</v>
      </c>
      <c r="H773" s="8">
        <f>SUMIF('Zip Shares'!$F:$F,Districts!$B773,'Zip Shares'!J:J)/$D773</f>
        <v>0</v>
      </c>
    </row>
    <row r="774" spans="1:8">
      <c r="A774" s="18">
        <v>6</v>
      </c>
      <c r="B774">
        <v>92385</v>
      </c>
      <c r="C774">
        <v>8</v>
      </c>
      <c r="D774">
        <f t="shared" si="17"/>
        <v>1</v>
      </c>
      <c r="F774" s="8">
        <f>SUMIF('Zip Shares'!$F:$F,Districts!$B774,'Zip Shares'!H:H)/$D774</f>
        <v>0</v>
      </c>
      <c r="G774" s="8">
        <f>SUMIF('Zip Shares'!$F:$F,Districts!$B774,'Zip Shares'!I:I)/$D774</f>
        <v>0</v>
      </c>
      <c r="H774" s="8">
        <f>SUMIF('Zip Shares'!$F:$F,Districts!$B774,'Zip Shares'!J:J)/$D774</f>
        <v>0</v>
      </c>
    </row>
    <row r="775" spans="1:8">
      <c r="A775" s="18">
        <v>6</v>
      </c>
      <c r="B775">
        <v>92386</v>
      </c>
      <c r="C775">
        <v>8</v>
      </c>
      <c r="D775">
        <f t="shared" si="17"/>
        <v>1</v>
      </c>
      <c r="F775" s="8">
        <f>SUMIF('Zip Shares'!$F:$F,Districts!$B775,'Zip Shares'!H:H)/$D775</f>
        <v>1734.8425600507799</v>
      </c>
      <c r="G775" s="8">
        <f>SUMIF('Zip Shares'!$F:$F,Districts!$B775,'Zip Shares'!I:I)/$D775</f>
        <v>0</v>
      </c>
      <c r="H775" s="8">
        <f>SUMIF('Zip Shares'!$F:$F,Districts!$B775,'Zip Shares'!J:J)/$D775</f>
        <v>0</v>
      </c>
    </row>
    <row r="776" spans="1:8">
      <c r="A776" s="18">
        <v>6</v>
      </c>
      <c r="B776">
        <v>92389</v>
      </c>
      <c r="C776">
        <v>8</v>
      </c>
      <c r="D776">
        <f t="shared" si="17"/>
        <v>1</v>
      </c>
      <c r="F776" s="8">
        <f>SUMIF('Zip Shares'!$F:$F,Districts!$B776,'Zip Shares'!H:H)/$D776</f>
        <v>0</v>
      </c>
      <c r="G776" s="8">
        <f>SUMIF('Zip Shares'!$F:$F,Districts!$B776,'Zip Shares'!I:I)/$D776</f>
        <v>0</v>
      </c>
      <c r="H776" s="8">
        <f>SUMIF('Zip Shares'!$F:$F,Districts!$B776,'Zip Shares'!J:J)/$D776</f>
        <v>0</v>
      </c>
    </row>
    <row r="777" spans="1:8">
      <c r="A777" s="18">
        <v>6</v>
      </c>
      <c r="B777">
        <v>92391</v>
      </c>
      <c r="C777">
        <v>8</v>
      </c>
      <c r="D777">
        <f t="shared" si="17"/>
        <v>1</v>
      </c>
      <c r="F777" s="8">
        <f>SUMIF('Zip Shares'!$F:$F,Districts!$B777,'Zip Shares'!H:H)/$D777</f>
        <v>0</v>
      </c>
      <c r="G777" s="8">
        <f>SUMIF('Zip Shares'!$F:$F,Districts!$B777,'Zip Shares'!I:I)/$D777</f>
        <v>0</v>
      </c>
      <c r="H777" s="8">
        <f>SUMIF('Zip Shares'!$F:$F,Districts!$B777,'Zip Shares'!J:J)/$D777</f>
        <v>0</v>
      </c>
    </row>
    <row r="778" spans="1:8">
      <c r="A778" s="18">
        <v>6</v>
      </c>
      <c r="B778">
        <v>92392</v>
      </c>
      <c r="C778">
        <v>8</v>
      </c>
      <c r="D778">
        <f t="shared" si="17"/>
        <v>1</v>
      </c>
      <c r="F778" s="8">
        <f>SUMIF('Zip Shares'!$F:$F,Districts!$B778,'Zip Shares'!H:H)/$D778</f>
        <v>163095.68068361044</v>
      </c>
      <c r="G778" s="8">
        <f>SUMIF('Zip Shares'!$F:$F,Districts!$B778,'Zip Shares'!I:I)/$D778</f>
        <v>816.18000000000006</v>
      </c>
      <c r="H778" s="8">
        <f>SUMIF('Zip Shares'!$F:$F,Districts!$B778,'Zip Shares'!J:J)/$D778</f>
        <v>0</v>
      </c>
    </row>
    <row r="779" spans="1:8">
      <c r="A779" s="18">
        <v>6</v>
      </c>
      <c r="B779">
        <v>92394</v>
      </c>
      <c r="C779">
        <v>8</v>
      </c>
      <c r="D779">
        <f t="shared" si="17"/>
        <v>1</v>
      </c>
      <c r="F779" s="8">
        <f>SUMIF('Zip Shares'!$F:$F,Districts!$B779,'Zip Shares'!H:H)/$D779</f>
        <v>41517.469243826112</v>
      </c>
      <c r="G779" s="8">
        <f>SUMIF('Zip Shares'!$F:$F,Districts!$B779,'Zip Shares'!I:I)/$D779</f>
        <v>42.97</v>
      </c>
      <c r="H779" s="8">
        <f>SUMIF('Zip Shares'!$F:$F,Districts!$B779,'Zip Shares'!J:J)/$D779</f>
        <v>0</v>
      </c>
    </row>
    <row r="780" spans="1:8">
      <c r="A780" s="18">
        <v>6</v>
      </c>
      <c r="B780">
        <v>92395</v>
      </c>
      <c r="C780">
        <v>8</v>
      </c>
      <c r="D780">
        <f t="shared" si="17"/>
        <v>1</v>
      </c>
      <c r="F780" s="8">
        <f>SUMIF('Zip Shares'!$F:$F,Districts!$B780,'Zip Shares'!H:H)/$D780</f>
        <v>123456.74344694987</v>
      </c>
      <c r="G780" s="8">
        <f>SUMIF('Zip Shares'!$F:$F,Districts!$B780,'Zip Shares'!I:I)/$D780</f>
        <v>842.31</v>
      </c>
      <c r="H780" s="8">
        <f>SUMIF('Zip Shares'!$F:$F,Districts!$B780,'Zip Shares'!J:J)/$D780</f>
        <v>0</v>
      </c>
    </row>
    <row r="781" spans="1:8">
      <c r="A781" s="18">
        <v>6</v>
      </c>
      <c r="B781">
        <v>92397</v>
      </c>
      <c r="C781">
        <v>8</v>
      </c>
      <c r="D781">
        <f t="shared" si="17"/>
        <v>2</v>
      </c>
      <c r="F781" s="8">
        <f>SUMIF('Zip Shares'!$F:$F,Districts!$B781,'Zip Shares'!H:H)/$D781</f>
        <v>16517.249185044704</v>
      </c>
      <c r="G781" s="8">
        <f>SUMIF('Zip Shares'!$F:$F,Districts!$B781,'Zip Shares'!I:I)/$D781</f>
        <v>0</v>
      </c>
      <c r="H781" s="8">
        <f>SUMIF('Zip Shares'!$F:$F,Districts!$B781,'Zip Shares'!J:J)/$D781</f>
        <v>0</v>
      </c>
    </row>
    <row r="782" spans="1:8">
      <c r="A782" s="18">
        <v>6</v>
      </c>
      <c r="B782">
        <v>92397</v>
      </c>
      <c r="C782">
        <v>27</v>
      </c>
      <c r="D782">
        <f t="shared" si="17"/>
        <v>2</v>
      </c>
      <c r="F782" s="8">
        <f>SUMIF('Zip Shares'!$F:$F,Districts!$B782,'Zip Shares'!H:H)/$D782</f>
        <v>16517.249185044704</v>
      </c>
      <c r="G782" s="8">
        <f>SUMIF('Zip Shares'!$F:$F,Districts!$B782,'Zip Shares'!I:I)/$D782</f>
        <v>0</v>
      </c>
      <c r="H782" s="8">
        <f>SUMIF('Zip Shares'!$F:$F,Districts!$B782,'Zip Shares'!J:J)/$D782</f>
        <v>0</v>
      </c>
    </row>
    <row r="783" spans="1:8">
      <c r="A783" s="18">
        <v>6</v>
      </c>
      <c r="B783">
        <v>92398</v>
      </c>
      <c r="C783">
        <v>8</v>
      </c>
      <c r="D783">
        <f t="shared" si="17"/>
        <v>1</v>
      </c>
      <c r="F783" s="8">
        <f>SUMIF('Zip Shares'!$F:$F,Districts!$B783,'Zip Shares'!H:H)/$D783</f>
        <v>1417.2329221337911</v>
      </c>
      <c r="G783" s="8">
        <f>SUMIF('Zip Shares'!$F:$F,Districts!$B783,'Zip Shares'!I:I)/$D783</f>
        <v>27.31</v>
      </c>
      <c r="H783" s="8">
        <f>SUMIF('Zip Shares'!$F:$F,Districts!$B783,'Zip Shares'!J:J)/$D783</f>
        <v>0</v>
      </c>
    </row>
    <row r="784" spans="1:8">
      <c r="A784" s="18">
        <v>6</v>
      </c>
      <c r="B784">
        <v>92399</v>
      </c>
      <c r="C784">
        <v>8</v>
      </c>
      <c r="D784">
        <f t="shared" si="17"/>
        <v>3</v>
      </c>
      <c r="F784" s="8">
        <f>SUMIF('Zip Shares'!$F:$F,Districts!$B784,'Zip Shares'!H:H)/$D784</f>
        <v>263286.83014720253</v>
      </c>
      <c r="G784" s="8">
        <f>SUMIF('Zip Shares'!$F:$F,Districts!$B784,'Zip Shares'!I:I)/$D784</f>
        <v>660.77666666666664</v>
      </c>
      <c r="H784" s="8">
        <f>SUMIF('Zip Shares'!$F:$F,Districts!$B784,'Zip Shares'!J:J)/$D784</f>
        <v>0</v>
      </c>
    </row>
    <row r="785" spans="1:8">
      <c r="A785" s="18">
        <v>6</v>
      </c>
      <c r="B785">
        <v>92399</v>
      </c>
      <c r="C785">
        <v>31</v>
      </c>
      <c r="D785">
        <f t="shared" si="17"/>
        <v>3</v>
      </c>
      <c r="F785" s="8">
        <f>SUMIF('Zip Shares'!$F:$F,Districts!$B785,'Zip Shares'!H:H)/$D785</f>
        <v>263286.83014720253</v>
      </c>
      <c r="G785" s="8">
        <f>SUMIF('Zip Shares'!$F:$F,Districts!$B785,'Zip Shares'!I:I)/$D785</f>
        <v>660.77666666666664</v>
      </c>
      <c r="H785" s="8">
        <f>SUMIF('Zip Shares'!$F:$F,Districts!$B785,'Zip Shares'!J:J)/$D785</f>
        <v>0</v>
      </c>
    </row>
    <row r="786" spans="1:8">
      <c r="A786" s="18">
        <v>6</v>
      </c>
      <c r="B786">
        <v>92399</v>
      </c>
      <c r="C786">
        <v>36</v>
      </c>
      <c r="D786">
        <f t="shared" si="17"/>
        <v>3</v>
      </c>
      <c r="F786" s="8">
        <f>SUMIF('Zip Shares'!$F:$F,Districts!$B786,'Zip Shares'!H:H)/$D786</f>
        <v>263286.83014720253</v>
      </c>
      <c r="G786" s="8">
        <f>SUMIF('Zip Shares'!$F:$F,Districts!$B786,'Zip Shares'!I:I)/$D786</f>
        <v>660.77666666666664</v>
      </c>
      <c r="H786" s="8">
        <f>SUMIF('Zip Shares'!$F:$F,Districts!$B786,'Zip Shares'!J:J)/$D786</f>
        <v>0</v>
      </c>
    </row>
    <row r="787" spans="1:8">
      <c r="A787" s="18">
        <v>6</v>
      </c>
      <c r="B787">
        <v>92401</v>
      </c>
      <c r="C787">
        <v>31</v>
      </c>
      <c r="D787">
        <f t="shared" si="17"/>
        <v>1</v>
      </c>
      <c r="F787" s="8">
        <f>SUMIF('Zip Shares'!$F:$F,Districts!$B787,'Zip Shares'!H:H)/$D787</f>
        <v>2680.5541709912818</v>
      </c>
      <c r="G787" s="8">
        <f>SUMIF('Zip Shares'!$F:$F,Districts!$B787,'Zip Shares'!I:I)/$D787</f>
        <v>3448.56</v>
      </c>
      <c r="H787" s="8">
        <f>SUMIF('Zip Shares'!$F:$F,Districts!$B787,'Zip Shares'!J:J)/$D787</f>
        <v>0</v>
      </c>
    </row>
    <row r="788" spans="1:8">
      <c r="A788" s="18">
        <v>6</v>
      </c>
      <c r="B788">
        <v>92404</v>
      </c>
      <c r="C788">
        <v>8</v>
      </c>
      <c r="D788">
        <f t="shared" si="17"/>
        <v>2</v>
      </c>
      <c r="F788" s="8">
        <f>SUMIF('Zip Shares'!$F:$F,Districts!$B788,'Zip Shares'!H:H)/$D788</f>
        <v>1398.105170830667</v>
      </c>
      <c r="G788" s="8">
        <f>SUMIF('Zip Shares'!$F:$F,Districts!$B788,'Zip Shares'!I:I)/$D788</f>
        <v>1942.2</v>
      </c>
      <c r="H788" s="8">
        <f>SUMIF('Zip Shares'!$F:$F,Districts!$B788,'Zip Shares'!J:J)/$D788</f>
        <v>0</v>
      </c>
    </row>
    <row r="789" spans="1:8">
      <c r="A789" s="18">
        <v>6</v>
      </c>
      <c r="B789">
        <v>92404</v>
      </c>
      <c r="C789">
        <v>31</v>
      </c>
      <c r="D789">
        <f t="shared" si="17"/>
        <v>2</v>
      </c>
      <c r="F789" s="8">
        <f>SUMIF('Zip Shares'!$F:$F,Districts!$B789,'Zip Shares'!H:H)/$D789</f>
        <v>1398.105170830667</v>
      </c>
      <c r="G789" s="8">
        <f>SUMIF('Zip Shares'!$F:$F,Districts!$B789,'Zip Shares'!I:I)/$D789</f>
        <v>1942.2</v>
      </c>
      <c r="H789" s="8">
        <f>SUMIF('Zip Shares'!$F:$F,Districts!$B789,'Zip Shares'!J:J)/$D789</f>
        <v>0</v>
      </c>
    </row>
    <row r="790" spans="1:8">
      <c r="A790" s="18">
        <v>6</v>
      </c>
      <c r="B790">
        <v>92405</v>
      </c>
      <c r="C790">
        <v>31</v>
      </c>
      <c r="D790">
        <f t="shared" si="17"/>
        <v>1</v>
      </c>
      <c r="F790" s="8">
        <f>SUMIF('Zip Shares'!$F:$F,Districts!$B790,'Zip Shares'!H:H)/$D790</f>
        <v>1764.0057083166591</v>
      </c>
      <c r="G790" s="8">
        <f>SUMIF('Zip Shares'!$F:$F,Districts!$B790,'Zip Shares'!I:I)/$D790</f>
        <v>0</v>
      </c>
      <c r="H790" s="8">
        <f>SUMIF('Zip Shares'!$F:$F,Districts!$B790,'Zip Shares'!J:J)/$D790</f>
        <v>0</v>
      </c>
    </row>
    <row r="791" spans="1:8">
      <c r="A791" s="18">
        <v>6</v>
      </c>
      <c r="B791">
        <v>92407</v>
      </c>
      <c r="C791">
        <v>8</v>
      </c>
      <c r="D791">
        <f t="shared" si="17"/>
        <v>2</v>
      </c>
      <c r="F791" s="8">
        <f>SUMIF('Zip Shares'!$F:$F,Districts!$B791,'Zip Shares'!H:H)/$D791</f>
        <v>40916.034914770564</v>
      </c>
      <c r="G791" s="8">
        <f>SUMIF('Zip Shares'!$F:$F,Districts!$B791,'Zip Shares'!I:I)/$D791</f>
        <v>1795.4349999999999</v>
      </c>
      <c r="H791" s="8">
        <f>SUMIF('Zip Shares'!$F:$F,Districts!$B791,'Zip Shares'!J:J)/$D791</f>
        <v>0</v>
      </c>
    </row>
    <row r="792" spans="1:8">
      <c r="A792" s="18">
        <v>6</v>
      </c>
      <c r="B792">
        <v>92407</v>
      </c>
      <c r="C792">
        <v>31</v>
      </c>
      <c r="D792">
        <f t="shared" si="17"/>
        <v>2</v>
      </c>
      <c r="F792" s="8">
        <f>SUMIF('Zip Shares'!$F:$F,Districts!$B792,'Zip Shares'!H:H)/$D792</f>
        <v>40916.034914770564</v>
      </c>
      <c r="G792" s="8">
        <f>SUMIF('Zip Shares'!$F:$F,Districts!$B792,'Zip Shares'!I:I)/$D792</f>
        <v>1795.4349999999999</v>
      </c>
      <c r="H792" s="8">
        <f>SUMIF('Zip Shares'!$F:$F,Districts!$B792,'Zip Shares'!J:J)/$D792</f>
        <v>0</v>
      </c>
    </row>
    <row r="793" spans="1:8">
      <c r="A793" s="18">
        <v>6</v>
      </c>
      <c r="B793">
        <v>92408</v>
      </c>
      <c r="C793">
        <v>31</v>
      </c>
      <c r="D793">
        <f t="shared" si="17"/>
        <v>1</v>
      </c>
      <c r="F793" s="8">
        <f>SUMIF('Zip Shares'!$F:$F,Districts!$B793,'Zip Shares'!H:H)/$D793</f>
        <v>68182.008288435114</v>
      </c>
      <c r="G793" s="8">
        <f>SUMIF('Zip Shares'!$F:$F,Districts!$B793,'Zip Shares'!I:I)/$D793</f>
        <v>6876.28</v>
      </c>
      <c r="H793" s="8">
        <f>SUMIF('Zip Shares'!$F:$F,Districts!$B793,'Zip Shares'!J:J)/$D793</f>
        <v>0</v>
      </c>
    </row>
    <row r="794" spans="1:8">
      <c r="A794" s="18">
        <v>6</v>
      </c>
      <c r="B794">
        <v>92410</v>
      </c>
      <c r="C794">
        <v>8</v>
      </c>
      <c r="D794">
        <f t="shared" si="17"/>
        <v>2</v>
      </c>
      <c r="F794" s="8">
        <f>SUMIF('Zip Shares'!$F:$F,Districts!$B794,'Zip Shares'!H:H)/$D794</f>
        <v>27479.154386095001</v>
      </c>
      <c r="G794" s="8">
        <f>SUMIF('Zip Shares'!$F:$F,Districts!$B794,'Zip Shares'!I:I)/$D794</f>
        <v>9931.1200000000008</v>
      </c>
      <c r="H794" s="8">
        <f>SUMIF('Zip Shares'!$F:$F,Districts!$B794,'Zip Shares'!J:J)/$D794</f>
        <v>0</v>
      </c>
    </row>
    <row r="795" spans="1:8">
      <c r="A795" s="18">
        <v>6</v>
      </c>
      <c r="B795">
        <v>92410</v>
      </c>
      <c r="C795">
        <v>31</v>
      </c>
      <c r="D795">
        <f t="shared" si="17"/>
        <v>2</v>
      </c>
      <c r="F795" s="8">
        <f>SUMIF('Zip Shares'!$F:$F,Districts!$B795,'Zip Shares'!H:H)/$D795</f>
        <v>27479.154386095001</v>
      </c>
      <c r="G795" s="8">
        <f>SUMIF('Zip Shares'!$F:$F,Districts!$B795,'Zip Shares'!I:I)/$D795</f>
        <v>9931.1200000000008</v>
      </c>
      <c r="H795" s="8">
        <f>SUMIF('Zip Shares'!$F:$F,Districts!$B795,'Zip Shares'!J:J)/$D795</f>
        <v>0</v>
      </c>
    </row>
    <row r="796" spans="1:8">
      <c r="A796" s="18">
        <v>6</v>
      </c>
      <c r="B796">
        <v>92411</v>
      </c>
      <c r="C796">
        <v>31</v>
      </c>
      <c r="D796">
        <f t="shared" si="17"/>
        <v>1</v>
      </c>
      <c r="F796" s="8">
        <f>SUMIF('Zip Shares'!$F:$F,Districts!$B796,'Zip Shares'!H:H)/$D796</f>
        <v>14927.617395584428</v>
      </c>
      <c r="G796" s="8">
        <f>SUMIF('Zip Shares'!$F:$F,Districts!$B796,'Zip Shares'!I:I)/$D796</f>
        <v>2321.94</v>
      </c>
      <c r="H796" s="8">
        <f>SUMIF('Zip Shares'!$F:$F,Districts!$B796,'Zip Shares'!J:J)/$D796</f>
        <v>0</v>
      </c>
    </row>
    <row r="797" spans="1:8">
      <c r="A797" s="18">
        <v>6</v>
      </c>
      <c r="B797">
        <v>92501</v>
      </c>
      <c r="C797">
        <v>41</v>
      </c>
      <c r="D797">
        <f t="shared" si="17"/>
        <v>1</v>
      </c>
      <c r="F797" s="8">
        <f>SUMIF('Zip Shares'!$F:$F,Districts!$B797,'Zip Shares'!H:H)/$D797</f>
        <v>274667.69389541936</v>
      </c>
      <c r="G797" s="8">
        <f>SUMIF('Zip Shares'!$F:$F,Districts!$B797,'Zip Shares'!I:I)/$D797</f>
        <v>29613.279999999999</v>
      </c>
      <c r="H797" s="8">
        <f>SUMIF('Zip Shares'!$F:$F,Districts!$B797,'Zip Shares'!J:J)/$D797</f>
        <v>0</v>
      </c>
    </row>
    <row r="798" spans="1:8">
      <c r="A798" s="18">
        <v>6</v>
      </c>
      <c r="B798">
        <v>92503</v>
      </c>
      <c r="C798">
        <v>41</v>
      </c>
      <c r="D798">
        <f t="shared" si="17"/>
        <v>2</v>
      </c>
      <c r="F798" s="8">
        <f>SUMIF('Zip Shares'!$F:$F,Districts!$B798,'Zip Shares'!H:H)/$D798</f>
        <v>56783.954771159537</v>
      </c>
      <c r="G798" s="8">
        <f>SUMIF('Zip Shares'!$F:$F,Districts!$B798,'Zip Shares'!I:I)/$D798</f>
        <v>3651.36</v>
      </c>
      <c r="H798" s="8">
        <f>SUMIF('Zip Shares'!$F:$F,Districts!$B798,'Zip Shares'!J:J)/$D798</f>
        <v>0</v>
      </c>
    </row>
    <row r="799" spans="1:8">
      <c r="A799" s="18">
        <v>6</v>
      </c>
      <c r="B799">
        <v>92503</v>
      </c>
      <c r="C799">
        <v>42</v>
      </c>
      <c r="D799">
        <f t="shared" si="17"/>
        <v>2</v>
      </c>
      <c r="F799" s="8">
        <f>SUMIF('Zip Shares'!$F:$F,Districts!$B799,'Zip Shares'!H:H)/$D799</f>
        <v>56783.954771159537</v>
      </c>
      <c r="G799" s="8">
        <f>SUMIF('Zip Shares'!$F:$F,Districts!$B799,'Zip Shares'!I:I)/$D799</f>
        <v>3651.36</v>
      </c>
      <c r="H799" s="8">
        <f>SUMIF('Zip Shares'!$F:$F,Districts!$B799,'Zip Shares'!J:J)/$D799</f>
        <v>0</v>
      </c>
    </row>
    <row r="800" spans="1:8">
      <c r="A800" s="18">
        <v>6</v>
      </c>
      <c r="B800">
        <v>92504</v>
      </c>
      <c r="C800">
        <v>41</v>
      </c>
      <c r="D800">
        <f t="shared" si="17"/>
        <v>2</v>
      </c>
      <c r="F800" s="8">
        <f>SUMIF('Zip Shares'!$F:$F,Districts!$B800,'Zip Shares'!H:H)/$D800</f>
        <v>294193.54263461824</v>
      </c>
      <c r="G800" s="8">
        <f>SUMIF('Zip Shares'!$F:$F,Districts!$B800,'Zip Shares'!I:I)/$D800</f>
        <v>3223.98</v>
      </c>
      <c r="H800" s="8">
        <f>SUMIF('Zip Shares'!$F:$F,Districts!$B800,'Zip Shares'!J:J)/$D800</f>
        <v>0</v>
      </c>
    </row>
    <row r="801" spans="1:8">
      <c r="A801" s="18">
        <v>6</v>
      </c>
      <c r="B801">
        <v>92504</v>
      </c>
      <c r="C801">
        <v>42</v>
      </c>
      <c r="D801">
        <f t="shared" si="17"/>
        <v>2</v>
      </c>
      <c r="F801" s="8">
        <f>SUMIF('Zip Shares'!$F:$F,Districts!$B801,'Zip Shares'!H:H)/$D801</f>
        <v>294193.54263461824</v>
      </c>
      <c r="G801" s="8">
        <f>SUMIF('Zip Shares'!$F:$F,Districts!$B801,'Zip Shares'!I:I)/$D801</f>
        <v>3223.98</v>
      </c>
      <c r="H801" s="8">
        <f>SUMIF('Zip Shares'!$F:$F,Districts!$B801,'Zip Shares'!J:J)/$D801</f>
        <v>0</v>
      </c>
    </row>
    <row r="802" spans="1:8">
      <c r="A802" s="18">
        <v>6</v>
      </c>
      <c r="B802">
        <v>92505</v>
      </c>
      <c r="C802">
        <v>41</v>
      </c>
      <c r="D802">
        <f t="shared" si="17"/>
        <v>2</v>
      </c>
      <c r="F802" s="8">
        <f>SUMIF('Zip Shares'!$F:$F,Districts!$B802,'Zip Shares'!H:H)/$D802</f>
        <v>21089.978343026341</v>
      </c>
      <c r="G802" s="8">
        <f>SUMIF('Zip Shares'!$F:$F,Districts!$B802,'Zip Shares'!I:I)/$D802</f>
        <v>11715.424999999999</v>
      </c>
      <c r="H802" s="8">
        <f>SUMIF('Zip Shares'!$F:$F,Districts!$B802,'Zip Shares'!J:J)/$D802</f>
        <v>0</v>
      </c>
    </row>
    <row r="803" spans="1:8">
      <c r="A803" s="18">
        <v>6</v>
      </c>
      <c r="B803">
        <v>92505</v>
      </c>
      <c r="C803">
        <v>42</v>
      </c>
      <c r="D803">
        <f t="shared" si="17"/>
        <v>2</v>
      </c>
      <c r="F803" s="8">
        <f>SUMIF('Zip Shares'!$F:$F,Districts!$B803,'Zip Shares'!H:H)/$D803</f>
        <v>21089.978343026341</v>
      </c>
      <c r="G803" s="8">
        <f>SUMIF('Zip Shares'!$F:$F,Districts!$B803,'Zip Shares'!I:I)/$D803</f>
        <v>11715.424999999999</v>
      </c>
      <c r="H803" s="8">
        <f>SUMIF('Zip Shares'!$F:$F,Districts!$B803,'Zip Shares'!J:J)/$D803</f>
        <v>0</v>
      </c>
    </row>
    <row r="804" spans="1:8">
      <c r="A804" s="18">
        <v>6</v>
      </c>
      <c r="B804">
        <v>92506</v>
      </c>
      <c r="C804">
        <v>41</v>
      </c>
      <c r="D804">
        <f t="shared" si="17"/>
        <v>2</v>
      </c>
      <c r="F804" s="8">
        <f>SUMIF('Zip Shares'!$F:$F,Districts!$B804,'Zip Shares'!H:H)/$D804</f>
        <v>10729.204985662152</v>
      </c>
      <c r="G804" s="8">
        <f>SUMIF('Zip Shares'!$F:$F,Districts!$B804,'Zip Shares'!I:I)/$D804</f>
        <v>407.30500000000001</v>
      </c>
      <c r="H804" s="8">
        <f>SUMIF('Zip Shares'!$F:$F,Districts!$B804,'Zip Shares'!J:J)/$D804</f>
        <v>0</v>
      </c>
    </row>
    <row r="805" spans="1:8">
      <c r="A805" s="18">
        <v>6</v>
      </c>
      <c r="B805">
        <v>92506</v>
      </c>
      <c r="C805">
        <v>42</v>
      </c>
      <c r="D805">
        <f t="shared" si="17"/>
        <v>2</v>
      </c>
      <c r="F805" s="8">
        <f>SUMIF('Zip Shares'!$F:$F,Districts!$B805,'Zip Shares'!H:H)/$D805</f>
        <v>10729.204985662152</v>
      </c>
      <c r="G805" s="8">
        <f>SUMIF('Zip Shares'!$F:$F,Districts!$B805,'Zip Shares'!I:I)/$D805</f>
        <v>407.30500000000001</v>
      </c>
      <c r="H805" s="8">
        <f>SUMIF('Zip Shares'!$F:$F,Districts!$B805,'Zip Shares'!J:J)/$D805</f>
        <v>0</v>
      </c>
    </row>
    <row r="806" spans="1:8">
      <c r="A806" s="18">
        <v>6</v>
      </c>
      <c r="B806">
        <v>92507</v>
      </c>
      <c r="C806">
        <v>41</v>
      </c>
      <c r="D806">
        <f t="shared" si="17"/>
        <v>1</v>
      </c>
      <c r="F806" s="8">
        <f>SUMIF('Zip Shares'!$F:$F,Districts!$B806,'Zip Shares'!H:H)/$D806</f>
        <v>467644.01814123202</v>
      </c>
      <c r="G806" s="8">
        <f>SUMIF('Zip Shares'!$F:$F,Districts!$B806,'Zip Shares'!I:I)/$D806</f>
        <v>35951.440000000002</v>
      </c>
      <c r="H806" s="8">
        <f>SUMIF('Zip Shares'!$F:$F,Districts!$B806,'Zip Shares'!J:J)/$D806</f>
        <v>0</v>
      </c>
    </row>
    <row r="807" spans="1:8">
      <c r="A807" s="18">
        <v>6</v>
      </c>
      <c r="B807">
        <v>92508</v>
      </c>
      <c r="C807">
        <v>41</v>
      </c>
      <c r="D807">
        <f t="shared" si="17"/>
        <v>2</v>
      </c>
      <c r="F807" s="8">
        <f>SUMIF('Zip Shares'!$F:$F,Districts!$B807,'Zip Shares'!H:H)/$D807</f>
        <v>27095.678558981414</v>
      </c>
      <c r="G807" s="8">
        <f>SUMIF('Zip Shares'!$F:$F,Districts!$B807,'Zip Shares'!I:I)/$D807</f>
        <v>12846.82</v>
      </c>
      <c r="H807" s="8">
        <f>SUMIF('Zip Shares'!$F:$F,Districts!$B807,'Zip Shares'!J:J)/$D807</f>
        <v>0</v>
      </c>
    </row>
    <row r="808" spans="1:8">
      <c r="A808" s="18">
        <v>6</v>
      </c>
      <c r="B808">
        <v>92508</v>
      </c>
      <c r="C808">
        <v>42</v>
      </c>
      <c r="D808">
        <f t="shared" si="17"/>
        <v>2</v>
      </c>
      <c r="F808" s="8">
        <f>SUMIF('Zip Shares'!$F:$F,Districts!$B808,'Zip Shares'!H:H)/$D808</f>
        <v>27095.678558981414</v>
      </c>
      <c r="G808" s="8">
        <f>SUMIF('Zip Shares'!$F:$F,Districts!$B808,'Zip Shares'!I:I)/$D808</f>
        <v>12846.82</v>
      </c>
      <c r="H808" s="8">
        <f>SUMIF('Zip Shares'!$F:$F,Districts!$B808,'Zip Shares'!J:J)/$D808</f>
        <v>0</v>
      </c>
    </row>
    <row r="809" spans="1:8">
      <c r="A809" s="18">
        <v>6</v>
      </c>
      <c r="B809">
        <v>92509</v>
      </c>
      <c r="C809">
        <v>35</v>
      </c>
      <c r="D809">
        <f t="shared" si="17"/>
        <v>2</v>
      </c>
      <c r="F809" s="8">
        <f>SUMIF('Zip Shares'!$F:$F,Districts!$B809,'Zip Shares'!H:H)/$D809</f>
        <v>30978.225070175267</v>
      </c>
      <c r="G809" s="8">
        <f>SUMIF('Zip Shares'!$F:$F,Districts!$B809,'Zip Shares'!I:I)/$D809</f>
        <v>5593.2849999999999</v>
      </c>
      <c r="H809" s="8">
        <f>SUMIF('Zip Shares'!$F:$F,Districts!$B809,'Zip Shares'!J:J)/$D809</f>
        <v>0</v>
      </c>
    </row>
    <row r="810" spans="1:8">
      <c r="A810" s="18">
        <v>6</v>
      </c>
      <c r="B810">
        <v>92509</v>
      </c>
      <c r="C810">
        <v>41</v>
      </c>
      <c r="D810">
        <f t="shared" si="17"/>
        <v>2</v>
      </c>
      <c r="F810" s="8">
        <f>SUMIF('Zip Shares'!$F:$F,Districts!$B810,'Zip Shares'!H:H)/$D810</f>
        <v>30978.225070175267</v>
      </c>
      <c r="G810" s="8">
        <f>SUMIF('Zip Shares'!$F:$F,Districts!$B810,'Zip Shares'!I:I)/$D810</f>
        <v>5593.2849999999999</v>
      </c>
      <c r="H810" s="8">
        <f>SUMIF('Zip Shares'!$F:$F,Districts!$B810,'Zip Shares'!J:J)/$D810</f>
        <v>0</v>
      </c>
    </row>
    <row r="811" spans="1:8">
      <c r="A811" s="18">
        <v>6</v>
      </c>
      <c r="B811">
        <v>92518</v>
      </c>
      <c r="C811">
        <v>41</v>
      </c>
      <c r="D811">
        <f t="shared" si="17"/>
        <v>1</v>
      </c>
      <c r="F811" s="8">
        <f>SUMIF('Zip Shares'!$F:$F,Districts!$B811,'Zip Shares'!H:H)/$D811</f>
        <v>1008715.0341175289</v>
      </c>
      <c r="G811" s="8">
        <f>SUMIF('Zip Shares'!$F:$F,Districts!$B811,'Zip Shares'!I:I)/$D811</f>
        <v>10113.120000000001</v>
      </c>
      <c r="H811" s="8">
        <f>SUMIF('Zip Shares'!$F:$F,Districts!$B811,'Zip Shares'!J:J)/$D811</f>
        <v>776292.47742613673</v>
      </c>
    </row>
    <row r="812" spans="1:8">
      <c r="A812" s="18">
        <v>6</v>
      </c>
      <c r="B812">
        <v>92530</v>
      </c>
      <c r="C812">
        <v>42</v>
      </c>
      <c r="D812">
        <f t="shared" si="17"/>
        <v>2</v>
      </c>
      <c r="F812" s="8">
        <f>SUMIF('Zip Shares'!$F:$F,Districts!$B812,'Zip Shares'!H:H)/$D812</f>
        <v>62033.859705042858</v>
      </c>
      <c r="G812" s="8">
        <f>SUMIF('Zip Shares'!$F:$F,Districts!$B812,'Zip Shares'!I:I)/$D812</f>
        <v>1190.03</v>
      </c>
      <c r="H812" s="8">
        <f>SUMIF('Zip Shares'!$F:$F,Districts!$B812,'Zip Shares'!J:J)/$D812</f>
        <v>0</v>
      </c>
    </row>
    <row r="813" spans="1:8">
      <c r="A813" s="18">
        <v>6</v>
      </c>
      <c r="B813">
        <v>92530</v>
      </c>
      <c r="C813">
        <v>45</v>
      </c>
      <c r="D813">
        <f t="shared" si="17"/>
        <v>2</v>
      </c>
      <c r="F813" s="8">
        <f>SUMIF('Zip Shares'!$F:$F,Districts!$B813,'Zip Shares'!H:H)/$D813</f>
        <v>62033.859705042858</v>
      </c>
      <c r="G813" s="8">
        <f>SUMIF('Zip Shares'!$F:$F,Districts!$B813,'Zip Shares'!I:I)/$D813</f>
        <v>1190.03</v>
      </c>
      <c r="H813" s="8">
        <f>SUMIF('Zip Shares'!$F:$F,Districts!$B813,'Zip Shares'!J:J)/$D813</f>
        <v>0</v>
      </c>
    </row>
    <row r="814" spans="1:8">
      <c r="A814" s="18">
        <v>6</v>
      </c>
      <c r="B814">
        <v>92532</v>
      </c>
      <c r="C814">
        <v>42</v>
      </c>
      <c r="D814">
        <f t="shared" si="17"/>
        <v>1</v>
      </c>
      <c r="F814" s="8">
        <f>SUMIF('Zip Shares'!$F:$F,Districts!$B814,'Zip Shares'!H:H)/$D814</f>
        <v>8684.0702646463942</v>
      </c>
      <c r="G814" s="8">
        <f>SUMIF('Zip Shares'!$F:$F,Districts!$B814,'Zip Shares'!I:I)/$D814</f>
        <v>85.35</v>
      </c>
      <c r="H814" s="8">
        <f>SUMIF('Zip Shares'!$F:$F,Districts!$B814,'Zip Shares'!J:J)/$D814</f>
        <v>0</v>
      </c>
    </row>
    <row r="815" spans="1:8">
      <c r="A815" s="18">
        <v>6</v>
      </c>
      <c r="B815">
        <v>92536</v>
      </c>
      <c r="C815">
        <v>36</v>
      </c>
      <c r="D815">
        <f t="shared" si="17"/>
        <v>2</v>
      </c>
      <c r="F815" s="8">
        <f>SUMIF('Zip Shares'!$F:$F,Districts!$B815,'Zip Shares'!H:H)/$D815</f>
        <v>8847.3411911184539</v>
      </c>
      <c r="G815" s="8">
        <f>SUMIF('Zip Shares'!$F:$F,Districts!$B815,'Zip Shares'!I:I)/$D815</f>
        <v>0</v>
      </c>
      <c r="H815" s="8">
        <f>SUMIF('Zip Shares'!$F:$F,Districts!$B815,'Zip Shares'!J:J)/$D815</f>
        <v>0</v>
      </c>
    </row>
    <row r="816" spans="1:8">
      <c r="A816" s="18">
        <v>6</v>
      </c>
      <c r="B816">
        <v>92536</v>
      </c>
      <c r="C816">
        <v>42</v>
      </c>
      <c r="D816">
        <f t="shared" si="17"/>
        <v>2</v>
      </c>
      <c r="F816" s="8">
        <f>SUMIF('Zip Shares'!$F:$F,Districts!$B816,'Zip Shares'!H:H)/$D816</f>
        <v>8847.3411911184539</v>
      </c>
      <c r="G816" s="8">
        <f>SUMIF('Zip Shares'!$F:$F,Districts!$B816,'Zip Shares'!I:I)/$D816</f>
        <v>0</v>
      </c>
      <c r="H816" s="8">
        <f>SUMIF('Zip Shares'!$F:$F,Districts!$B816,'Zip Shares'!J:J)/$D816</f>
        <v>0</v>
      </c>
    </row>
    <row r="817" spans="1:8">
      <c r="A817" s="18">
        <v>6</v>
      </c>
      <c r="B817">
        <v>92539</v>
      </c>
      <c r="C817">
        <v>36</v>
      </c>
      <c r="D817">
        <f t="shared" si="17"/>
        <v>1</v>
      </c>
      <c r="F817" s="8">
        <f>SUMIF('Zip Shares'!$F:$F,Districts!$B817,'Zip Shares'!H:H)/$D817</f>
        <v>653.04811937419208</v>
      </c>
      <c r="G817" s="8">
        <f>SUMIF('Zip Shares'!$F:$F,Districts!$B817,'Zip Shares'!I:I)/$D817</f>
        <v>0</v>
      </c>
      <c r="H817" s="8">
        <f>SUMIF('Zip Shares'!$F:$F,Districts!$B817,'Zip Shares'!J:J)/$D817</f>
        <v>0</v>
      </c>
    </row>
    <row r="818" spans="1:8">
      <c r="A818" s="18">
        <v>6</v>
      </c>
      <c r="B818">
        <v>92543</v>
      </c>
      <c r="C818">
        <v>36</v>
      </c>
      <c r="D818">
        <f t="shared" si="17"/>
        <v>2</v>
      </c>
      <c r="F818" s="8">
        <f>SUMIF('Zip Shares'!$F:$F,Districts!$B818,'Zip Shares'!H:H)/$D818</f>
        <v>5442.9884625027044</v>
      </c>
      <c r="G818" s="8">
        <f>SUMIF('Zip Shares'!$F:$F,Districts!$B818,'Zip Shares'!I:I)/$D818</f>
        <v>349.95</v>
      </c>
      <c r="H818" s="8">
        <f>SUMIF('Zip Shares'!$F:$F,Districts!$B818,'Zip Shares'!J:J)/$D818</f>
        <v>0</v>
      </c>
    </row>
    <row r="819" spans="1:8">
      <c r="A819" s="18">
        <v>6</v>
      </c>
      <c r="B819">
        <v>92543</v>
      </c>
      <c r="C819">
        <v>42</v>
      </c>
      <c r="D819">
        <f t="shared" si="17"/>
        <v>2</v>
      </c>
      <c r="F819" s="8">
        <f>SUMIF('Zip Shares'!$F:$F,Districts!$B819,'Zip Shares'!H:H)/$D819</f>
        <v>5442.9884625027044</v>
      </c>
      <c r="G819" s="8">
        <f>SUMIF('Zip Shares'!$F:$F,Districts!$B819,'Zip Shares'!I:I)/$D819</f>
        <v>349.95</v>
      </c>
      <c r="H819" s="8">
        <f>SUMIF('Zip Shares'!$F:$F,Districts!$B819,'Zip Shares'!J:J)/$D819</f>
        <v>0</v>
      </c>
    </row>
    <row r="820" spans="1:8">
      <c r="A820" s="18">
        <v>6</v>
      </c>
      <c r="B820">
        <v>92544</v>
      </c>
      <c r="C820">
        <v>36</v>
      </c>
      <c r="D820">
        <f t="shared" si="17"/>
        <v>2</v>
      </c>
      <c r="F820" s="8">
        <f>SUMIF('Zip Shares'!$F:$F,Districts!$B820,'Zip Shares'!H:H)/$D820</f>
        <v>857.99975043003724</v>
      </c>
      <c r="G820" s="8">
        <f>SUMIF('Zip Shares'!$F:$F,Districts!$B820,'Zip Shares'!I:I)/$D820</f>
        <v>0</v>
      </c>
      <c r="H820" s="8">
        <f>SUMIF('Zip Shares'!$F:$F,Districts!$B820,'Zip Shares'!J:J)/$D820</f>
        <v>0</v>
      </c>
    </row>
    <row r="821" spans="1:8">
      <c r="A821" s="18">
        <v>6</v>
      </c>
      <c r="B821">
        <v>92544</v>
      </c>
      <c r="C821">
        <v>42</v>
      </c>
      <c r="D821">
        <f t="shared" si="17"/>
        <v>2</v>
      </c>
      <c r="F821" s="8">
        <f>SUMIF('Zip Shares'!$F:$F,Districts!$B821,'Zip Shares'!H:H)/$D821</f>
        <v>857.99975043003724</v>
      </c>
      <c r="G821" s="8">
        <f>SUMIF('Zip Shares'!$F:$F,Districts!$B821,'Zip Shares'!I:I)/$D821</f>
        <v>0</v>
      </c>
      <c r="H821" s="8">
        <f>SUMIF('Zip Shares'!$F:$F,Districts!$B821,'Zip Shares'!J:J)/$D821</f>
        <v>0</v>
      </c>
    </row>
    <row r="822" spans="1:8">
      <c r="A822" s="18">
        <v>6</v>
      </c>
      <c r="B822">
        <v>92545</v>
      </c>
      <c r="C822">
        <v>36</v>
      </c>
      <c r="D822">
        <f t="shared" si="17"/>
        <v>2</v>
      </c>
      <c r="F822" s="8">
        <f>SUMIF('Zip Shares'!$F:$F,Districts!$B822,'Zip Shares'!H:H)/$D822</f>
        <v>18387.058047953175</v>
      </c>
      <c r="G822" s="8">
        <f>SUMIF('Zip Shares'!$F:$F,Districts!$B822,'Zip Shares'!I:I)/$D822</f>
        <v>0</v>
      </c>
      <c r="H822" s="8">
        <f>SUMIF('Zip Shares'!$F:$F,Districts!$B822,'Zip Shares'!J:J)/$D822</f>
        <v>0</v>
      </c>
    </row>
    <row r="823" spans="1:8">
      <c r="A823" s="18">
        <v>6</v>
      </c>
      <c r="B823">
        <v>92545</v>
      </c>
      <c r="C823">
        <v>42</v>
      </c>
      <c r="D823">
        <f t="shared" si="17"/>
        <v>2</v>
      </c>
      <c r="F823" s="8">
        <f>SUMIF('Zip Shares'!$F:$F,Districts!$B823,'Zip Shares'!H:H)/$D823</f>
        <v>18387.058047953175</v>
      </c>
      <c r="G823" s="8">
        <f>SUMIF('Zip Shares'!$F:$F,Districts!$B823,'Zip Shares'!I:I)/$D823</f>
        <v>0</v>
      </c>
      <c r="H823" s="8">
        <f>SUMIF('Zip Shares'!$F:$F,Districts!$B823,'Zip Shares'!J:J)/$D823</f>
        <v>0</v>
      </c>
    </row>
    <row r="824" spans="1:8">
      <c r="A824" s="18">
        <v>6</v>
      </c>
      <c r="B824">
        <v>92548</v>
      </c>
      <c r="C824">
        <v>42</v>
      </c>
      <c r="D824">
        <f t="shared" si="17"/>
        <v>1</v>
      </c>
      <c r="F824" s="8">
        <f>SUMIF('Zip Shares'!$F:$F,Districts!$B824,'Zip Shares'!H:H)/$D824</f>
        <v>0</v>
      </c>
      <c r="G824" s="8">
        <f>SUMIF('Zip Shares'!$F:$F,Districts!$B824,'Zip Shares'!I:I)/$D824</f>
        <v>0</v>
      </c>
      <c r="H824" s="8">
        <f>SUMIF('Zip Shares'!$F:$F,Districts!$B824,'Zip Shares'!J:J)/$D824</f>
        <v>0</v>
      </c>
    </row>
    <row r="825" spans="1:8">
      <c r="A825" s="18">
        <v>6</v>
      </c>
      <c r="B825">
        <v>92549</v>
      </c>
      <c r="C825">
        <v>36</v>
      </c>
      <c r="D825">
        <f t="shared" si="17"/>
        <v>1</v>
      </c>
      <c r="F825" s="8">
        <f>SUMIF('Zip Shares'!$F:$F,Districts!$B825,'Zip Shares'!H:H)/$D825</f>
        <v>84493.70976831358</v>
      </c>
      <c r="G825" s="8">
        <f>SUMIF('Zip Shares'!$F:$F,Districts!$B825,'Zip Shares'!I:I)/$D825</f>
        <v>0</v>
      </c>
      <c r="H825" s="8">
        <f>SUMIF('Zip Shares'!$F:$F,Districts!$B825,'Zip Shares'!J:J)/$D825</f>
        <v>0</v>
      </c>
    </row>
    <row r="826" spans="1:8">
      <c r="A826" s="18">
        <v>6</v>
      </c>
      <c r="B826">
        <v>92551</v>
      </c>
      <c r="C826">
        <v>41</v>
      </c>
      <c r="D826">
        <f t="shared" si="17"/>
        <v>1</v>
      </c>
      <c r="F826" s="8">
        <f>SUMIF('Zip Shares'!$F:$F,Districts!$B826,'Zip Shares'!H:H)/$D826</f>
        <v>23803.214278860429</v>
      </c>
      <c r="G826" s="8">
        <f>SUMIF('Zip Shares'!$F:$F,Districts!$B826,'Zip Shares'!I:I)/$D826</f>
        <v>4780.29</v>
      </c>
      <c r="H826" s="8">
        <f>SUMIF('Zip Shares'!$F:$F,Districts!$B826,'Zip Shares'!J:J)/$D826</f>
        <v>0</v>
      </c>
    </row>
    <row r="827" spans="1:8">
      <c r="A827" s="18">
        <v>6</v>
      </c>
      <c r="B827">
        <v>92553</v>
      </c>
      <c r="C827">
        <v>41</v>
      </c>
      <c r="D827">
        <f t="shared" si="17"/>
        <v>1</v>
      </c>
      <c r="F827" s="8">
        <f>SUMIF('Zip Shares'!$F:$F,Districts!$B827,'Zip Shares'!H:H)/$D827</f>
        <v>689727.63761911879</v>
      </c>
      <c r="G827" s="8">
        <f>SUMIF('Zip Shares'!$F:$F,Districts!$B827,'Zip Shares'!I:I)/$D827</f>
        <v>70307.06</v>
      </c>
      <c r="H827" s="8">
        <f>SUMIF('Zip Shares'!$F:$F,Districts!$B827,'Zip Shares'!J:J)/$D827</f>
        <v>0</v>
      </c>
    </row>
    <row r="828" spans="1:8">
      <c r="A828" s="18">
        <v>6</v>
      </c>
      <c r="B828">
        <v>92555</v>
      </c>
      <c r="C828">
        <v>41</v>
      </c>
      <c r="D828">
        <f t="shared" si="17"/>
        <v>2</v>
      </c>
      <c r="F828" s="8">
        <f>SUMIF('Zip Shares'!$F:$F,Districts!$B828,'Zip Shares'!H:H)/$D828</f>
        <v>39073.90346316628</v>
      </c>
      <c r="G828" s="8">
        <f>SUMIF('Zip Shares'!$F:$F,Districts!$B828,'Zip Shares'!I:I)/$D828</f>
        <v>5403.4849999999997</v>
      </c>
      <c r="H828" s="8">
        <f>SUMIF('Zip Shares'!$F:$F,Districts!$B828,'Zip Shares'!J:J)/$D828</f>
        <v>0</v>
      </c>
    </row>
    <row r="829" spans="1:8">
      <c r="A829" s="18">
        <v>6</v>
      </c>
      <c r="B829">
        <v>92555</v>
      </c>
      <c r="C829">
        <v>42</v>
      </c>
      <c r="D829">
        <f t="shared" si="17"/>
        <v>2</v>
      </c>
      <c r="F829" s="8">
        <f>SUMIF('Zip Shares'!$F:$F,Districts!$B829,'Zip Shares'!H:H)/$D829</f>
        <v>39073.90346316628</v>
      </c>
      <c r="G829" s="8">
        <f>SUMIF('Zip Shares'!$F:$F,Districts!$B829,'Zip Shares'!I:I)/$D829</f>
        <v>5403.4849999999997</v>
      </c>
      <c r="H829" s="8">
        <f>SUMIF('Zip Shares'!$F:$F,Districts!$B829,'Zip Shares'!J:J)/$D829</f>
        <v>0</v>
      </c>
    </row>
    <row r="830" spans="1:8">
      <c r="A830" s="18">
        <v>6</v>
      </c>
      <c r="B830">
        <v>92557</v>
      </c>
      <c r="C830">
        <v>41</v>
      </c>
      <c r="D830">
        <f t="shared" si="17"/>
        <v>1</v>
      </c>
      <c r="F830" s="8">
        <f>SUMIF('Zip Shares'!$F:$F,Districts!$B830,'Zip Shares'!H:H)/$D830</f>
        <v>125121.96099225727</v>
      </c>
      <c r="G830" s="8">
        <f>SUMIF('Zip Shares'!$F:$F,Districts!$B830,'Zip Shares'!I:I)/$D830</f>
        <v>19533.78</v>
      </c>
      <c r="H830" s="8">
        <f>SUMIF('Zip Shares'!$F:$F,Districts!$B830,'Zip Shares'!J:J)/$D830</f>
        <v>0</v>
      </c>
    </row>
    <row r="831" spans="1:8">
      <c r="A831" s="18">
        <v>6</v>
      </c>
      <c r="B831">
        <v>92561</v>
      </c>
      <c r="C831">
        <v>36</v>
      </c>
      <c r="D831">
        <f t="shared" si="17"/>
        <v>1</v>
      </c>
      <c r="F831" s="8">
        <f>SUMIF('Zip Shares'!$F:$F,Districts!$B831,'Zip Shares'!H:H)/$D831</f>
        <v>0</v>
      </c>
      <c r="G831" s="8">
        <f>SUMIF('Zip Shares'!$F:$F,Districts!$B831,'Zip Shares'!I:I)/$D831</f>
        <v>0</v>
      </c>
      <c r="H831" s="8">
        <f>SUMIF('Zip Shares'!$F:$F,Districts!$B831,'Zip Shares'!J:J)/$D831</f>
        <v>0</v>
      </c>
    </row>
    <row r="832" spans="1:8">
      <c r="A832" s="18">
        <v>6</v>
      </c>
      <c r="B832">
        <v>92562</v>
      </c>
      <c r="C832">
        <v>42</v>
      </c>
      <c r="D832">
        <f t="shared" si="17"/>
        <v>2</v>
      </c>
      <c r="F832" s="8">
        <f>SUMIF('Zip Shares'!$F:$F,Districts!$B832,'Zip Shares'!H:H)/$D832</f>
        <v>169410.46756736693</v>
      </c>
      <c r="G832" s="8">
        <f>SUMIF('Zip Shares'!$F:$F,Districts!$B832,'Zip Shares'!I:I)/$D832</f>
        <v>74013.664999999994</v>
      </c>
      <c r="H832" s="8">
        <f>SUMIF('Zip Shares'!$F:$F,Districts!$B832,'Zip Shares'!J:J)/$D832</f>
        <v>0</v>
      </c>
    </row>
    <row r="833" spans="1:8">
      <c r="A833" s="18">
        <v>6</v>
      </c>
      <c r="B833">
        <v>92562</v>
      </c>
      <c r="C833">
        <v>50</v>
      </c>
      <c r="D833">
        <f t="shared" si="17"/>
        <v>2</v>
      </c>
      <c r="F833" s="8">
        <f>SUMIF('Zip Shares'!$F:$F,Districts!$B833,'Zip Shares'!H:H)/$D833</f>
        <v>169410.46756736693</v>
      </c>
      <c r="G833" s="8">
        <f>SUMIF('Zip Shares'!$F:$F,Districts!$B833,'Zip Shares'!I:I)/$D833</f>
        <v>74013.664999999994</v>
      </c>
      <c r="H833" s="8">
        <f>SUMIF('Zip Shares'!$F:$F,Districts!$B833,'Zip Shares'!J:J)/$D833</f>
        <v>0</v>
      </c>
    </row>
    <row r="834" spans="1:8">
      <c r="A834" s="18">
        <v>6</v>
      </c>
      <c r="B834">
        <v>92563</v>
      </c>
      <c r="C834">
        <v>42</v>
      </c>
      <c r="D834">
        <f t="shared" si="17"/>
        <v>1</v>
      </c>
      <c r="F834" s="8">
        <f>SUMIF('Zip Shares'!$F:$F,Districts!$B834,'Zip Shares'!H:H)/$D834</f>
        <v>133061.41903687286</v>
      </c>
      <c r="G834" s="8">
        <f>SUMIF('Zip Shares'!$F:$F,Districts!$B834,'Zip Shares'!I:I)/$D834</f>
        <v>20482.16</v>
      </c>
      <c r="H834" s="8">
        <f>SUMIF('Zip Shares'!$F:$F,Districts!$B834,'Zip Shares'!J:J)/$D834</f>
        <v>0</v>
      </c>
    </row>
    <row r="835" spans="1:8">
      <c r="A835" s="18">
        <v>6</v>
      </c>
      <c r="B835">
        <v>92567</v>
      </c>
      <c r="C835">
        <v>36</v>
      </c>
      <c r="D835">
        <f t="shared" ref="D835:D898" si="18">COUNTIF(B$1:B$2350,B835)</f>
        <v>2</v>
      </c>
      <c r="F835" s="8">
        <f>SUMIF('Zip Shares'!$F:$F,Districts!$B835,'Zip Shares'!H:H)/$D835</f>
        <v>770.51920226091261</v>
      </c>
      <c r="G835" s="8">
        <f>SUMIF('Zip Shares'!$F:$F,Districts!$B835,'Zip Shares'!I:I)/$D835</f>
        <v>214.60499999999999</v>
      </c>
      <c r="H835" s="8">
        <f>SUMIF('Zip Shares'!$F:$F,Districts!$B835,'Zip Shares'!J:J)/$D835</f>
        <v>0</v>
      </c>
    </row>
    <row r="836" spans="1:8">
      <c r="A836" s="18">
        <v>6</v>
      </c>
      <c r="B836">
        <v>92567</v>
      </c>
      <c r="C836">
        <v>42</v>
      </c>
      <c r="D836">
        <f t="shared" si="18"/>
        <v>2</v>
      </c>
      <c r="F836" s="8">
        <f>SUMIF('Zip Shares'!$F:$F,Districts!$B836,'Zip Shares'!H:H)/$D836</f>
        <v>770.51920226091261</v>
      </c>
      <c r="G836" s="8">
        <f>SUMIF('Zip Shares'!$F:$F,Districts!$B836,'Zip Shares'!I:I)/$D836</f>
        <v>214.60499999999999</v>
      </c>
      <c r="H836" s="8">
        <f>SUMIF('Zip Shares'!$F:$F,Districts!$B836,'Zip Shares'!J:J)/$D836</f>
        <v>0</v>
      </c>
    </row>
    <row r="837" spans="1:8">
      <c r="A837" s="18">
        <v>6</v>
      </c>
      <c r="B837">
        <v>92570</v>
      </c>
      <c r="C837">
        <v>41</v>
      </c>
      <c r="D837">
        <f t="shared" si="18"/>
        <v>2</v>
      </c>
      <c r="F837" s="8">
        <f>SUMIF('Zip Shares'!$F:$F,Districts!$B837,'Zip Shares'!H:H)/$D837</f>
        <v>46644.400530087369</v>
      </c>
      <c r="G837" s="8">
        <f>SUMIF('Zip Shares'!$F:$F,Districts!$B837,'Zip Shares'!I:I)/$D837</f>
        <v>250.33500000000001</v>
      </c>
      <c r="H837" s="8">
        <f>SUMIF('Zip Shares'!$F:$F,Districts!$B837,'Zip Shares'!J:J)/$D837</f>
        <v>0</v>
      </c>
    </row>
    <row r="838" spans="1:8">
      <c r="A838" s="18">
        <v>6</v>
      </c>
      <c r="B838">
        <v>92570</v>
      </c>
      <c r="C838">
        <v>42</v>
      </c>
      <c r="D838">
        <f t="shared" si="18"/>
        <v>2</v>
      </c>
      <c r="F838" s="8">
        <f>SUMIF('Zip Shares'!$F:$F,Districts!$B838,'Zip Shares'!H:H)/$D838</f>
        <v>46644.400530087369</v>
      </c>
      <c r="G838" s="8">
        <f>SUMIF('Zip Shares'!$F:$F,Districts!$B838,'Zip Shares'!I:I)/$D838</f>
        <v>250.33500000000001</v>
      </c>
      <c r="H838" s="8">
        <f>SUMIF('Zip Shares'!$F:$F,Districts!$B838,'Zip Shares'!J:J)/$D838</f>
        <v>0</v>
      </c>
    </row>
    <row r="839" spans="1:8">
      <c r="A839" s="18">
        <v>6</v>
      </c>
      <c r="B839">
        <v>92571</v>
      </c>
      <c r="C839">
        <v>41</v>
      </c>
      <c r="D839">
        <f t="shared" si="18"/>
        <v>2</v>
      </c>
      <c r="F839" s="8">
        <f>SUMIF('Zip Shares'!$F:$F,Districts!$B839,'Zip Shares'!H:H)/$D839</f>
        <v>22294.38611787021</v>
      </c>
      <c r="G839" s="8">
        <f>SUMIF('Zip Shares'!$F:$F,Districts!$B839,'Zip Shares'!I:I)/$D839</f>
        <v>8674.32</v>
      </c>
      <c r="H839" s="8">
        <f>SUMIF('Zip Shares'!$F:$F,Districts!$B839,'Zip Shares'!J:J)/$D839</f>
        <v>0</v>
      </c>
    </row>
    <row r="840" spans="1:8">
      <c r="A840" s="18">
        <v>6</v>
      </c>
      <c r="B840">
        <v>92571</v>
      </c>
      <c r="C840">
        <v>42</v>
      </c>
      <c r="D840">
        <f t="shared" si="18"/>
        <v>2</v>
      </c>
      <c r="F840" s="8">
        <f>SUMIF('Zip Shares'!$F:$F,Districts!$B840,'Zip Shares'!H:H)/$D840</f>
        <v>22294.38611787021</v>
      </c>
      <c r="G840" s="8">
        <f>SUMIF('Zip Shares'!$F:$F,Districts!$B840,'Zip Shares'!I:I)/$D840</f>
        <v>8674.32</v>
      </c>
      <c r="H840" s="8">
        <f>SUMIF('Zip Shares'!$F:$F,Districts!$B840,'Zip Shares'!J:J)/$D840</f>
        <v>0</v>
      </c>
    </row>
    <row r="841" spans="1:8">
      <c r="A841" s="18">
        <v>6</v>
      </c>
      <c r="B841">
        <v>92582</v>
      </c>
      <c r="C841">
        <v>36</v>
      </c>
      <c r="D841">
        <f t="shared" si="18"/>
        <v>2</v>
      </c>
      <c r="F841" s="8">
        <f>SUMIF('Zip Shares'!$F:$F,Districts!$B841,'Zip Shares'!H:H)/$D841</f>
        <v>17855.422217896998</v>
      </c>
      <c r="G841" s="8">
        <f>SUMIF('Zip Shares'!$F:$F,Districts!$B841,'Zip Shares'!I:I)/$D841</f>
        <v>3498.6950000000002</v>
      </c>
      <c r="H841" s="8">
        <f>SUMIF('Zip Shares'!$F:$F,Districts!$B841,'Zip Shares'!J:J)/$D841</f>
        <v>0</v>
      </c>
    </row>
    <row r="842" spans="1:8">
      <c r="A842" s="18">
        <v>6</v>
      </c>
      <c r="B842">
        <v>92582</v>
      </c>
      <c r="C842">
        <v>42</v>
      </c>
      <c r="D842">
        <f t="shared" si="18"/>
        <v>2</v>
      </c>
      <c r="F842" s="8">
        <f>SUMIF('Zip Shares'!$F:$F,Districts!$B842,'Zip Shares'!H:H)/$D842</f>
        <v>17855.422217896998</v>
      </c>
      <c r="G842" s="8">
        <f>SUMIF('Zip Shares'!$F:$F,Districts!$B842,'Zip Shares'!I:I)/$D842</f>
        <v>3498.6950000000002</v>
      </c>
      <c r="H842" s="8">
        <f>SUMIF('Zip Shares'!$F:$F,Districts!$B842,'Zip Shares'!J:J)/$D842</f>
        <v>0</v>
      </c>
    </row>
    <row r="843" spans="1:8">
      <c r="A843" s="18">
        <v>6</v>
      </c>
      <c r="B843">
        <v>92583</v>
      </c>
      <c r="C843">
        <v>36</v>
      </c>
      <c r="D843">
        <f t="shared" si="18"/>
        <v>1</v>
      </c>
      <c r="F843" s="8">
        <f>SUMIF('Zip Shares'!$F:$F,Districts!$B843,'Zip Shares'!H:H)/$D843</f>
        <v>287559.36233892787</v>
      </c>
      <c r="G843" s="8">
        <f>SUMIF('Zip Shares'!$F:$F,Districts!$B843,'Zip Shares'!I:I)/$D843</f>
        <v>4882.17</v>
      </c>
      <c r="H843" s="8">
        <f>SUMIF('Zip Shares'!$F:$F,Districts!$B843,'Zip Shares'!J:J)/$D843</f>
        <v>0</v>
      </c>
    </row>
    <row r="844" spans="1:8">
      <c r="A844" s="18">
        <v>6</v>
      </c>
      <c r="B844">
        <v>92584</v>
      </c>
      <c r="C844">
        <v>42</v>
      </c>
      <c r="D844">
        <f t="shared" si="18"/>
        <v>1</v>
      </c>
      <c r="F844" s="8">
        <f>SUMIF('Zip Shares'!$F:$F,Districts!$B844,'Zip Shares'!H:H)/$D844</f>
        <v>11864.143436761631</v>
      </c>
      <c r="G844" s="8">
        <f>SUMIF('Zip Shares'!$F:$F,Districts!$B844,'Zip Shares'!I:I)/$D844</f>
        <v>11794.64</v>
      </c>
      <c r="H844" s="8">
        <f>SUMIF('Zip Shares'!$F:$F,Districts!$B844,'Zip Shares'!J:J)/$D844</f>
        <v>0</v>
      </c>
    </row>
    <row r="845" spans="1:8">
      <c r="A845" s="18">
        <v>6</v>
      </c>
      <c r="B845">
        <v>92585</v>
      </c>
      <c r="C845">
        <v>41</v>
      </c>
      <c r="D845">
        <f t="shared" si="18"/>
        <v>2</v>
      </c>
      <c r="F845" s="8">
        <f>SUMIF('Zip Shares'!$F:$F,Districts!$B845,'Zip Shares'!H:H)/$D845</f>
        <v>1711.8670169157483</v>
      </c>
      <c r="G845" s="8">
        <f>SUMIF('Zip Shares'!$F:$F,Districts!$B845,'Zip Shares'!I:I)/$D845</f>
        <v>0</v>
      </c>
      <c r="H845" s="8">
        <f>SUMIF('Zip Shares'!$F:$F,Districts!$B845,'Zip Shares'!J:J)/$D845</f>
        <v>0</v>
      </c>
    </row>
    <row r="846" spans="1:8">
      <c r="A846" s="18">
        <v>6</v>
      </c>
      <c r="B846">
        <v>92585</v>
      </c>
      <c r="C846">
        <v>42</v>
      </c>
      <c r="D846">
        <f t="shared" si="18"/>
        <v>2</v>
      </c>
      <c r="F846" s="8">
        <f>SUMIF('Zip Shares'!$F:$F,Districts!$B846,'Zip Shares'!H:H)/$D846</f>
        <v>1711.8670169157483</v>
      </c>
      <c r="G846" s="8">
        <f>SUMIF('Zip Shares'!$F:$F,Districts!$B846,'Zip Shares'!I:I)/$D846</f>
        <v>0</v>
      </c>
      <c r="H846" s="8">
        <f>SUMIF('Zip Shares'!$F:$F,Districts!$B846,'Zip Shares'!J:J)/$D846</f>
        <v>0</v>
      </c>
    </row>
    <row r="847" spans="1:8">
      <c r="A847" s="18">
        <v>6</v>
      </c>
      <c r="B847">
        <v>92586</v>
      </c>
      <c r="C847">
        <v>41</v>
      </c>
      <c r="D847">
        <f t="shared" si="18"/>
        <v>2</v>
      </c>
      <c r="F847" s="8">
        <f>SUMIF('Zip Shares'!$F:$F,Districts!$B847,'Zip Shares'!H:H)/$D847</f>
        <v>23.931930700187682</v>
      </c>
      <c r="G847" s="8">
        <f>SUMIF('Zip Shares'!$F:$F,Districts!$B847,'Zip Shares'!I:I)/$D847</f>
        <v>0</v>
      </c>
      <c r="H847" s="8">
        <f>SUMIF('Zip Shares'!$F:$F,Districts!$B847,'Zip Shares'!J:J)/$D847</f>
        <v>0</v>
      </c>
    </row>
    <row r="848" spans="1:8">
      <c r="A848" s="18">
        <v>6</v>
      </c>
      <c r="B848">
        <v>92586</v>
      </c>
      <c r="C848">
        <v>42</v>
      </c>
      <c r="D848">
        <f t="shared" si="18"/>
        <v>2</v>
      </c>
      <c r="F848" s="8">
        <f>SUMIF('Zip Shares'!$F:$F,Districts!$B848,'Zip Shares'!H:H)/$D848</f>
        <v>23.931930700187682</v>
      </c>
      <c r="G848" s="8">
        <f>SUMIF('Zip Shares'!$F:$F,Districts!$B848,'Zip Shares'!I:I)/$D848</f>
        <v>0</v>
      </c>
      <c r="H848" s="8">
        <f>SUMIF('Zip Shares'!$F:$F,Districts!$B848,'Zip Shares'!J:J)/$D848</f>
        <v>0</v>
      </c>
    </row>
    <row r="849" spans="1:8">
      <c r="A849" s="18">
        <v>6</v>
      </c>
      <c r="B849">
        <v>92587</v>
      </c>
      <c r="C849">
        <v>41</v>
      </c>
      <c r="D849">
        <f t="shared" si="18"/>
        <v>2</v>
      </c>
      <c r="F849" s="8">
        <f>SUMIF('Zip Shares'!$F:$F,Districts!$B849,'Zip Shares'!H:H)/$D849</f>
        <v>52397.067286187637</v>
      </c>
      <c r="G849" s="8">
        <f>SUMIF('Zip Shares'!$F:$F,Districts!$B849,'Zip Shares'!I:I)/$D849</f>
        <v>6553.7699999999995</v>
      </c>
      <c r="H849" s="8">
        <f>SUMIF('Zip Shares'!$F:$F,Districts!$B849,'Zip Shares'!J:J)/$D849</f>
        <v>0</v>
      </c>
    </row>
    <row r="850" spans="1:8">
      <c r="A850" s="18">
        <v>6</v>
      </c>
      <c r="B850">
        <v>92587</v>
      </c>
      <c r="C850">
        <v>42</v>
      </c>
      <c r="D850">
        <f t="shared" si="18"/>
        <v>2</v>
      </c>
      <c r="F850" s="8">
        <f>SUMIF('Zip Shares'!$F:$F,Districts!$B850,'Zip Shares'!H:H)/$D850</f>
        <v>52397.067286187637</v>
      </c>
      <c r="G850" s="8">
        <f>SUMIF('Zip Shares'!$F:$F,Districts!$B850,'Zip Shares'!I:I)/$D850</f>
        <v>6553.7699999999995</v>
      </c>
      <c r="H850" s="8">
        <f>SUMIF('Zip Shares'!$F:$F,Districts!$B850,'Zip Shares'!J:J)/$D850</f>
        <v>0</v>
      </c>
    </row>
    <row r="851" spans="1:8">
      <c r="A851" s="18">
        <v>6</v>
      </c>
      <c r="B851">
        <v>92590</v>
      </c>
      <c r="C851">
        <v>42</v>
      </c>
      <c r="D851">
        <f t="shared" si="18"/>
        <v>2</v>
      </c>
      <c r="F851" s="8">
        <f>SUMIF('Zip Shares'!$F:$F,Districts!$B851,'Zip Shares'!H:H)/$D851</f>
        <v>335312.64309519983</v>
      </c>
      <c r="G851" s="8">
        <f>SUMIF('Zip Shares'!$F:$F,Districts!$B851,'Zip Shares'!I:I)/$D851</f>
        <v>10724.12</v>
      </c>
      <c r="H851" s="8">
        <f>SUMIF('Zip Shares'!$F:$F,Districts!$B851,'Zip Shares'!J:J)/$D851</f>
        <v>0</v>
      </c>
    </row>
    <row r="852" spans="1:8">
      <c r="A852" s="18">
        <v>6</v>
      </c>
      <c r="B852">
        <v>92590</v>
      </c>
      <c r="C852">
        <v>50</v>
      </c>
      <c r="D852">
        <f t="shared" si="18"/>
        <v>2</v>
      </c>
      <c r="F852" s="8">
        <f>SUMIF('Zip Shares'!$F:$F,Districts!$B852,'Zip Shares'!H:H)/$D852</f>
        <v>335312.64309519983</v>
      </c>
      <c r="G852" s="8">
        <f>SUMIF('Zip Shares'!$F:$F,Districts!$B852,'Zip Shares'!I:I)/$D852</f>
        <v>10724.12</v>
      </c>
      <c r="H852" s="8">
        <f>SUMIF('Zip Shares'!$F:$F,Districts!$B852,'Zip Shares'!J:J)/$D852</f>
        <v>0</v>
      </c>
    </row>
    <row r="853" spans="1:8">
      <c r="A853" s="18">
        <v>6</v>
      </c>
      <c r="B853">
        <v>92591</v>
      </c>
      <c r="C853">
        <v>42</v>
      </c>
      <c r="D853">
        <f t="shared" si="18"/>
        <v>2</v>
      </c>
      <c r="F853" s="8">
        <f>SUMIF('Zip Shares'!$F:$F,Districts!$B853,'Zip Shares'!H:H)/$D853</f>
        <v>25985.69959917539</v>
      </c>
      <c r="G853" s="8">
        <f>SUMIF('Zip Shares'!$F:$F,Districts!$B853,'Zip Shares'!I:I)/$D853</f>
        <v>33608.404999999999</v>
      </c>
      <c r="H853" s="8">
        <f>SUMIF('Zip Shares'!$F:$F,Districts!$B853,'Zip Shares'!J:J)/$D853</f>
        <v>0</v>
      </c>
    </row>
    <row r="854" spans="1:8">
      <c r="A854" s="18">
        <v>6</v>
      </c>
      <c r="B854">
        <v>92591</v>
      </c>
      <c r="C854">
        <v>50</v>
      </c>
      <c r="D854">
        <f t="shared" si="18"/>
        <v>2</v>
      </c>
      <c r="F854" s="8">
        <f>SUMIF('Zip Shares'!$F:$F,Districts!$B854,'Zip Shares'!H:H)/$D854</f>
        <v>25985.69959917539</v>
      </c>
      <c r="G854" s="8">
        <f>SUMIF('Zip Shares'!$F:$F,Districts!$B854,'Zip Shares'!I:I)/$D854</f>
        <v>33608.404999999999</v>
      </c>
      <c r="H854" s="8">
        <f>SUMIF('Zip Shares'!$F:$F,Districts!$B854,'Zip Shares'!J:J)/$D854</f>
        <v>0</v>
      </c>
    </row>
    <row r="855" spans="1:8">
      <c r="A855" s="18">
        <v>6</v>
      </c>
      <c r="B855">
        <v>92592</v>
      </c>
      <c r="C855">
        <v>42</v>
      </c>
      <c r="D855">
        <f t="shared" si="18"/>
        <v>2</v>
      </c>
      <c r="F855" s="8">
        <f>SUMIF('Zip Shares'!$F:$F,Districts!$B855,'Zip Shares'!H:H)/$D855</f>
        <v>209397.04945980466</v>
      </c>
      <c r="G855" s="8">
        <f>SUMIF('Zip Shares'!$F:$F,Districts!$B855,'Zip Shares'!I:I)/$D855</f>
        <v>36817.355000000003</v>
      </c>
      <c r="H855" s="8">
        <f>SUMIF('Zip Shares'!$F:$F,Districts!$B855,'Zip Shares'!J:J)/$D855</f>
        <v>0</v>
      </c>
    </row>
    <row r="856" spans="1:8">
      <c r="A856" s="18">
        <v>6</v>
      </c>
      <c r="B856">
        <v>92592</v>
      </c>
      <c r="C856">
        <v>50</v>
      </c>
      <c r="D856">
        <f t="shared" si="18"/>
        <v>2</v>
      </c>
      <c r="F856" s="8">
        <f>SUMIF('Zip Shares'!$F:$F,Districts!$B856,'Zip Shares'!H:H)/$D856</f>
        <v>209397.04945980466</v>
      </c>
      <c r="G856" s="8">
        <f>SUMIF('Zip Shares'!$F:$F,Districts!$B856,'Zip Shares'!I:I)/$D856</f>
        <v>36817.355000000003</v>
      </c>
      <c r="H856" s="8">
        <f>SUMIF('Zip Shares'!$F:$F,Districts!$B856,'Zip Shares'!J:J)/$D856</f>
        <v>0</v>
      </c>
    </row>
    <row r="857" spans="1:8">
      <c r="A857" s="18">
        <v>6</v>
      </c>
      <c r="B857">
        <v>92595</v>
      </c>
      <c r="C857">
        <v>42</v>
      </c>
      <c r="D857">
        <f t="shared" si="18"/>
        <v>1</v>
      </c>
      <c r="F857" s="8">
        <f>SUMIF('Zip Shares'!$F:$F,Districts!$B857,'Zip Shares'!H:H)/$D857</f>
        <v>50235.053108081287</v>
      </c>
      <c r="G857" s="8">
        <f>SUMIF('Zip Shares'!$F:$F,Districts!$B857,'Zip Shares'!I:I)/$D857</f>
        <v>28390.880000000001</v>
      </c>
      <c r="H857" s="8">
        <f>SUMIF('Zip Shares'!$F:$F,Districts!$B857,'Zip Shares'!J:J)/$D857</f>
        <v>0</v>
      </c>
    </row>
    <row r="858" spans="1:8">
      <c r="A858" s="18">
        <v>6</v>
      </c>
      <c r="B858">
        <v>92596</v>
      </c>
      <c r="C858">
        <v>42</v>
      </c>
      <c r="D858">
        <f t="shared" si="18"/>
        <v>1</v>
      </c>
      <c r="F858" s="8">
        <f>SUMIF('Zip Shares'!$F:$F,Districts!$B858,'Zip Shares'!H:H)/$D858</f>
        <v>65154.716917775033</v>
      </c>
      <c r="G858" s="8">
        <f>SUMIF('Zip Shares'!$F:$F,Districts!$B858,'Zip Shares'!I:I)/$D858</f>
        <v>3210.78</v>
      </c>
      <c r="H858" s="8">
        <f>SUMIF('Zip Shares'!$F:$F,Districts!$B858,'Zip Shares'!J:J)/$D858</f>
        <v>0</v>
      </c>
    </row>
    <row r="859" spans="1:8">
      <c r="A859" s="18">
        <v>6</v>
      </c>
      <c r="B859">
        <v>92602</v>
      </c>
      <c r="C859">
        <v>45</v>
      </c>
      <c r="D859">
        <f t="shared" si="18"/>
        <v>1</v>
      </c>
      <c r="F859" s="8">
        <f>SUMIF('Zip Shares'!$F:$F,Districts!$B859,'Zip Shares'!H:H)/$D859</f>
        <v>1435178.2403344982</v>
      </c>
      <c r="G859" s="8">
        <f>SUMIF('Zip Shares'!$F:$F,Districts!$B859,'Zip Shares'!I:I)/$D859</f>
        <v>90220.55</v>
      </c>
      <c r="H859" s="8">
        <f>SUMIF('Zip Shares'!$F:$F,Districts!$B859,'Zip Shares'!J:J)/$D859</f>
        <v>0</v>
      </c>
    </row>
    <row r="860" spans="1:8">
      <c r="A860" s="18">
        <v>6</v>
      </c>
      <c r="B860">
        <v>92603</v>
      </c>
      <c r="C860">
        <v>45</v>
      </c>
      <c r="D860">
        <f t="shared" si="18"/>
        <v>2</v>
      </c>
      <c r="F860" s="8">
        <f>SUMIF('Zip Shares'!$F:$F,Districts!$B860,'Zip Shares'!H:H)/$D860</f>
        <v>4627.0786615680527</v>
      </c>
      <c r="G860" s="8">
        <f>SUMIF('Zip Shares'!$F:$F,Districts!$B860,'Zip Shares'!I:I)/$D860</f>
        <v>45.53</v>
      </c>
      <c r="H860" s="8">
        <f>SUMIF('Zip Shares'!$F:$F,Districts!$B860,'Zip Shares'!J:J)/$D860</f>
        <v>0</v>
      </c>
    </row>
    <row r="861" spans="1:8">
      <c r="A861" s="18">
        <v>6</v>
      </c>
      <c r="B861">
        <v>92603</v>
      </c>
      <c r="C861">
        <v>48</v>
      </c>
      <c r="D861">
        <f t="shared" si="18"/>
        <v>2</v>
      </c>
      <c r="F861" s="8">
        <f>SUMIF('Zip Shares'!$F:$F,Districts!$B861,'Zip Shares'!H:H)/$D861</f>
        <v>4627.0786615680527</v>
      </c>
      <c r="G861" s="8">
        <f>SUMIF('Zip Shares'!$F:$F,Districts!$B861,'Zip Shares'!I:I)/$D861</f>
        <v>45.53</v>
      </c>
      <c r="H861" s="8">
        <f>SUMIF('Zip Shares'!$F:$F,Districts!$B861,'Zip Shares'!J:J)/$D861</f>
        <v>0</v>
      </c>
    </row>
    <row r="862" spans="1:8">
      <c r="A862" s="18">
        <v>6</v>
      </c>
      <c r="B862">
        <v>92604</v>
      </c>
      <c r="C862">
        <v>45</v>
      </c>
      <c r="D862">
        <f t="shared" si="18"/>
        <v>1</v>
      </c>
      <c r="F862" s="8">
        <f>SUMIF('Zip Shares'!$F:$F,Districts!$B862,'Zip Shares'!H:H)/$D862</f>
        <v>42645.081321345075</v>
      </c>
      <c r="G862" s="8">
        <f>SUMIF('Zip Shares'!$F:$F,Districts!$B862,'Zip Shares'!I:I)/$D862</f>
        <v>65.239999999999995</v>
      </c>
      <c r="H862" s="8">
        <f>SUMIF('Zip Shares'!$F:$F,Districts!$B862,'Zip Shares'!J:J)/$D862</f>
        <v>0</v>
      </c>
    </row>
    <row r="863" spans="1:8">
      <c r="A863" s="18">
        <v>6</v>
      </c>
      <c r="B863">
        <v>92606</v>
      </c>
      <c r="C863">
        <v>45</v>
      </c>
      <c r="D863">
        <f t="shared" si="18"/>
        <v>2</v>
      </c>
      <c r="F863" s="8">
        <f>SUMIF('Zip Shares'!$F:$F,Districts!$B863,'Zip Shares'!H:H)/$D863</f>
        <v>878671.26250600815</v>
      </c>
      <c r="G863" s="8">
        <f>SUMIF('Zip Shares'!$F:$F,Districts!$B863,'Zip Shares'!I:I)/$D863</f>
        <v>35578.939999999995</v>
      </c>
      <c r="H863" s="8">
        <f>SUMIF('Zip Shares'!$F:$F,Districts!$B863,'Zip Shares'!J:J)/$D863</f>
        <v>0</v>
      </c>
    </row>
    <row r="864" spans="1:8">
      <c r="A864" s="18">
        <v>6</v>
      </c>
      <c r="B864">
        <v>92606</v>
      </c>
      <c r="C864">
        <v>46</v>
      </c>
      <c r="D864">
        <f t="shared" si="18"/>
        <v>2</v>
      </c>
      <c r="F864" s="8">
        <f>SUMIF('Zip Shares'!$F:$F,Districts!$B864,'Zip Shares'!H:H)/$D864</f>
        <v>878671.26250600815</v>
      </c>
      <c r="G864" s="8">
        <f>SUMIF('Zip Shares'!$F:$F,Districts!$B864,'Zip Shares'!I:I)/$D864</f>
        <v>35578.939999999995</v>
      </c>
      <c r="H864" s="8">
        <f>SUMIF('Zip Shares'!$F:$F,Districts!$B864,'Zip Shares'!J:J)/$D864</f>
        <v>0</v>
      </c>
    </row>
    <row r="865" spans="1:8">
      <c r="A865" s="18">
        <v>6</v>
      </c>
      <c r="B865">
        <v>92610</v>
      </c>
      <c r="C865">
        <v>45</v>
      </c>
      <c r="D865">
        <f t="shared" si="18"/>
        <v>1</v>
      </c>
      <c r="F865" s="8">
        <f>SUMIF('Zip Shares'!$F:$F,Districts!$B865,'Zip Shares'!H:H)/$D865</f>
        <v>1173552.1319696615</v>
      </c>
      <c r="G865" s="8">
        <f>SUMIF('Zip Shares'!$F:$F,Districts!$B865,'Zip Shares'!I:I)/$D865</f>
        <v>110438.04000000001</v>
      </c>
      <c r="H865" s="8">
        <f>SUMIF('Zip Shares'!$F:$F,Districts!$B865,'Zip Shares'!J:J)/$D865</f>
        <v>0</v>
      </c>
    </row>
    <row r="866" spans="1:8">
      <c r="A866" s="18">
        <v>6</v>
      </c>
      <c r="B866">
        <v>92612</v>
      </c>
      <c r="C866">
        <v>45</v>
      </c>
      <c r="D866">
        <f t="shared" si="18"/>
        <v>2</v>
      </c>
      <c r="F866" s="8">
        <f>SUMIF('Zip Shares'!$F:$F,Districts!$B866,'Zip Shares'!H:H)/$D866</f>
        <v>110483.44398851968</v>
      </c>
      <c r="G866" s="8">
        <f>SUMIF('Zip Shares'!$F:$F,Districts!$B866,'Zip Shares'!I:I)/$D866</f>
        <v>24447.35</v>
      </c>
      <c r="H866" s="8">
        <f>SUMIF('Zip Shares'!$F:$F,Districts!$B866,'Zip Shares'!J:J)/$D866</f>
        <v>0</v>
      </c>
    </row>
    <row r="867" spans="1:8">
      <c r="A867" s="18">
        <v>6</v>
      </c>
      <c r="B867">
        <v>92612</v>
      </c>
      <c r="C867">
        <v>48</v>
      </c>
      <c r="D867">
        <f t="shared" si="18"/>
        <v>2</v>
      </c>
      <c r="F867" s="8">
        <f>SUMIF('Zip Shares'!$F:$F,Districts!$B867,'Zip Shares'!H:H)/$D867</f>
        <v>110483.44398851968</v>
      </c>
      <c r="G867" s="8">
        <f>SUMIF('Zip Shares'!$F:$F,Districts!$B867,'Zip Shares'!I:I)/$D867</f>
        <v>24447.35</v>
      </c>
      <c r="H867" s="8">
        <f>SUMIF('Zip Shares'!$F:$F,Districts!$B867,'Zip Shares'!J:J)/$D867</f>
        <v>0</v>
      </c>
    </row>
    <row r="868" spans="1:8">
      <c r="A868" s="18">
        <v>6</v>
      </c>
      <c r="B868">
        <v>92614</v>
      </c>
      <c r="C868">
        <v>45</v>
      </c>
      <c r="D868">
        <f t="shared" si="18"/>
        <v>3</v>
      </c>
      <c r="F868" s="8">
        <f>SUMIF('Zip Shares'!$F:$F,Districts!$B868,'Zip Shares'!H:H)/$D868</f>
        <v>596007.45090451615</v>
      </c>
      <c r="G868" s="8">
        <f>SUMIF('Zip Shares'!$F:$F,Districts!$B868,'Zip Shares'!I:I)/$D868</f>
        <v>116898.35666666667</v>
      </c>
      <c r="H868" s="8">
        <f>SUMIF('Zip Shares'!$F:$F,Districts!$B868,'Zip Shares'!J:J)/$D868</f>
        <v>0</v>
      </c>
    </row>
    <row r="869" spans="1:8">
      <c r="A869" s="18">
        <v>6</v>
      </c>
      <c r="B869">
        <v>92614</v>
      </c>
      <c r="C869">
        <v>46</v>
      </c>
      <c r="D869">
        <f t="shared" si="18"/>
        <v>3</v>
      </c>
      <c r="F869" s="8">
        <f>SUMIF('Zip Shares'!$F:$F,Districts!$B869,'Zip Shares'!H:H)/$D869</f>
        <v>596007.45090451615</v>
      </c>
      <c r="G869" s="8">
        <f>SUMIF('Zip Shares'!$F:$F,Districts!$B869,'Zip Shares'!I:I)/$D869</f>
        <v>116898.35666666667</v>
      </c>
      <c r="H869" s="8">
        <f>SUMIF('Zip Shares'!$F:$F,Districts!$B869,'Zip Shares'!J:J)/$D869</f>
        <v>0</v>
      </c>
    </row>
    <row r="870" spans="1:8">
      <c r="A870" s="18">
        <v>6</v>
      </c>
      <c r="B870">
        <v>92614</v>
      </c>
      <c r="C870">
        <v>48</v>
      </c>
      <c r="D870">
        <f t="shared" si="18"/>
        <v>3</v>
      </c>
      <c r="F870" s="8">
        <f>SUMIF('Zip Shares'!$F:$F,Districts!$B870,'Zip Shares'!H:H)/$D870</f>
        <v>596007.45090451615</v>
      </c>
      <c r="G870" s="8">
        <f>SUMIF('Zip Shares'!$F:$F,Districts!$B870,'Zip Shares'!I:I)/$D870</f>
        <v>116898.35666666667</v>
      </c>
      <c r="H870" s="8">
        <f>SUMIF('Zip Shares'!$F:$F,Districts!$B870,'Zip Shares'!J:J)/$D870</f>
        <v>0</v>
      </c>
    </row>
    <row r="871" spans="1:8">
      <c r="A871" s="18">
        <v>6</v>
      </c>
      <c r="B871">
        <v>92617</v>
      </c>
      <c r="C871">
        <v>45</v>
      </c>
      <c r="D871">
        <f t="shared" si="18"/>
        <v>2</v>
      </c>
      <c r="F871" s="8">
        <f>SUMIF('Zip Shares'!$F:$F,Districts!$B871,'Zip Shares'!H:H)/$D871</f>
        <v>49741.290225605291</v>
      </c>
      <c r="G871" s="8">
        <f>SUMIF('Zip Shares'!$F:$F,Districts!$B871,'Zip Shares'!I:I)/$D871</f>
        <v>6917.5</v>
      </c>
      <c r="H871" s="8">
        <f>SUMIF('Zip Shares'!$F:$F,Districts!$B871,'Zip Shares'!J:J)/$D871</f>
        <v>0</v>
      </c>
    </row>
    <row r="872" spans="1:8">
      <c r="A872" s="18">
        <v>6</v>
      </c>
      <c r="B872">
        <v>92617</v>
      </c>
      <c r="C872">
        <v>48</v>
      </c>
      <c r="D872">
        <f t="shared" si="18"/>
        <v>2</v>
      </c>
      <c r="F872" s="8">
        <f>SUMIF('Zip Shares'!$F:$F,Districts!$B872,'Zip Shares'!H:H)/$D872</f>
        <v>49741.290225605291</v>
      </c>
      <c r="G872" s="8">
        <f>SUMIF('Zip Shares'!$F:$F,Districts!$B872,'Zip Shares'!I:I)/$D872</f>
        <v>6917.5</v>
      </c>
      <c r="H872" s="8">
        <f>SUMIF('Zip Shares'!$F:$F,Districts!$B872,'Zip Shares'!J:J)/$D872</f>
        <v>0</v>
      </c>
    </row>
    <row r="873" spans="1:8">
      <c r="A873" s="18">
        <v>6</v>
      </c>
      <c r="B873">
        <v>92618</v>
      </c>
      <c r="C873">
        <v>45</v>
      </c>
      <c r="D873">
        <f t="shared" si="18"/>
        <v>1</v>
      </c>
      <c r="F873" s="8">
        <f>SUMIF('Zip Shares'!$F:$F,Districts!$B873,'Zip Shares'!H:H)/$D873</f>
        <v>3795692.0632563331</v>
      </c>
      <c r="G873" s="8">
        <f>SUMIF('Zip Shares'!$F:$F,Districts!$B873,'Zip Shares'!I:I)/$D873</f>
        <v>223770.66999999998</v>
      </c>
      <c r="H873" s="8">
        <f>SUMIF('Zip Shares'!$F:$F,Districts!$B873,'Zip Shares'!J:J)/$D873</f>
        <v>0</v>
      </c>
    </row>
    <row r="874" spans="1:8">
      <c r="A874" s="18">
        <v>6</v>
      </c>
      <c r="B874">
        <v>92620</v>
      </c>
      <c r="C874">
        <v>45</v>
      </c>
      <c r="D874">
        <f t="shared" si="18"/>
        <v>1</v>
      </c>
      <c r="F874" s="8">
        <f>SUMIF('Zip Shares'!$F:$F,Districts!$B874,'Zip Shares'!H:H)/$D874</f>
        <v>56623.48183435484</v>
      </c>
      <c r="G874" s="8">
        <f>SUMIF('Zip Shares'!$F:$F,Districts!$B874,'Zip Shares'!I:I)/$D874</f>
        <v>0</v>
      </c>
      <c r="H874" s="8">
        <f>SUMIF('Zip Shares'!$F:$F,Districts!$B874,'Zip Shares'!J:J)/$D874</f>
        <v>0</v>
      </c>
    </row>
    <row r="875" spans="1:8">
      <c r="A875" s="18">
        <v>6</v>
      </c>
      <c r="B875">
        <v>92624</v>
      </c>
      <c r="C875">
        <v>49</v>
      </c>
      <c r="D875">
        <f t="shared" si="18"/>
        <v>1</v>
      </c>
      <c r="F875" s="8">
        <f>SUMIF('Zip Shares'!$F:$F,Districts!$B875,'Zip Shares'!H:H)/$D875</f>
        <v>8960.4618226622788</v>
      </c>
      <c r="G875" s="8">
        <f>SUMIF('Zip Shares'!$F:$F,Districts!$B875,'Zip Shares'!I:I)/$D875</f>
        <v>23534.39</v>
      </c>
      <c r="H875" s="8">
        <f>SUMIF('Zip Shares'!$F:$F,Districts!$B875,'Zip Shares'!J:J)/$D875</f>
        <v>0</v>
      </c>
    </row>
    <row r="876" spans="1:8">
      <c r="A876" s="18">
        <v>6</v>
      </c>
      <c r="B876">
        <v>92625</v>
      </c>
      <c r="C876">
        <v>48</v>
      </c>
      <c r="D876">
        <f t="shared" si="18"/>
        <v>1</v>
      </c>
      <c r="F876" s="8">
        <f>SUMIF('Zip Shares'!$F:$F,Districts!$B876,'Zip Shares'!H:H)/$D876</f>
        <v>4261.7252667356161</v>
      </c>
      <c r="G876" s="8">
        <f>SUMIF('Zip Shares'!$F:$F,Districts!$B876,'Zip Shares'!I:I)/$D876</f>
        <v>2046.03</v>
      </c>
      <c r="H876" s="8">
        <f>SUMIF('Zip Shares'!$F:$F,Districts!$B876,'Zip Shares'!J:J)/$D876</f>
        <v>0</v>
      </c>
    </row>
    <row r="877" spans="1:8">
      <c r="A877" s="18">
        <v>6</v>
      </c>
      <c r="B877">
        <v>92626</v>
      </c>
      <c r="C877">
        <v>48</v>
      </c>
      <c r="D877">
        <f t="shared" si="18"/>
        <v>1</v>
      </c>
      <c r="F877" s="8">
        <f>SUMIF('Zip Shares'!$F:$F,Districts!$B877,'Zip Shares'!H:H)/$D877</f>
        <v>584607.68182070891</v>
      </c>
      <c r="G877" s="8">
        <f>SUMIF('Zip Shares'!$F:$F,Districts!$B877,'Zip Shares'!I:I)/$D877</f>
        <v>55843.37</v>
      </c>
      <c r="H877" s="8">
        <f>SUMIF('Zip Shares'!$F:$F,Districts!$B877,'Zip Shares'!J:J)/$D877</f>
        <v>0</v>
      </c>
    </row>
    <row r="878" spans="1:8">
      <c r="A878" s="18">
        <v>6</v>
      </c>
      <c r="B878">
        <v>92627</v>
      </c>
      <c r="C878">
        <v>48</v>
      </c>
      <c r="D878">
        <f t="shared" si="18"/>
        <v>1</v>
      </c>
      <c r="F878" s="8">
        <f>SUMIF('Zip Shares'!$F:$F,Districts!$B878,'Zip Shares'!H:H)/$D878</f>
        <v>435386.54240884661</v>
      </c>
      <c r="G878" s="8">
        <f>SUMIF('Zip Shares'!$F:$F,Districts!$B878,'Zip Shares'!I:I)/$D878</f>
        <v>130909.44</v>
      </c>
      <c r="H878" s="8">
        <f>SUMIF('Zip Shares'!$F:$F,Districts!$B878,'Zip Shares'!J:J)/$D878</f>
        <v>0</v>
      </c>
    </row>
    <row r="879" spans="1:8">
      <c r="A879" s="18">
        <v>6</v>
      </c>
      <c r="B879">
        <v>92629</v>
      </c>
      <c r="C879">
        <v>48</v>
      </c>
      <c r="D879">
        <f t="shared" si="18"/>
        <v>2</v>
      </c>
      <c r="F879" s="8">
        <f>SUMIF('Zip Shares'!$F:$F,Districts!$B879,'Zip Shares'!H:H)/$D879</f>
        <v>53636.856952628033</v>
      </c>
      <c r="G879" s="8">
        <f>SUMIF('Zip Shares'!$F:$F,Districts!$B879,'Zip Shares'!I:I)/$D879</f>
        <v>111.47</v>
      </c>
      <c r="H879" s="8">
        <f>SUMIF('Zip Shares'!$F:$F,Districts!$B879,'Zip Shares'!J:J)/$D879</f>
        <v>0</v>
      </c>
    </row>
    <row r="880" spans="1:8">
      <c r="A880" s="18">
        <v>6</v>
      </c>
      <c r="B880">
        <v>92629</v>
      </c>
      <c r="C880">
        <v>49</v>
      </c>
      <c r="D880">
        <f t="shared" si="18"/>
        <v>2</v>
      </c>
      <c r="F880" s="8">
        <f>SUMIF('Zip Shares'!$F:$F,Districts!$B880,'Zip Shares'!H:H)/$D880</f>
        <v>53636.856952628033</v>
      </c>
      <c r="G880" s="8">
        <f>SUMIF('Zip Shares'!$F:$F,Districts!$B880,'Zip Shares'!I:I)/$D880</f>
        <v>111.47</v>
      </c>
      <c r="H880" s="8">
        <f>SUMIF('Zip Shares'!$F:$F,Districts!$B880,'Zip Shares'!J:J)/$D880</f>
        <v>0</v>
      </c>
    </row>
    <row r="881" spans="1:8">
      <c r="A881" s="18">
        <v>6</v>
      </c>
      <c r="B881">
        <v>92630</v>
      </c>
      <c r="C881">
        <v>45</v>
      </c>
      <c r="D881">
        <f t="shared" si="18"/>
        <v>1</v>
      </c>
      <c r="F881" s="8">
        <f>SUMIF('Zip Shares'!$F:$F,Districts!$B881,'Zip Shares'!H:H)/$D881</f>
        <v>295291.59121558815</v>
      </c>
      <c r="G881" s="8">
        <f>SUMIF('Zip Shares'!$F:$F,Districts!$B881,'Zip Shares'!I:I)/$D881</f>
        <v>61097.380000000005</v>
      </c>
      <c r="H881" s="8">
        <f>SUMIF('Zip Shares'!$F:$F,Districts!$B881,'Zip Shares'!J:J)/$D881</f>
        <v>0</v>
      </c>
    </row>
    <row r="882" spans="1:8">
      <c r="A882" s="18">
        <v>6</v>
      </c>
      <c r="B882">
        <v>92637</v>
      </c>
      <c r="C882">
        <v>45</v>
      </c>
      <c r="D882">
        <f t="shared" si="18"/>
        <v>2</v>
      </c>
      <c r="F882" s="8">
        <f>SUMIF('Zip Shares'!$F:$F,Districts!$B882,'Zip Shares'!H:H)/$D882</f>
        <v>0</v>
      </c>
      <c r="G882" s="8">
        <f>SUMIF('Zip Shares'!$F:$F,Districts!$B882,'Zip Shares'!I:I)/$D882</f>
        <v>4511.5</v>
      </c>
      <c r="H882" s="8">
        <f>SUMIF('Zip Shares'!$F:$F,Districts!$B882,'Zip Shares'!J:J)/$D882</f>
        <v>0</v>
      </c>
    </row>
    <row r="883" spans="1:8">
      <c r="A883" s="18">
        <v>6</v>
      </c>
      <c r="B883">
        <v>92637</v>
      </c>
      <c r="C883">
        <v>48</v>
      </c>
      <c r="D883">
        <f t="shared" si="18"/>
        <v>2</v>
      </c>
      <c r="F883" s="8">
        <f>SUMIF('Zip Shares'!$F:$F,Districts!$B883,'Zip Shares'!H:H)/$D883</f>
        <v>0</v>
      </c>
      <c r="G883" s="8">
        <f>SUMIF('Zip Shares'!$F:$F,Districts!$B883,'Zip Shares'!I:I)/$D883</f>
        <v>4511.5</v>
      </c>
      <c r="H883" s="8">
        <f>SUMIF('Zip Shares'!$F:$F,Districts!$B883,'Zip Shares'!J:J)/$D883</f>
        <v>0</v>
      </c>
    </row>
    <row r="884" spans="1:8">
      <c r="A884" s="18">
        <v>6</v>
      </c>
      <c r="B884">
        <v>92646</v>
      </c>
      <c r="C884">
        <v>48</v>
      </c>
      <c r="D884">
        <f t="shared" si="18"/>
        <v>1</v>
      </c>
      <c r="F884" s="8">
        <f>SUMIF('Zip Shares'!$F:$F,Districts!$B884,'Zip Shares'!H:H)/$D884</f>
        <v>13829.809023584294</v>
      </c>
      <c r="G884" s="8">
        <f>SUMIF('Zip Shares'!$F:$F,Districts!$B884,'Zip Shares'!I:I)/$D884</f>
        <v>3019.8700000000003</v>
      </c>
      <c r="H884" s="8">
        <f>SUMIF('Zip Shares'!$F:$F,Districts!$B884,'Zip Shares'!J:J)/$D884</f>
        <v>0</v>
      </c>
    </row>
    <row r="885" spans="1:8">
      <c r="A885" s="18">
        <v>6</v>
      </c>
      <c r="B885">
        <v>92647</v>
      </c>
      <c r="C885">
        <v>47</v>
      </c>
      <c r="D885">
        <f t="shared" si="18"/>
        <v>2</v>
      </c>
      <c r="F885" s="8">
        <f>SUMIF('Zip Shares'!$F:$F,Districts!$B885,'Zip Shares'!H:H)/$D885</f>
        <v>422330.73116927186</v>
      </c>
      <c r="G885" s="8">
        <f>SUMIF('Zip Shares'!$F:$F,Districts!$B885,'Zip Shares'!I:I)/$D885</f>
        <v>156341.185</v>
      </c>
      <c r="H885" s="8">
        <f>SUMIF('Zip Shares'!$F:$F,Districts!$B885,'Zip Shares'!J:J)/$D885</f>
        <v>0</v>
      </c>
    </row>
    <row r="886" spans="1:8">
      <c r="A886" s="18">
        <v>6</v>
      </c>
      <c r="B886">
        <v>92647</v>
      </c>
      <c r="C886">
        <v>48</v>
      </c>
      <c r="D886">
        <f t="shared" si="18"/>
        <v>2</v>
      </c>
      <c r="F886" s="8">
        <f>SUMIF('Zip Shares'!$F:$F,Districts!$B886,'Zip Shares'!H:H)/$D886</f>
        <v>422330.73116927186</v>
      </c>
      <c r="G886" s="8">
        <f>SUMIF('Zip Shares'!$F:$F,Districts!$B886,'Zip Shares'!I:I)/$D886</f>
        <v>156341.185</v>
      </c>
      <c r="H886" s="8">
        <f>SUMIF('Zip Shares'!$F:$F,Districts!$B886,'Zip Shares'!J:J)/$D886</f>
        <v>0</v>
      </c>
    </row>
    <row r="887" spans="1:8">
      <c r="A887" s="18">
        <v>6</v>
      </c>
      <c r="B887">
        <v>92648</v>
      </c>
      <c r="C887">
        <v>48</v>
      </c>
      <c r="D887">
        <f t="shared" si="18"/>
        <v>1</v>
      </c>
      <c r="F887" s="8">
        <f>SUMIF('Zip Shares'!$F:$F,Districts!$B887,'Zip Shares'!H:H)/$D887</f>
        <v>121862.59217020494</v>
      </c>
      <c r="G887" s="8">
        <f>SUMIF('Zip Shares'!$F:$F,Districts!$B887,'Zip Shares'!I:I)/$D887</f>
        <v>101856.44</v>
      </c>
      <c r="H887" s="8">
        <f>SUMIF('Zip Shares'!$F:$F,Districts!$B887,'Zip Shares'!J:J)/$D887</f>
        <v>0</v>
      </c>
    </row>
    <row r="888" spans="1:8">
      <c r="A888" s="18">
        <v>6</v>
      </c>
      <c r="B888">
        <v>92649</v>
      </c>
      <c r="C888">
        <v>48</v>
      </c>
      <c r="D888">
        <f t="shared" si="18"/>
        <v>1</v>
      </c>
      <c r="F888" s="8">
        <f>SUMIF('Zip Shares'!$F:$F,Districts!$B888,'Zip Shares'!H:H)/$D888</f>
        <v>414934.77705714892</v>
      </c>
      <c r="G888" s="8">
        <f>SUMIF('Zip Shares'!$F:$F,Districts!$B888,'Zip Shares'!I:I)/$D888</f>
        <v>50635.869999999995</v>
      </c>
      <c r="H888" s="8">
        <f>SUMIF('Zip Shares'!$F:$F,Districts!$B888,'Zip Shares'!J:J)/$D888</f>
        <v>0</v>
      </c>
    </row>
    <row r="889" spans="1:8">
      <c r="A889" s="18">
        <v>6</v>
      </c>
      <c r="B889">
        <v>92651</v>
      </c>
      <c r="C889">
        <v>48</v>
      </c>
      <c r="D889">
        <f t="shared" si="18"/>
        <v>2</v>
      </c>
      <c r="F889" s="8">
        <f>SUMIF('Zip Shares'!$F:$F,Districts!$B889,'Zip Shares'!H:H)/$D889</f>
        <v>280575.38885167439</v>
      </c>
      <c r="G889" s="8">
        <f>SUMIF('Zip Shares'!$F:$F,Districts!$B889,'Zip Shares'!I:I)/$D889</f>
        <v>52.95</v>
      </c>
      <c r="H889" s="8">
        <f>SUMIF('Zip Shares'!$F:$F,Districts!$B889,'Zip Shares'!J:J)/$D889</f>
        <v>0</v>
      </c>
    </row>
    <row r="890" spans="1:8">
      <c r="A890" s="18">
        <v>6</v>
      </c>
      <c r="B890">
        <v>92651</v>
      </c>
      <c r="C890">
        <v>49</v>
      </c>
      <c r="D890">
        <f t="shared" si="18"/>
        <v>2</v>
      </c>
      <c r="F890" s="8">
        <f>SUMIF('Zip Shares'!$F:$F,Districts!$B890,'Zip Shares'!H:H)/$D890</f>
        <v>280575.38885167439</v>
      </c>
      <c r="G890" s="8">
        <f>SUMIF('Zip Shares'!$F:$F,Districts!$B890,'Zip Shares'!I:I)/$D890</f>
        <v>52.95</v>
      </c>
      <c r="H890" s="8">
        <f>SUMIF('Zip Shares'!$F:$F,Districts!$B890,'Zip Shares'!J:J)/$D890</f>
        <v>0</v>
      </c>
    </row>
    <row r="891" spans="1:8">
      <c r="A891" s="18">
        <v>6</v>
      </c>
      <c r="B891">
        <v>92653</v>
      </c>
      <c r="C891">
        <v>45</v>
      </c>
      <c r="D891">
        <f t="shared" si="18"/>
        <v>2</v>
      </c>
      <c r="F891" s="8">
        <f>SUMIF('Zip Shares'!$F:$F,Districts!$B891,'Zip Shares'!H:H)/$D891</f>
        <v>1333865.1874633499</v>
      </c>
      <c r="G891" s="8">
        <f>SUMIF('Zip Shares'!$F:$F,Districts!$B891,'Zip Shares'!I:I)/$D891</f>
        <v>101197.59</v>
      </c>
      <c r="H891" s="8">
        <f>SUMIF('Zip Shares'!$F:$F,Districts!$B891,'Zip Shares'!J:J)/$D891</f>
        <v>0</v>
      </c>
    </row>
    <row r="892" spans="1:8">
      <c r="A892" s="18">
        <v>6</v>
      </c>
      <c r="B892">
        <v>92653</v>
      </c>
      <c r="C892">
        <v>48</v>
      </c>
      <c r="D892">
        <f t="shared" si="18"/>
        <v>2</v>
      </c>
      <c r="F892" s="8">
        <f>SUMIF('Zip Shares'!$F:$F,Districts!$B892,'Zip Shares'!H:H)/$D892</f>
        <v>1333865.1874633499</v>
      </c>
      <c r="G892" s="8">
        <f>SUMIF('Zip Shares'!$F:$F,Districts!$B892,'Zip Shares'!I:I)/$D892</f>
        <v>101197.59</v>
      </c>
      <c r="H892" s="8">
        <f>SUMIF('Zip Shares'!$F:$F,Districts!$B892,'Zip Shares'!J:J)/$D892</f>
        <v>0</v>
      </c>
    </row>
    <row r="893" spans="1:8">
      <c r="A893" s="18">
        <v>6</v>
      </c>
      <c r="B893">
        <v>92655</v>
      </c>
      <c r="C893">
        <v>47</v>
      </c>
      <c r="D893">
        <f t="shared" si="18"/>
        <v>2</v>
      </c>
      <c r="F893" s="8">
        <f>SUMIF('Zip Shares'!$F:$F,Districts!$B893,'Zip Shares'!H:H)/$D893</f>
        <v>0</v>
      </c>
      <c r="G893" s="8">
        <f>SUMIF('Zip Shares'!$F:$F,Districts!$B893,'Zip Shares'!I:I)/$D893</f>
        <v>0</v>
      </c>
      <c r="H893" s="8">
        <f>SUMIF('Zip Shares'!$F:$F,Districts!$B893,'Zip Shares'!J:J)/$D893</f>
        <v>0</v>
      </c>
    </row>
    <row r="894" spans="1:8">
      <c r="A894" s="18">
        <v>6</v>
      </c>
      <c r="B894">
        <v>92655</v>
      </c>
      <c r="C894">
        <v>48</v>
      </c>
      <c r="D894">
        <f t="shared" si="18"/>
        <v>2</v>
      </c>
      <c r="F894" s="8">
        <f>SUMIF('Zip Shares'!$F:$F,Districts!$B894,'Zip Shares'!H:H)/$D894</f>
        <v>0</v>
      </c>
      <c r="G894" s="8">
        <f>SUMIF('Zip Shares'!$F:$F,Districts!$B894,'Zip Shares'!I:I)/$D894</f>
        <v>0</v>
      </c>
      <c r="H894" s="8">
        <f>SUMIF('Zip Shares'!$F:$F,Districts!$B894,'Zip Shares'!J:J)/$D894</f>
        <v>0</v>
      </c>
    </row>
    <row r="895" spans="1:8">
      <c r="A895" s="18">
        <v>6</v>
      </c>
      <c r="B895">
        <v>92656</v>
      </c>
      <c r="C895">
        <v>45</v>
      </c>
      <c r="D895">
        <f t="shared" si="18"/>
        <v>2</v>
      </c>
      <c r="F895" s="8">
        <f>SUMIF('Zip Shares'!$F:$F,Districts!$B895,'Zip Shares'!H:H)/$D895</f>
        <v>130044.29651260321</v>
      </c>
      <c r="G895" s="8">
        <f>SUMIF('Zip Shares'!$F:$F,Districts!$B895,'Zip Shares'!I:I)/$D895</f>
        <v>27363.785</v>
      </c>
      <c r="H895" s="8">
        <f>SUMIF('Zip Shares'!$F:$F,Districts!$B895,'Zip Shares'!J:J)/$D895</f>
        <v>0</v>
      </c>
    </row>
    <row r="896" spans="1:8">
      <c r="A896" s="18">
        <v>6</v>
      </c>
      <c r="B896">
        <v>92656</v>
      </c>
      <c r="C896">
        <v>48</v>
      </c>
      <c r="D896">
        <f t="shared" si="18"/>
        <v>2</v>
      </c>
      <c r="F896" s="8">
        <f>SUMIF('Zip Shares'!$F:$F,Districts!$B896,'Zip Shares'!H:H)/$D896</f>
        <v>130044.29651260321</v>
      </c>
      <c r="G896" s="8">
        <f>SUMIF('Zip Shares'!$F:$F,Districts!$B896,'Zip Shares'!I:I)/$D896</f>
        <v>27363.785</v>
      </c>
      <c r="H896" s="8">
        <f>SUMIF('Zip Shares'!$F:$F,Districts!$B896,'Zip Shares'!J:J)/$D896</f>
        <v>0</v>
      </c>
    </row>
    <row r="897" spans="1:8">
      <c r="A897" s="18">
        <v>6</v>
      </c>
      <c r="B897">
        <v>92657</v>
      </c>
      <c r="C897">
        <v>48</v>
      </c>
      <c r="D897">
        <f t="shared" si="18"/>
        <v>1</v>
      </c>
      <c r="F897" s="8">
        <f>SUMIF('Zip Shares'!$F:$F,Districts!$B897,'Zip Shares'!H:H)/$D897</f>
        <v>2051.9895732850887</v>
      </c>
      <c r="G897" s="8">
        <f>SUMIF('Zip Shares'!$F:$F,Districts!$B897,'Zip Shares'!I:I)/$D897</f>
        <v>1717.77</v>
      </c>
      <c r="H897" s="8">
        <f>SUMIF('Zip Shares'!$F:$F,Districts!$B897,'Zip Shares'!J:J)/$D897</f>
        <v>0</v>
      </c>
    </row>
    <row r="898" spans="1:8">
      <c r="A898" s="18">
        <v>6</v>
      </c>
      <c r="B898">
        <v>92660</v>
      </c>
      <c r="C898">
        <v>45</v>
      </c>
      <c r="D898">
        <f t="shared" si="18"/>
        <v>2</v>
      </c>
      <c r="F898" s="8">
        <f>SUMIF('Zip Shares'!$F:$F,Districts!$B898,'Zip Shares'!H:H)/$D898</f>
        <v>870681.99223834777</v>
      </c>
      <c r="G898" s="8">
        <f>SUMIF('Zip Shares'!$F:$F,Districts!$B898,'Zip Shares'!I:I)/$D898</f>
        <v>108448.16</v>
      </c>
      <c r="H898" s="8">
        <f>SUMIF('Zip Shares'!$F:$F,Districts!$B898,'Zip Shares'!J:J)/$D898</f>
        <v>0</v>
      </c>
    </row>
    <row r="899" spans="1:8">
      <c r="A899" s="18">
        <v>6</v>
      </c>
      <c r="B899">
        <v>92660</v>
      </c>
      <c r="C899">
        <v>48</v>
      </c>
      <c r="D899">
        <f t="shared" ref="D899:D962" si="19">COUNTIF(B$1:B$2350,B899)</f>
        <v>2</v>
      </c>
      <c r="F899" s="8">
        <f>SUMIF('Zip Shares'!$F:$F,Districts!$B899,'Zip Shares'!H:H)/$D899</f>
        <v>870681.99223834777</v>
      </c>
      <c r="G899" s="8">
        <f>SUMIF('Zip Shares'!$F:$F,Districts!$B899,'Zip Shares'!I:I)/$D899</f>
        <v>108448.16</v>
      </c>
      <c r="H899" s="8">
        <f>SUMIF('Zip Shares'!$F:$F,Districts!$B899,'Zip Shares'!J:J)/$D899</f>
        <v>0</v>
      </c>
    </row>
    <row r="900" spans="1:8">
      <c r="A900" s="18">
        <v>6</v>
      </c>
      <c r="B900">
        <v>92661</v>
      </c>
      <c r="C900">
        <v>48</v>
      </c>
      <c r="D900">
        <f t="shared" si="19"/>
        <v>1</v>
      </c>
      <c r="F900" s="8">
        <f>SUMIF('Zip Shares'!$F:$F,Districts!$B900,'Zip Shares'!H:H)/$D900</f>
        <v>5547.0478779059558</v>
      </c>
      <c r="G900" s="8">
        <f>SUMIF('Zip Shares'!$F:$F,Districts!$B900,'Zip Shares'!I:I)/$D900</f>
        <v>4130.1100000000006</v>
      </c>
      <c r="H900" s="8">
        <f>SUMIF('Zip Shares'!$F:$F,Districts!$B900,'Zip Shares'!J:J)/$D900</f>
        <v>0</v>
      </c>
    </row>
    <row r="901" spans="1:8">
      <c r="A901" s="18">
        <v>6</v>
      </c>
      <c r="B901">
        <v>92662</v>
      </c>
      <c r="C901">
        <v>48</v>
      </c>
      <c r="D901">
        <f t="shared" si="19"/>
        <v>1</v>
      </c>
      <c r="F901" s="8">
        <f>SUMIF('Zip Shares'!$F:$F,Districts!$B901,'Zip Shares'!H:H)/$D901</f>
        <v>1445.4708210343099</v>
      </c>
      <c r="G901" s="8">
        <f>SUMIF('Zip Shares'!$F:$F,Districts!$B901,'Zip Shares'!I:I)/$D901</f>
        <v>19669.830000000002</v>
      </c>
      <c r="H901" s="8">
        <f>SUMIF('Zip Shares'!$F:$F,Districts!$B901,'Zip Shares'!J:J)/$D901</f>
        <v>0</v>
      </c>
    </row>
    <row r="902" spans="1:8">
      <c r="A902" s="18">
        <v>6</v>
      </c>
      <c r="B902">
        <v>92663</v>
      </c>
      <c r="C902">
        <v>48</v>
      </c>
      <c r="D902">
        <f t="shared" si="19"/>
        <v>1</v>
      </c>
      <c r="F902" s="8">
        <f>SUMIF('Zip Shares'!$F:$F,Districts!$B902,'Zip Shares'!H:H)/$D902</f>
        <v>205195.52322990284</v>
      </c>
      <c r="G902" s="8">
        <f>SUMIF('Zip Shares'!$F:$F,Districts!$B902,'Zip Shares'!I:I)/$D902</f>
        <v>15498.789999999999</v>
      </c>
      <c r="H902" s="8">
        <f>SUMIF('Zip Shares'!$F:$F,Districts!$B902,'Zip Shares'!J:J)/$D902</f>
        <v>0</v>
      </c>
    </row>
    <row r="903" spans="1:8">
      <c r="A903" s="18">
        <v>6</v>
      </c>
      <c r="B903">
        <v>92672</v>
      </c>
      <c r="C903">
        <v>49</v>
      </c>
      <c r="D903">
        <f t="shared" si="19"/>
        <v>1</v>
      </c>
      <c r="F903" s="8">
        <f>SUMIF('Zip Shares'!$F:$F,Districts!$B903,'Zip Shares'!H:H)/$D903</f>
        <v>991408.11128903483</v>
      </c>
      <c r="G903" s="8">
        <f>SUMIF('Zip Shares'!$F:$F,Districts!$B903,'Zip Shares'!I:I)/$D903</f>
        <v>4281.18</v>
      </c>
      <c r="H903" s="8">
        <f>SUMIF('Zip Shares'!$F:$F,Districts!$B903,'Zip Shares'!J:J)/$D903</f>
        <v>0</v>
      </c>
    </row>
    <row r="904" spans="1:8">
      <c r="A904" s="18">
        <v>6</v>
      </c>
      <c r="B904">
        <v>92673</v>
      </c>
      <c r="C904">
        <v>49</v>
      </c>
      <c r="D904">
        <f t="shared" si="19"/>
        <v>1</v>
      </c>
      <c r="F904" s="8">
        <f>SUMIF('Zip Shares'!$F:$F,Districts!$B904,'Zip Shares'!H:H)/$D904</f>
        <v>696134.3311237297</v>
      </c>
      <c r="G904" s="8">
        <f>SUMIF('Zip Shares'!$F:$F,Districts!$B904,'Zip Shares'!I:I)/$D904</f>
        <v>35077.82</v>
      </c>
      <c r="H904" s="8">
        <f>SUMIF('Zip Shares'!$F:$F,Districts!$B904,'Zip Shares'!J:J)/$D904</f>
        <v>0</v>
      </c>
    </row>
    <row r="905" spans="1:8">
      <c r="A905" s="18">
        <v>6</v>
      </c>
      <c r="B905">
        <v>92675</v>
      </c>
      <c r="C905">
        <v>48</v>
      </c>
      <c r="D905">
        <f t="shared" si="19"/>
        <v>2</v>
      </c>
      <c r="F905" s="8">
        <f>SUMIF('Zip Shares'!$F:$F,Districts!$B905,'Zip Shares'!H:H)/$D905</f>
        <v>372785.80732820724</v>
      </c>
      <c r="G905" s="8">
        <f>SUMIF('Zip Shares'!$F:$F,Districts!$B905,'Zip Shares'!I:I)/$D905</f>
        <v>3486.9749999999999</v>
      </c>
      <c r="H905" s="8">
        <f>SUMIF('Zip Shares'!$F:$F,Districts!$B905,'Zip Shares'!J:J)/$D905</f>
        <v>0</v>
      </c>
    </row>
    <row r="906" spans="1:8">
      <c r="A906" s="18">
        <v>6</v>
      </c>
      <c r="B906">
        <v>92675</v>
      </c>
      <c r="C906">
        <v>49</v>
      </c>
      <c r="D906">
        <f t="shared" si="19"/>
        <v>2</v>
      </c>
      <c r="F906" s="8">
        <f>SUMIF('Zip Shares'!$F:$F,Districts!$B906,'Zip Shares'!H:H)/$D906</f>
        <v>372785.80732820724</v>
      </c>
      <c r="G906" s="8">
        <f>SUMIF('Zip Shares'!$F:$F,Districts!$B906,'Zip Shares'!I:I)/$D906</f>
        <v>3486.9749999999999</v>
      </c>
      <c r="H906" s="8">
        <f>SUMIF('Zip Shares'!$F:$F,Districts!$B906,'Zip Shares'!J:J)/$D906</f>
        <v>0</v>
      </c>
    </row>
    <row r="907" spans="1:8">
      <c r="A907" s="18">
        <v>6</v>
      </c>
      <c r="B907">
        <v>92676</v>
      </c>
      <c r="C907">
        <v>45</v>
      </c>
      <c r="D907">
        <f t="shared" si="19"/>
        <v>1</v>
      </c>
      <c r="F907" s="8">
        <f>SUMIF('Zip Shares'!$F:$F,Districts!$B907,'Zip Shares'!H:H)/$D907</f>
        <v>355.8651405232369</v>
      </c>
      <c r="G907" s="8">
        <f>SUMIF('Zip Shares'!$F:$F,Districts!$B907,'Zip Shares'!I:I)/$D907</f>
        <v>0</v>
      </c>
      <c r="H907" s="8">
        <f>SUMIF('Zip Shares'!$F:$F,Districts!$B907,'Zip Shares'!J:J)/$D907</f>
        <v>0</v>
      </c>
    </row>
    <row r="908" spans="1:8">
      <c r="A908" s="18">
        <v>6</v>
      </c>
      <c r="B908">
        <v>92677</v>
      </c>
      <c r="C908">
        <v>45</v>
      </c>
      <c r="D908">
        <f t="shared" si="19"/>
        <v>3</v>
      </c>
      <c r="F908" s="8">
        <f>SUMIF('Zip Shares'!$F:$F,Districts!$B908,'Zip Shares'!H:H)/$D908</f>
        <v>25011.340844422764</v>
      </c>
      <c r="G908" s="8">
        <f>SUMIF('Zip Shares'!$F:$F,Districts!$B908,'Zip Shares'!I:I)/$D908</f>
        <v>7726.6866666666674</v>
      </c>
      <c r="H908" s="8">
        <f>SUMIF('Zip Shares'!$F:$F,Districts!$B908,'Zip Shares'!J:J)/$D908</f>
        <v>0</v>
      </c>
    </row>
    <row r="909" spans="1:8">
      <c r="A909" s="18">
        <v>6</v>
      </c>
      <c r="B909">
        <v>92677</v>
      </c>
      <c r="C909">
        <v>48</v>
      </c>
      <c r="D909">
        <f t="shared" si="19"/>
        <v>3</v>
      </c>
      <c r="F909" s="8">
        <f>SUMIF('Zip Shares'!$F:$F,Districts!$B909,'Zip Shares'!H:H)/$D909</f>
        <v>25011.340844422764</v>
      </c>
      <c r="G909" s="8">
        <f>SUMIF('Zip Shares'!$F:$F,Districts!$B909,'Zip Shares'!I:I)/$D909</f>
        <v>7726.6866666666674</v>
      </c>
      <c r="H909" s="8">
        <f>SUMIF('Zip Shares'!$F:$F,Districts!$B909,'Zip Shares'!J:J)/$D909</f>
        <v>0</v>
      </c>
    </row>
    <row r="910" spans="1:8">
      <c r="A910" s="18">
        <v>6</v>
      </c>
      <c r="B910">
        <v>92677</v>
      </c>
      <c r="C910">
        <v>49</v>
      </c>
      <c r="D910">
        <f t="shared" si="19"/>
        <v>3</v>
      </c>
      <c r="F910" s="8">
        <f>SUMIF('Zip Shares'!$F:$F,Districts!$B910,'Zip Shares'!H:H)/$D910</f>
        <v>25011.340844422764</v>
      </c>
      <c r="G910" s="8">
        <f>SUMIF('Zip Shares'!$F:$F,Districts!$B910,'Zip Shares'!I:I)/$D910</f>
        <v>7726.6866666666674</v>
      </c>
      <c r="H910" s="8">
        <f>SUMIF('Zip Shares'!$F:$F,Districts!$B910,'Zip Shares'!J:J)/$D910</f>
        <v>0</v>
      </c>
    </row>
    <row r="911" spans="1:8">
      <c r="A911" s="18">
        <v>6</v>
      </c>
      <c r="B911">
        <v>92678</v>
      </c>
      <c r="C911">
        <v>45</v>
      </c>
      <c r="D911">
        <f t="shared" si="19"/>
        <v>1</v>
      </c>
      <c r="F911" s="8">
        <f>SUMIF('Zip Shares'!$F:$F,Districts!$B911,'Zip Shares'!H:H)/$D911</f>
        <v>0</v>
      </c>
      <c r="G911" s="8">
        <f>SUMIF('Zip Shares'!$F:$F,Districts!$B911,'Zip Shares'!I:I)/$D911</f>
        <v>0</v>
      </c>
      <c r="H911" s="8">
        <f>SUMIF('Zip Shares'!$F:$F,Districts!$B911,'Zip Shares'!J:J)/$D911</f>
        <v>0</v>
      </c>
    </row>
    <row r="912" spans="1:8">
      <c r="A912" s="18">
        <v>6</v>
      </c>
      <c r="B912">
        <v>92679</v>
      </c>
      <c r="C912">
        <v>45</v>
      </c>
      <c r="D912">
        <f t="shared" si="19"/>
        <v>2</v>
      </c>
      <c r="F912" s="8">
        <f>SUMIF('Zip Shares'!$F:$F,Districts!$B912,'Zip Shares'!H:H)/$D912</f>
        <v>45850.985854348037</v>
      </c>
      <c r="G912" s="8">
        <f>SUMIF('Zip Shares'!$F:$F,Districts!$B912,'Zip Shares'!I:I)/$D912</f>
        <v>1264.4449999999999</v>
      </c>
      <c r="H912" s="8">
        <f>SUMIF('Zip Shares'!$F:$F,Districts!$B912,'Zip Shares'!J:J)/$D912</f>
        <v>0</v>
      </c>
    </row>
    <row r="913" spans="1:8">
      <c r="A913" s="18">
        <v>6</v>
      </c>
      <c r="B913">
        <v>92679</v>
      </c>
      <c r="C913">
        <v>49</v>
      </c>
      <c r="D913">
        <f t="shared" si="19"/>
        <v>2</v>
      </c>
      <c r="F913" s="8">
        <f>SUMIF('Zip Shares'!$F:$F,Districts!$B913,'Zip Shares'!H:H)/$D913</f>
        <v>45850.985854348037</v>
      </c>
      <c r="G913" s="8">
        <f>SUMIF('Zip Shares'!$F:$F,Districts!$B913,'Zip Shares'!I:I)/$D913</f>
        <v>1264.4449999999999</v>
      </c>
      <c r="H913" s="8">
        <f>SUMIF('Zip Shares'!$F:$F,Districts!$B913,'Zip Shares'!J:J)/$D913</f>
        <v>0</v>
      </c>
    </row>
    <row r="914" spans="1:8">
      <c r="A914" s="18">
        <v>6</v>
      </c>
      <c r="B914">
        <v>92683</v>
      </c>
      <c r="C914">
        <v>47</v>
      </c>
      <c r="D914">
        <f t="shared" si="19"/>
        <v>2</v>
      </c>
      <c r="F914" s="8">
        <f>SUMIF('Zip Shares'!$F:$F,Districts!$B914,'Zip Shares'!H:H)/$D914</f>
        <v>45831.333201962647</v>
      </c>
      <c r="G914" s="8">
        <f>SUMIF('Zip Shares'!$F:$F,Districts!$B914,'Zip Shares'!I:I)/$D914</f>
        <v>1819.7849999999999</v>
      </c>
      <c r="H914" s="8">
        <f>SUMIF('Zip Shares'!$F:$F,Districts!$B914,'Zip Shares'!J:J)/$D914</f>
        <v>0</v>
      </c>
    </row>
    <row r="915" spans="1:8">
      <c r="A915" s="18">
        <v>6</v>
      </c>
      <c r="B915">
        <v>92683</v>
      </c>
      <c r="C915">
        <v>48</v>
      </c>
      <c r="D915">
        <f t="shared" si="19"/>
        <v>2</v>
      </c>
      <c r="F915" s="8">
        <f>SUMIF('Zip Shares'!$F:$F,Districts!$B915,'Zip Shares'!H:H)/$D915</f>
        <v>45831.333201962647</v>
      </c>
      <c r="G915" s="8">
        <f>SUMIF('Zip Shares'!$F:$F,Districts!$B915,'Zip Shares'!I:I)/$D915</f>
        <v>1819.7849999999999</v>
      </c>
      <c r="H915" s="8">
        <f>SUMIF('Zip Shares'!$F:$F,Districts!$B915,'Zip Shares'!J:J)/$D915</f>
        <v>0</v>
      </c>
    </row>
    <row r="916" spans="1:8">
      <c r="A916" s="18">
        <v>6</v>
      </c>
      <c r="B916">
        <v>92688</v>
      </c>
      <c r="C916">
        <v>45</v>
      </c>
      <c r="D916">
        <f t="shared" si="19"/>
        <v>2</v>
      </c>
      <c r="F916" s="8">
        <f>SUMIF('Zip Shares'!$F:$F,Districts!$B916,'Zip Shares'!H:H)/$D916</f>
        <v>1134772.6312889357</v>
      </c>
      <c r="G916" s="8">
        <f>SUMIF('Zip Shares'!$F:$F,Districts!$B916,'Zip Shares'!I:I)/$D916</f>
        <v>95741.86</v>
      </c>
      <c r="H916" s="8">
        <f>SUMIF('Zip Shares'!$F:$F,Districts!$B916,'Zip Shares'!J:J)/$D916</f>
        <v>0</v>
      </c>
    </row>
    <row r="917" spans="1:8">
      <c r="A917" s="18">
        <v>6</v>
      </c>
      <c r="B917">
        <v>92688</v>
      </c>
      <c r="C917">
        <v>49</v>
      </c>
      <c r="D917">
        <f t="shared" si="19"/>
        <v>2</v>
      </c>
      <c r="F917" s="8">
        <f>SUMIF('Zip Shares'!$F:$F,Districts!$B917,'Zip Shares'!H:H)/$D917</f>
        <v>1134772.6312889357</v>
      </c>
      <c r="G917" s="8">
        <f>SUMIF('Zip Shares'!$F:$F,Districts!$B917,'Zip Shares'!I:I)/$D917</f>
        <v>95741.86</v>
      </c>
      <c r="H917" s="8">
        <f>SUMIF('Zip Shares'!$F:$F,Districts!$B917,'Zip Shares'!J:J)/$D917</f>
        <v>0</v>
      </c>
    </row>
    <row r="918" spans="1:8">
      <c r="A918" s="18">
        <v>6</v>
      </c>
      <c r="B918">
        <v>92691</v>
      </c>
      <c r="C918">
        <v>45</v>
      </c>
      <c r="D918">
        <f t="shared" si="19"/>
        <v>2</v>
      </c>
      <c r="F918" s="8">
        <f>SUMIF('Zip Shares'!$F:$F,Districts!$B918,'Zip Shares'!H:H)/$D918</f>
        <v>47202.69955579724</v>
      </c>
      <c r="G918" s="8">
        <f>SUMIF('Zip Shares'!$F:$F,Districts!$B918,'Zip Shares'!I:I)/$D918</f>
        <v>212.32499999999999</v>
      </c>
      <c r="H918" s="8">
        <f>SUMIF('Zip Shares'!$F:$F,Districts!$B918,'Zip Shares'!J:J)/$D918</f>
        <v>0</v>
      </c>
    </row>
    <row r="919" spans="1:8">
      <c r="A919" s="18">
        <v>6</v>
      </c>
      <c r="B919">
        <v>92691</v>
      </c>
      <c r="C919">
        <v>49</v>
      </c>
      <c r="D919">
        <f t="shared" si="19"/>
        <v>2</v>
      </c>
      <c r="F919" s="8">
        <f>SUMIF('Zip Shares'!$F:$F,Districts!$B919,'Zip Shares'!H:H)/$D919</f>
        <v>47202.69955579724</v>
      </c>
      <c r="G919" s="8">
        <f>SUMIF('Zip Shares'!$F:$F,Districts!$B919,'Zip Shares'!I:I)/$D919</f>
        <v>212.32499999999999</v>
      </c>
      <c r="H919" s="8">
        <f>SUMIF('Zip Shares'!$F:$F,Districts!$B919,'Zip Shares'!J:J)/$D919</f>
        <v>0</v>
      </c>
    </row>
    <row r="920" spans="1:8">
      <c r="A920" s="18">
        <v>6</v>
      </c>
      <c r="B920">
        <v>92692</v>
      </c>
      <c r="C920">
        <v>45</v>
      </c>
      <c r="D920">
        <f t="shared" si="19"/>
        <v>2</v>
      </c>
      <c r="F920" s="8">
        <f>SUMIF('Zip Shares'!$F:$F,Districts!$B920,'Zip Shares'!H:H)/$D920</f>
        <v>121239.59686194794</v>
      </c>
      <c r="G920" s="8">
        <f>SUMIF('Zip Shares'!$F:$F,Districts!$B920,'Zip Shares'!I:I)/$D920</f>
        <v>9296.1899999999987</v>
      </c>
      <c r="H920" s="8">
        <f>SUMIF('Zip Shares'!$F:$F,Districts!$B920,'Zip Shares'!J:J)/$D920</f>
        <v>0</v>
      </c>
    </row>
    <row r="921" spans="1:8">
      <c r="A921" s="18">
        <v>6</v>
      </c>
      <c r="B921">
        <v>92692</v>
      </c>
      <c r="C921">
        <v>49</v>
      </c>
      <c r="D921">
        <f t="shared" si="19"/>
        <v>2</v>
      </c>
      <c r="F921" s="8">
        <f>SUMIF('Zip Shares'!$F:$F,Districts!$B921,'Zip Shares'!H:H)/$D921</f>
        <v>121239.59686194794</v>
      </c>
      <c r="G921" s="8">
        <f>SUMIF('Zip Shares'!$F:$F,Districts!$B921,'Zip Shares'!I:I)/$D921</f>
        <v>9296.1899999999987</v>
      </c>
      <c r="H921" s="8">
        <f>SUMIF('Zip Shares'!$F:$F,Districts!$B921,'Zip Shares'!J:J)/$D921</f>
        <v>0</v>
      </c>
    </row>
    <row r="922" spans="1:8">
      <c r="A922" s="18">
        <v>6</v>
      </c>
      <c r="B922">
        <v>92694</v>
      </c>
      <c r="C922">
        <v>49</v>
      </c>
      <c r="D922">
        <f t="shared" si="19"/>
        <v>1</v>
      </c>
      <c r="F922" s="8">
        <f>SUMIF('Zip Shares'!$F:$F,Districts!$B922,'Zip Shares'!H:H)/$D922</f>
        <v>69503.620247310319</v>
      </c>
      <c r="G922" s="8">
        <f>SUMIF('Zip Shares'!$F:$F,Districts!$B922,'Zip Shares'!I:I)/$D922</f>
        <v>4694.1000000000004</v>
      </c>
      <c r="H922" s="8">
        <f>SUMIF('Zip Shares'!$F:$F,Districts!$B922,'Zip Shares'!J:J)/$D922</f>
        <v>0</v>
      </c>
    </row>
    <row r="923" spans="1:8">
      <c r="A923" s="18">
        <v>6</v>
      </c>
      <c r="B923">
        <v>92701</v>
      </c>
      <c r="C923">
        <v>45</v>
      </c>
      <c r="D923">
        <f t="shared" si="19"/>
        <v>2</v>
      </c>
      <c r="F923" s="8">
        <f>SUMIF('Zip Shares'!$F:$F,Districts!$B923,'Zip Shares'!H:H)/$D923</f>
        <v>108916.42298042538</v>
      </c>
      <c r="G923" s="8">
        <f>SUMIF('Zip Shares'!$F:$F,Districts!$B923,'Zip Shares'!I:I)/$D923</f>
        <v>11453.735000000001</v>
      </c>
      <c r="H923" s="8">
        <f>SUMIF('Zip Shares'!$F:$F,Districts!$B923,'Zip Shares'!J:J)/$D923</f>
        <v>0</v>
      </c>
    </row>
    <row r="924" spans="1:8">
      <c r="A924" s="18">
        <v>6</v>
      </c>
      <c r="B924">
        <v>92701</v>
      </c>
      <c r="C924">
        <v>46</v>
      </c>
      <c r="D924">
        <f t="shared" si="19"/>
        <v>2</v>
      </c>
      <c r="F924" s="8">
        <f>SUMIF('Zip Shares'!$F:$F,Districts!$B924,'Zip Shares'!H:H)/$D924</f>
        <v>108916.42298042538</v>
      </c>
      <c r="G924" s="8">
        <f>SUMIF('Zip Shares'!$F:$F,Districts!$B924,'Zip Shares'!I:I)/$D924</f>
        <v>11453.735000000001</v>
      </c>
      <c r="H924" s="8">
        <f>SUMIF('Zip Shares'!$F:$F,Districts!$B924,'Zip Shares'!J:J)/$D924</f>
        <v>0</v>
      </c>
    </row>
    <row r="925" spans="1:8">
      <c r="A925" s="18">
        <v>6</v>
      </c>
      <c r="B925">
        <v>92703</v>
      </c>
      <c r="C925">
        <v>46</v>
      </c>
      <c r="D925">
        <f t="shared" si="19"/>
        <v>2</v>
      </c>
      <c r="F925" s="8">
        <f>SUMIF('Zip Shares'!$F:$F,Districts!$B925,'Zip Shares'!H:H)/$D925</f>
        <v>7219.0402058260752</v>
      </c>
      <c r="G925" s="8">
        <f>SUMIF('Zip Shares'!$F:$F,Districts!$B925,'Zip Shares'!I:I)/$D925</f>
        <v>8907</v>
      </c>
      <c r="H925" s="8">
        <f>SUMIF('Zip Shares'!$F:$F,Districts!$B925,'Zip Shares'!J:J)/$D925</f>
        <v>0</v>
      </c>
    </row>
    <row r="926" spans="1:8">
      <c r="A926" s="18">
        <v>6</v>
      </c>
      <c r="B926">
        <v>92703</v>
      </c>
      <c r="C926">
        <v>48</v>
      </c>
      <c r="D926">
        <f t="shared" si="19"/>
        <v>2</v>
      </c>
      <c r="F926" s="8">
        <f>SUMIF('Zip Shares'!$F:$F,Districts!$B926,'Zip Shares'!H:H)/$D926</f>
        <v>7219.0402058260752</v>
      </c>
      <c r="G926" s="8">
        <f>SUMIF('Zip Shares'!$F:$F,Districts!$B926,'Zip Shares'!I:I)/$D926</f>
        <v>8907</v>
      </c>
      <c r="H926" s="8">
        <f>SUMIF('Zip Shares'!$F:$F,Districts!$B926,'Zip Shares'!J:J)/$D926</f>
        <v>0</v>
      </c>
    </row>
    <row r="927" spans="1:8">
      <c r="A927" s="18">
        <v>6</v>
      </c>
      <c r="B927">
        <v>92704</v>
      </c>
      <c r="C927">
        <v>46</v>
      </c>
      <c r="D927">
        <f t="shared" si="19"/>
        <v>2</v>
      </c>
      <c r="F927" s="8">
        <f>SUMIF('Zip Shares'!$F:$F,Districts!$B927,'Zip Shares'!H:H)/$D927</f>
        <v>158376.8466438727</v>
      </c>
      <c r="G927" s="8">
        <f>SUMIF('Zip Shares'!$F:$F,Districts!$B927,'Zip Shares'!I:I)/$D927</f>
        <v>138310.14499999999</v>
      </c>
      <c r="H927" s="8">
        <f>SUMIF('Zip Shares'!$F:$F,Districts!$B927,'Zip Shares'!J:J)/$D927</f>
        <v>0</v>
      </c>
    </row>
    <row r="928" spans="1:8">
      <c r="A928" s="18">
        <v>6</v>
      </c>
      <c r="B928">
        <v>92704</v>
      </c>
      <c r="C928">
        <v>48</v>
      </c>
      <c r="D928">
        <f t="shared" si="19"/>
        <v>2</v>
      </c>
      <c r="F928" s="8">
        <f>SUMIF('Zip Shares'!$F:$F,Districts!$B928,'Zip Shares'!H:H)/$D928</f>
        <v>158376.8466438727</v>
      </c>
      <c r="G928" s="8">
        <f>SUMIF('Zip Shares'!$F:$F,Districts!$B928,'Zip Shares'!I:I)/$D928</f>
        <v>138310.14499999999</v>
      </c>
      <c r="H928" s="8">
        <f>SUMIF('Zip Shares'!$F:$F,Districts!$B928,'Zip Shares'!J:J)/$D928</f>
        <v>0</v>
      </c>
    </row>
    <row r="929" spans="1:8">
      <c r="A929" s="18">
        <v>6</v>
      </c>
      <c r="B929">
        <v>92705</v>
      </c>
      <c r="C929">
        <v>45</v>
      </c>
      <c r="D929">
        <f t="shared" si="19"/>
        <v>2</v>
      </c>
      <c r="F929" s="8">
        <f>SUMIF('Zip Shares'!$F:$F,Districts!$B929,'Zip Shares'!H:H)/$D929</f>
        <v>1600250.6451141732</v>
      </c>
      <c r="G929" s="8">
        <f>SUMIF('Zip Shares'!$F:$F,Districts!$B929,'Zip Shares'!I:I)/$D929</f>
        <v>109497.72500000001</v>
      </c>
      <c r="H929" s="8">
        <f>SUMIF('Zip Shares'!$F:$F,Districts!$B929,'Zip Shares'!J:J)/$D929</f>
        <v>0</v>
      </c>
    </row>
    <row r="930" spans="1:8">
      <c r="A930" s="18">
        <v>6</v>
      </c>
      <c r="B930">
        <v>92705</v>
      </c>
      <c r="C930">
        <v>46</v>
      </c>
      <c r="D930">
        <f t="shared" si="19"/>
        <v>2</v>
      </c>
      <c r="F930" s="8">
        <f>SUMIF('Zip Shares'!$F:$F,Districts!$B930,'Zip Shares'!H:H)/$D930</f>
        <v>1600250.6451141732</v>
      </c>
      <c r="G930" s="8">
        <f>SUMIF('Zip Shares'!$F:$F,Districts!$B930,'Zip Shares'!I:I)/$D930</f>
        <v>109497.72500000001</v>
      </c>
      <c r="H930" s="8">
        <f>SUMIF('Zip Shares'!$F:$F,Districts!$B930,'Zip Shares'!J:J)/$D930</f>
        <v>0</v>
      </c>
    </row>
    <row r="931" spans="1:8">
      <c r="A931" s="18">
        <v>6</v>
      </c>
      <c r="B931">
        <v>92706</v>
      </c>
      <c r="C931">
        <v>46</v>
      </c>
      <c r="D931">
        <f t="shared" si="19"/>
        <v>1</v>
      </c>
      <c r="F931" s="8">
        <f>SUMIF('Zip Shares'!$F:$F,Districts!$B931,'Zip Shares'!H:H)/$D931</f>
        <v>4915.5295995334191</v>
      </c>
      <c r="G931" s="8">
        <f>SUMIF('Zip Shares'!$F:$F,Districts!$B931,'Zip Shares'!I:I)/$D931</f>
        <v>9184.91</v>
      </c>
      <c r="H931" s="8">
        <f>SUMIF('Zip Shares'!$F:$F,Districts!$B931,'Zip Shares'!J:J)/$D931</f>
        <v>0</v>
      </c>
    </row>
    <row r="932" spans="1:8">
      <c r="A932" s="18">
        <v>6</v>
      </c>
      <c r="B932">
        <v>92707</v>
      </c>
      <c r="C932">
        <v>46</v>
      </c>
      <c r="D932">
        <f t="shared" si="19"/>
        <v>2</v>
      </c>
      <c r="F932" s="8">
        <f>SUMIF('Zip Shares'!$F:$F,Districts!$B932,'Zip Shares'!H:H)/$D932</f>
        <v>118243.0878259431</v>
      </c>
      <c r="G932" s="8">
        <f>SUMIF('Zip Shares'!$F:$F,Districts!$B932,'Zip Shares'!I:I)/$D932</f>
        <v>28289.564999999999</v>
      </c>
      <c r="H932" s="8">
        <f>SUMIF('Zip Shares'!$F:$F,Districts!$B932,'Zip Shares'!J:J)/$D932</f>
        <v>0</v>
      </c>
    </row>
    <row r="933" spans="1:8">
      <c r="A933" s="18">
        <v>6</v>
      </c>
      <c r="B933">
        <v>92707</v>
      </c>
      <c r="C933">
        <v>48</v>
      </c>
      <c r="D933">
        <f t="shared" si="19"/>
        <v>2</v>
      </c>
      <c r="F933" s="8">
        <f>SUMIF('Zip Shares'!$F:$F,Districts!$B933,'Zip Shares'!H:H)/$D933</f>
        <v>118243.0878259431</v>
      </c>
      <c r="G933" s="8">
        <f>SUMIF('Zip Shares'!$F:$F,Districts!$B933,'Zip Shares'!I:I)/$D933</f>
        <v>28289.564999999999</v>
      </c>
      <c r="H933" s="8">
        <f>SUMIF('Zip Shares'!$F:$F,Districts!$B933,'Zip Shares'!J:J)/$D933</f>
        <v>0</v>
      </c>
    </row>
    <row r="934" spans="1:8">
      <c r="A934" s="18">
        <v>6</v>
      </c>
      <c r="B934">
        <v>92708</v>
      </c>
      <c r="C934">
        <v>48</v>
      </c>
      <c r="D934">
        <f t="shared" si="19"/>
        <v>1</v>
      </c>
      <c r="F934" s="8">
        <f>SUMIF('Zip Shares'!$F:$F,Districts!$B934,'Zip Shares'!H:H)/$D934</f>
        <v>1510659.19389775</v>
      </c>
      <c r="G934" s="8">
        <f>SUMIF('Zip Shares'!$F:$F,Districts!$B934,'Zip Shares'!I:I)/$D934</f>
        <v>132506.98000000001</v>
      </c>
      <c r="H934" s="8">
        <f>SUMIF('Zip Shares'!$F:$F,Districts!$B934,'Zip Shares'!J:J)/$D934</f>
        <v>0</v>
      </c>
    </row>
    <row r="935" spans="1:8">
      <c r="A935" s="18">
        <v>6</v>
      </c>
      <c r="B935">
        <v>92780</v>
      </c>
      <c r="C935">
        <v>45</v>
      </c>
      <c r="D935">
        <f t="shared" si="19"/>
        <v>2</v>
      </c>
      <c r="F935" s="8">
        <f>SUMIF('Zip Shares'!$F:$F,Districts!$B935,'Zip Shares'!H:H)/$D935</f>
        <v>240040.2586383771</v>
      </c>
      <c r="G935" s="8">
        <f>SUMIF('Zip Shares'!$F:$F,Districts!$B935,'Zip Shares'!I:I)/$D935</f>
        <v>15690.395</v>
      </c>
      <c r="H935" s="8">
        <f>SUMIF('Zip Shares'!$F:$F,Districts!$B935,'Zip Shares'!J:J)/$D935</f>
        <v>0</v>
      </c>
    </row>
    <row r="936" spans="1:8">
      <c r="A936" s="18">
        <v>6</v>
      </c>
      <c r="B936">
        <v>92780</v>
      </c>
      <c r="C936">
        <v>46</v>
      </c>
      <c r="D936">
        <f t="shared" si="19"/>
        <v>2</v>
      </c>
      <c r="F936" s="8">
        <f>SUMIF('Zip Shares'!$F:$F,Districts!$B936,'Zip Shares'!H:H)/$D936</f>
        <v>240040.2586383771</v>
      </c>
      <c r="G936" s="8">
        <f>SUMIF('Zip Shares'!$F:$F,Districts!$B936,'Zip Shares'!I:I)/$D936</f>
        <v>15690.395</v>
      </c>
      <c r="H936" s="8">
        <f>SUMIF('Zip Shares'!$F:$F,Districts!$B936,'Zip Shares'!J:J)/$D936</f>
        <v>0</v>
      </c>
    </row>
    <row r="937" spans="1:8">
      <c r="A937" s="18">
        <v>6</v>
      </c>
      <c r="B937">
        <v>92782</v>
      </c>
      <c r="C937">
        <v>45</v>
      </c>
      <c r="D937">
        <f t="shared" si="19"/>
        <v>1</v>
      </c>
      <c r="F937" s="8">
        <f>SUMIF('Zip Shares'!$F:$F,Districts!$B937,'Zip Shares'!H:H)/$D937</f>
        <v>10946.643034836106</v>
      </c>
      <c r="G937" s="8">
        <f>SUMIF('Zip Shares'!$F:$F,Districts!$B937,'Zip Shares'!I:I)/$D937</f>
        <v>6789.25</v>
      </c>
      <c r="H937" s="8">
        <f>SUMIF('Zip Shares'!$F:$F,Districts!$B937,'Zip Shares'!J:J)/$D937</f>
        <v>0</v>
      </c>
    </row>
    <row r="938" spans="1:8">
      <c r="A938" s="18">
        <v>6</v>
      </c>
      <c r="B938">
        <v>92801</v>
      </c>
      <c r="C938">
        <v>39</v>
      </c>
      <c r="D938">
        <f t="shared" si="19"/>
        <v>2</v>
      </c>
      <c r="F938" s="8">
        <f>SUMIF('Zip Shares'!$F:$F,Districts!$B938,'Zip Shares'!H:H)/$D938</f>
        <v>169047.45398583348</v>
      </c>
      <c r="G938" s="8">
        <f>SUMIF('Zip Shares'!$F:$F,Districts!$B938,'Zip Shares'!I:I)/$D938</f>
        <v>13132.03</v>
      </c>
      <c r="H938" s="8">
        <f>SUMIF('Zip Shares'!$F:$F,Districts!$B938,'Zip Shares'!J:J)/$D938</f>
        <v>0</v>
      </c>
    </row>
    <row r="939" spans="1:8">
      <c r="A939" s="18">
        <v>6</v>
      </c>
      <c r="B939">
        <v>92801</v>
      </c>
      <c r="C939">
        <v>46</v>
      </c>
      <c r="D939">
        <f t="shared" si="19"/>
        <v>2</v>
      </c>
      <c r="F939" s="8">
        <f>SUMIF('Zip Shares'!$F:$F,Districts!$B939,'Zip Shares'!H:H)/$D939</f>
        <v>169047.45398583348</v>
      </c>
      <c r="G939" s="8">
        <f>SUMIF('Zip Shares'!$F:$F,Districts!$B939,'Zip Shares'!I:I)/$D939</f>
        <v>13132.03</v>
      </c>
      <c r="H939" s="8">
        <f>SUMIF('Zip Shares'!$F:$F,Districts!$B939,'Zip Shares'!J:J)/$D939</f>
        <v>0</v>
      </c>
    </row>
    <row r="940" spans="1:8">
      <c r="A940" s="18">
        <v>6</v>
      </c>
      <c r="B940">
        <v>92802</v>
      </c>
      <c r="C940">
        <v>46</v>
      </c>
      <c r="D940">
        <f t="shared" si="19"/>
        <v>1</v>
      </c>
      <c r="F940" s="8">
        <f>SUMIF('Zip Shares'!$F:$F,Districts!$B940,'Zip Shares'!H:H)/$D940</f>
        <v>11068.144290439253</v>
      </c>
      <c r="G940" s="8">
        <f>SUMIF('Zip Shares'!$F:$F,Districts!$B940,'Zip Shares'!I:I)/$D940</f>
        <v>0</v>
      </c>
      <c r="H940" s="8">
        <f>SUMIF('Zip Shares'!$F:$F,Districts!$B940,'Zip Shares'!J:J)/$D940</f>
        <v>0</v>
      </c>
    </row>
    <row r="941" spans="1:8">
      <c r="A941" s="18">
        <v>6</v>
      </c>
      <c r="B941">
        <v>92804</v>
      </c>
      <c r="C941">
        <v>46</v>
      </c>
      <c r="D941">
        <f t="shared" si="19"/>
        <v>2</v>
      </c>
      <c r="F941" s="8">
        <f>SUMIF('Zip Shares'!$F:$F,Districts!$B941,'Zip Shares'!H:H)/$D941</f>
        <v>99964.5375076497</v>
      </c>
      <c r="G941" s="8">
        <f>SUMIF('Zip Shares'!$F:$F,Districts!$B941,'Zip Shares'!I:I)/$D941</f>
        <v>5690.17</v>
      </c>
      <c r="H941" s="8">
        <f>SUMIF('Zip Shares'!$F:$F,Districts!$B941,'Zip Shares'!J:J)/$D941</f>
        <v>0</v>
      </c>
    </row>
    <row r="942" spans="1:8">
      <c r="A942" s="18">
        <v>6</v>
      </c>
      <c r="B942">
        <v>92804</v>
      </c>
      <c r="C942">
        <v>47</v>
      </c>
      <c r="D942">
        <f t="shared" si="19"/>
        <v>2</v>
      </c>
      <c r="F942" s="8">
        <f>SUMIF('Zip Shares'!$F:$F,Districts!$B942,'Zip Shares'!H:H)/$D942</f>
        <v>99964.5375076497</v>
      </c>
      <c r="G942" s="8">
        <f>SUMIF('Zip Shares'!$F:$F,Districts!$B942,'Zip Shares'!I:I)/$D942</f>
        <v>5690.17</v>
      </c>
      <c r="H942" s="8">
        <f>SUMIF('Zip Shares'!$F:$F,Districts!$B942,'Zip Shares'!J:J)/$D942</f>
        <v>0</v>
      </c>
    </row>
    <row r="943" spans="1:8">
      <c r="A943" s="18">
        <v>6</v>
      </c>
      <c r="B943">
        <v>92805</v>
      </c>
      <c r="C943">
        <v>39</v>
      </c>
      <c r="D943">
        <f t="shared" si="19"/>
        <v>2</v>
      </c>
      <c r="F943" s="8">
        <f>SUMIF('Zip Shares'!$F:$F,Districts!$B943,'Zip Shares'!H:H)/$D943</f>
        <v>182338.74563720668</v>
      </c>
      <c r="G943" s="8">
        <f>SUMIF('Zip Shares'!$F:$F,Districts!$B943,'Zip Shares'!I:I)/$D943</f>
        <v>35678.404999999999</v>
      </c>
      <c r="H943" s="8">
        <f>SUMIF('Zip Shares'!$F:$F,Districts!$B943,'Zip Shares'!J:J)/$D943</f>
        <v>0</v>
      </c>
    </row>
    <row r="944" spans="1:8">
      <c r="A944" s="18">
        <v>6</v>
      </c>
      <c r="B944">
        <v>92805</v>
      </c>
      <c r="C944">
        <v>46</v>
      </c>
      <c r="D944">
        <f t="shared" si="19"/>
        <v>2</v>
      </c>
      <c r="F944" s="8">
        <f>SUMIF('Zip Shares'!$F:$F,Districts!$B944,'Zip Shares'!H:H)/$D944</f>
        <v>182338.74563720668</v>
      </c>
      <c r="G944" s="8">
        <f>SUMIF('Zip Shares'!$F:$F,Districts!$B944,'Zip Shares'!I:I)/$D944</f>
        <v>35678.404999999999</v>
      </c>
      <c r="H944" s="8">
        <f>SUMIF('Zip Shares'!$F:$F,Districts!$B944,'Zip Shares'!J:J)/$D944</f>
        <v>0</v>
      </c>
    </row>
    <row r="945" spans="1:8">
      <c r="A945" s="18">
        <v>6</v>
      </c>
      <c r="B945">
        <v>92806</v>
      </c>
      <c r="C945">
        <v>39</v>
      </c>
      <c r="D945">
        <f t="shared" si="19"/>
        <v>2</v>
      </c>
      <c r="F945" s="8">
        <f>SUMIF('Zip Shares'!$F:$F,Districts!$B945,'Zip Shares'!H:H)/$D945</f>
        <v>3621476.4376627654</v>
      </c>
      <c r="G945" s="8">
        <f>SUMIF('Zip Shares'!$F:$F,Districts!$B945,'Zip Shares'!I:I)/$D945</f>
        <v>46846.270000000004</v>
      </c>
      <c r="H945" s="8">
        <f>SUMIF('Zip Shares'!$F:$F,Districts!$B945,'Zip Shares'!J:J)/$D945</f>
        <v>0</v>
      </c>
    </row>
    <row r="946" spans="1:8">
      <c r="A946" s="18">
        <v>6</v>
      </c>
      <c r="B946">
        <v>92806</v>
      </c>
      <c r="C946">
        <v>46</v>
      </c>
      <c r="D946">
        <f t="shared" si="19"/>
        <v>2</v>
      </c>
      <c r="F946" s="8">
        <f>SUMIF('Zip Shares'!$F:$F,Districts!$B946,'Zip Shares'!H:H)/$D946</f>
        <v>3621476.4376627654</v>
      </c>
      <c r="G946" s="8">
        <f>SUMIF('Zip Shares'!$F:$F,Districts!$B946,'Zip Shares'!I:I)/$D946</f>
        <v>46846.270000000004</v>
      </c>
      <c r="H946" s="8">
        <f>SUMIF('Zip Shares'!$F:$F,Districts!$B946,'Zip Shares'!J:J)/$D946</f>
        <v>0</v>
      </c>
    </row>
    <row r="947" spans="1:8">
      <c r="A947" s="18">
        <v>6</v>
      </c>
      <c r="B947">
        <v>92807</v>
      </c>
      <c r="C947">
        <v>39</v>
      </c>
      <c r="D947">
        <f t="shared" si="19"/>
        <v>3</v>
      </c>
      <c r="F947" s="8">
        <f>SUMIF('Zip Shares'!$F:$F,Districts!$B947,'Zip Shares'!H:H)/$D947</f>
        <v>156367.715095678</v>
      </c>
      <c r="G947" s="8">
        <f>SUMIF('Zip Shares'!$F:$F,Districts!$B947,'Zip Shares'!I:I)/$D947</f>
        <v>17899.23</v>
      </c>
      <c r="H947" s="8">
        <f>SUMIF('Zip Shares'!$F:$F,Districts!$B947,'Zip Shares'!J:J)/$D947</f>
        <v>0</v>
      </c>
    </row>
    <row r="948" spans="1:8">
      <c r="A948" s="18">
        <v>6</v>
      </c>
      <c r="B948">
        <v>92807</v>
      </c>
      <c r="C948">
        <v>45</v>
      </c>
      <c r="D948">
        <f t="shared" si="19"/>
        <v>3</v>
      </c>
      <c r="F948" s="8">
        <f>SUMIF('Zip Shares'!$F:$F,Districts!$B948,'Zip Shares'!H:H)/$D948</f>
        <v>156367.715095678</v>
      </c>
      <c r="G948" s="8">
        <f>SUMIF('Zip Shares'!$F:$F,Districts!$B948,'Zip Shares'!I:I)/$D948</f>
        <v>17899.23</v>
      </c>
      <c r="H948" s="8">
        <f>SUMIF('Zip Shares'!$F:$F,Districts!$B948,'Zip Shares'!J:J)/$D948</f>
        <v>0</v>
      </c>
    </row>
    <row r="949" spans="1:8">
      <c r="A949" s="18">
        <v>6</v>
      </c>
      <c r="B949">
        <v>92807</v>
      </c>
      <c r="C949">
        <v>46</v>
      </c>
      <c r="D949">
        <f t="shared" si="19"/>
        <v>3</v>
      </c>
      <c r="F949" s="8">
        <f>SUMIF('Zip Shares'!$F:$F,Districts!$B949,'Zip Shares'!H:H)/$D949</f>
        <v>156367.715095678</v>
      </c>
      <c r="G949" s="8">
        <f>SUMIF('Zip Shares'!$F:$F,Districts!$B949,'Zip Shares'!I:I)/$D949</f>
        <v>17899.23</v>
      </c>
      <c r="H949" s="8">
        <f>SUMIF('Zip Shares'!$F:$F,Districts!$B949,'Zip Shares'!J:J)/$D949</f>
        <v>0</v>
      </c>
    </row>
    <row r="950" spans="1:8">
      <c r="A950" s="18">
        <v>6</v>
      </c>
      <c r="B950">
        <v>92808</v>
      </c>
      <c r="C950">
        <v>39</v>
      </c>
      <c r="D950">
        <f t="shared" si="19"/>
        <v>2</v>
      </c>
      <c r="F950" s="8">
        <f>SUMIF('Zip Shares'!$F:$F,Districts!$B950,'Zip Shares'!H:H)/$D950</f>
        <v>64435.339984521554</v>
      </c>
      <c r="G950" s="8">
        <f>SUMIF('Zip Shares'!$F:$F,Districts!$B950,'Zip Shares'!I:I)/$D950</f>
        <v>3849</v>
      </c>
      <c r="H950" s="8">
        <f>SUMIF('Zip Shares'!$F:$F,Districts!$B950,'Zip Shares'!J:J)/$D950</f>
        <v>0</v>
      </c>
    </row>
    <row r="951" spans="1:8">
      <c r="A951" s="18">
        <v>6</v>
      </c>
      <c r="B951">
        <v>92808</v>
      </c>
      <c r="C951">
        <v>45</v>
      </c>
      <c r="D951">
        <f t="shared" si="19"/>
        <v>2</v>
      </c>
      <c r="F951" s="8">
        <f>SUMIF('Zip Shares'!$F:$F,Districts!$B951,'Zip Shares'!H:H)/$D951</f>
        <v>64435.339984521554</v>
      </c>
      <c r="G951" s="8">
        <f>SUMIF('Zip Shares'!$F:$F,Districts!$B951,'Zip Shares'!I:I)/$D951</f>
        <v>3849</v>
      </c>
      <c r="H951" s="8">
        <f>SUMIF('Zip Shares'!$F:$F,Districts!$B951,'Zip Shares'!J:J)/$D951</f>
        <v>0</v>
      </c>
    </row>
    <row r="952" spans="1:8">
      <c r="A952" s="18">
        <v>6</v>
      </c>
      <c r="B952">
        <v>92821</v>
      </c>
      <c r="C952">
        <v>39</v>
      </c>
      <c r="D952">
        <f t="shared" si="19"/>
        <v>1</v>
      </c>
      <c r="F952" s="8">
        <f>SUMIF('Zip Shares'!$F:$F,Districts!$B952,'Zip Shares'!H:H)/$D952</f>
        <v>477990.30778737698</v>
      </c>
      <c r="G952" s="8">
        <f>SUMIF('Zip Shares'!$F:$F,Districts!$B952,'Zip Shares'!I:I)/$D952</f>
        <v>122665.87</v>
      </c>
      <c r="H952" s="8">
        <f>SUMIF('Zip Shares'!$F:$F,Districts!$B952,'Zip Shares'!J:J)/$D952</f>
        <v>0</v>
      </c>
    </row>
    <row r="953" spans="1:8">
      <c r="A953" s="18">
        <v>6</v>
      </c>
      <c r="B953">
        <v>92823</v>
      </c>
      <c r="C953">
        <v>39</v>
      </c>
      <c r="D953">
        <f t="shared" si="19"/>
        <v>1</v>
      </c>
      <c r="F953" s="8">
        <f>SUMIF('Zip Shares'!$F:$F,Districts!$B953,'Zip Shares'!H:H)/$D953</f>
        <v>8597.9064174972045</v>
      </c>
      <c r="G953" s="8">
        <f>SUMIF('Zip Shares'!$F:$F,Districts!$B953,'Zip Shares'!I:I)/$D953</f>
        <v>0</v>
      </c>
      <c r="H953" s="8">
        <f>SUMIF('Zip Shares'!$F:$F,Districts!$B953,'Zip Shares'!J:J)/$D953</f>
        <v>0</v>
      </c>
    </row>
    <row r="954" spans="1:8">
      <c r="A954" s="18">
        <v>6</v>
      </c>
      <c r="B954">
        <v>92831</v>
      </c>
      <c r="C954">
        <v>39</v>
      </c>
      <c r="D954">
        <f t="shared" si="19"/>
        <v>1</v>
      </c>
      <c r="F954" s="8">
        <f>SUMIF('Zip Shares'!$F:$F,Districts!$B954,'Zip Shares'!H:H)/$D954</f>
        <v>680746.82920704712</v>
      </c>
      <c r="G954" s="8">
        <f>SUMIF('Zip Shares'!$F:$F,Districts!$B954,'Zip Shares'!I:I)/$D954</f>
        <v>26550.399999999998</v>
      </c>
      <c r="H954" s="8">
        <f>SUMIF('Zip Shares'!$F:$F,Districts!$B954,'Zip Shares'!J:J)/$D954</f>
        <v>0</v>
      </c>
    </row>
    <row r="955" spans="1:8">
      <c r="A955" s="18">
        <v>6</v>
      </c>
      <c r="B955">
        <v>92832</v>
      </c>
      <c r="C955">
        <v>39</v>
      </c>
      <c r="D955">
        <f t="shared" si="19"/>
        <v>1</v>
      </c>
      <c r="F955" s="8">
        <f>SUMIF('Zip Shares'!$F:$F,Districts!$B955,'Zip Shares'!H:H)/$D955</f>
        <v>20031.470827482743</v>
      </c>
      <c r="G955" s="8">
        <f>SUMIF('Zip Shares'!$F:$F,Districts!$B955,'Zip Shares'!I:I)/$D955</f>
        <v>2799.5</v>
      </c>
      <c r="H955" s="8">
        <f>SUMIF('Zip Shares'!$F:$F,Districts!$B955,'Zip Shares'!J:J)/$D955</f>
        <v>0</v>
      </c>
    </row>
    <row r="956" spans="1:8">
      <c r="A956" s="18">
        <v>6</v>
      </c>
      <c r="B956">
        <v>92833</v>
      </c>
      <c r="C956">
        <v>39</v>
      </c>
      <c r="D956">
        <f t="shared" si="19"/>
        <v>1</v>
      </c>
      <c r="F956" s="8">
        <f>SUMIF('Zip Shares'!$F:$F,Districts!$B956,'Zip Shares'!H:H)/$D956</f>
        <v>20246.564615043502</v>
      </c>
      <c r="G956" s="8">
        <f>SUMIF('Zip Shares'!$F:$F,Districts!$B956,'Zip Shares'!I:I)/$D956</f>
        <v>6239.11</v>
      </c>
      <c r="H956" s="8">
        <f>SUMIF('Zip Shares'!$F:$F,Districts!$B956,'Zip Shares'!J:J)/$D956</f>
        <v>0</v>
      </c>
    </row>
    <row r="957" spans="1:8">
      <c r="A957" s="18">
        <v>6</v>
      </c>
      <c r="B957">
        <v>92835</v>
      </c>
      <c r="C957">
        <v>39</v>
      </c>
      <c r="D957">
        <f t="shared" si="19"/>
        <v>1</v>
      </c>
      <c r="F957" s="8">
        <f>SUMIF('Zip Shares'!$F:$F,Districts!$B957,'Zip Shares'!H:H)/$D957</f>
        <v>206195.39751523099</v>
      </c>
      <c r="G957" s="8">
        <f>SUMIF('Zip Shares'!$F:$F,Districts!$B957,'Zip Shares'!I:I)/$D957</f>
        <v>459.78</v>
      </c>
      <c r="H957" s="8">
        <f>SUMIF('Zip Shares'!$F:$F,Districts!$B957,'Zip Shares'!J:J)/$D957</f>
        <v>0</v>
      </c>
    </row>
    <row r="958" spans="1:8">
      <c r="A958" s="18">
        <v>6</v>
      </c>
      <c r="B958">
        <v>92840</v>
      </c>
      <c r="C958">
        <v>46</v>
      </c>
      <c r="D958">
        <f t="shared" si="19"/>
        <v>2</v>
      </c>
      <c r="F958" s="8">
        <f>SUMIF('Zip Shares'!$F:$F,Districts!$B958,'Zip Shares'!H:H)/$D958</f>
        <v>17253.805507956928</v>
      </c>
      <c r="G958" s="8">
        <f>SUMIF('Zip Shares'!$F:$F,Districts!$B958,'Zip Shares'!I:I)/$D958</f>
        <v>0</v>
      </c>
      <c r="H958" s="8">
        <f>SUMIF('Zip Shares'!$F:$F,Districts!$B958,'Zip Shares'!J:J)/$D958</f>
        <v>0</v>
      </c>
    </row>
    <row r="959" spans="1:8">
      <c r="A959" s="18">
        <v>6</v>
      </c>
      <c r="B959">
        <v>92840</v>
      </c>
      <c r="C959">
        <v>47</v>
      </c>
      <c r="D959">
        <f t="shared" si="19"/>
        <v>2</v>
      </c>
      <c r="F959" s="8">
        <f>SUMIF('Zip Shares'!$F:$F,Districts!$B959,'Zip Shares'!H:H)/$D959</f>
        <v>17253.805507956928</v>
      </c>
      <c r="G959" s="8">
        <f>SUMIF('Zip Shares'!$F:$F,Districts!$B959,'Zip Shares'!I:I)/$D959</f>
        <v>0</v>
      </c>
      <c r="H959" s="8">
        <f>SUMIF('Zip Shares'!$F:$F,Districts!$B959,'Zip Shares'!J:J)/$D959</f>
        <v>0</v>
      </c>
    </row>
    <row r="960" spans="1:8">
      <c r="A960" s="18">
        <v>6</v>
      </c>
      <c r="B960">
        <v>92841</v>
      </c>
      <c r="C960">
        <v>47</v>
      </c>
      <c r="D960">
        <f t="shared" si="19"/>
        <v>1</v>
      </c>
      <c r="F960" s="8">
        <f>SUMIF('Zip Shares'!$F:$F,Districts!$B960,'Zip Shares'!H:H)/$D960</f>
        <v>147763.83607490567</v>
      </c>
      <c r="G960" s="8">
        <f>SUMIF('Zip Shares'!$F:$F,Districts!$B960,'Zip Shares'!I:I)/$D960</f>
        <v>13009.960000000001</v>
      </c>
      <c r="H960" s="8">
        <f>SUMIF('Zip Shares'!$F:$F,Districts!$B960,'Zip Shares'!J:J)/$D960</f>
        <v>0</v>
      </c>
    </row>
    <row r="961" spans="1:8">
      <c r="A961" s="18">
        <v>6</v>
      </c>
      <c r="B961">
        <v>92843</v>
      </c>
      <c r="C961">
        <v>46</v>
      </c>
      <c r="D961">
        <f t="shared" si="19"/>
        <v>3</v>
      </c>
      <c r="F961" s="8">
        <f>SUMIF('Zip Shares'!$F:$F,Districts!$B961,'Zip Shares'!H:H)/$D961</f>
        <v>9832.5864536282515</v>
      </c>
      <c r="G961" s="8">
        <f>SUMIF('Zip Shares'!$F:$F,Districts!$B961,'Zip Shares'!I:I)/$D961</f>
        <v>2410.6</v>
      </c>
      <c r="H961" s="8">
        <f>SUMIF('Zip Shares'!$F:$F,Districts!$B961,'Zip Shares'!J:J)/$D961</f>
        <v>0</v>
      </c>
    </row>
    <row r="962" spans="1:8">
      <c r="A962" s="18">
        <v>6</v>
      </c>
      <c r="B962">
        <v>92843</v>
      </c>
      <c r="C962">
        <v>47</v>
      </c>
      <c r="D962">
        <f t="shared" si="19"/>
        <v>3</v>
      </c>
      <c r="F962" s="8">
        <f>SUMIF('Zip Shares'!$F:$F,Districts!$B962,'Zip Shares'!H:H)/$D962</f>
        <v>9832.5864536282515</v>
      </c>
      <c r="G962" s="8">
        <f>SUMIF('Zip Shares'!$F:$F,Districts!$B962,'Zip Shares'!I:I)/$D962</f>
        <v>2410.6</v>
      </c>
      <c r="H962" s="8">
        <f>SUMIF('Zip Shares'!$F:$F,Districts!$B962,'Zip Shares'!J:J)/$D962</f>
        <v>0</v>
      </c>
    </row>
    <row r="963" spans="1:8">
      <c r="A963" s="18">
        <v>6</v>
      </c>
      <c r="B963">
        <v>92843</v>
      </c>
      <c r="C963">
        <v>48</v>
      </c>
      <c r="D963">
        <f t="shared" ref="D963:D1026" si="20">COUNTIF(B$1:B$2350,B963)</f>
        <v>3</v>
      </c>
      <c r="F963" s="8">
        <f>SUMIF('Zip Shares'!$F:$F,Districts!$B963,'Zip Shares'!H:H)/$D963</f>
        <v>9832.5864536282515</v>
      </c>
      <c r="G963" s="8">
        <f>SUMIF('Zip Shares'!$F:$F,Districts!$B963,'Zip Shares'!I:I)/$D963</f>
        <v>2410.6</v>
      </c>
      <c r="H963" s="8">
        <f>SUMIF('Zip Shares'!$F:$F,Districts!$B963,'Zip Shares'!J:J)/$D963</f>
        <v>0</v>
      </c>
    </row>
    <row r="964" spans="1:8">
      <c r="A964" s="18">
        <v>6</v>
      </c>
      <c r="B964">
        <v>92844</v>
      </c>
      <c r="C964">
        <v>47</v>
      </c>
      <c r="D964">
        <f t="shared" si="20"/>
        <v>2</v>
      </c>
      <c r="F964" s="8">
        <f>SUMIF('Zip Shares'!$F:$F,Districts!$B964,'Zip Shares'!H:H)/$D964</f>
        <v>684.03952479950942</v>
      </c>
      <c r="G964" s="8">
        <f>SUMIF('Zip Shares'!$F:$F,Districts!$B964,'Zip Shares'!I:I)/$D964</f>
        <v>0</v>
      </c>
      <c r="H964" s="8">
        <f>SUMIF('Zip Shares'!$F:$F,Districts!$B964,'Zip Shares'!J:J)/$D964</f>
        <v>0</v>
      </c>
    </row>
    <row r="965" spans="1:8">
      <c r="A965" s="18">
        <v>6</v>
      </c>
      <c r="B965">
        <v>92844</v>
      </c>
      <c r="C965">
        <v>48</v>
      </c>
      <c r="D965">
        <f t="shared" si="20"/>
        <v>2</v>
      </c>
      <c r="F965" s="8">
        <f>SUMIF('Zip Shares'!$F:$F,Districts!$B965,'Zip Shares'!H:H)/$D965</f>
        <v>684.03952479950942</v>
      </c>
      <c r="G965" s="8">
        <f>SUMIF('Zip Shares'!$F:$F,Districts!$B965,'Zip Shares'!I:I)/$D965</f>
        <v>0</v>
      </c>
      <c r="H965" s="8">
        <f>SUMIF('Zip Shares'!$F:$F,Districts!$B965,'Zip Shares'!J:J)/$D965</f>
        <v>0</v>
      </c>
    </row>
    <row r="966" spans="1:8">
      <c r="A966" s="18">
        <v>6</v>
      </c>
      <c r="B966">
        <v>92845</v>
      </c>
      <c r="C966">
        <v>47</v>
      </c>
      <c r="D966">
        <f t="shared" si="20"/>
        <v>1</v>
      </c>
      <c r="F966" s="8">
        <f>SUMIF('Zip Shares'!$F:$F,Districts!$B966,'Zip Shares'!H:H)/$D966</f>
        <v>5870.3869445853679</v>
      </c>
      <c r="G966" s="8">
        <f>SUMIF('Zip Shares'!$F:$F,Districts!$B966,'Zip Shares'!I:I)/$D966</f>
        <v>2655</v>
      </c>
      <c r="H966" s="8">
        <f>SUMIF('Zip Shares'!$F:$F,Districts!$B966,'Zip Shares'!J:J)/$D966</f>
        <v>0</v>
      </c>
    </row>
    <row r="967" spans="1:8">
      <c r="A967" s="18">
        <v>6</v>
      </c>
      <c r="B967">
        <v>92860</v>
      </c>
      <c r="C967">
        <v>41</v>
      </c>
      <c r="D967">
        <f t="shared" si="20"/>
        <v>2</v>
      </c>
      <c r="F967" s="8">
        <f>SUMIF('Zip Shares'!$F:$F,Districts!$B967,'Zip Shares'!H:H)/$D967</f>
        <v>101361.60177294436</v>
      </c>
      <c r="G967" s="8">
        <f>SUMIF('Zip Shares'!$F:$F,Districts!$B967,'Zip Shares'!I:I)/$D967</f>
        <v>26077.485000000001</v>
      </c>
      <c r="H967" s="8">
        <f>SUMIF('Zip Shares'!$F:$F,Districts!$B967,'Zip Shares'!J:J)/$D967</f>
        <v>0</v>
      </c>
    </row>
    <row r="968" spans="1:8">
      <c r="A968" s="18">
        <v>6</v>
      </c>
      <c r="B968">
        <v>92860</v>
      </c>
      <c r="C968">
        <v>42</v>
      </c>
      <c r="D968">
        <f t="shared" si="20"/>
        <v>2</v>
      </c>
      <c r="F968" s="8">
        <f>SUMIF('Zip Shares'!$F:$F,Districts!$B968,'Zip Shares'!H:H)/$D968</f>
        <v>101361.60177294436</v>
      </c>
      <c r="G968" s="8">
        <f>SUMIF('Zip Shares'!$F:$F,Districts!$B968,'Zip Shares'!I:I)/$D968</f>
        <v>26077.485000000001</v>
      </c>
      <c r="H968" s="8">
        <f>SUMIF('Zip Shares'!$F:$F,Districts!$B968,'Zip Shares'!J:J)/$D968</f>
        <v>0</v>
      </c>
    </row>
    <row r="969" spans="1:8">
      <c r="A969" s="18">
        <v>6</v>
      </c>
      <c r="B969">
        <v>92861</v>
      </c>
      <c r="C969">
        <v>45</v>
      </c>
      <c r="D969">
        <f t="shared" si="20"/>
        <v>1</v>
      </c>
      <c r="F969" s="8">
        <f>SUMIF('Zip Shares'!$F:$F,Districts!$B969,'Zip Shares'!H:H)/$D969</f>
        <v>161.02897608676471</v>
      </c>
      <c r="G969" s="8">
        <f>SUMIF('Zip Shares'!$F:$F,Districts!$B969,'Zip Shares'!I:I)/$D969</f>
        <v>0</v>
      </c>
      <c r="H969" s="8">
        <f>SUMIF('Zip Shares'!$F:$F,Districts!$B969,'Zip Shares'!J:J)/$D969</f>
        <v>0</v>
      </c>
    </row>
    <row r="970" spans="1:8">
      <c r="A970" s="18">
        <v>6</v>
      </c>
      <c r="B970">
        <v>92865</v>
      </c>
      <c r="C970">
        <v>45</v>
      </c>
      <c r="D970">
        <f t="shared" si="20"/>
        <v>2</v>
      </c>
      <c r="F970" s="8">
        <f>SUMIF('Zip Shares'!$F:$F,Districts!$B970,'Zip Shares'!H:H)/$D970</f>
        <v>163835.02165124725</v>
      </c>
      <c r="G970" s="8">
        <f>SUMIF('Zip Shares'!$F:$F,Districts!$B970,'Zip Shares'!I:I)/$D970</f>
        <v>34295.005000000005</v>
      </c>
      <c r="H970" s="8">
        <f>SUMIF('Zip Shares'!$F:$F,Districts!$B970,'Zip Shares'!J:J)/$D970</f>
        <v>0</v>
      </c>
    </row>
    <row r="971" spans="1:8">
      <c r="A971" s="18">
        <v>6</v>
      </c>
      <c r="B971">
        <v>92865</v>
      </c>
      <c r="C971">
        <v>46</v>
      </c>
      <c r="D971">
        <f t="shared" si="20"/>
        <v>2</v>
      </c>
      <c r="F971" s="8">
        <f>SUMIF('Zip Shares'!$F:$F,Districts!$B971,'Zip Shares'!H:H)/$D971</f>
        <v>163835.02165124725</v>
      </c>
      <c r="G971" s="8">
        <f>SUMIF('Zip Shares'!$F:$F,Districts!$B971,'Zip Shares'!I:I)/$D971</f>
        <v>34295.005000000005</v>
      </c>
      <c r="H971" s="8">
        <f>SUMIF('Zip Shares'!$F:$F,Districts!$B971,'Zip Shares'!J:J)/$D971</f>
        <v>0</v>
      </c>
    </row>
    <row r="972" spans="1:8">
      <c r="A972" s="18">
        <v>6</v>
      </c>
      <c r="B972">
        <v>92866</v>
      </c>
      <c r="C972">
        <v>46</v>
      </c>
      <c r="D972">
        <f t="shared" si="20"/>
        <v>1</v>
      </c>
      <c r="F972" s="8">
        <f>SUMIF('Zip Shares'!$F:$F,Districts!$B972,'Zip Shares'!H:H)/$D972</f>
        <v>5657.9799388355614</v>
      </c>
      <c r="G972" s="8">
        <f>SUMIF('Zip Shares'!$F:$F,Districts!$B972,'Zip Shares'!I:I)/$D972</f>
        <v>4565.6499999999996</v>
      </c>
      <c r="H972" s="8">
        <f>SUMIF('Zip Shares'!$F:$F,Districts!$B972,'Zip Shares'!J:J)/$D972</f>
        <v>0</v>
      </c>
    </row>
    <row r="973" spans="1:8">
      <c r="A973" s="18">
        <v>6</v>
      </c>
      <c r="B973">
        <v>92867</v>
      </c>
      <c r="C973">
        <v>39</v>
      </c>
      <c r="D973">
        <f t="shared" si="20"/>
        <v>3</v>
      </c>
      <c r="F973" s="8">
        <f>SUMIF('Zip Shares'!$F:$F,Districts!$B973,'Zip Shares'!H:H)/$D973</f>
        <v>347852.08956756111</v>
      </c>
      <c r="G973" s="8">
        <f>SUMIF('Zip Shares'!$F:$F,Districts!$B973,'Zip Shares'!I:I)/$D973</f>
        <v>25639.633333333331</v>
      </c>
      <c r="H973" s="8">
        <f>SUMIF('Zip Shares'!$F:$F,Districts!$B973,'Zip Shares'!J:J)/$D973</f>
        <v>0</v>
      </c>
    </row>
    <row r="974" spans="1:8">
      <c r="A974" s="18">
        <v>6</v>
      </c>
      <c r="B974">
        <v>92867</v>
      </c>
      <c r="C974">
        <v>45</v>
      </c>
      <c r="D974">
        <f t="shared" si="20"/>
        <v>3</v>
      </c>
      <c r="F974" s="8">
        <f>SUMIF('Zip Shares'!$F:$F,Districts!$B974,'Zip Shares'!H:H)/$D974</f>
        <v>347852.08956756111</v>
      </c>
      <c r="G974" s="8">
        <f>SUMIF('Zip Shares'!$F:$F,Districts!$B974,'Zip Shares'!I:I)/$D974</f>
        <v>25639.633333333331</v>
      </c>
      <c r="H974" s="8">
        <f>SUMIF('Zip Shares'!$F:$F,Districts!$B974,'Zip Shares'!J:J)/$D974</f>
        <v>0</v>
      </c>
    </row>
    <row r="975" spans="1:8">
      <c r="A975" s="18">
        <v>6</v>
      </c>
      <c r="B975">
        <v>92867</v>
      </c>
      <c r="C975">
        <v>46</v>
      </c>
      <c r="D975">
        <f t="shared" si="20"/>
        <v>3</v>
      </c>
      <c r="F975" s="8">
        <f>SUMIF('Zip Shares'!$F:$F,Districts!$B975,'Zip Shares'!H:H)/$D975</f>
        <v>347852.08956756111</v>
      </c>
      <c r="G975" s="8">
        <f>SUMIF('Zip Shares'!$F:$F,Districts!$B975,'Zip Shares'!I:I)/$D975</f>
        <v>25639.633333333331</v>
      </c>
      <c r="H975" s="8">
        <f>SUMIF('Zip Shares'!$F:$F,Districts!$B975,'Zip Shares'!J:J)/$D975</f>
        <v>0</v>
      </c>
    </row>
    <row r="976" spans="1:8">
      <c r="A976" s="18">
        <v>6</v>
      </c>
      <c r="B976">
        <v>92868</v>
      </c>
      <c r="C976">
        <v>46</v>
      </c>
      <c r="D976">
        <f t="shared" si="20"/>
        <v>1</v>
      </c>
      <c r="F976" s="8">
        <f>SUMIF('Zip Shares'!$F:$F,Districts!$B976,'Zip Shares'!H:H)/$D976</f>
        <v>101917.52539884124</v>
      </c>
      <c r="G976" s="8">
        <f>SUMIF('Zip Shares'!$F:$F,Districts!$B976,'Zip Shares'!I:I)/$D976</f>
        <v>17748.86</v>
      </c>
      <c r="H976" s="8">
        <f>SUMIF('Zip Shares'!$F:$F,Districts!$B976,'Zip Shares'!J:J)/$D976</f>
        <v>0</v>
      </c>
    </row>
    <row r="977" spans="1:8">
      <c r="A977" s="18">
        <v>6</v>
      </c>
      <c r="B977">
        <v>92869</v>
      </c>
      <c r="C977">
        <v>45</v>
      </c>
      <c r="D977">
        <f t="shared" si="20"/>
        <v>1</v>
      </c>
      <c r="F977" s="8">
        <f>SUMIF('Zip Shares'!$F:$F,Districts!$B977,'Zip Shares'!H:H)/$D977</f>
        <v>2177.5210016046603</v>
      </c>
      <c r="G977" s="8">
        <f>SUMIF('Zip Shares'!$F:$F,Districts!$B977,'Zip Shares'!I:I)/$D977</f>
        <v>4295</v>
      </c>
      <c r="H977" s="8">
        <f>SUMIF('Zip Shares'!$F:$F,Districts!$B977,'Zip Shares'!J:J)/$D977</f>
        <v>0</v>
      </c>
    </row>
    <row r="978" spans="1:8">
      <c r="A978" s="18">
        <v>6</v>
      </c>
      <c r="B978">
        <v>92870</v>
      </c>
      <c r="C978">
        <v>39</v>
      </c>
      <c r="D978">
        <f t="shared" si="20"/>
        <v>2</v>
      </c>
      <c r="F978" s="8">
        <f>SUMIF('Zip Shares'!$F:$F,Districts!$B978,'Zip Shares'!H:H)/$D978</f>
        <v>74828.176791046877</v>
      </c>
      <c r="G978" s="8">
        <f>SUMIF('Zip Shares'!$F:$F,Districts!$B978,'Zip Shares'!I:I)/$D978</f>
        <v>9552.2150000000001</v>
      </c>
      <c r="H978" s="8">
        <f>SUMIF('Zip Shares'!$F:$F,Districts!$B978,'Zip Shares'!J:J)/$D978</f>
        <v>0</v>
      </c>
    </row>
    <row r="979" spans="1:8">
      <c r="A979" s="18">
        <v>6</v>
      </c>
      <c r="B979">
        <v>92870</v>
      </c>
      <c r="C979">
        <v>46</v>
      </c>
      <c r="D979">
        <f t="shared" si="20"/>
        <v>2</v>
      </c>
      <c r="F979" s="8">
        <f>SUMIF('Zip Shares'!$F:$F,Districts!$B979,'Zip Shares'!H:H)/$D979</f>
        <v>74828.176791046877</v>
      </c>
      <c r="G979" s="8">
        <f>SUMIF('Zip Shares'!$F:$F,Districts!$B979,'Zip Shares'!I:I)/$D979</f>
        <v>9552.2150000000001</v>
      </c>
      <c r="H979" s="8">
        <f>SUMIF('Zip Shares'!$F:$F,Districts!$B979,'Zip Shares'!J:J)/$D979</f>
        <v>0</v>
      </c>
    </row>
    <row r="980" spans="1:8">
      <c r="A980" s="18">
        <v>6</v>
      </c>
      <c r="B980">
        <v>92879</v>
      </c>
      <c r="C980">
        <v>41</v>
      </c>
      <c r="D980">
        <f t="shared" si="20"/>
        <v>2</v>
      </c>
      <c r="F980" s="8">
        <f>SUMIF('Zip Shares'!$F:$F,Districts!$B980,'Zip Shares'!H:H)/$D980</f>
        <v>191414.25421148591</v>
      </c>
      <c r="G980" s="8">
        <f>SUMIF('Zip Shares'!$F:$F,Districts!$B980,'Zip Shares'!I:I)/$D980</f>
        <v>7328.5349999999999</v>
      </c>
      <c r="H980" s="8">
        <f>SUMIF('Zip Shares'!$F:$F,Districts!$B980,'Zip Shares'!J:J)/$D980</f>
        <v>0</v>
      </c>
    </row>
    <row r="981" spans="1:8">
      <c r="A981" s="18">
        <v>6</v>
      </c>
      <c r="B981">
        <v>92879</v>
      </c>
      <c r="C981">
        <v>42</v>
      </c>
      <c r="D981">
        <f t="shared" si="20"/>
        <v>2</v>
      </c>
      <c r="F981" s="8">
        <f>SUMIF('Zip Shares'!$F:$F,Districts!$B981,'Zip Shares'!H:H)/$D981</f>
        <v>191414.25421148591</v>
      </c>
      <c r="G981" s="8">
        <f>SUMIF('Zip Shares'!$F:$F,Districts!$B981,'Zip Shares'!I:I)/$D981</f>
        <v>7328.5349999999999</v>
      </c>
      <c r="H981" s="8">
        <f>SUMIF('Zip Shares'!$F:$F,Districts!$B981,'Zip Shares'!J:J)/$D981</f>
        <v>0</v>
      </c>
    </row>
    <row r="982" spans="1:8">
      <c r="A982" s="18">
        <v>6</v>
      </c>
      <c r="B982">
        <v>92880</v>
      </c>
      <c r="C982">
        <v>35</v>
      </c>
      <c r="D982">
        <f t="shared" si="20"/>
        <v>2</v>
      </c>
      <c r="F982" s="8">
        <f>SUMIF('Zip Shares'!$F:$F,Districts!$B982,'Zip Shares'!H:H)/$D982</f>
        <v>211761.55090286877</v>
      </c>
      <c r="G982" s="8">
        <f>SUMIF('Zip Shares'!$F:$F,Districts!$B982,'Zip Shares'!I:I)/$D982</f>
        <v>44055.364999999998</v>
      </c>
      <c r="H982" s="8">
        <f>SUMIF('Zip Shares'!$F:$F,Districts!$B982,'Zip Shares'!J:J)/$D982</f>
        <v>0</v>
      </c>
    </row>
    <row r="983" spans="1:8">
      <c r="A983" s="18">
        <v>6</v>
      </c>
      <c r="B983">
        <v>92880</v>
      </c>
      <c r="C983">
        <v>42</v>
      </c>
      <c r="D983">
        <f t="shared" si="20"/>
        <v>2</v>
      </c>
      <c r="F983" s="8">
        <f>SUMIF('Zip Shares'!$F:$F,Districts!$B983,'Zip Shares'!H:H)/$D983</f>
        <v>211761.55090286877</v>
      </c>
      <c r="G983" s="8">
        <f>SUMIF('Zip Shares'!$F:$F,Districts!$B983,'Zip Shares'!I:I)/$D983</f>
        <v>44055.364999999998</v>
      </c>
      <c r="H983" s="8">
        <f>SUMIF('Zip Shares'!$F:$F,Districts!$B983,'Zip Shares'!J:J)/$D983</f>
        <v>0</v>
      </c>
    </row>
    <row r="984" spans="1:8">
      <c r="A984" s="18">
        <v>6</v>
      </c>
      <c r="B984">
        <v>92881</v>
      </c>
      <c r="C984">
        <v>42</v>
      </c>
      <c r="D984">
        <f t="shared" si="20"/>
        <v>1</v>
      </c>
      <c r="F984" s="8">
        <f>SUMIF('Zip Shares'!$F:$F,Districts!$B984,'Zip Shares'!H:H)/$D984</f>
        <v>36612.980360277434</v>
      </c>
      <c r="G984" s="8">
        <f>SUMIF('Zip Shares'!$F:$F,Districts!$B984,'Zip Shares'!I:I)/$D984</f>
        <v>23611.32</v>
      </c>
      <c r="H984" s="8">
        <f>SUMIF('Zip Shares'!$F:$F,Districts!$B984,'Zip Shares'!J:J)/$D984</f>
        <v>0</v>
      </c>
    </row>
    <row r="985" spans="1:8">
      <c r="A985" s="18">
        <v>6</v>
      </c>
      <c r="B985">
        <v>92882</v>
      </c>
      <c r="C985">
        <v>42</v>
      </c>
      <c r="D985">
        <f t="shared" si="20"/>
        <v>1</v>
      </c>
      <c r="F985" s="8">
        <f>SUMIF('Zip Shares'!$F:$F,Districts!$B985,'Zip Shares'!H:H)/$D985</f>
        <v>54600.450786879825</v>
      </c>
      <c r="G985" s="8">
        <f>SUMIF('Zip Shares'!$F:$F,Districts!$B985,'Zip Shares'!I:I)/$D985</f>
        <v>9740.82</v>
      </c>
      <c r="H985" s="8">
        <f>SUMIF('Zip Shares'!$F:$F,Districts!$B985,'Zip Shares'!J:J)/$D985</f>
        <v>0</v>
      </c>
    </row>
    <row r="986" spans="1:8">
      <c r="A986" s="18">
        <v>6</v>
      </c>
      <c r="B986">
        <v>92883</v>
      </c>
      <c r="C986">
        <v>42</v>
      </c>
      <c r="D986">
        <f t="shared" si="20"/>
        <v>1</v>
      </c>
      <c r="F986" s="8">
        <f>SUMIF('Zip Shares'!$F:$F,Districts!$B986,'Zip Shares'!H:H)/$D986</f>
        <v>53094.180406587126</v>
      </c>
      <c r="G986" s="8">
        <f>SUMIF('Zip Shares'!$F:$F,Districts!$B986,'Zip Shares'!I:I)/$D986</f>
        <v>0</v>
      </c>
      <c r="H986" s="8">
        <f>SUMIF('Zip Shares'!$F:$F,Districts!$B986,'Zip Shares'!J:J)/$D986</f>
        <v>0</v>
      </c>
    </row>
    <row r="987" spans="1:8">
      <c r="A987" s="18">
        <v>6</v>
      </c>
      <c r="B987">
        <v>92886</v>
      </c>
      <c r="C987">
        <v>39</v>
      </c>
      <c r="D987">
        <f t="shared" si="20"/>
        <v>1</v>
      </c>
      <c r="F987" s="8">
        <f>SUMIF('Zip Shares'!$F:$F,Districts!$B987,'Zip Shares'!H:H)/$D987</f>
        <v>48044.196060335511</v>
      </c>
      <c r="G987" s="8">
        <f>SUMIF('Zip Shares'!$F:$F,Districts!$B987,'Zip Shares'!I:I)/$D987</f>
        <v>26771.75</v>
      </c>
      <c r="H987" s="8">
        <f>SUMIF('Zip Shares'!$F:$F,Districts!$B987,'Zip Shares'!J:J)/$D987</f>
        <v>0</v>
      </c>
    </row>
    <row r="988" spans="1:8">
      <c r="A988" s="18">
        <v>6</v>
      </c>
      <c r="B988">
        <v>92887</v>
      </c>
      <c r="C988">
        <v>39</v>
      </c>
      <c r="D988">
        <f t="shared" si="20"/>
        <v>2</v>
      </c>
      <c r="F988" s="8">
        <f>SUMIF('Zip Shares'!$F:$F,Districts!$B988,'Zip Shares'!H:H)/$D988</f>
        <v>1708426.4549090844</v>
      </c>
      <c r="G988" s="8">
        <f>SUMIF('Zip Shares'!$F:$F,Districts!$B988,'Zip Shares'!I:I)/$D988</f>
        <v>11418.060000000001</v>
      </c>
      <c r="H988" s="8">
        <f>SUMIF('Zip Shares'!$F:$F,Districts!$B988,'Zip Shares'!J:J)/$D988</f>
        <v>0</v>
      </c>
    </row>
    <row r="989" spans="1:8">
      <c r="A989" s="18">
        <v>6</v>
      </c>
      <c r="B989">
        <v>92887</v>
      </c>
      <c r="C989">
        <v>45</v>
      </c>
      <c r="D989">
        <f t="shared" si="20"/>
        <v>2</v>
      </c>
      <c r="F989" s="8">
        <f>SUMIF('Zip Shares'!$F:$F,Districts!$B989,'Zip Shares'!H:H)/$D989</f>
        <v>1708426.4549090844</v>
      </c>
      <c r="G989" s="8">
        <f>SUMIF('Zip Shares'!$F:$F,Districts!$B989,'Zip Shares'!I:I)/$D989</f>
        <v>11418.060000000001</v>
      </c>
      <c r="H989" s="8">
        <f>SUMIF('Zip Shares'!$F:$F,Districts!$B989,'Zip Shares'!J:J)/$D989</f>
        <v>0</v>
      </c>
    </row>
    <row r="990" spans="1:8">
      <c r="A990" s="18">
        <v>6</v>
      </c>
      <c r="B990">
        <v>93001</v>
      </c>
      <c r="C990">
        <v>24</v>
      </c>
      <c r="D990">
        <f t="shared" si="20"/>
        <v>2</v>
      </c>
      <c r="F990" s="8">
        <f>SUMIF('Zip Shares'!$F:$F,Districts!$B990,'Zip Shares'!H:H)/$D990</f>
        <v>272480.24870470841</v>
      </c>
      <c r="G990" s="8">
        <f>SUMIF('Zip Shares'!$F:$F,Districts!$B990,'Zip Shares'!I:I)/$D990</f>
        <v>131892.10500000001</v>
      </c>
      <c r="H990" s="8">
        <f>SUMIF('Zip Shares'!$F:$F,Districts!$B990,'Zip Shares'!J:J)/$D990</f>
        <v>0</v>
      </c>
    </row>
    <row r="991" spans="1:8">
      <c r="A991" s="18">
        <v>6</v>
      </c>
      <c r="B991">
        <v>93001</v>
      </c>
      <c r="C991">
        <v>26</v>
      </c>
      <c r="D991">
        <f t="shared" si="20"/>
        <v>2</v>
      </c>
      <c r="F991" s="8">
        <f>SUMIF('Zip Shares'!$F:$F,Districts!$B991,'Zip Shares'!H:H)/$D991</f>
        <v>272480.24870470841</v>
      </c>
      <c r="G991" s="8">
        <f>SUMIF('Zip Shares'!$F:$F,Districts!$B991,'Zip Shares'!I:I)/$D991</f>
        <v>131892.10500000001</v>
      </c>
      <c r="H991" s="8">
        <f>SUMIF('Zip Shares'!$F:$F,Districts!$B991,'Zip Shares'!J:J)/$D991</f>
        <v>0</v>
      </c>
    </row>
    <row r="992" spans="1:8">
      <c r="A992" s="18">
        <v>6</v>
      </c>
      <c r="B992">
        <v>93003</v>
      </c>
      <c r="C992">
        <v>24</v>
      </c>
      <c r="D992">
        <f t="shared" si="20"/>
        <v>2</v>
      </c>
      <c r="F992" s="8">
        <f>SUMIF('Zip Shares'!$F:$F,Districts!$B992,'Zip Shares'!H:H)/$D992</f>
        <v>488608.97661207832</v>
      </c>
      <c r="G992" s="8">
        <f>SUMIF('Zip Shares'!$F:$F,Districts!$B992,'Zip Shares'!I:I)/$D992</f>
        <v>220113.55499999999</v>
      </c>
      <c r="H992" s="8">
        <f>SUMIF('Zip Shares'!$F:$F,Districts!$B992,'Zip Shares'!J:J)/$D992</f>
        <v>0</v>
      </c>
    </row>
    <row r="993" spans="1:8">
      <c r="A993" s="18">
        <v>6</v>
      </c>
      <c r="B993">
        <v>93003</v>
      </c>
      <c r="C993">
        <v>26</v>
      </c>
      <c r="D993">
        <f t="shared" si="20"/>
        <v>2</v>
      </c>
      <c r="F993" s="8">
        <f>SUMIF('Zip Shares'!$F:$F,Districts!$B993,'Zip Shares'!H:H)/$D993</f>
        <v>488608.97661207832</v>
      </c>
      <c r="G993" s="8">
        <f>SUMIF('Zip Shares'!$F:$F,Districts!$B993,'Zip Shares'!I:I)/$D993</f>
        <v>220113.55499999999</v>
      </c>
      <c r="H993" s="8">
        <f>SUMIF('Zip Shares'!$F:$F,Districts!$B993,'Zip Shares'!J:J)/$D993</f>
        <v>0</v>
      </c>
    </row>
    <row r="994" spans="1:8">
      <c r="A994" s="18">
        <v>6</v>
      </c>
      <c r="B994">
        <v>93004</v>
      </c>
      <c r="C994">
        <v>26</v>
      </c>
      <c r="D994">
        <f t="shared" si="20"/>
        <v>1</v>
      </c>
      <c r="F994" s="8">
        <f>SUMIF('Zip Shares'!$F:$F,Districts!$B994,'Zip Shares'!H:H)/$D994</f>
        <v>57060.848988686412</v>
      </c>
      <c r="G994" s="8">
        <f>SUMIF('Zip Shares'!$F:$F,Districts!$B994,'Zip Shares'!I:I)/$D994</f>
        <v>5525.99</v>
      </c>
      <c r="H994" s="8">
        <f>SUMIF('Zip Shares'!$F:$F,Districts!$B994,'Zip Shares'!J:J)/$D994</f>
        <v>0</v>
      </c>
    </row>
    <row r="995" spans="1:8">
      <c r="A995" s="18">
        <v>6</v>
      </c>
      <c r="B995">
        <v>93010</v>
      </c>
      <c r="C995">
        <v>26</v>
      </c>
      <c r="D995">
        <f t="shared" si="20"/>
        <v>1</v>
      </c>
      <c r="F995" s="8">
        <f>SUMIF('Zip Shares'!$F:$F,Districts!$B995,'Zip Shares'!H:H)/$D995</f>
        <v>292930.20359250368</v>
      </c>
      <c r="G995" s="8">
        <f>SUMIF('Zip Shares'!$F:$F,Districts!$B995,'Zip Shares'!I:I)/$D995</f>
        <v>29284.160000000003</v>
      </c>
      <c r="H995" s="8">
        <f>SUMIF('Zip Shares'!$F:$F,Districts!$B995,'Zip Shares'!J:J)/$D995</f>
        <v>0</v>
      </c>
    </row>
    <row r="996" spans="1:8">
      <c r="A996" s="18">
        <v>6</v>
      </c>
      <c r="B996">
        <v>93012</v>
      </c>
      <c r="C996">
        <v>26</v>
      </c>
      <c r="D996">
        <f t="shared" si="20"/>
        <v>1</v>
      </c>
      <c r="F996" s="8">
        <f>SUMIF('Zip Shares'!$F:$F,Districts!$B996,'Zip Shares'!H:H)/$D996</f>
        <v>756096.40625704592</v>
      </c>
      <c r="G996" s="8">
        <f>SUMIF('Zip Shares'!$F:$F,Districts!$B996,'Zip Shares'!I:I)/$D996</f>
        <v>56442.32</v>
      </c>
      <c r="H996" s="8">
        <f>SUMIF('Zip Shares'!$F:$F,Districts!$B996,'Zip Shares'!J:J)/$D996</f>
        <v>0</v>
      </c>
    </row>
    <row r="997" spans="1:8">
      <c r="A997" s="18">
        <v>6</v>
      </c>
      <c r="B997">
        <v>93013</v>
      </c>
      <c r="C997">
        <v>24</v>
      </c>
      <c r="D997">
        <f t="shared" si="20"/>
        <v>1</v>
      </c>
      <c r="F997" s="8">
        <f>SUMIF('Zip Shares'!$F:$F,Districts!$B997,'Zip Shares'!H:H)/$D997</f>
        <v>976827.48909534607</v>
      </c>
      <c r="G997" s="8">
        <f>SUMIF('Zip Shares'!$F:$F,Districts!$B997,'Zip Shares'!I:I)/$D997</f>
        <v>14865.11</v>
      </c>
      <c r="H997" s="8">
        <f>SUMIF('Zip Shares'!$F:$F,Districts!$B997,'Zip Shares'!J:J)/$D997</f>
        <v>0</v>
      </c>
    </row>
    <row r="998" spans="1:8">
      <c r="A998" s="18">
        <v>6</v>
      </c>
      <c r="B998">
        <v>93015</v>
      </c>
      <c r="C998">
        <v>24</v>
      </c>
      <c r="D998">
        <f t="shared" si="20"/>
        <v>2</v>
      </c>
      <c r="F998" s="8">
        <f>SUMIF('Zip Shares'!$F:$F,Districts!$B998,'Zip Shares'!H:H)/$D998</f>
        <v>2921.7417699809057</v>
      </c>
      <c r="G998" s="8">
        <f>SUMIF('Zip Shares'!$F:$F,Districts!$B998,'Zip Shares'!I:I)/$D998</f>
        <v>403.5</v>
      </c>
      <c r="H998" s="8">
        <f>SUMIF('Zip Shares'!$F:$F,Districts!$B998,'Zip Shares'!J:J)/$D998</f>
        <v>0</v>
      </c>
    </row>
    <row r="999" spans="1:8">
      <c r="A999" s="18">
        <v>6</v>
      </c>
      <c r="B999">
        <v>93015</v>
      </c>
      <c r="C999">
        <v>26</v>
      </c>
      <c r="D999">
        <f t="shared" si="20"/>
        <v>2</v>
      </c>
      <c r="F999" s="8">
        <f>SUMIF('Zip Shares'!$F:$F,Districts!$B999,'Zip Shares'!H:H)/$D999</f>
        <v>2921.7417699809057</v>
      </c>
      <c r="G999" s="8">
        <f>SUMIF('Zip Shares'!$F:$F,Districts!$B999,'Zip Shares'!I:I)/$D999</f>
        <v>403.5</v>
      </c>
      <c r="H999" s="8">
        <f>SUMIF('Zip Shares'!$F:$F,Districts!$B999,'Zip Shares'!J:J)/$D999</f>
        <v>0</v>
      </c>
    </row>
    <row r="1000" spans="1:8">
      <c r="A1000" s="18">
        <v>6</v>
      </c>
      <c r="B1000">
        <v>93021</v>
      </c>
      <c r="C1000">
        <v>26</v>
      </c>
      <c r="D1000">
        <f t="shared" si="20"/>
        <v>1</v>
      </c>
      <c r="F1000" s="8">
        <f>SUMIF('Zip Shares'!$F:$F,Districts!$B1000,'Zip Shares'!H:H)/$D1000</f>
        <v>7320151.5988187175</v>
      </c>
      <c r="G1000" s="8">
        <f>SUMIF('Zip Shares'!$F:$F,Districts!$B1000,'Zip Shares'!I:I)/$D1000</f>
        <v>13722.240000000002</v>
      </c>
      <c r="H1000" s="8">
        <f>SUMIF('Zip Shares'!$F:$F,Districts!$B1000,'Zip Shares'!J:J)/$D1000</f>
        <v>0</v>
      </c>
    </row>
    <row r="1001" spans="1:8">
      <c r="A1001" s="18">
        <v>6</v>
      </c>
      <c r="B1001">
        <v>93022</v>
      </c>
      <c r="C1001">
        <v>26</v>
      </c>
      <c r="D1001">
        <f t="shared" si="20"/>
        <v>1</v>
      </c>
      <c r="F1001" s="8">
        <f>SUMIF('Zip Shares'!$F:$F,Districts!$B1001,'Zip Shares'!H:H)/$D1001</f>
        <v>10824.349979295297</v>
      </c>
      <c r="G1001" s="8">
        <f>SUMIF('Zip Shares'!$F:$F,Districts!$B1001,'Zip Shares'!I:I)/$D1001</f>
        <v>1789.13</v>
      </c>
      <c r="H1001" s="8">
        <f>SUMIF('Zip Shares'!$F:$F,Districts!$B1001,'Zip Shares'!J:J)/$D1001</f>
        <v>0</v>
      </c>
    </row>
    <row r="1002" spans="1:8">
      <c r="A1002" s="18">
        <v>6</v>
      </c>
      <c r="B1002">
        <v>93023</v>
      </c>
      <c r="C1002">
        <v>24</v>
      </c>
      <c r="D1002">
        <f t="shared" si="20"/>
        <v>2</v>
      </c>
      <c r="F1002" s="8">
        <f>SUMIF('Zip Shares'!$F:$F,Districts!$B1002,'Zip Shares'!H:H)/$D1002</f>
        <v>77171.748915533957</v>
      </c>
      <c r="G1002" s="8">
        <f>SUMIF('Zip Shares'!$F:$F,Districts!$B1002,'Zip Shares'!I:I)/$D1002</f>
        <v>0</v>
      </c>
      <c r="H1002" s="8">
        <f>SUMIF('Zip Shares'!$F:$F,Districts!$B1002,'Zip Shares'!J:J)/$D1002</f>
        <v>0</v>
      </c>
    </row>
    <row r="1003" spans="1:8">
      <c r="A1003" s="18">
        <v>6</v>
      </c>
      <c r="B1003">
        <v>93023</v>
      </c>
      <c r="C1003">
        <v>26</v>
      </c>
      <c r="D1003">
        <f t="shared" si="20"/>
        <v>2</v>
      </c>
      <c r="F1003" s="8">
        <f>SUMIF('Zip Shares'!$F:$F,Districts!$B1003,'Zip Shares'!H:H)/$D1003</f>
        <v>77171.748915533957</v>
      </c>
      <c r="G1003" s="8">
        <f>SUMIF('Zip Shares'!$F:$F,Districts!$B1003,'Zip Shares'!I:I)/$D1003</f>
        <v>0</v>
      </c>
      <c r="H1003" s="8">
        <f>SUMIF('Zip Shares'!$F:$F,Districts!$B1003,'Zip Shares'!J:J)/$D1003</f>
        <v>0</v>
      </c>
    </row>
    <row r="1004" spans="1:8">
      <c r="A1004" s="18">
        <v>6</v>
      </c>
      <c r="B1004">
        <v>93030</v>
      </c>
      <c r="C1004">
        <v>26</v>
      </c>
      <c r="D1004">
        <f t="shared" si="20"/>
        <v>1</v>
      </c>
      <c r="F1004" s="8">
        <f>SUMIF('Zip Shares'!$F:$F,Districts!$B1004,'Zip Shares'!H:H)/$D1004</f>
        <v>1272920.9690253322</v>
      </c>
      <c r="G1004" s="8">
        <f>SUMIF('Zip Shares'!$F:$F,Districts!$B1004,'Zip Shares'!I:I)/$D1004</f>
        <v>96623.98</v>
      </c>
      <c r="H1004" s="8">
        <f>SUMIF('Zip Shares'!$F:$F,Districts!$B1004,'Zip Shares'!J:J)/$D1004</f>
        <v>0</v>
      </c>
    </row>
    <row r="1005" spans="1:8">
      <c r="A1005" s="18">
        <v>6</v>
      </c>
      <c r="B1005">
        <v>93033</v>
      </c>
      <c r="C1005">
        <v>26</v>
      </c>
      <c r="D1005">
        <f t="shared" si="20"/>
        <v>1</v>
      </c>
      <c r="F1005" s="8">
        <f>SUMIF('Zip Shares'!$F:$F,Districts!$B1005,'Zip Shares'!H:H)/$D1005</f>
        <v>176346.85298870393</v>
      </c>
      <c r="G1005" s="8">
        <f>SUMIF('Zip Shares'!$F:$F,Districts!$B1005,'Zip Shares'!I:I)/$D1005</f>
        <v>38365.899999999994</v>
      </c>
      <c r="H1005" s="8">
        <f>SUMIF('Zip Shares'!$F:$F,Districts!$B1005,'Zip Shares'!J:J)/$D1005</f>
        <v>0</v>
      </c>
    </row>
    <row r="1006" spans="1:8">
      <c r="A1006" s="18">
        <v>6</v>
      </c>
      <c r="B1006">
        <v>93035</v>
      </c>
      <c r="C1006">
        <v>26</v>
      </c>
      <c r="D1006">
        <f t="shared" si="20"/>
        <v>1</v>
      </c>
      <c r="F1006" s="8">
        <f>SUMIF('Zip Shares'!$F:$F,Districts!$B1006,'Zip Shares'!H:H)/$D1006</f>
        <v>54847.954992113744</v>
      </c>
      <c r="G1006" s="8">
        <f>SUMIF('Zip Shares'!$F:$F,Districts!$B1006,'Zip Shares'!I:I)/$D1006</f>
        <v>2990.36</v>
      </c>
      <c r="H1006" s="8">
        <f>SUMIF('Zip Shares'!$F:$F,Districts!$B1006,'Zip Shares'!J:J)/$D1006</f>
        <v>0</v>
      </c>
    </row>
    <row r="1007" spans="1:8">
      <c r="A1007" s="18">
        <v>6</v>
      </c>
      <c r="B1007">
        <v>93036</v>
      </c>
      <c r="C1007">
        <v>26</v>
      </c>
      <c r="D1007">
        <f t="shared" si="20"/>
        <v>1</v>
      </c>
      <c r="F1007" s="8">
        <f>SUMIF('Zip Shares'!$F:$F,Districts!$B1007,'Zip Shares'!H:H)/$D1007</f>
        <v>266010.52703539655</v>
      </c>
      <c r="G1007" s="8">
        <f>SUMIF('Zip Shares'!$F:$F,Districts!$B1007,'Zip Shares'!I:I)/$D1007</f>
        <v>12949.17</v>
      </c>
      <c r="H1007" s="8">
        <f>SUMIF('Zip Shares'!$F:$F,Districts!$B1007,'Zip Shares'!J:J)/$D1007</f>
        <v>0</v>
      </c>
    </row>
    <row r="1008" spans="1:8">
      <c r="A1008" s="18">
        <v>6</v>
      </c>
      <c r="B1008">
        <v>93040</v>
      </c>
      <c r="C1008">
        <v>24</v>
      </c>
      <c r="D1008">
        <f t="shared" si="20"/>
        <v>2</v>
      </c>
      <c r="F1008" s="8">
        <f>SUMIF('Zip Shares'!$F:$F,Districts!$B1008,'Zip Shares'!H:H)/$D1008</f>
        <v>0</v>
      </c>
      <c r="G1008" s="8">
        <f>SUMIF('Zip Shares'!$F:$F,Districts!$B1008,'Zip Shares'!I:I)/$D1008</f>
        <v>0</v>
      </c>
      <c r="H1008" s="8">
        <f>SUMIF('Zip Shares'!$F:$F,Districts!$B1008,'Zip Shares'!J:J)/$D1008</f>
        <v>0</v>
      </c>
    </row>
    <row r="1009" spans="1:8">
      <c r="A1009" s="18">
        <v>6</v>
      </c>
      <c r="B1009">
        <v>93040</v>
      </c>
      <c r="C1009">
        <v>26</v>
      </c>
      <c r="D1009">
        <f t="shared" si="20"/>
        <v>2</v>
      </c>
      <c r="F1009" s="8">
        <f>SUMIF('Zip Shares'!$F:$F,Districts!$B1009,'Zip Shares'!H:H)/$D1009</f>
        <v>0</v>
      </c>
      <c r="G1009" s="8">
        <f>SUMIF('Zip Shares'!$F:$F,Districts!$B1009,'Zip Shares'!I:I)/$D1009</f>
        <v>0</v>
      </c>
      <c r="H1009" s="8">
        <f>SUMIF('Zip Shares'!$F:$F,Districts!$B1009,'Zip Shares'!J:J)/$D1009</f>
        <v>0</v>
      </c>
    </row>
    <row r="1010" spans="1:8">
      <c r="A1010" s="18">
        <v>6</v>
      </c>
      <c r="B1010">
        <v>93041</v>
      </c>
      <c r="C1010">
        <v>26</v>
      </c>
      <c r="D1010">
        <f t="shared" si="20"/>
        <v>1</v>
      </c>
      <c r="F1010" s="8">
        <f>SUMIF('Zip Shares'!$F:$F,Districts!$B1010,'Zip Shares'!H:H)/$D1010</f>
        <v>253729.80786513846</v>
      </c>
      <c r="G1010" s="8">
        <f>SUMIF('Zip Shares'!$F:$F,Districts!$B1010,'Zip Shares'!I:I)/$D1010</f>
        <v>5688.07</v>
      </c>
      <c r="H1010" s="8">
        <f>SUMIF('Zip Shares'!$F:$F,Districts!$B1010,'Zip Shares'!J:J)/$D1010</f>
        <v>0</v>
      </c>
    </row>
    <row r="1011" spans="1:8">
      <c r="A1011" s="18">
        <v>6</v>
      </c>
      <c r="B1011">
        <v>93042</v>
      </c>
      <c r="C1011">
        <v>26</v>
      </c>
      <c r="D1011">
        <f t="shared" si="20"/>
        <v>1</v>
      </c>
      <c r="F1011" s="8">
        <f>SUMIF('Zip Shares'!$F:$F,Districts!$B1011,'Zip Shares'!H:H)/$D1011</f>
        <v>141890.89579793703</v>
      </c>
      <c r="G1011" s="8">
        <f>SUMIF('Zip Shares'!$F:$F,Districts!$B1011,'Zip Shares'!I:I)/$D1011</f>
        <v>0</v>
      </c>
      <c r="H1011" s="8">
        <f>SUMIF('Zip Shares'!$F:$F,Districts!$B1011,'Zip Shares'!J:J)/$D1011</f>
        <v>0</v>
      </c>
    </row>
    <row r="1012" spans="1:8">
      <c r="A1012" s="18">
        <v>6</v>
      </c>
      <c r="B1012">
        <v>93043</v>
      </c>
      <c r="C1012">
        <v>26</v>
      </c>
      <c r="D1012">
        <f t="shared" si="20"/>
        <v>1</v>
      </c>
      <c r="F1012" s="8">
        <f>SUMIF('Zip Shares'!$F:$F,Districts!$B1012,'Zip Shares'!H:H)/$D1012</f>
        <v>758179.56072001229</v>
      </c>
      <c r="G1012" s="8">
        <f>SUMIF('Zip Shares'!$F:$F,Districts!$B1012,'Zip Shares'!I:I)/$D1012</f>
        <v>12838.86</v>
      </c>
      <c r="H1012" s="8">
        <f>SUMIF('Zip Shares'!$F:$F,Districts!$B1012,'Zip Shares'!J:J)/$D1012</f>
        <v>0</v>
      </c>
    </row>
    <row r="1013" spans="1:8">
      <c r="A1013" s="18">
        <v>6</v>
      </c>
      <c r="B1013">
        <v>93060</v>
      </c>
      <c r="C1013">
        <v>24</v>
      </c>
      <c r="D1013">
        <f t="shared" si="20"/>
        <v>2</v>
      </c>
      <c r="F1013" s="8">
        <f>SUMIF('Zip Shares'!$F:$F,Districts!$B1013,'Zip Shares'!H:H)/$D1013</f>
        <v>84803.93965287898</v>
      </c>
      <c r="G1013" s="8">
        <f>SUMIF('Zip Shares'!$F:$F,Districts!$B1013,'Zip Shares'!I:I)/$D1013</f>
        <v>2438.23</v>
      </c>
      <c r="H1013" s="8">
        <f>SUMIF('Zip Shares'!$F:$F,Districts!$B1013,'Zip Shares'!J:J)/$D1013</f>
        <v>0</v>
      </c>
    </row>
    <row r="1014" spans="1:8">
      <c r="A1014" s="18">
        <v>6</v>
      </c>
      <c r="B1014">
        <v>93060</v>
      </c>
      <c r="C1014">
        <v>26</v>
      </c>
      <c r="D1014">
        <f t="shared" si="20"/>
        <v>2</v>
      </c>
      <c r="F1014" s="8">
        <f>SUMIF('Zip Shares'!$F:$F,Districts!$B1014,'Zip Shares'!H:H)/$D1014</f>
        <v>84803.93965287898</v>
      </c>
      <c r="G1014" s="8">
        <f>SUMIF('Zip Shares'!$F:$F,Districts!$B1014,'Zip Shares'!I:I)/$D1014</f>
        <v>2438.23</v>
      </c>
      <c r="H1014" s="8">
        <f>SUMIF('Zip Shares'!$F:$F,Districts!$B1014,'Zip Shares'!J:J)/$D1014</f>
        <v>0</v>
      </c>
    </row>
    <row r="1015" spans="1:8">
      <c r="A1015" s="18">
        <v>6</v>
      </c>
      <c r="B1015">
        <v>93063</v>
      </c>
      <c r="C1015">
        <v>25</v>
      </c>
      <c r="D1015">
        <f t="shared" si="20"/>
        <v>2</v>
      </c>
      <c r="F1015" s="8">
        <f>SUMIF('Zip Shares'!$F:$F,Districts!$B1015,'Zip Shares'!H:H)/$D1015</f>
        <v>1991124.8818093489</v>
      </c>
      <c r="G1015" s="8">
        <f>SUMIF('Zip Shares'!$F:$F,Districts!$B1015,'Zip Shares'!I:I)/$D1015</f>
        <v>30717.184999999998</v>
      </c>
      <c r="H1015" s="8">
        <f>SUMIF('Zip Shares'!$F:$F,Districts!$B1015,'Zip Shares'!J:J)/$D1015</f>
        <v>0</v>
      </c>
    </row>
    <row r="1016" spans="1:8">
      <c r="A1016" s="18">
        <v>6</v>
      </c>
      <c r="B1016">
        <v>93063</v>
      </c>
      <c r="C1016">
        <v>26</v>
      </c>
      <c r="D1016">
        <f t="shared" si="20"/>
        <v>2</v>
      </c>
      <c r="F1016" s="8">
        <f>SUMIF('Zip Shares'!$F:$F,Districts!$B1016,'Zip Shares'!H:H)/$D1016</f>
        <v>1991124.8818093489</v>
      </c>
      <c r="G1016" s="8">
        <f>SUMIF('Zip Shares'!$F:$F,Districts!$B1016,'Zip Shares'!I:I)/$D1016</f>
        <v>30717.184999999998</v>
      </c>
      <c r="H1016" s="8">
        <f>SUMIF('Zip Shares'!$F:$F,Districts!$B1016,'Zip Shares'!J:J)/$D1016</f>
        <v>0</v>
      </c>
    </row>
    <row r="1017" spans="1:8">
      <c r="A1017" s="18">
        <v>6</v>
      </c>
      <c r="B1017">
        <v>93064</v>
      </c>
      <c r="C1017">
        <v>25</v>
      </c>
      <c r="D1017">
        <f t="shared" si="20"/>
        <v>2</v>
      </c>
      <c r="F1017" s="8">
        <f>SUMIF('Zip Shares'!$F:$F,Districts!$B1017,'Zip Shares'!H:H)/$D1017</f>
        <v>0</v>
      </c>
      <c r="G1017" s="8">
        <f>SUMIF('Zip Shares'!$F:$F,Districts!$B1017,'Zip Shares'!I:I)/$D1017</f>
        <v>0</v>
      </c>
      <c r="H1017" s="8">
        <f>SUMIF('Zip Shares'!$F:$F,Districts!$B1017,'Zip Shares'!J:J)/$D1017</f>
        <v>0</v>
      </c>
    </row>
    <row r="1018" spans="1:8">
      <c r="A1018" s="18">
        <v>6</v>
      </c>
      <c r="B1018">
        <v>93064</v>
      </c>
      <c r="C1018">
        <v>30</v>
      </c>
      <c r="D1018">
        <f t="shared" si="20"/>
        <v>2</v>
      </c>
      <c r="F1018" s="8">
        <f>SUMIF('Zip Shares'!$F:$F,Districts!$B1018,'Zip Shares'!H:H)/$D1018</f>
        <v>0</v>
      </c>
      <c r="G1018" s="8">
        <f>SUMIF('Zip Shares'!$F:$F,Districts!$B1018,'Zip Shares'!I:I)/$D1018</f>
        <v>0</v>
      </c>
      <c r="H1018" s="8">
        <f>SUMIF('Zip Shares'!$F:$F,Districts!$B1018,'Zip Shares'!J:J)/$D1018</f>
        <v>0</v>
      </c>
    </row>
    <row r="1019" spans="1:8">
      <c r="A1019" s="18">
        <v>6</v>
      </c>
      <c r="B1019">
        <v>93065</v>
      </c>
      <c r="C1019">
        <v>25</v>
      </c>
      <c r="D1019">
        <f t="shared" si="20"/>
        <v>2</v>
      </c>
      <c r="F1019" s="8">
        <f>SUMIF('Zip Shares'!$F:$F,Districts!$B1019,'Zip Shares'!H:H)/$D1019</f>
        <v>163400.57703938219</v>
      </c>
      <c r="G1019" s="8">
        <f>SUMIF('Zip Shares'!$F:$F,Districts!$B1019,'Zip Shares'!I:I)/$D1019</f>
        <v>29922.834999999999</v>
      </c>
      <c r="H1019" s="8">
        <f>SUMIF('Zip Shares'!$F:$F,Districts!$B1019,'Zip Shares'!J:J)/$D1019</f>
        <v>0</v>
      </c>
    </row>
    <row r="1020" spans="1:8">
      <c r="A1020" s="18">
        <v>6</v>
      </c>
      <c r="B1020">
        <v>93065</v>
      </c>
      <c r="C1020">
        <v>26</v>
      </c>
      <c r="D1020">
        <f t="shared" si="20"/>
        <v>2</v>
      </c>
      <c r="F1020" s="8">
        <f>SUMIF('Zip Shares'!$F:$F,Districts!$B1020,'Zip Shares'!H:H)/$D1020</f>
        <v>163400.57703938219</v>
      </c>
      <c r="G1020" s="8">
        <f>SUMIF('Zip Shares'!$F:$F,Districts!$B1020,'Zip Shares'!I:I)/$D1020</f>
        <v>29922.834999999999</v>
      </c>
      <c r="H1020" s="8">
        <f>SUMIF('Zip Shares'!$F:$F,Districts!$B1020,'Zip Shares'!J:J)/$D1020</f>
        <v>0</v>
      </c>
    </row>
    <row r="1021" spans="1:8">
      <c r="A1021" s="18">
        <v>6</v>
      </c>
      <c r="B1021">
        <v>93066</v>
      </c>
      <c r="C1021">
        <v>26</v>
      </c>
      <c r="D1021">
        <f t="shared" si="20"/>
        <v>1</v>
      </c>
      <c r="F1021" s="8">
        <f>SUMIF('Zip Shares'!$F:$F,Districts!$B1021,'Zip Shares'!H:H)/$D1021</f>
        <v>60189.152679484032</v>
      </c>
      <c r="G1021" s="8">
        <f>SUMIF('Zip Shares'!$F:$F,Districts!$B1021,'Zip Shares'!I:I)/$D1021</f>
        <v>0</v>
      </c>
      <c r="H1021" s="8">
        <f>SUMIF('Zip Shares'!$F:$F,Districts!$B1021,'Zip Shares'!J:J)/$D1021</f>
        <v>0</v>
      </c>
    </row>
    <row r="1022" spans="1:8">
      <c r="A1022" s="18">
        <v>6</v>
      </c>
      <c r="B1022">
        <v>93067</v>
      </c>
      <c r="C1022">
        <v>24</v>
      </c>
      <c r="D1022">
        <f t="shared" si="20"/>
        <v>1</v>
      </c>
      <c r="F1022" s="8">
        <f>SUMIF('Zip Shares'!$F:$F,Districts!$B1022,'Zip Shares'!H:H)/$D1022</f>
        <v>0</v>
      </c>
      <c r="G1022" s="8">
        <f>SUMIF('Zip Shares'!$F:$F,Districts!$B1022,'Zip Shares'!I:I)/$D1022</f>
        <v>0</v>
      </c>
      <c r="H1022" s="8">
        <f>SUMIF('Zip Shares'!$F:$F,Districts!$B1022,'Zip Shares'!J:J)/$D1022</f>
        <v>0</v>
      </c>
    </row>
    <row r="1023" spans="1:8">
      <c r="A1023" s="18">
        <v>6</v>
      </c>
      <c r="B1023">
        <v>93101</v>
      </c>
      <c r="C1023">
        <v>24</v>
      </c>
      <c r="D1023">
        <f t="shared" si="20"/>
        <v>1</v>
      </c>
      <c r="F1023" s="8">
        <f>SUMIF('Zip Shares'!$F:$F,Districts!$B1023,'Zip Shares'!H:H)/$D1023</f>
        <v>842575.79902633652</v>
      </c>
      <c r="G1023" s="8">
        <f>SUMIF('Zip Shares'!$F:$F,Districts!$B1023,'Zip Shares'!I:I)/$D1023</f>
        <v>121416.94</v>
      </c>
      <c r="H1023" s="8">
        <f>SUMIF('Zip Shares'!$F:$F,Districts!$B1023,'Zip Shares'!J:J)/$D1023</f>
        <v>0</v>
      </c>
    </row>
    <row r="1024" spans="1:8">
      <c r="A1024" s="18">
        <v>6</v>
      </c>
      <c r="B1024">
        <v>93103</v>
      </c>
      <c r="C1024">
        <v>24</v>
      </c>
      <c r="D1024">
        <f t="shared" si="20"/>
        <v>1</v>
      </c>
      <c r="F1024" s="8">
        <f>SUMIF('Zip Shares'!$F:$F,Districts!$B1024,'Zip Shares'!H:H)/$D1024</f>
        <v>212073.11528171113</v>
      </c>
      <c r="G1024" s="8">
        <f>SUMIF('Zip Shares'!$F:$F,Districts!$B1024,'Zip Shares'!I:I)/$D1024</f>
        <v>9753.2799999999988</v>
      </c>
      <c r="H1024" s="8">
        <f>SUMIF('Zip Shares'!$F:$F,Districts!$B1024,'Zip Shares'!J:J)/$D1024</f>
        <v>0</v>
      </c>
    </row>
    <row r="1025" spans="1:8">
      <c r="A1025" s="18">
        <v>6</v>
      </c>
      <c r="B1025">
        <v>93105</v>
      </c>
      <c r="C1025">
        <v>24</v>
      </c>
      <c r="D1025">
        <f t="shared" si="20"/>
        <v>1</v>
      </c>
      <c r="F1025" s="8">
        <f>SUMIF('Zip Shares'!$F:$F,Districts!$B1025,'Zip Shares'!H:H)/$D1025</f>
        <v>732012.62790139695</v>
      </c>
      <c r="G1025" s="8">
        <f>SUMIF('Zip Shares'!$F:$F,Districts!$B1025,'Zip Shares'!I:I)/$D1025</f>
        <v>36302.880000000005</v>
      </c>
      <c r="H1025" s="8">
        <f>SUMIF('Zip Shares'!$F:$F,Districts!$B1025,'Zip Shares'!J:J)/$D1025</f>
        <v>0</v>
      </c>
    </row>
    <row r="1026" spans="1:8">
      <c r="A1026" s="18">
        <v>6</v>
      </c>
      <c r="B1026">
        <v>93108</v>
      </c>
      <c r="C1026">
        <v>24</v>
      </c>
      <c r="D1026">
        <f t="shared" si="20"/>
        <v>1</v>
      </c>
      <c r="F1026" s="8">
        <f>SUMIF('Zip Shares'!$F:$F,Districts!$B1026,'Zip Shares'!H:H)/$D1026</f>
        <v>25620.679827912194</v>
      </c>
      <c r="G1026" s="8">
        <f>SUMIF('Zip Shares'!$F:$F,Districts!$B1026,'Zip Shares'!I:I)/$D1026</f>
        <v>0</v>
      </c>
      <c r="H1026" s="8">
        <f>SUMIF('Zip Shares'!$F:$F,Districts!$B1026,'Zip Shares'!J:J)/$D1026</f>
        <v>0</v>
      </c>
    </row>
    <row r="1027" spans="1:8">
      <c r="A1027" s="18">
        <v>6</v>
      </c>
      <c r="B1027">
        <v>93109</v>
      </c>
      <c r="C1027">
        <v>24</v>
      </c>
      <c r="D1027">
        <f t="shared" ref="D1027:D1090" si="21">COUNTIF(B$1:B$2350,B1027)</f>
        <v>1</v>
      </c>
      <c r="F1027" s="8">
        <f>SUMIF('Zip Shares'!$F:$F,Districts!$B1027,'Zip Shares'!H:H)/$D1027</f>
        <v>302.68999190055223</v>
      </c>
      <c r="G1027" s="8">
        <f>SUMIF('Zip Shares'!$F:$F,Districts!$B1027,'Zip Shares'!I:I)/$D1027</f>
        <v>13753.11</v>
      </c>
      <c r="H1027" s="8">
        <f>SUMIF('Zip Shares'!$F:$F,Districts!$B1027,'Zip Shares'!J:J)/$D1027</f>
        <v>0</v>
      </c>
    </row>
    <row r="1028" spans="1:8">
      <c r="A1028" s="18">
        <v>6</v>
      </c>
      <c r="B1028">
        <v>93110</v>
      </c>
      <c r="C1028">
        <v>24</v>
      </c>
      <c r="D1028">
        <f t="shared" si="21"/>
        <v>1</v>
      </c>
      <c r="F1028" s="8">
        <f>SUMIF('Zip Shares'!$F:$F,Districts!$B1028,'Zip Shares'!H:H)/$D1028</f>
        <v>45639.401786735689</v>
      </c>
      <c r="G1028" s="8">
        <f>SUMIF('Zip Shares'!$F:$F,Districts!$B1028,'Zip Shares'!I:I)/$D1028</f>
        <v>0</v>
      </c>
      <c r="H1028" s="8">
        <f>SUMIF('Zip Shares'!$F:$F,Districts!$B1028,'Zip Shares'!J:J)/$D1028</f>
        <v>0</v>
      </c>
    </row>
    <row r="1029" spans="1:8">
      <c r="A1029" s="18">
        <v>6</v>
      </c>
      <c r="B1029">
        <v>93111</v>
      </c>
      <c r="C1029">
        <v>24</v>
      </c>
      <c r="D1029">
        <f t="shared" si="21"/>
        <v>1</v>
      </c>
      <c r="F1029" s="8">
        <f>SUMIF('Zip Shares'!$F:$F,Districts!$B1029,'Zip Shares'!H:H)/$D1029</f>
        <v>927847.3677154344</v>
      </c>
      <c r="G1029" s="8">
        <f>SUMIF('Zip Shares'!$F:$F,Districts!$B1029,'Zip Shares'!I:I)/$D1029</f>
        <v>43745.11</v>
      </c>
      <c r="H1029" s="8">
        <f>SUMIF('Zip Shares'!$F:$F,Districts!$B1029,'Zip Shares'!J:J)/$D1029</f>
        <v>0</v>
      </c>
    </row>
    <row r="1030" spans="1:8">
      <c r="A1030" s="18">
        <v>6</v>
      </c>
      <c r="B1030">
        <v>93117</v>
      </c>
      <c r="C1030">
        <v>24</v>
      </c>
      <c r="D1030">
        <f t="shared" si="21"/>
        <v>1</v>
      </c>
      <c r="F1030" s="8">
        <f>SUMIF('Zip Shares'!$F:$F,Districts!$B1030,'Zip Shares'!H:H)/$D1030</f>
        <v>2237810.4192874869</v>
      </c>
      <c r="G1030" s="8">
        <f>SUMIF('Zip Shares'!$F:$F,Districts!$B1030,'Zip Shares'!I:I)/$D1030</f>
        <v>107465.66</v>
      </c>
      <c r="H1030" s="8">
        <f>SUMIF('Zip Shares'!$F:$F,Districts!$B1030,'Zip Shares'!J:J)/$D1030</f>
        <v>0</v>
      </c>
    </row>
    <row r="1031" spans="1:8">
      <c r="A1031" s="18">
        <v>6</v>
      </c>
      <c r="B1031">
        <v>93201</v>
      </c>
      <c r="C1031">
        <v>21</v>
      </c>
      <c r="D1031">
        <f t="shared" si="21"/>
        <v>1</v>
      </c>
      <c r="F1031" s="8">
        <f>SUMIF('Zip Shares'!$F:$F,Districts!$B1031,'Zip Shares'!H:H)/$D1031</f>
        <v>0</v>
      </c>
      <c r="G1031" s="8">
        <f>SUMIF('Zip Shares'!$F:$F,Districts!$B1031,'Zip Shares'!I:I)/$D1031</f>
        <v>0</v>
      </c>
      <c r="H1031" s="8">
        <f>SUMIF('Zip Shares'!$F:$F,Districts!$B1031,'Zip Shares'!J:J)/$D1031</f>
        <v>0</v>
      </c>
    </row>
    <row r="1032" spans="1:8">
      <c r="A1032" s="18">
        <v>6</v>
      </c>
      <c r="B1032">
        <v>93202</v>
      </c>
      <c r="C1032">
        <v>21</v>
      </c>
      <c r="D1032">
        <f t="shared" si="21"/>
        <v>1</v>
      </c>
      <c r="F1032" s="8">
        <f>SUMIF('Zip Shares'!$F:$F,Districts!$B1032,'Zip Shares'!H:H)/$D1032</f>
        <v>1255.3142831957182</v>
      </c>
      <c r="G1032" s="8">
        <f>SUMIF('Zip Shares'!$F:$F,Districts!$B1032,'Zip Shares'!I:I)/$D1032</f>
        <v>0</v>
      </c>
      <c r="H1032" s="8">
        <f>SUMIF('Zip Shares'!$F:$F,Districts!$B1032,'Zip Shares'!J:J)/$D1032</f>
        <v>0</v>
      </c>
    </row>
    <row r="1033" spans="1:8">
      <c r="A1033" s="18">
        <v>6</v>
      </c>
      <c r="B1033">
        <v>93203</v>
      </c>
      <c r="C1033">
        <v>21</v>
      </c>
      <c r="D1033">
        <f t="shared" si="21"/>
        <v>2</v>
      </c>
      <c r="F1033" s="8">
        <f>SUMIF('Zip Shares'!$F:$F,Districts!$B1033,'Zip Shares'!H:H)/$D1033</f>
        <v>5286.3811107869406</v>
      </c>
      <c r="G1033" s="8">
        <f>SUMIF('Zip Shares'!$F:$F,Districts!$B1033,'Zip Shares'!I:I)/$D1033</f>
        <v>0</v>
      </c>
      <c r="H1033" s="8">
        <f>SUMIF('Zip Shares'!$F:$F,Districts!$B1033,'Zip Shares'!J:J)/$D1033</f>
        <v>33435.358387880027</v>
      </c>
    </row>
    <row r="1034" spans="1:8">
      <c r="A1034" s="18">
        <v>6</v>
      </c>
      <c r="B1034">
        <v>93203</v>
      </c>
      <c r="C1034">
        <v>23</v>
      </c>
      <c r="D1034">
        <f t="shared" si="21"/>
        <v>2</v>
      </c>
      <c r="F1034" s="8">
        <f>SUMIF('Zip Shares'!$F:$F,Districts!$B1034,'Zip Shares'!H:H)/$D1034</f>
        <v>5286.3811107869406</v>
      </c>
      <c r="G1034" s="8">
        <f>SUMIF('Zip Shares'!$F:$F,Districts!$B1034,'Zip Shares'!I:I)/$D1034</f>
        <v>0</v>
      </c>
      <c r="H1034" s="8">
        <f>SUMIF('Zip Shares'!$F:$F,Districts!$B1034,'Zip Shares'!J:J)/$D1034</f>
        <v>33435.358387880027</v>
      </c>
    </row>
    <row r="1035" spans="1:8">
      <c r="A1035" s="18">
        <v>6</v>
      </c>
      <c r="B1035">
        <v>93204</v>
      </c>
      <c r="C1035">
        <v>21</v>
      </c>
      <c r="D1035">
        <f t="shared" si="21"/>
        <v>1</v>
      </c>
      <c r="F1035" s="8">
        <f>SUMIF('Zip Shares'!$F:$F,Districts!$B1035,'Zip Shares'!H:H)/$D1035</f>
        <v>0</v>
      </c>
      <c r="G1035" s="8">
        <f>SUMIF('Zip Shares'!$F:$F,Districts!$B1035,'Zip Shares'!I:I)/$D1035</f>
        <v>0</v>
      </c>
      <c r="H1035" s="8">
        <f>SUMIF('Zip Shares'!$F:$F,Districts!$B1035,'Zip Shares'!J:J)/$D1035</f>
        <v>0</v>
      </c>
    </row>
    <row r="1036" spans="1:8">
      <c r="A1036" s="18">
        <v>6</v>
      </c>
      <c r="B1036">
        <v>93205</v>
      </c>
      <c r="C1036">
        <v>23</v>
      </c>
      <c r="D1036">
        <f t="shared" si="21"/>
        <v>1</v>
      </c>
      <c r="F1036" s="8">
        <f>SUMIF('Zip Shares'!$F:$F,Districts!$B1036,'Zip Shares'!H:H)/$D1036</f>
        <v>0</v>
      </c>
      <c r="G1036" s="8">
        <f>SUMIF('Zip Shares'!$F:$F,Districts!$B1036,'Zip Shares'!I:I)/$D1036</f>
        <v>0</v>
      </c>
      <c r="H1036" s="8">
        <f>SUMIF('Zip Shares'!$F:$F,Districts!$B1036,'Zip Shares'!J:J)/$D1036</f>
        <v>0</v>
      </c>
    </row>
    <row r="1037" spans="1:8">
      <c r="A1037" s="18">
        <v>6</v>
      </c>
      <c r="B1037">
        <v>93206</v>
      </c>
      <c r="C1037">
        <v>21</v>
      </c>
      <c r="D1037">
        <f t="shared" si="21"/>
        <v>1</v>
      </c>
      <c r="F1037" s="8">
        <f>SUMIF('Zip Shares'!$F:$F,Districts!$B1037,'Zip Shares'!H:H)/$D1037</f>
        <v>0</v>
      </c>
      <c r="G1037" s="8">
        <f>SUMIF('Zip Shares'!$F:$F,Districts!$B1037,'Zip Shares'!I:I)/$D1037</f>
        <v>0</v>
      </c>
      <c r="H1037" s="8">
        <f>SUMIF('Zip Shares'!$F:$F,Districts!$B1037,'Zip Shares'!J:J)/$D1037</f>
        <v>0</v>
      </c>
    </row>
    <row r="1038" spans="1:8">
      <c r="A1038" s="18">
        <v>6</v>
      </c>
      <c r="B1038">
        <v>93207</v>
      </c>
      <c r="C1038">
        <v>23</v>
      </c>
      <c r="D1038">
        <f t="shared" si="21"/>
        <v>1</v>
      </c>
      <c r="F1038" s="8">
        <f>SUMIF('Zip Shares'!$F:$F,Districts!$B1038,'Zip Shares'!H:H)/$D1038</f>
        <v>0</v>
      </c>
      <c r="G1038" s="8">
        <f>SUMIF('Zip Shares'!$F:$F,Districts!$B1038,'Zip Shares'!I:I)/$D1038</f>
        <v>0</v>
      </c>
      <c r="H1038" s="8">
        <f>SUMIF('Zip Shares'!$F:$F,Districts!$B1038,'Zip Shares'!J:J)/$D1038</f>
        <v>0</v>
      </c>
    </row>
    <row r="1039" spans="1:8">
      <c r="A1039" s="18">
        <v>6</v>
      </c>
      <c r="B1039">
        <v>93208</v>
      </c>
      <c r="C1039">
        <v>23</v>
      </c>
      <c r="D1039">
        <f t="shared" si="21"/>
        <v>1</v>
      </c>
      <c r="F1039" s="8">
        <f>SUMIF('Zip Shares'!$F:$F,Districts!$B1039,'Zip Shares'!H:H)/$D1039</f>
        <v>0</v>
      </c>
      <c r="G1039" s="8">
        <f>SUMIF('Zip Shares'!$F:$F,Districts!$B1039,'Zip Shares'!I:I)/$D1039</f>
        <v>0</v>
      </c>
      <c r="H1039" s="8">
        <f>SUMIF('Zip Shares'!$F:$F,Districts!$B1039,'Zip Shares'!J:J)/$D1039</f>
        <v>0</v>
      </c>
    </row>
    <row r="1040" spans="1:8">
      <c r="A1040" s="18">
        <v>6</v>
      </c>
      <c r="B1040">
        <v>93210</v>
      </c>
      <c r="C1040">
        <v>20</v>
      </c>
      <c r="D1040">
        <f t="shared" si="21"/>
        <v>2</v>
      </c>
      <c r="F1040" s="8">
        <f>SUMIF('Zip Shares'!$F:$F,Districts!$B1040,'Zip Shares'!H:H)/$D1040</f>
        <v>1351.0775925105213</v>
      </c>
      <c r="G1040" s="8">
        <f>SUMIF('Zip Shares'!$F:$F,Districts!$B1040,'Zip Shares'!I:I)/$D1040</f>
        <v>12.465</v>
      </c>
      <c r="H1040" s="8">
        <f>SUMIF('Zip Shares'!$F:$F,Districts!$B1040,'Zip Shares'!J:J)/$D1040</f>
        <v>0</v>
      </c>
    </row>
    <row r="1041" spans="1:8">
      <c r="A1041" s="18">
        <v>6</v>
      </c>
      <c r="B1041">
        <v>93210</v>
      </c>
      <c r="C1041">
        <v>21</v>
      </c>
      <c r="D1041">
        <f t="shared" si="21"/>
        <v>2</v>
      </c>
      <c r="F1041" s="8">
        <f>SUMIF('Zip Shares'!$F:$F,Districts!$B1041,'Zip Shares'!H:H)/$D1041</f>
        <v>1351.0775925105213</v>
      </c>
      <c r="G1041" s="8">
        <f>SUMIF('Zip Shares'!$F:$F,Districts!$B1041,'Zip Shares'!I:I)/$D1041</f>
        <v>12.465</v>
      </c>
      <c r="H1041" s="8">
        <f>SUMIF('Zip Shares'!$F:$F,Districts!$B1041,'Zip Shares'!J:J)/$D1041</f>
        <v>0</v>
      </c>
    </row>
    <row r="1042" spans="1:8">
      <c r="A1042" s="18">
        <v>6</v>
      </c>
      <c r="B1042">
        <v>93212</v>
      </c>
      <c r="C1042">
        <v>21</v>
      </c>
      <c r="D1042">
        <f t="shared" si="21"/>
        <v>2</v>
      </c>
      <c r="F1042" s="8">
        <f>SUMIF('Zip Shares'!$F:$F,Districts!$B1042,'Zip Shares'!H:H)/$D1042</f>
        <v>0</v>
      </c>
      <c r="G1042" s="8">
        <f>SUMIF('Zip Shares'!$F:$F,Districts!$B1042,'Zip Shares'!I:I)/$D1042</f>
        <v>0</v>
      </c>
      <c r="H1042" s="8">
        <f>SUMIF('Zip Shares'!$F:$F,Districts!$B1042,'Zip Shares'!J:J)/$D1042</f>
        <v>0</v>
      </c>
    </row>
    <row r="1043" spans="1:8">
      <c r="A1043" s="18">
        <v>6</v>
      </c>
      <c r="B1043">
        <v>93212</v>
      </c>
      <c r="C1043">
        <v>22</v>
      </c>
      <c r="D1043">
        <f t="shared" si="21"/>
        <v>2</v>
      </c>
      <c r="F1043" s="8">
        <f>SUMIF('Zip Shares'!$F:$F,Districts!$B1043,'Zip Shares'!H:H)/$D1043</f>
        <v>0</v>
      </c>
      <c r="G1043" s="8">
        <f>SUMIF('Zip Shares'!$F:$F,Districts!$B1043,'Zip Shares'!I:I)/$D1043</f>
        <v>0</v>
      </c>
      <c r="H1043" s="8">
        <f>SUMIF('Zip Shares'!$F:$F,Districts!$B1043,'Zip Shares'!J:J)/$D1043</f>
        <v>0</v>
      </c>
    </row>
    <row r="1044" spans="1:8">
      <c r="A1044" s="18">
        <v>6</v>
      </c>
      <c r="B1044">
        <v>93215</v>
      </c>
      <c r="C1044">
        <v>21</v>
      </c>
      <c r="D1044">
        <f t="shared" si="21"/>
        <v>1</v>
      </c>
      <c r="F1044" s="8">
        <f>SUMIF('Zip Shares'!$F:$F,Districts!$B1044,'Zip Shares'!H:H)/$D1044</f>
        <v>0</v>
      </c>
      <c r="G1044" s="8">
        <f>SUMIF('Zip Shares'!$F:$F,Districts!$B1044,'Zip Shares'!I:I)/$D1044</f>
        <v>0</v>
      </c>
      <c r="H1044" s="8">
        <f>SUMIF('Zip Shares'!$F:$F,Districts!$B1044,'Zip Shares'!J:J)/$D1044</f>
        <v>0</v>
      </c>
    </row>
    <row r="1045" spans="1:8">
      <c r="A1045" s="18">
        <v>6</v>
      </c>
      <c r="B1045">
        <v>93218</v>
      </c>
      <c r="C1045">
        <v>21</v>
      </c>
      <c r="D1045">
        <f t="shared" si="21"/>
        <v>1</v>
      </c>
      <c r="F1045" s="8">
        <f>SUMIF('Zip Shares'!$F:$F,Districts!$B1045,'Zip Shares'!H:H)/$D1045</f>
        <v>0</v>
      </c>
      <c r="G1045" s="8">
        <f>SUMIF('Zip Shares'!$F:$F,Districts!$B1045,'Zip Shares'!I:I)/$D1045</f>
        <v>0</v>
      </c>
      <c r="H1045" s="8">
        <f>SUMIF('Zip Shares'!$F:$F,Districts!$B1045,'Zip Shares'!J:J)/$D1045</f>
        <v>0</v>
      </c>
    </row>
    <row r="1046" spans="1:8">
      <c r="A1046" s="18">
        <v>6</v>
      </c>
      <c r="B1046">
        <v>93219</v>
      </c>
      <c r="C1046">
        <v>21</v>
      </c>
      <c r="D1046">
        <f t="shared" si="21"/>
        <v>1</v>
      </c>
      <c r="F1046" s="8">
        <f>SUMIF('Zip Shares'!$F:$F,Districts!$B1046,'Zip Shares'!H:H)/$D1046</f>
        <v>0</v>
      </c>
      <c r="G1046" s="8">
        <f>SUMIF('Zip Shares'!$F:$F,Districts!$B1046,'Zip Shares'!I:I)/$D1046</f>
        <v>0</v>
      </c>
      <c r="H1046" s="8">
        <f>SUMIF('Zip Shares'!$F:$F,Districts!$B1046,'Zip Shares'!J:J)/$D1046</f>
        <v>0</v>
      </c>
    </row>
    <row r="1047" spans="1:8">
      <c r="A1047" s="18">
        <v>6</v>
      </c>
      <c r="B1047">
        <v>93220</v>
      </c>
      <c r="C1047">
        <v>21</v>
      </c>
      <c r="D1047">
        <f t="shared" si="21"/>
        <v>2</v>
      </c>
      <c r="F1047" s="8">
        <f>SUMIF('Zip Shares'!$F:$F,Districts!$B1047,'Zip Shares'!H:H)/$D1047</f>
        <v>0</v>
      </c>
      <c r="G1047" s="8">
        <f>SUMIF('Zip Shares'!$F:$F,Districts!$B1047,'Zip Shares'!I:I)/$D1047</f>
        <v>0</v>
      </c>
      <c r="H1047" s="8">
        <f>SUMIF('Zip Shares'!$F:$F,Districts!$B1047,'Zip Shares'!J:J)/$D1047</f>
        <v>0</v>
      </c>
    </row>
    <row r="1048" spans="1:8">
      <c r="A1048" s="18">
        <v>6</v>
      </c>
      <c r="B1048">
        <v>93220</v>
      </c>
      <c r="C1048">
        <v>23</v>
      </c>
      <c r="D1048">
        <f t="shared" si="21"/>
        <v>2</v>
      </c>
      <c r="F1048" s="8">
        <f>SUMIF('Zip Shares'!$F:$F,Districts!$B1048,'Zip Shares'!H:H)/$D1048</f>
        <v>0</v>
      </c>
      <c r="G1048" s="8">
        <f>SUMIF('Zip Shares'!$F:$F,Districts!$B1048,'Zip Shares'!I:I)/$D1048</f>
        <v>0</v>
      </c>
      <c r="H1048" s="8">
        <f>SUMIF('Zip Shares'!$F:$F,Districts!$B1048,'Zip Shares'!J:J)/$D1048</f>
        <v>0</v>
      </c>
    </row>
    <row r="1049" spans="1:8">
      <c r="A1049" s="18">
        <v>6</v>
      </c>
      <c r="B1049">
        <v>93221</v>
      </c>
      <c r="C1049">
        <v>22</v>
      </c>
      <c r="D1049">
        <f t="shared" si="21"/>
        <v>2</v>
      </c>
      <c r="F1049" s="8">
        <f>SUMIF('Zip Shares'!$F:$F,Districts!$B1049,'Zip Shares'!H:H)/$D1049</f>
        <v>5011.7733267879285</v>
      </c>
      <c r="G1049" s="8">
        <f>SUMIF('Zip Shares'!$F:$F,Districts!$B1049,'Zip Shares'!I:I)/$D1049</f>
        <v>0</v>
      </c>
      <c r="H1049" s="8">
        <f>SUMIF('Zip Shares'!$F:$F,Districts!$B1049,'Zip Shares'!J:J)/$D1049</f>
        <v>0</v>
      </c>
    </row>
    <row r="1050" spans="1:8">
      <c r="A1050" s="18">
        <v>6</v>
      </c>
      <c r="B1050">
        <v>93221</v>
      </c>
      <c r="C1050">
        <v>23</v>
      </c>
      <c r="D1050">
        <f t="shared" si="21"/>
        <v>2</v>
      </c>
      <c r="F1050" s="8">
        <f>SUMIF('Zip Shares'!$F:$F,Districts!$B1050,'Zip Shares'!H:H)/$D1050</f>
        <v>5011.7733267879285</v>
      </c>
      <c r="G1050" s="8">
        <f>SUMIF('Zip Shares'!$F:$F,Districts!$B1050,'Zip Shares'!I:I)/$D1050</f>
        <v>0</v>
      </c>
      <c r="H1050" s="8">
        <f>SUMIF('Zip Shares'!$F:$F,Districts!$B1050,'Zip Shares'!J:J)/$D1050</f>
        <v>0</v>
      </c>
    </row>
    <row r="1051" spans="1:8">
      <c r="A1051" s="18">
        <v>6</v>
      </c>
      <c r="B1051">
        <v>93222</v>
      </c>
      <c r="C1051">
        <v>23</v>
      </c>
      <c r="D1051">
        <f t="shared" si="21"/>
        <v>1</v>
      </c>
      <c r="F1051" s="8">
        <f>SUMIF('Zip Shares'!$F:$F,Districts!$B1051,'Zip Shares'!H:H)/$D1051</f>
        <v>0</v>
      </c>
      <c r="G1051" s="8">
        <f>SUMIF('Zip Shares'!$F:$F,Districts!$B1051,'Zip Shares'!I:I)/$D1051</f>
        <v>0</v>
      </c>
      <c r="H1051" s="8">
        <f>SUMIF('Zip Shares'!$F:$F,Districts!$B1051,'Zip Shares'!J:J)/$D1051</f>
        <v>0</v>
      </c>
    </row>
    <row r="1052" spans="1:8">
      <c r="A1052" s="18">
        <v>6</v>
      </c>
      <c r="B1052">
        <v>93223</v>
      </c>
      <c r="C1052">
        <v>22</v>
      </c>
      <c r="D1052">
        <f t="shared" si="21"/>
        <v>1</v>
      </c>
      <c r="F1052" s="8">
        <f>SUMIF('Zip Shares'!$F:$F,Districts!$B1052,'Zip Shares'!H:H)/$D1052</f>
        <v>5149.4575496563693</v>
      </c>
      <c r="G1052" s="8">
        <f>SUMIF('Zip Shares'!$F:$F,Districts!$B1052,'Zip Shares'!I:I)/$D1052</f>
        <v>0</v>
      </c>
      <c r="H1052" s="8">
        <f>SUMIF('Zip Shares'!$F:$F,Districts!$B1052,'Zip Shares'!J:J)/$D1052</f>
        <v>0</v>
      </c>
    </row>
    <row r="1053" spans="1:8">
      <c r="A1053" s="18">
        <v>6</v>
      </c>
      <c r="B1053">
        <v>93224</v>
      </c>
      <c r="C1053">
        <v>23</v>
      </c>
      <c r="D1053">
        <f t="shared" si="21"/>
        <v>1</v>
      </c>
      <c r="F1053" s="8">
        <f>SUMIF('Zip Shares'!$F:$F,Districts!$B1053,'Zip Shares'!H:H)/$D1053</f>
        <v>5787.6216095281761</v>
      </c>
      <c r="G1053" s="8">
        <f>SUMIF('Zip Shares'!$F:$F,Districts!$B1053,'Zip Shares'!I:I)/$D1053</f>
        <v>0</v>
      </c>
      <c r="H1053" s="8">
        <f>SUMIF('Zip Shares'!$F:$F,Districts!$B1053,'Zip Shares'!J:J)/$D1053</f>
        <v>0</v>
      </c>
    </row>
    <row r="1054" spans="1:8">
      <c r="A1054" s="18">
        <v>6</v>
      </c>
      <c r="B1054">
        <v>93225</v>
      </c>
      <c r="C1054">
        <v>23</v>
      </c>
      <c r="D1054">
        <f t="shared" si="21"/>
        <v>2</v>
      </c>
      <c r="F1054" s="8">
        <f>SUMIF('Zip Shares'!$F:$F,Districts!$B1054,'Zip Shares'!H:H)/$D1054</f>
        <v>0</v>
      </c>
      <c r="G1054" s="8">
        <f>SUMIF('Zip Shares'!$F:$F,Districts!$B1054,'Zip Shares'!I:I)/$D1054</f>
        <v>0</v>
      </c>
      <c r="H1054" s="8">
        <f>SUMIF('Zip Shares'!$F:$F,Districts!$B1054,'Zip Shares'!J:J)/$D1054</f>
        <v>0</v>
      </c>
    </row>
    <row r="1055" spans="1:8">
      <c r="A1055" s="18">
        <v>6</v>
      </c>
      <c r="B1055">
        <v>93225</v>
      </c>
      <c r="C1055">
        <v>24</v>
      </c>
      <c r="D1055">
        <f t="shared" si="21"/>
        <v>2</v>
      </c>
      <c r="F1055" s="8">
        <f>SUMIF('Zip Shares'!$F:$F,Districts!$B1055,'Zip Shares'!H:H)/$D1055</f>
        <v>0</v>
      </c>
      <c r="G1055" s="8">
        <f>SUMIF('Zip Shares'!$F:$F,Districts!$B1055,'Zip Shares'!I:I)/$D1055</f>
        <v>0</v>
      </c>
      <c r="H1055" s="8">
        <f>SUMIF('Zip Shares'!$F:$F,Districts!$B1055,'Zip Shares'!J:J)/$D1055</f>
        <v>0</v>
      </c>
    </row>
    <row r="1056" spans="1:8">
      <c r="A1056" s="18">
        <v>6</v>
      </c>
      <c r="B1056">
        <v>93226</v>
      </c>
      <c r="C1056">
        <v>23</v>
      </c>
      <c r="D1056">
        <f t="shared" si="21"/>
        <v>1</v>
      </c>
      <c r="F1056" s="8">
        <f>SUMIF('Zip Shares'!$F:$F,Districts!$B1056,'Zip Shares'!H:H)/$D1056</f>
        <v>0</v>
      </c>
      <c r="G1056" s="8">
        <f>SUMIF('Zip Shares'!$F:$F,Districts!$B1056,'Zip Shares'!I:I)/$D1056</f>
        <v>0</v>
      </c>
      <c r="H1056" s="8">
        <f>SUMIF('Zip Shares'!$F:$F,Districts!$B1056,'Zip Shares'!J:J)/$D1056</f>
        <v>0</v>
      </c>
    </row>
    <row r="1057" spans="1:8">
      <c r="A1057" s="18">
        <v>6</v>
      </c>
      <c r="B1057">
        <v>93230</v>
      </c>
      <c r="C1057">
        <v>21</v>
      </c>
      <c r="D1057">
        <f t="shared" si="21"/>
        <v>1</v>
      </c>
      <c r="F1057" s="8">
        <f>SUMIF('Zip Shares'!$F:$F,Districts!$B1057,'Zip Shares'!H:H)/$D1057</f>
        <v>123823.4179911165</v>
      </c>
      <c r="G1057" s="8">
        <f>SUMIF('Zip Shares'!$F:$F,Districts!$B1057,'Zip Shares'!I:I)/$D1057</f>
        <v>395.55</v>
      </c>
      <c r="H1057" s="8">
        <f>SUMIF('Zip Shares'!$F:$F,Districts!$B1057,'Zip Shares'!J:J)/$D1057</f>
        <v>0</v>
      </c>
    </row>
    <row r="1058" spans="1:8">
      <c r="A1058" s="18">
        <v>6</v>
      </c>
      <c r="B1058">
        <v>93234</v>
      </c>
      <c r="C1058">
        <v>21</v>
      </c>
      <c r="D1058">
        <f t="shared" si="21"/>
        <v>1</v>
      </c>
      <c r="F1058" s="8">
        <f>SUMIF('Zip Shares'!$F:$F,Districts!$B1058,'Zip Shares'!H:H)/$D1058</f>
        <v>0</v>
      </c>
      <c r="G1058" s="8">
        <f>SUMIF('Zip Shares'!$F:$F,Districts!$B1058,'Zip Shares'!I:I)/$D1058</f>
        <v>0</v>
      </c>
      <c r="H1058" s="8">
        <f>SUMIF('Zip Shares'!$F:$F,Districts!$B1058,'Zip Shares'!J:J)/$D1058</f>
        <v>0</v>
      </c>
    </row>
    <row r="1059" spans="1:8">
      <c r="A1059" s="18">
        <v>6</v>
      </c>
      <c r="B1059">
        <v>93235</v>
      </c>
      <c r="C1059">
        <v>22</v>
      </c>
      <c r="D1059">
        <f t="shared" si="21"/>
        <v>1</v>
      </c>
      <c r="F1059" s="8">
        <f>SUMIF('Zip Shares'!$F:$F,Districts!$B1059,'Zip Shares'!H:H)/$D1059</f>
        <v>987.52576495198241</v>
      </c>
      <c r="G1059" s="8">
        <f>SUMIF('Zip Shares'!$F:$F,Districts!$B1059,'Zip Shares'!I:I)/$D1059</f>
        <v>0</v>
      </c>
      <c r="H1059" s="8">
        <f>SUMIF('Zip Shares'!$F:$F,Districts!$B1059,'Zip Shares'!J:J)/$D1059</f>
        <v>0</v>
      </c>
    </row>
    <row r="1060" spans="1:8">
      <c r="A1060" s="18">
        <v>6</v>
      </c>
      <c r="B1060">
        <v>93238</v>
      </c>
      <c r="C1060">
        <v>23</v>
      </c>
      <c r="D1060">
        <f t="shared" si="21"/>
        <v>1</v>
      </c>
      <c r="F1060" s="8">
        <f>SUMIF('Zip Shares'!$F:$F,Districts!$B1060,'Zip Shares'!H:H)/$D1060</f>
        <v>1328.6402954005312</v>
      </c>
      <c r="G1060" s="8">
        <f>SUMIF('Zip Shares'!$F:$F,Districts!$B1060,'Zip Shares'!I:I)/$D1060</f>
        <v>9999</v>
      </c>
      <c r="H1060" s="8">
        <f>SUMIF('Zip Shares'!$F:$F,Districts!$B1060,'Zip Shares'!J:J)/$D1060</f>
        <v>0</v>
      </c>
    </row>
    <row r="1061" spans="1:8">
      <c r="A1061" s="18">
        <v>6</v>
      </c>
      <c r="B1061">
        <v>93239</v>
      </c>
      <c r="C1061">
        <v>21</v>
      </c>
      <c r="D1061">
        <f t="shared" si="21"/>
        <v>1</v>
      </c>
      <c r="F1061" s="8">
        <f>SUMIF('Zip Shares'!$F:$F,Districts!$B1061,'Zip Shares'!H:H)/$D1061</f>
        <v>0</v>
      </c>
      <c r="G1061" s="8">
        <f>SUMIF('Zip Shares'!$F:$F,Districts!$B1061,'Zip Shares'!I:I)/$D1061</f>
        <v>0</v>
      </c>
      <c r="H1061" s="8">
        <f>SUMIF('Zip Shares'!$F:$F,Districts!$B1061,'Zip Shares'!J:J)/$D1061</f>
        <v>0</v>
      </c>
    </row>
    <row r="1062" spans="1:8">
      <c r="A1062" s="18">
        <v>6</v>
      </c>
      <c r="B1062">
        <v>93240</v>
      </c>
      <c r="C1062">
        <v>23</v>
      </c>
      <c r="D1062">
        <f t="shared" si="21"/>
        <v>1</v>
      </c>
      <c r="F1062" s="8">
        <f>SUMIF('Zip Shares'!$F:$F,Districts!$B1062,'Zip Shares'!H:H)/$D1062</f>
        <v>14457.510648324718</v>
      </c>
      <c r="G1062" s="8">
        <f>SUMIF('Zip Shares'!$F:$F,Districts!$B1062,'Zip Shares'!I:I)/$D1062</f>
        <v>0</v>
      </c>
      <c r="H1062" s="8">
        <f>SUMIF('Zip Shares'!$F:$F,Districts!$B1062,'Zip Shares'!J:J)/$D1062</f>
        <v>0</v>
      </c>
    </row>
    <row r="1063" spans="1:8">
      <c r="A1063" s="18">
        <v>6</v>
      </c>
      <c r="B1063">
        <v>93241</v>
      </c>
      <c r="C1063">
        <v>21</v>
      </c>
      <c r="D1063">
        <f t="shared" si="21"/>
        <v>1</v>
      </c>
      <c r="F1063" s="8">
        <f>SUMIF('Zip Shares'!$F:$F,Districts!$B1063,'Zip Shares'!H:H)/$D1063</f>
        <v>0</v>
      </c>
      <c r="G1063" s="8">
        <f>SUMIF('Zip Shares'!$F:$F,Districts!$B1063,'Zip Shares'!I:I)/$D1063</f>
        <v>0</v>
      </c>
      <c r="H1063" s="8">
        <f>SUMIF('Zip Shares'!$F:$F,Districts!$B1063,'Zip Shares'!J:J)/$D1063</f>
        <v>0</v>
      </c>
    </row>
    <row r="1064" spans="1:8">
      <c r="A1064" s="18">
        <v>6</v>
      </c>
      <c r="B1064">
        <v>93242</v>
      </c>
      <c r="C1064">
        <v>21</v>
      </c>
      <c r="D1064">
        <f t="shared" si="21"/>
        <v>1</v>
      </c>
      <c r="F1064" s="8">
        <f>SUMIF('Zip Shares'!$F:$F,Districts!$B1064,'Zip Shares'!H:H)/$D1064</f>
        <v>0</v>
      </c>
      <c r="G1064" s="8">
        <f>SUMIF('Zip Shares'!$F:$F,Districts!$B1064,'Zip Shares'!I:I)/$D1064</f>
        <v>0</v>
      </c>
      <c r="H1064" s="8">
        <f>SUMIF('Zip Shares'!$F:$F,Districts!$B1064,'Zip Shares'!J:J)/$D1064</f>
        <v>0</v>
      </c>
    </row>
    <row r="1065" spans="1:8">
      <c r="A1065" s="18">
        <v>6</v>
      </c>
      <c r="B1065">
        <v>93243</v>
      </c>
      <c r="C1065">
        <v>23</v>
      </c>
      <c r="D1065">
        <f t="shared" si="21"/>
        <v>2</v>
      </c>
      <c r="F1065" s="8">
        <f>SUMIF('Zip Shares'!$F:$F,Districts!$B1065,'Zip Shares'!H:H)/$D1065</f>
        <v>485.15094607532899</v>
      </c>
      <c r="G1065" s="8">
        <f>SUMIF('Zip Shares'!$F:$F,Districts!$B1065,'Zip Shares'!I:I)/$D1065</f>
        <v>102.54</v>
      </c>
      <c r="H1065" s="8">
        <f>SUMIF('Zip Shares'!$F:$F,Districts!$B1065,'Zip Shares'!J:J)/$D1065</f>
        <v>0</v>
      </c>
    </row>
    <row r="1066" spans="1:8">
      <c r="A1066" s="18">
        <v>6</v>
      </c>
      <c r="B1066">
        <v>93243</v>
      </c>
      <c r="C1066">
        <v>25</v>
      </c>
      <c r="D1066">
        <f t="shared" si="21"/>
        <v>2</v>
      </c>
      <c r="F1066" s="8">
        <f>SUMIF('Zip Shares'!$F:$F,Districts!$B1066,'Zip Shares'!H:H)/$D1066</f>
        <v>485.15094607532899</v>
      </c>
      <c r="G1066" s="8">
        <f>SUMIF('Zip Shares'!$F:$F,Districts!$B1066,'Zip Shares'!I:I)/$D1066</f>
        <v>102.54</v>
      </c>
      <c r="H1066" s="8">
        <f>SUMIF('Zip Shares'!$F:$F,Districts!$B1066,'Zip Shares'!J:J)/$D1066</f>
        <v>0</v>
      </c>
    </row>
    <row r="1067" spans="1:8">
      <c r="A1067" s="18">
        <v>6</v>
      </c>
      <c r="B1067">
        <v>93244</v>
      </c>
      <c r="C1067">
        <v>23</v>
      </c>
      <c r="D1067">
        <f t="shared" si="21"/>
        <v>1</v>
      </c>
      <c r="F1067" s="8">
        <f>SUMIF('Zip Shares'!$F:$F,Districts!$B1067,'Zip Shares'!H:H)/$D1067</f>
        <v>113.1384248008501</v>
      </c>
      <c r="G1067" s="8">
        <f>SUMIF('Zip Shares'!$F:$F,Districts!$B1067,'Zip Shares'!I:I)/$D1067</f>
        <v>0</v>
      </c>
      <c r="H1067" s="8">
        <f>SUMIF('Zip Shares'!$F:$F,Districts!$B1067,'Zip Shares'!J:J)/$D1067</f>
        <v>0</v>
      </c>
    </row>
    <row r="1068" spans="1:8">
      <c r="A1068" s="18">
        <v>6</v>
      </c>
      <c r="B1068">
        <v>93245</v>
      </c>
      <c r="C1068">
        <v>21</v>
      </c>
      <c r="D1068">
        <f t="shared" si="21"/>
        <v>1</v>
      </c>
      <c r="F1068" s="8">
        <f>SUMIF('Zip Shares'!$F:$F,Districts!$B1068,'Zip Shares'!H:H)/$D1068</f>
        <v>226274.48309851572</v>
      </c>
      <c r="G1068" s="8">
        <f>SUMIF('Zip Shares'!$F:$F,Districts!$B1068,'Zip Shares'!I:I)/$D1068</f>
        <v>102.06</v>
      </c>
      <c r="H1068" s="8">
        <f>SUMIF('Zip Shares'!$F:$F,Districts!$B1068,'Zip Shares'!J:J)/$D1068</f>
        <v>0</v>
      </c>
    </row>
    <row r="1069" spans="1:8">
      <c r="A1069" s="18">
        <v>6</v>
      </c>
      <c r="B1069">
        <v>93247</v>
      </c>
      <c r="C1069">
        <v>22</v>
      </c>
      <c r="D1069">
        <f t="shared" si="21"/>
        <v>2</v>
      </c>
      <c r="F1069" s="8">
        <f>SUMIF('Zip Shares'!$F:$F,Districts!$B1069,'Zip Shares'!H:H)/$D1069</f>
        <v>3488.1767624659988</v>
      </c>
      <c r="G1069" s="8">
        <f>SUMIF('Zip Shares'!$F:$F,Districts!$B1069,'Zip Shares'!I:I)/$D1069</f>
        <v>0</v>
      </c>
      <c r="H1069" s="8">
        <f>SUMIF('Zip Shares'!$F:$F,Districts!$B1069,'Zip Shares'!J:J)/$D1069</f>
        <v>0</v>
      </c>
    </row>
    <row r="1070" spans="1:8">
      <c r="A1070" s="18">
        <v>6</v>
      </c>
      <c r="B1070">
        <v>93247</v>
      </c>
      <c r="C1070">
        <v>23</v>
      </c>
      <c r="D1070">
        <f t="shared" si="21"/>
        <v>2</v>
      </c>
      <c r="F1070" s="8">
        <f>SUMIF('Zip Shares'!$F:$F,Districts!$B1070,'Zip Shares'!H:H)/$D1070</f>
        <v>3488.1767624659988</v>
      </c>
      <c r="G1070" s="8">
        <f>SUMIF('Zip Shares'!$F:$F,Districts!$B1070,'Zip Shares'!I:I)/$D1070</f>
        <v>0</v>
      </c>
      <c r="H1070" s="8">
        <f>SUMIF('Zip Shares'!$F:$F,Districts!$B1070,'Zip Shares'!J:J)/$D1070</f>
        <v>0</v>
      </c>
    </row>
    <row r="1071" spans="1:8">
      <c r="A1071" s="18">
        <v>6</v>
      </c>
      <c r="B1071">
        <v>93249</v>
      </c>
      <c r="C1071">
        <v>21</v>
      </c>
      <c r="D1071">
        <f t="shared" si="21"/>
        <v>2</v>
      </c>
      <c r="F1071" s="8">
        <f>SUMIF('Zip Shares'!$F:$F,Districts!$B1071,'Zip Shares'!H:H)/$D1071</f>
        <v>0</v>
      </c>
      <c r="G1071" s="8">
        <f>SUMIF('Zip Shares'!$F:$F,Districts!$B1071,'Zip Shares'!I:I)/$D1071</f>
        <v>23.41</v>
      </c>
      <c r="H1071" s="8">
        <f>SUMIF('Zip Shares'!$F:$F,Districts!$B1071,'Zip Shares'!J:J)/$D1071</f>
        <v>0</v>
      </c>
    </row>
    <row r="1072" spans="1:8">
      <c r="A1072" s="18">
        <v>6</v>
      </c>
      <c r="B1072">
        <v>93249</v>
      </c>
      <c r="C1072">
        <v>23</v>
      </c>
      <c r="D1072">
        <f t="shared" si="21"/>
        <v>2</v>
      </c>
      <c r="F1072" s="8">
        <f>SUMIF('Zip Shares'!$F:$F,Districts!$B1072,'Zip Shares'!H:H)/$D1072</f>
        <v>0</v>
      </c>
      <c r="G1072" s="8">
        <f>SUMIF('Zip Shares'!$F:$F,Districts!$B1072,'Zip Shares'!I:I)/$D1072</f>
        <v>23.41</v>
      </c>
      <c r="H1072" s="8">
        <f>SUMIF('Zip Shares'!$F:$F,Districts!$B1072,'Zip Shares'!J:J)/$D1072</f>
        <v>0</v>
      </c>
    </row>
    <row r="1073" spans="1:8">
      <c r="A1073" s="18">
        <v>6</v>
      </c>
      <c r="B1073">
        <v>93250</v>
      </c>
      <c r="C1073">
        <v>21</v>
      </c>
      <c r="D1073">
        <f t="shared" si="21"/>
        <v>1</v>
      </c>
      <c r="F1073" s="8">
        <f>SUMIF('Zip Shares'!$F:$F,Districts!$B1073,'Zip Shares'!H:H)/$D1073</f>
        <v>22.152604997571494</v>
      </c>
      <c r="G1073" s="8">
        <f>SUMIF('Zip Shares'!$F:$F,Districts!$B1073,'Zip Shares'!I:I)/$D1073</f>
        <v>0</v>
      </c>
      <c r="H1073" s="8">
        <f>SUMIF('Zip Shares'!$F:$F,Districts!$B1073,'Zip Shares'!J:J)/$D1073</f>
        <v>0</v>
      </c>
    </row>
    <row r="1074" spans="1:8">
      <c r="A1074" s="18">
        <v>6</v>
      </c>
      <c r="B1074">
        <v>93251</v>
      </c>
      <c r="C1074">
        <v>21</v>
      </c>
      <c r="D1074">
        <f t="shared" si="21"/>
        <v>2</v>
      </c>
      <c r="F1074" s="8">
        <f>SUMIF('Zip Shares'!$F:$F,Districts!$B1074,'Zip Shares'!H:H)/$D1074</f>
        <v>0</v>
      </c>
      <c r="G1074" s="8">
        <f>SUMIF('Zip Shares'!$F:$F,Districts!$B1074,'Zip Shares'!I:I)/$D1074</f>
        <v>0</v>
      </c>
      <c r="H1074" s="8">
        <f>SUMIF('Zip Shares'!$F:$F,Districts!$B1074,'Zip Shares'!J:J)/$D1074</f>
        <v>0</v>
      </c>
    </row>
    <row r="1075" spans="1:8">
      <c r="A1075" s="18">
        <v>6</v>
      </c>
      <c r="B1075">
        <v>93251</v>
      </c>
      <c r="C1075">
        <v>23</v>
      </c>
      <c r="D1075">
        <f t="shared" si="21"/>
        <v>2</v>
      </c>
      <c r="F1075" s="8">
        <f>SUMIF('Zip Shares'!$F:$F,Districts!$B1075,'Zip Shares'!H:H)/$D1075</f>
        <v>0</v>
      </c>
      <c r="G1075" s="8">
        <f>SUMIF('Zip Shares'!$F:$F,Districts!$B1075,'Zip Shares'!I:I)/$D1075</f>
        <v>0</v>
      </c>
      <c r="H1075" s="8">
        <f>SUMIF('Zip Shares'!$F:$F,Districts!$B1075,'Zip Shares'!J:J)/$D1075</f>
        <v>0</v>
      </c>
    </row>
    <row r="1076" spans="1:8">
      <c r="A1076" s="18">
        <v>6</v>
      </c>
      <c r="B1076">
        <v>93252</v>
      </c>
      <c r="C1076">
        <v>23</v>
      </c>
      <c r="D1076">
        <f t="shared" si="21"/>
        <v>2</v>
      </c>
      <c r="F1076" s="8">
        <f>SUMIF('Zip Shares'!$F:$F,Districts!$B1076,'Zip Shares'!H:H)/$D1076</f>
        <v>0</v>
      </c>
      <c r="G1076" s="8">
        <f>SUMIF('Zip Shares'!$F:$F,Districts!$B1076,'Zip Shares'!I:I)/$D1076</f>
        <v>0</v>
      </c>
      <c r="H1076" s="8">
        <f>SUMIF('Zip Shares'!$F:$F,Districts!$B1076,'Zip Shares'!J:J)/$D1076</f>
        <v>0</v>
      </c>
    </row>
    <row r="1077" spans="1:8">
      <c r="A1077" s="18">
        <v>6</v>
      </c>
      <c r="B1077">
        <v>93252</v>
      </c>
      <c r="C1077">
        <v>24</v>
      </c>
      <c r="D1077">
        <f t="shared" si="21"/>
        <v>2</v>
      </c>
      <c r="F1077" s="8">
        <f>SUMIF('Zip Shares'!$F:$F,Districts!$B1077,'Zip Shares'!H:H)/$D1077</f>
        <v>0</v>
      </c>
      <c r="G1077" s="8">
        <f>SUMIF('Zip Shares'!$F:$F,Districts!$B1077,'Zip Shares'!I:I)/$D1077</f>
        <v>0</v>
      </c>
      <c r="H1077" s="8">
        <f>SUMIF('Zip Shares'!$F:$F,Districts!$B1077,'Zip Shares'!J:J)/$D1077</f>
        <v>0</v>
      </c>
    </row>
    <row r="1078" spans="1:8">
      <c r="A1078" s="18">
        <v>6</v>
      </c>
      <c r="B1078">
        <v>93254</v>
      </c>
      <c r="C1078">
        <v>24</v>
      </c>
      <c r="D1078">
        <f t="shared" si="21"/>
        <v>1</v>
      </c>
      <c r="F1078" s="8">
        <f>SUMIF('Zip Shares'!$F:$F,Districts!$B1078,'Zip Shares'!H:H)/$D1078</f>
        <v>0</v>
      </c>
      <c r="G1078" s="8">
        <f>SUMIF('Zip Shares'!$F:$F,Districts!$B1078,'Zip Shares'!I:I)/$D1078</f>
        <v>0</v>
      </c>
      <c r="H1078" s="8">
        <f>SUMIF('Zip Shares'!$F:$F,Districts!$B1078,'Zip Shares'!J:J)/$D1078</f>
        <v>0</v>
      </c>
    </row>
    <row r="1079" spans="1:8">
      <c r="A1079" s="18">
        <v>6</v>
      </c>
      <c r="B1079">
        <v>93255</v>
      </c>
      <c r="C1079">
        <v>23</v>
      </c>
      <c r="D1079">
        <f t="shared" si="21"/>
        <v>1</v>
      </c>
      <c r="F1079" s="8">
        <f>SUMIF('Zip Shares'!$F:$F,Districts!$B1079,'Zip Shares'!H:H)/$D1079</f>
        <v>0</v>
      </c>
      <c r="G1079" s="8">
        <f>SUMIF('Zip Shares'!$F:$F,Districts!$B1079,'Zip Shares'!I:I)/$D1079</f>
        <v>0</v>
      </c>
      <c r="H1079" s="8">
        <f>SUMIF('Zip Shares'!$F:$F,Districts!$B1079,'Zip Shares'!J:J)/$D1079</f>
        <v>0</v>
      </c>
    </row>
    <row r="1080" spans="1:8">
      <c r="A1080" s="18">
        <v>6</v>
      </c>
      <c r="B1080">
        <v>93256</v>
      </c>
      <c r="C1080">
        <v>21</v>
      </c>
      <c r="D1080">
        <f t="shared" si="21"/>
        <v>1</v>
      </c>
      <c r="F1080" s="8">
        <f>SUMIF('Zip Shares'!$F:$F,Districts!$B1080,'Zip Shares'!H:H)/$D1080</f>
        <v>0</v>
      </c>
      <c r="G1080" s="8">
        <f>SUMIF('Zip Shares'!$F:$F,Districts!$B1080,'Zip Shares'!I:I)/$D1080</f>
        <v>0</v>
      </c>
      <c r="H1080" s="8">
        <f>SUMIF('Zip Shares'!$F:$F,Districts!$B1080,'Zip Shares'!J:J)/$D1080</f>
        <v>0</v>
      </c>
    </row>
    <row r="1081" spans="1:8">
      <c r="A1081" s="18">
        <v>6</v>
      </c>
      <c r="B1081">
        <v>93257</v>
      </c>
      <c r="C1081">
        <v>21</v>
      </c>
      <c r="D1081">
        <f t="shared" si="21"/>
        <v>3</v>
      </c>
      <c r="F1081" s="8">
        <f>SUMIF('Zip Shares'!$F:$F,Districts!$B1081,'Zip Shares'!H:H)/$D1081</f>
        <v>30705.00812576713</v>
      </c>
      <c r="G1081" s="8">
        <f>SUMIF('Zip Shares'!$F:$F,Districts!$B1081,'Zip Shares'!I:I)/$D1081</f>
        <v>0</v>
      </c>
      <c r="H1081" s="8">
        <f>SUMIF('Zip Shares'!$F:$F,Districts!$B1081,'Zip Shares'!J:J)/$D1081</f>
        <v>0</v>
      </c>
    </row>
    <row r="1082" spans="1:8">
      <c r="A1082" s="18">
        <v>6</v>
      </c>
      <c r="B1082">
        <v>93257</v>
      </c>
      <c r="C1082">
        <v>22</v>
      </c>
      <c r="D1082">
        <f t="shared" si="21"/>
        <v>3</v>
      </c>
      <c r="F1082" s="8">
        <f>SUMIF('Zip Shares'!$F:$F,Districts!$B1082,'Zip Shares'!H:H)/$D1082</f>
        <v>30705.00812576713</v>
      </c>
      <c r="G1082" s="8">
        <f>SUMIF('Zip Shares'!$F:$F,Districts!$B1082,'Zip Shares'!I:I)/$D1082</f>
        <v>0</v>
      </c>
      <c r="H1082" s="8">
        <f>SUMIF('Zip Shares'!$F:$F,Districts!$B1082,'Zip Shares'!J:J)/$D1082</f>
        <v>0</v>
      </c>
    </row>
    <row r="1083" spans="1:8">
      <c r="A1083" s="18">
        <v>6</v>
      </c>
      <c r="B1083">
        <v>93257</v>
      </c>
      <c r="C1083">
        <v>23</v>
      </c>
      <c r="D1083">
        <f t="shared" si="21"/>
        <v>3</v>
      </c>
      <c r="F1083" s="8">
        <f>SUMIF('Zip Shares'!$F:$F,Districts!$B1083,'Zip Shares'!H:H)/$D1083</f>
        <v>30705.00812576713</v>
      </c>
      <c r="G1083" s="8">
        <f>SUMIF('Zip Shares'!$F:$F,Districts!$B1083,'Zip Shares'!I:I)/$D1083</f>
        <v>0</v>
      </c>
      <c r="H1083" s="8">
        <f>SUMIF('Zip Shares'!$F:$F,Districts!$B1083,'Zip Shares'!J:J)/$D1083</f>
        <v>0</v>
      </c>
    </row>
    <row r="1084" spans="1:8">
      <c r="A1084" s="18">
        <v>6</v>
      </c>
      <c r="B1084">
        <v>93258</v>
      </c>
      <c r="C1084">
        <v>23</v>
      </c>
      <c r="D1084">
        <f t="shared" si="21"/>
        <v>1</v>
      </c>
      <c r="F1084" s="8">
        <f>SUMIF('Zip Shares'!$F:$F,Districts!$B1084,'Zip Shares'!H:H)/$D1084</f>
        <v>0</v>
      </c>
      <c r="G1084" s="8">
        <f>SUMIF('Zip Shares'!$F:$F,Districts!$B1084,'Zip Shares'!I:I)/$D1084</f>
        <v>0</v>
      </c>
      <c r="H1084" s="8">
        <f>SUMIF('Zip Shares'!$F:$F,Districts!$B1084,'Zip Shares'!J:J)/$D1084</f>
        <v>0</v>
      </c>
    </row>
    <row r="1085" spans="1:8">
      <c r="A1085" s="18">
        <v>6</v>
      </c>
      <c r="B1085">
        <v>93260</v>
      </c>
      <c r="C1085">
        <v>23</v>
      </c>
      <c r="D1085">
        <f t="shared" si="21"/>
        <v>1</v>
      </c>
      <c r="F1085" s="8">
        <f>SUMIF('Zip Shares'!$F:$F,Districts!$B1085,'Zip Shares'!H:H)/$D1085</f>
        <v>0</v>
      </c>
      <c r="G1085" s="8">
        <f>SUMIF('Zip Shares'!$F:$F,Districts!$B1085,'Zip Shares'!I:I)/$D1085</f>
        <v>0</v>
      </c>
      <c r="H1085" s="8">
        <f>SUMIF('Zip Shares'!$F:$F,Districts!$B1085,'Zip Shares'!J:J)/$D1085</f>
        <v>0</v>
      </c>
    </row>
    <row r="1086" spans="1:8">
      <c r="A1086" s="18">
        <v>6</v>
      </c>
      <c r="B1086">
        <v>93261</v>
      </c>
      <c r="C1086">
        <v>21</v>
      </c>
      <c r="D1086">
        <f t="shared" si="21"/>
        <v>1</v>
      </c>
      <c r="F1086" s="8">
        <f>SUMIF('Zip Shares'!$F:$F,Districts!$B1086,'Zip Shares'!H:H)/$D1086</f>
        <v>0</v>
      </c>
      <c r="G1086" s="8">
        <f>SUMIF('Zip Shares'!$F:$F,Districts!$B1086,'Zip Shares'!I:I)/$D1086</f>
        <v>0</v>
      </c>
      <c r="H1086" s="8">
        <f>SUMIF('Zip Shares'!$F:$F,Districts!$B1086,'Zip Shares'!J:J)/$D1086</f>
        <v>0</v>
      </c>
    </row>
    <row r="1087" spans="1:8">
      <c r="A1087" s="18">
        <v>6</v>
      </c>
      <c r="B1087">
        <v>93262</v>
      </c>
      <c r="C1087">
        <v>23</v>
      </c>
      <c r="D1087">
        <f t="shared" si="21"/>
        <v>1</v>
      </c>
      <c r="F1087" s="8">
        <f>SUMIF('Zip Shares'!$F:$F,Districts!$B1087,'Zip Shares'!H:H)/$D1087</f>
        <v>0</v>
      </c>
      <c r="G1087" s="8">
        <f>SUMIF('Zip Shares'!$F:$F,Districts!$B1087,'Zip Shares'!I:I)/$D1087</f>
        <v>0</v>
      </c>
      <c r="H1087" s="8">
        <f>SUMIF('Zip Shares'!$F:$F,Districts!$B1087,'Zip Shares'!J:J)/$D1087</f>
        <v>0</v>
      </c>
    </row>
    <row r="1088" spans="1:8">
      <c r="A1088" s="18">
        <v>6</v>
      </c>
      <c r="B1088">
        <v>93263</v>
      </c>
      <c r="C1088">
        <v>21</v>
      </c>
      <c r="D1088">
        <f t="shared" si="21"/>
        <v>1</v>
      </c>
      <c r="F1088" s="8">
        <f>SUMIF('Zip Shares'!$F:$F,Districts!$B1088,'Zip Shares'!H:H)/$D1088</f>
        <v>7547.7216979275945</v>
      </c>
      <c r="G1088" s="8">
        <f>SUMIF('Zip Shares'!$F:$F,Districts!$B1088,'Zip Shares'!I:I)/$D1088</f>
        <v>213.73</v>
      </c>
      <c r="H1088" s="8">
        <f>SUMIF('Zip Shares'!$F:$F,Districts!$B1088,'Zip Shares'!J:J)/$D1088</f>
        <v>0</v>
      </c>
    </row>
    <row r="1089" spans="1:8">
      <c r="A1089" s="18">
        <v>6</v>
      </c>
      <c r="B1089">
        <v>93265</v>
      </c>
      <c r="C1089">
        <v>23</v>
      </c>
      <c r="D1089">
        <f t="shared" si="21"/>
        <v>1</v>
      </c>
      <c r="F1089" s="8">
        <f>SUMIF('Zip Shares'!$F:$F,Districts!$B1089,'Zip Shares'!H:H)/$D1089</f>
        <v>1494.4823475128726</v>
      </c>
      <c r="G1089" s="8">
        <f>SUMIF('Zip Shares'!$F:$F,Districts!$B1089,'Zip Shares'!I:I)/$D1089</f>
        <v>0</v>
      </c>
      <c r="H1089" s="8">
        <f>SUMIF('Zip Shares'!$F:$F,Districts!$B1089,'Zip Shares'!J:J)/$D1089</f>
        <v>0</v>
      </c>
    </row>
    <row r="1090" spans="1:8">
      <c r="A1090" s="18">
        <v>6</v>
      </c>
      <c r="B1090">
        <v>93266</v>
      </c>
      <c r="C1090">
        <v>21</v>
      </c>
      <c r="D1090">
        <f t="shared" si="21"/>
        <v>1</v>
      </c>
      <c r="F1090" s="8">
        <f>SUMIF('Zip Shares'!$F:$F,Districts!$B1090,'Zip Shares'!H:H)/$D1090</f>
        <v>2821.7970452649552</v>
      </c>
      <c r="G1090" s="8">
        <f>SUMIF('Zip Shares'!$F:$F,Districts!$B1090,'Zip Shares'!I:I)/$D1090</f>
        <v>0</v>
      </c>
      <c r="H1090" s="8">
        <f>SUMIF('Zip Shares'!$F:$F,Districts!$B1090,'Zip Shares'!J:J)/$D1090</f>
        <v>0</v>
      </c>
    </row>
    <row r="1091" spans="1:8">
      <c r="A1091" s="18">
        <v>6</v>
      </c>
      <c r="B1091">
        <v>93267</v>
      </c>
      <c r="C1091">
        <v>22</v>
      </c>
      <c r="D1091">
        <f t="shared" ref="D1091:D1154" si="22">COUNTIF(B$1:B$2350,B1091)</f>
        <v>2</v>
      </c>
      <c r="F1091" s="8">
        <f>SUMIF('Zip Shares'!$F:$F,Districts!$B1091,'Zip Shares'!H:H)/$D1091</f>
        <v>126.35881477128835</v>
      </c>
      <c r="G1091" s="8">
        <f>SUMIF('Zip Shares'!$F:$F,Districts!$B1091,'Zip Shares'!I:I)/$D1091</f>
        <v>0</v>
      </c>
      <c r="H1091" s="8">
        <f>SUMIF('Zip Shares'!$F:$F,Districts!$B1091,'Zip Shares'!J:J)/$D1091</f>
        <v>0</v>
      </c>
    </row>
    <row r="1092" spans="1:8">
      <c r="A1092" s="18">
        <v>6</v>
      </c>
      <c r="B1092">
        <v>93267</v>
      </c>
      <c r="C1092">
        <v>23</v>
      </c>
      <c r="D1092">
        <f t="shared" si="22"/>
        <v>2</v>
      </c>
      <c r="F1092" s="8">
        <f>SUMIF('Zip Shares'!$F:$F,Districts!$B1092,'Zip Shares'!H:H)/$D1092</f>
        <v>126.35881477128835</v>
      </c>
      <c r="G1092" s="8">
        <f>SUMIF('Zip Shares'!$F:$F,Districts!$B1092,'Zip Shares'!I:I)/$D1092</f>
        <v>0</v>
      </c>
      <c r="H1092" s="8">
        <f>SUMIF('Zip Shares'!$F:$F,Districts!$B1092,'Zip Shares'!J:J)/$D1092</f>
        <v>0</v>
      </c>
    </row>
    <row r="1093" spans="1:8">
      <c r="A1093" s="18">
        <v>6</v>
      </c>
      <c r="B1093">
        <v>93268</v>
      </c>
      <c r="C1093">
        <v>23</v>
      </c>
      <c r="D1093">
        <f t="shared" si="22"/>
        <v>1</v>
      </c>
      <c r="F1093" s="8">
        <f>SUMIF('Zip Shares'!$F:$F,Districts!$B1093,'Zip Shares'!H:H)/$D1093</f>
        <v>614.07198985838454</v>
      </c>
      <c r="G1093" s="8">
        <f>SUMIF('Zip Shares'!$F:$F,Districts!$B1093,'Zip Shares'!I:I)/$D1093</f>
        <v>0</v>
      </c>
      <c r="H1093" s="8">
        <f>SUMIF('Zip Shares'!$F:$F,Districts!$B1093,'Zip Shares'!J:J)/$D1093</f>
        <v>0</v>
      </c>
    </row>
    <row r="1094" spans="1:8">
      <c r="A1094" s="18">
        <v>6</v>
      </c>
      <c r="B1094">
        <v>93270</v>
      </c>
      <c r="C1094">
        <v>21</v>
      </c>
      <c r="D1094">
        <f t="shared" si="22"/>
        <v>1</v>
      </c>
      <c r="F1094" s="8">
        <f>SUMIF('Zip Shares'!$F:$F,Districts!$B1094,'Zip Shares'!H:H)/$D1094</f>
        <v>0</v>
      </c>
      <c r="G1094" s="8">
        <f>SUMIF('Zip Shares'!$F:$F,Districts!$B1094,'Zip Shares'!I:I)/$D1094</f>
        <v>0</v>
      </c>
      <c r="H1094" s="8">
        <f>SUMIF('Zip Shares'!$F:$F,Districts!$B1094,'Zip Shares'!J:J)/$D1094</f>
        <v>0</v>
      </c>
    </row>
    <row r="1095" spans="1:8">
      <c r="A1095" s="18">
        <v>6</v>
      </c>
      <c r="B1095">
        <v>93271</v>
      </c>
      <c r="C1095">
        <v>23</v>
      </c>
      <c r="D1095">
        <f t="shared" si="22"/>
        <v>1</v>
      </c>
      <c r="F1095" s="8">
        <f>SUMIF('Zip Shares'!$F:$F,Districts!$B1095,'Zip Shares'!H:H)/$D1095</f>
        <v>1800.0726403086894</v>
      </c>
      <c r="G1095" s="8">
        <f>SUMIF('Zip Shares'!$F:$F,Districts!$B1095,'Zip Shares'!I:I)/$D1095</f>
        <v>0</v>
      </c>
      <c r="H1095" s="8">
        <f>SUMIF('Zip Shares'!$F:$F,Districts!$B1095,'Zip Shares'!J:J)/$D1095</f>
        <v>0</v>
      </c>
    </row>
    <row r="1096" spans="1:8">
      <c r="A1096" s="18">
        <v>6</v>
      </c>
      <c r="B1096">
        <v>93272</v>
      </c>
      <c r="C1096">
        <v>21</v>
      </c>
      <c r="D1096">
        <f t="shared" si="22"/>
        <v>1</v>
      </c>
      <c r="F1096" s="8">
        <f>SUMIF('Zip Shares'!$F:$F,Districts!$B1096,'Zip Shares'!H:H)/$D1096</f>
        <v>2108.9102025117804</v>
      </c>
      <c r="G1096" s="8">
        <f>SUMIF('Zip Shares'!$F:$F,Districts!$B1096,'Zip Shares'!I:I)/$D1096</f>
        <v>0</v>
      </c>
      <c r="H1096" s="8">
        <f>SUMIF('Zip Shares'!$F:$F,Districts!$B1096,'Zip Shares'!J:J)/$D1096</f>
        <v>0</v>
      </c>
    </row>
    <row r="1097" spans="1:8">
      <c r="A1097" s="18">
        <v>6</v>
      </c>
      <c r="B1097">
        <v>93274</v>
      </c>
      <c r="C1097">
        <v>21</v>
      </c>
      <c r="D1097">
        <f t="shared" si="22"/>
        <v>2</v>
      </c>
      <c r="F1097" s="8">
        <f>SUMIF('Zip Shares'!$F:$F,Districts!$B1097,'Zip Shares'!H:H)/$D1097</f>
        <v>9117.958837229351</v>
      </c>
      <c r="G1097" s="8">
        <f>SUMIF('Zip Shares'!$F:$F,Districts!$B1097,'Zip Shares'!I:I)/$D1097</f>
        <v>0</v>
      </c>
      <c r="H1097" s="8">
        <f>SUMIF('Zip Shares'!$F:$F,Districts!$B1097,'Zip Shares'!J:J)/$D1097</f>
        <v>0</v>
      </c>
    </row>
    <row r="1098" spans="1:8">
      <c r="A1098" s="18">
        <v>6</v>
      </c>
      <c r="B1098">
        <v>93274</v>
      </c>
      <c r="C1098">
        <v>22</v>
      </c>
      <c r="D1098">
        <f t="shared" si="22"/>
        <v>2</v>
      </c>
      <c r="F1098" s="8">
        <f>SUMIF('Zip Shares'!$F:$F,Districts!$B1098,'Zip Shares'!H:H)/$D1098</f>
        <v>9117.958837229351</v>
      </c>
      <c r="G1098" s="8">
        <f>SUMIF('Zip Shares'!$F:$F,Districts!$B1098,'Zip Shares'!I:I)/$D1098</f>
        <v>0</v>
      </c>
      <c r="H1098" s="8">
        <f>SUMIF('Zip Shares'!$F:$F,Districts!$B1098,'Zip Shares'!J:J)/$D1098</f>
        <v>0</v>
      </c>
    </row>
    <row r="1099" spans="1:8">
      <c r="A1099" s="18">
        <v>6</v>
      </c>
      <c r="B1099">
        <v>93276</v>
      </c>
      <c r="C1099">
        <v>23</v>
      </c>
      <c r="D1099">
        <f t="shared" si="22"/>
        <v>1</v>
      </c>
      <c r="F1099" s="8">
        <f>SUMIF('Zip Shares'!$F:$F,Districts!$B1099,'Zip Shares'!H:H)/$D1099</f>
        <v>0</v>
      </c>
      <c r="G1099" s="8">
        <f>SUMIF('Zip Shares'!$F:$F,Districts!$B1099,'Zip Shares'!I:I)/$D1099</f>
        <v>0</v>
      </c>
      <c r="H1099" s="8">
        <f>SUMIF('Zip Shares'!$F:$F,Districts!$B1099,'Zip Shares'!J:J)/$D1099</f>
        <v>0</v>
      </c>
    </row>
    <row r="1100" spans="1:8">
      <c r="A1100" s="18">
        <v>6</v>
      </c>
      <c r="B1100">
        <v>93277</v>
      </c>
      <c r="C1100">
        <v>22</v>
      </c>
      <c r="D1100">
        <f t="shared" si="22"/>
        <v>1</v>
      </c>
      <c r="F1100" s="8">
        <f>SUMIF('Zip Shares'!$F:$F,Districts!$B1100,'Zip Shares'!H:H)/$D1100</f>
        <v>46850.286307137081</v>
      </c>
      <c r="G1100" s="8">
        <f>SUMIF('Zip Shares'!$F:$F,Districts!$B1100,'Zip Shares'!I:I)/$D1100</f>
        <v>9704.9500000000007</v>
      </c>
      <c r="H1100" s="8">
        <f>SUMIF('Zip Shares'!$F:$F,Districts!$B1100,'Zip Shares'!J:J)/$D1100</f>
        <v>0</v>
      </c>
    </row>
    <row r="1101" spans="1:8">
      <c r="A1101" s="18">
        <v>6</v>
      </c>
      <c r="B1101">
        <v>93280</v>
      </c>
      <c r="C1101">
        <v>21</v>
      </c>
      <c r="D1101">
        <f t="shared" si="22"/>
        <v>1</v>
      </c>
      <c r="F1101" s="8">
        <f>SUMIF('Zip Shares'!$F:$F,Districts!$B1101,'Zip Shares'!H:H)/$D1101</f>
        <v>0</v>
      </c>
      <c r="G1101" s="8">
        <f>SUMIF('Zip Shares'!$F:$F,Districts!$B1101,'Zip Shares'!I:I)/$D1101</f>
        <v>0</v>
      </c>
      <c r="H1101" s="8">
        <f>SUMIF('Zip Shares'!$F:$F,Districts!$B1101,'Zip Shares'!J:J)/$D1101</f>
        <v>0</v>
      </c>
    </row>
    <row r="1102" spans="1:8">
      <c r="A1102" s="18">
        <v>6</v>
      </c>
      <c r="B1102">
        <v>93283</v>
      </c>
      <c r="C1102">
        <v>23</v>
      </c>
      <c r="D1102">
        <f t="shared" si="22"/>
        <v>1</v>
      </c>
      <c r="F1102" s="8">
        <f>SUMIF('Zip Shares'!$F:$F,Districts!$B1102,'Zip Shares'!H:H)/$D1102</f>
        <v>0</v>
      </c>
      <c r="G1102" s="8">
        <f>SUMIF('Zip Shares'!$F:$F,Districts!$B1102,'Zip Shares'!I:I)/$D1102</f>
        <v>0</v>
      </c>
      <c r="H1102" s="8">
        <f>SUMIF('Zip Shares'!$F:$F,Districts!$B1102,'Zip Shares'!J:J)/$D1102</f>
        <v>0</v>
      </c>
    </row>
    <row r="1103" spans="1:8">
      <c r="A1103" s="18">
        <v>6</v>
      </c>
      <c r="B1103">
        <v>93285</v>
      </c>
      <c r="C1103">
        <v>23</v>
      </c>
      <c r="D1103">
        <f t="shared" si="22"/>
        <v>1</v>
      </c>
      <c r="F1103" s="8">
        <f>SUMIF('Zip Shares'!$F:$F,Districts!$B1103,'Zip Shares'!H:H)/$D1103</f>
        <v>1129.8718211612772</v>
      </c>
      <c r="G1103" s="8">
        <f>SUMIF('Zip Shares'!$F:$F,Districts!$B1103,'Zip Shares'!I:I)/$D1103</f>
        <v>0</v>
      </c>
      <c r="H1103" s="8">
        <f>SUMIF('Zip Shares'!$F:$F,Districts!$B1103,'Zip Shares'!J:J)/$D1103</f>
        <v>0</v>
      </c>
    </row>
    <row r="1104" spans="1:8">
      <c r="A1104" s="18">
        <v>6</v>
      </c>
      <c r="B1104">
        <v>93286</v>
      </c>
      <c r="C1104">
        <v>22</v>
      </c>
      <c r="D1104">
        <f t="shared" si="22"/>
        <v>2</v>
      </c>
      <c r="F1104" s="8">
        <f>SUMIF('Zip Shares'!$F:$F,Districts!$B1104,'Zip Shares'!H:H)/$D1104</f>
        <v>778.88203306320872</v>
      </c>
      <c r="G1104" s="8">
        <f>SUMIF('Zip Shares'!$F:$F,Districts!$B1104,'Zip Shares'!I:I)/$D1104</f>
        <v>0</v>
      </c>
      <c r="H1104" s="8">
        <f>SUMIF('Zip Shares'!$F:$F,Districts!$B1104,'Zip Shares'!J:J)/$D1104</f>
        <v>0</v>
      </c>
    </row>
    <row r="1105" spans="1:8">
      <c r="A1105" s="18">
        <v>6</v>
      </c>
      <c r="B1105">
        <v>93286</v>
      </c>
      <c r="C1105">
        <v>23</v>
      </c>
      <c r="D1105">
        <f t="shared" si="22"/>
        <v>2</v>
      </c>
      <c r="F1105" s="8">
        <f>SUMIF('Zip Shares'!$F:$F,Districts!$B1105,'Zip Shares'!H:H)/$D1105</f>
        <v>778.88203306320872</v>
      </c>
      <c r="G1105" s="8">
        <f>SUMIF('Zip Shares'!$F:$F,Districts!$B1105,'Zip Shares'!I:I)/$D1105</f>
        <v>0</v>
      </c>
      <c r="H1105" s="8">
        <f>SUMIF('Zip Shares'!$F:$F,Districts!$B1105,'Zip Shares'!J:J)/$D1105</f>
        <v>0</v>
      </c>
    </row>
    <row r="1106" spans="1:8">
      <c r="A1106" s="18">
        <v>6</v>
      </c>
      <c r="B1106">
        <v>93287</v>
      </c>
      <c r="C1106">
        <v>23</v>
      </c>
      <c r="D1106">
        <f t="shared" si="22"/>
        <v>1</v>
      </c>
      <c r="F1106" s="8">
        <f>SUMIF('Zip Shares'!$F:$F,Districts!$B1106,'Zip Shares'!H:H)/$D1106</f>
        <v>0</v>
      </c>
      <c r="G1106" s="8">
        <f>SUMIF('Zip Shares'!$F:$F,Districts!$B1106,'Zip Shares'!I:I)/$D1106</f>
        <v>0</v>
      </c>
      <c r="H1106" s="8">
        <f>SUMIF('Zip Shares'!$F:$F,Districts!$B1106,'Zip Shares'!J:J)/$D1106</f>
        <v>0</v>
      </c>
    </row>
    <row r="1107" spans="1:8">
      <c r="A1107" s="18">
        <v>6</v>
      </c>
      <c r="B1107">
        <v>93291</v>
      </c>
      <c r="C1107">
        <v>22</v>
      </c>
      <c r="D1107">
        <f t="shared" si="22"/>
        <v>1</v>
      </c>
      <c r="F1107" s="8">
        <f>SUMIF('Zip Shares'!$F:$F,Districts!$B1107,'Zip Shares'!H:H)/$D1107</f>
        <v>385290.92615945084</v>
      </c>
      <c r="G1107" s="8">
        <f>SUMIF('Zip Shares'!$F:$F,Districts!$B1107,'Zip Shares'!I:I)/$D1107</f>
        <v>99834.180000000008</v>
      </c>
      <c r="H1107" s="8">
        <f>SUMIF('Zip Shares'!$F:$F,Districts!$B1107,'Zip Shares'!J:J)/$D1107</f>
        <v>0</v>
      </c>
    </row>
    <row r="1108" spans="1:8">
      <c r="A1108" s="18">
        <v>6</v>
      </c>
      <c r="B1108">
        <v>93292</v>
      </c>
      <c r="C1108">
        <v>22</v>
      </c>
      <c r="D1108">
        <f t="shared" si="22"/>
        <v>2</v>
      </c>
      <c r="F1108" s="8">
        <f>SUMIF('Zip Shares'!$F:$F,Districts!$B1108,'Zip Shares'!H:H)/$D1108</f>
        <v>27109.143606235961</v>
      </c>
      <c r="G1108" s="8">
        <f>SUMIF('Zip Shares'!$F:$F,Districts!$B1108,'Zip Shares'!I:I)/$D1108</f>
        <v>0</v>
      </c>
      <c r="H1108" s="8">
        <f>SUMIF('Zip Shares'!$F:$F,Districts!$B1108,'Zip Shares'!J:J)/$D1108</f>
        <v>0</v>
      </c>
    </row>
    <row r="1109" spans="1:8">
      <c r="A1109" s="18">
        <v>6</v>
      </c>
      <c r="B1109">
        <v>93292</v>
      </c>
      <c r="C1109">
        <v>23</v>
      </c>
      <c r="D1109">
        <f t="shared" si="22"/>
        <v>2</v>
      </c>
      <c r="F1109" s="8">
        <f>SUMIF('Zip Shares'!$F:$F,Districts!$B1109,'Zip Shares'!H:H)/$D1109</f>
        <v>27109.143606235961</v>
      </c>
      <c r="G1109" s="8">
        <f>SUMIF('Zip Shares'!$F:$F,Districts!$B1109,'Zip Shares'!I:I)/$D1109</f>
        <v>0</v>
      </c>
      <c r="H1109" s="8">
        <f>SUMIF('Zip Shares'!$F:$F,Districts!$B1109,'Zip Shares'!J:J)/$D1109</f>
        <v>0</v>
      </c>
    </row>
    <row r="1110" spans="1:8">
      <c r="A1110" s="18">
        <v>6</v>
      </c>
      <c r="B1110">
        <v>93301</v>
      </c>
      <c r="C1110">
        <v>23</v>
      </c>
      <c r="D1110">
        <f t="shared" si="22"/>
        <v>1</v>
      </c>
      <c r="F1110" s="8">
        <f>SUMIF('Zip Shares'!$F:$F,Districts!$B1110,'Zip Shares'!H:H)/$D1110</f>
        <v>67331.472809327563</v>
      </c>
      <c r="G1110" s="8">
        <f>SUMIF('Zip Shares'!$F:$F,Districts!$B1110,'Zip Shares'!I:I)/$D1110</f>
        <v>3495.1400000000003</v>
      </c>
      <c r="H1110" s="8">
        <f>SUMIF('Zip Shares'!$F:$F,Districts!$B1110,'Zip Shares'!J:J)/$D1110</f>
        <v>0</v>
      </c>
    </row>
    <row r="1111" spans="1:8">
      <c r="A1111" s="18">
        <v>6</v>
      </c>
      <c r="B1111">
        <v>93304</v>
      </c>
      <c r="C1111">
        <v>21</v>
      </c>
      <c r="D1111">
        <f t="shared" si="22"/>
        <v>2</v>
      </c>
      <c r="F1111" s="8">
        <f>SUMIF('Zip Shares'!$F:$F,Districts!$B1111,'Zip Shares'!H:H)/$D1111</f>
        <v>2256.5453043721022</v>
      </c>
      <c r="G1111" s="8">
        <f>SUMIF('Zip Shares'!$F:$F,Districts!$B1111,'Zip Shares'!I:I)/$D1111</f>
        <v>0</v>
      </c>
      <c r="H1111" s="8">
        <f>SUMIF('Zip Shares'!$F:$F,Districts!$B1111,'Zip Shares'!J:J)/$D1111</f>
        <v>0</v>
      </c>
    </row>
    <row r="1112" spans="1:8">
      <c r="A1112" s="18">
        <v>6</v>
      </c>
      <c r="B1112">
        <v>93304</v>
      </c>
      <c r="C1112">
        <v>23</v>
      </c>
      <c r="D1112">
        <f t="shared" si="22"/>
        <v>2</v>
      </c>
      <c r="F1112" s="8">
        <f>SUMIF('Zip Shares'!$F:$F,Districts!$B1112,'Zip Shares'!H:H)/$D1112</f>
        <v>2256.5453043721022</v>
      </c>
      <c r="G1112" s="8">
        <f>SUMIF('Zip Shares'!$F:$F,Districts!$B1112,'Zip Shares'!I:I)/$D1112</f>
        <v>0</v>
      </c>
      <c r="H1112" s="8">
        <f>SUMIF('Zip Shares'!$F:$F,Districts!$B1112,'Zip Shares'!J:J)/$D1112</f>
        <v>0</v>
      </c>
    </row>
    <row r="1113" spans="1:8">
      <c r="A1113" s="18">
        <v>6</v>
      </c>
      <c r="B1113">
        <v>93305</v>
      </c>
      <c r="C1113">
        <v>21</v>
      </c>
      <c r="D1113">
        <f t="shared" si="22"/>
        <v>2</v>
      </c>
      <c r="F1113" s="8">
        <f>SUMIF('Zip Shares'!$F:$F,Districts!$B1113,'Zip Shares'!H:H)/$D1113</f>
        <v>28660.217407720545</v>
      </c>
      <c r="G1113" s="8">
        <f>SUMIF('Zip Shares'!$F:$F,Districts!$B1113,'Zip Shares'!I:I)/$D1113</f>
        <v>0</v>
      </c>
      <c r="H1113" s="8">
        <f>SUMIF('Zip Shares'!$F:$F,Districts!$B1113,'Zip Shares'!J:J)/$D1113</f>
        <v>0</v>
      </c>
    </row>
    <row r="1114" spans="1:8">
      <c r="A1114" s="18">
        <v>6</v>
      </c>
      <c r="B1114">
        <v>93305</v>
      </c>
      <c r="C1114">
        <v>23</v>
      </c>
      <c r="D1114">
        <f t="shared" si="22"/>
        <v>2</v>
      </c>
      <c r="F1114" s="8">
        <f>SUMIF('Zip Shares'!$F:$F,Districts!$B1114,'Zip Shares'!H:H)/$D1114</f>
        <v>28660.217407720545</v>
      </c>
      <c r="G1114" s="8">
        <f>SUMIF('Zip Shares'!$F:$F,Districts!$B1114,'Zip Shares'!I:I)/$D1114</f>
        <v>0</v>
      </c>
      <c r="H1114" s="8">
        <f>SUMIF('Zip Shares'!$F:$F,Districts!$B1114,'Zip Shares'!J:J)/$D1114</f>
        <v>0</v>
      </c>
    </row>
    <row r="1115" spans="1:8">
      <c r="A1115" s="18">
        <v>6</v>
      </c>
      <c r="B1115">
        <v>93306</v>
      </c>
      <c r="C1115">
        <v>21</v>
      </c>
      <c r="D1115">
        <f t="shared" si="22"/>
        <v>2</v>
      </c>
      <c r="F1115" s="8">
        <f>SUMIF('Zip Shares'!$F:$F,Districts!$B1115,'Zip Shares'!H:H)/$D1115</f>
        <v>1597.7633079212292</v>
      </c>
      <c r="G1115" s="8">
        <f>SUMIF('Zip Shares'!$F:$F,Districts!$B1115,'Zip Shares'!I:I)/$D1115</f>
        <v>60.435000000000002</v>
      </c>
      <c r="H1115" s="8">
        <f>SUMIF('Zip Shares'!$F:$F,Districts!$B1115,'Zip Shares'!J:J)/$D1115</f>
        <v>0</v>
      </c>
    </row>
    <row r="1116" spans="1:8">
      <c r="A1116" s="18">
        <v>6</v>
      </c>
      <c r="B1116">
        <v>93306</v>
      </c>
      <c r="C1116">
        <v>23</v>
      </c>
      <c r="D1116">
        <f t="shared" si="22"/>
        <v>2</v>
      </c>
      <c r="F1116" s="8">
        <f>SUMIF('Zip Shares'!$F:$F,Districts!$B1116,'Zip Shares'!H:H)/$D1116</f>
        <v>1597.7633079212292</v>
      </c>
      <c r="G1116" s="8">
        <f>SUMIF('Zip Shares'!$F:$F,Districts!$B1116,'Zip Shares'!I:I)/$D1116</f>
        <v>60.435000000000002</v>
      </c>
      <c r="H1116" s="8">
        <f>SUMIF('Zip Shares'!$F:$F,Districts!$B1116,'Zip Shares'!J:J)/$D1116</f>
        <v>0</v>
      </c>
    </row>
    <row r="1117" spans="1:8">
      <c r="A1117" s="18">
        <v>6</v>
      </c>
      <c r="B1117">
        <v>93307</v>
      </c>
      <c r="C1117">
        <v>21</v>
      </c>
      <c r="D1117">
        <f t="shared" si="22"/>
        <v>2</v>
      </c>
      <c r="F1117" s="8">
        <f>SUMIF('Zip Shares'!$F:$F,Districts!$B1117,'Zip Shares'!H:H)/$D1117</f>
        <v>11614.557420455658</v>
      </c>
      <c r="G1117" s="8">
        <f>SUMIF('Zip Shares'!$F:$F,Districts!$B1117,'Zip Shares'!I:I)/$D1117</f>
        <v>132.14500000000001</v>
      </c>
      <c r="H1117" s="8">
        <f>SUMIF('Zip Shares'!$F:$F,Districts!$B1117,'Zip Shares'!J:J)/$D1117</f>
        <v>0</v>
      </c>
    </row>
    <row r="1118" spans="1:8">
      <c r="A1118" s="18">
        <v>6</v>
      </c>
      <c r="B1118">
        <v>93307</v>
      </c>
      <c r="C1118">
        <v>23</v>
      </c>
      <c r="D1118">
        <f t="shared" si="22"/>
        <v>2</v>
      </c>
      <c r="F1118" s="8">
        <f>SUMIF('Zip Shares'!$F:$F,Districts!$B1118,'Zip Shares'!H:H)/$D1118</f>
        <v>11614.557420455658</v>
      </c>
      <c r="G1118" s="8">
        <f>SUMIF('Zip Shares'!$F:$F,Districts!$B1118,'Zip Shares'!I:I)/$D1118</f>
        <v>132.14500000000001</v>
      </c>
      <c r="H1118" s="8">
        <f>SUMIF('Zip Shares'!$F:$F,Districts!$B1118,'Zip Shares'!J:J)/$D1118</f>
        <v>0</v>
      </c>
    </row>
    <row r="1119" spans="1:8">
      <c r="A1119" s="18">
        <v>6</v>
      </c>
      <c r="B1119">
        <v>93308</v>
      </c>
      <c r="C1119">
        <v>21</v>
      </c>
      <c r="D1119">
        <f t="shared" si="22"/>
        <v>2</v>
      </c>
      <c r="F1119" s="8">
        <f>SUMIF('Zip Shares'!$F:$F,Districts!$B1119,'Zip Shares'!H:H)/$D1119</f>
        <v>231204.98572383661</v>
      </c>
      <c r="G1119" s="8">
        <f>SUMIF('Zip Shares'!$F:$F,Districts!$B1119,'Zip Shares'!I:I)/$D1119</f>
        <v>2749.145</v>
      </c>
      <c r="H1119" s="8">
        <f>SUMIF('Zip Shares'!$F:$F,Districts!$B1119,'Zip Shares'!J:J)/$D1119</f>
        <v>0</v>
      </c>
    </row>
    <row r="1120" spans="1:8">
      <c r="A1120" s="18">
        <v>6</v>
      </c>
      <c r="B1120">
        <v>93308</v>
      </c>
      <c r="C1120">
        <v>23</v>
      </c>
      <c r="D1120">
        <f t="shared" si="22"/>
        <v>2</v>
      </c>
      <c r="F1120" s="8">
        <f>SUMIF('Zip Shares'!$F:$F,Districts!$B1120,'Zip Shares'!H:H)/$D1120</f>
        <v>231204.98572383661</v>
      </c>
      <c r="G1120" s="8">
        <f>SUMIF('Zip Shares'!$F:$F,Districts!$B1120,'Zip Shares'!I:I)/$D1120</f>
        <v>2749.145</v>
      </c>
      <c r="H1120" s="8">
        <f>SUMIF('Zip Shares'!$F:$F,Districts!$B1120,'Zip Shares'!J:J)/$D1120</f>
        <v>0</v>
      </c>
    </row>
    <row r="1121" spans="1:8">
      <c r="A1121" s="18">
        <v>6</v>
      </c>
      <c r="B1121">
        <v>93309</v>
      </c>
      <c r="C1121">
        <v>23</v>
      </c>
      <c r="D1121">
        <f t="shared" si="22"/>
        <v>1</v>
      </c>
      <c r="F1121" s="8">
        <f>SUMIF('Zip Shares'!$F:$F,Districts!$B1121,'Zip Shares'!H:H)/$D1121</f>
        <v>40631.035868668274</v>
      </c>
      <c r="G1121" s="8">
        <f>SUMIF('Zip Shares'!$F:$F,Districts!$B1121,'Zip Shares'!I:I)/$D1121</f>
        <v>338.2</v>
      </c>
      <c r="H1121" s="8">
        <f>SUMIF('Zip Shares'!$F:$F,Districts!$B1121,'Zip Shares'!J:J)/$D1121</f>
        <v>0</v>
      </c>
    </row>
    <row r="1122" spans="1:8">
      <c r="A1122" s="18">
        <v>6</v>
      </c>
      <c r="B1122">
        <v>93311</v>
      </c>
      <c r="C1122">
        <v>21</v>
      </c>
      <c r="D1122">
        <f t="shared" si="22"/>
        <v>2</v>
      </c>
      <c r="F1122" s="8">
        <f>SUMIF('Zip Shares'!$F:$F,Districts!$B1122,'Zip Shares'!H:H)/$D1122</f>
        <v>23764.473910000219</v>
      </c>
      <c r="G1122" s="8">
        <f>SUMIF('Zip Shares'!$F:$F,Districts!$B1122,'Zip Shares'!I:I)/$D1122</f>
        <v>0</v>
      </c>
      <c r="H1122" s="8">
        <f>SUMIF('Zip Shares'!$F:$F,Districts!$B1122,'Zip Shares'!J:J)/$D1122</f>
        <v>0</v>
      </c>
    </row>
    <row r="1123" spans="1:8">
      <c r="A1123" s="18">
        <v>6</v>
      </c>
      <c r="B1123">
        <v>93311</v>
      </c>
      <c r="C1123">
        <v>23</v>
      </c>
      <c r="D1123">
        <f t="shared" si="22"/>
        <v>2</v>
      </c>
      <c r="F1123" s="8">
        <f>SUMIF('Zip Shares'!$F:$F,Districts!$B1123,'Zip Shares'!H:H)/$D1123</f>
        <v>23764.473910000219</v>
      </c>
      <c r="G1123" s="8">
        <f>SUMIF('Zip Shares'!$F:$F,Districts!$B1123,'Zip Shares'!I:I)/$D1123</f>
        <v>0</v>
      </c>
      <c r="H1123" s="8">
        <f>SUMIF('Zip Shares'!$F:$F,Districts!$B1123,'Zip Shares'!J:J)/$D1123</f>
        <v>0</v>
      </c>
    </row>
    <row r="1124" spans="1:8">
      <c r="A1124" s="18">
        <v>6</v>
      </c>
      <c r="B1124">
        <v>93312</v>
      </c>
      <c r="C1124">
        <v>23</v>
      </c>
      <c r="D1124">
        <f t="shared" si="22"/>
        <v>1</v>
      </c>
      <c r="F1124" s="8">
        <f>SUMIF('Zip Shares'!$F:$F,Districts!$B1124,'Zip Shares'!H:H)/$D1124</f>
        <v>24491.341804461696</v>
      </c>
      <c r="G1124" s="8">
        <f>SUMIF('Zip Shares'!$F:$F,Districts!$B1124,'Zip Shares'!I:I)/$D1124</f>
        <v>6299.56</v>
      </c>
      <c r="H1124" s="8">
        <f>SUMIF('Zip Shares'!$F:$F,Districts!$B1124,'Zip Shares'!J:J)/$D1124</f>
        <v>0</v>
      </c>
    </row>
    <row r="1125" spans="1:8">
      <c r="A1125" s="18">
        <v>6</v>
      </c>
      <c r="B1125">
        <v>93313</v>
      </c>
      <c r="C1125">
        <v>21</v>
      </c>
      <c r="D1125">
        <f t="shared" si="22"/>
        <v>2</v>
      </c>
      <c r="F1125" s="8">
        <f>SUMIF('Zip Shares'!$F:$F,Districts!$B1125,'Zip Shares'!H:H)/$D1125</f>
        <v>107246.27670292174</v>
      </c>
      <c r="G1125" s="8">
        <f>SUMIF('Zip Shares'!$F:$F,Districts!$B1125,'Zip Shares'!I:I)/$D1125</f>
        <v>96</v>
      </c>
      <c r="H1125" s="8">
        <f>SUMIF('Zip Shares'!$F:$F,Districts!$B1125,'Zip Shares'!J:J)/$D1125</f>
        <v>0</v>
      </c>
    </row>
    <row r="1126" spans="1:8">
      <c r="A1126" s="18">
        <v>6</v>
      </c>
      <c r="B1126">
        <v>93313</v>
      </c>
      <c r="C1126">
        <v>23</v>
      </c>
      <c r="D1126">
        <f t="shared" si="22"/>
        <v>2</v>
      </c>
      <c r="F1126" s="8">
        <f>SUMIF('Zip Shares'!$F:$F,Districts!$B1126,'Zip Shares'!H:H)/$D1126</f>
        <v>107246.27670292174</v>
      </c>
      <c r="G1126" s="8">
        <f>SUMIF('Zip Shares'!$F:$F,Districts!$B1126,'Zip Shares'!I:I)/$D1126</f>
        <v>96</v>
      </c>
      <c r="H1126" s="8">
        <f>SUMIF('Zip Shares'!$F:$F,Districts!$B1126,'Zip Shares'!J:J)/$D1126</f>
        <v>0</v>
      </c>
    </row>
    <row r="1127" spans="1:8">
      <c r="A1127" s="18">
        <v>6</v>
      </c>
      <c r="B1127">
        <v>93314</v>
      </c>
      <c r="C1127">
        <v>21</v>
      </c>
      <c r="D1127">
        <f t="shared" si="22"/>
        <v>2</v>
      </c>
      <c r="F1127" s="8">
        <f>SUMIF('Zip Shares'!$F:$F,Districts!$B1127,'Zip Shares'!H:H)/$D1127</f>
        <v>6810.4803346198605</v>
      </c>
      <c r="G1127" s="8">
        <f>SUMIF('Zip Shares'!$F:$F,Districts!$B1127,'Zip Shares'!I:I)/$D1127</f>
        <v>0</v>
      </c>
      <c r="H1127" s="8">
        <f>SUMIF('Zip Shares'!$F:$F,Districts!$B1127,'Zip Shares'!J:J)/$D1127</f>
        <v>0</v>
      </c>
    </row>
    <row r="1128" spans="1:8">
      <c r="A1128" s="18">
        <v>6</v>
      </c>
      <c r="B1128">
        <v>93314</v>
      </c>
      <c r="C1128">
        <v>23</v>
      </c>
      <c r="D1128">
        <f t="shared" si="22"/>
        <v>2</v>
      </c>
      <c r="F1128" s="8">
        <f>SUMIF('Zip Shares'!$F:$F,Districts!$B1128,'Zip Shares'!H:H)/$D1128</f>
        <v>6810.4803346198605</v>
      </c>
      <c r="G1128" s="8">
        <f>SUMIF('Zip Shares'!$F:$F,Districts!$B1128,'Zip Shares'!I:I)/$D1128</f>
        <v>0</v>
      </c>
      <c r="H1128" s="8">
        <f>SUMIF('Zip Shares'!$F:$F,Districts!$B1128,'Zip Shares'!J:J)/$D1128</f>
        <v>0</v>
      </c>
    </row>
    <row r="1129" spans="1:8">
      <c r="A1129" s="18">
        <v>6</v>
      </c>
      <c r="B1129">
        <v>93401</v>
      </c>
      <c r="C1129">
        <v>24</v>
      </c>
      <c r="D1129">
        <f t="shared" si="22"/>
        <v>1</v>
      </c>
      <c r="F1129" s="8">
        <f>SUMIF('Zip Shares'!$F:$F,Districts!$B1129,'Zip Shares'!H:H)/$D1129</f>
        <v>477797.544537384</v>
      </c>
      <c r="G1129" s="8">
        <f>SUMIF('Zip Shares'!$F:$F,Districts!$B1129,'Zip Shares'!I:I)/$D1129</f>
        <v>93777.07</v>
      </c>
      <c r="H1129" s="8">
        <f>SUMIF('Zip Shares'!$F:$F,Districts!$B1129,'Zip Shares'!J:J)/$D1129</f>
        <v>0</v>
      </c>
    </row>
    <row r="1130" spans="1:8">
      <c r="A1130" s="18">
        <v>6</v>
      </c>
      <c r="B1130">
        <v>93402</v>
      </c>
      <c r="C1130">
        <v>24</v>
      </c>
      <c r="D1130">
        <f t="shared" si="22"/>
        <v>1</v>
      </c>
      <c r="F1130" s="8">
        <f>SUMIF('Zip Shares'!$F:$F,Districts!$B1130,'Zip Shares'!H:H)/$D1130</f>
        <v>3615.9990726276892</v>
      </c>
      <c r="G1130" s="8">
        <f>SUMIF('Zip Shares'!$F:$F,Districts!$B1130,'Zip Shares'!I:I)/$D1130</f>
        <v>33.75</v>
      </c>
      <c r="H1130" s="8">
        <f>SUMIF('Zip Shares'!$F:$F,Districts!$B1130,'Zip Shares'!J:J)/$D1130</f>
        <v>0</v>
      </c>
    </row>
    <row r="1131" spans="1:8">
      <c r="A1131" s="18">
        <v>6</v>
      </c>
      <c r="B1131">
        <v>93405</v>
      </c>
      <c r="C1131">
        <v>24</v>
      </c>
      <c r="D1131">
        <f t="shared" si="22"/>
        <v>1</v>
      </c>
      <c r="F1131" s="8">
        <f>SUMIF('Zip Shares'!$F:$F,Districts!$B1131,'Zip Shares'!H:H)/$D1131</f>
        <v>22400.02913314879</v>
      </c>
      <c r="G1131" s="8">
        <f>SUMIF('Zip Shares'!$F:$F,Districts!$B1131,'Zip Shares'!I:I)/$D1131</f>
        <v>6154.2999999999993</v>
      </c>
      <c r="H1131" s="8">
        <f>SUMIF('Zip Shares'!$F:$F,Districts!$B1131,'Zip Shares'!J:J)/$D1131</f>
        <v>0</v>
      </c>
    </row>
    <row r="1132" spans="1:8">
      <c r="A1132" s="18">
        <v>6</v>
      </c>
      <c r="B1132">
        <v>93410</v>
      </c>
      <c r="C1132">
        <v>24</v>
      </c>
      <c r="D1132">
        <f t="shared" si="22"/>
        <v>1</v>
      </c>
      <c r="F1132" s="8">
        <f>SUMIF('Zip Shares'!$F:$F,Districts!$B1132,'Zip Shares'!H:H)/$D1132</f>
        <v>0</v>
      </c>
      <c r="G1132" s="8">
        <f>SUMIF('Zip Shares'!$F:$F,Districts!$B1132,'Zip Shares'!I:I)/$D1132</f>
        <v>0</v>
      </c>
      <c r="H1132" s="8">
        <f>SUMIF('Zip Shares'!$F:$F,Districts!$B1132,'Zip Shares'!J:J)/$D1132</f>
        <v>0</v>
      </c>
    </row>
    <row r="1133" spans="1:8">
      <c r="A1133" s="18">
        <v>6</v>
      </c>
      <c r="B1133">
        <v>93420</v>
      </c>
      <c r="C1133">
        <v>24</v>
      </c>
      <c r="D1133">
        <f t="shared" si="22"/>
        <v>1</v>
      </c>
      <c r="F1133" s="8">
        <f>SUMIF('Zip Shares'!$F:$F,Districts!$B1133,'Zip Shares'!H:H)/$D1133</f>
        <v>179253.1324183291</v>
      </c>
      <c r="G1133" s="8">
        <f>SUMIF('Zip Shares'!$F:$F,Districts!$B1133,'Zip Shares'!I:I)/$D1133</f>
        <v>3023.35</v>
      </c>
      <c r="H1133" s="8">
        <f>SUMIF('Zip Shares'!$F:$F,Districts!$B1133,'Zip Shares'!J:J)/$D1133</f>
        <v>0</v>
      </c>
    </row>
    <row r="1134" spans="1:8">
      <c r="A1134" s="18">
        <v>6</v>
      </c>
      <c r="B1134">
        <v>93422</v>
      </c>
      <c r="C1134">
        <v>24</v>
      </c>
      <c r="D1134">
        <f t="shared" si="22"/>
        <v>1</v>
      </c>
      <c r="F1134" s="8">
        <f>SUMIF('Zip Shares'!$F:$F,Districts!$B1134,'Zip Shares'!H:H)/$D1134</f>
        <v>231451.18212467915</v>
      </c>
      <c r="G1134" s="8">
        <f>SUMIF('Zip Shares'!$F:$F,Districts!$B1134,'Zip Shares'!I:I)/$D1134</f>
        <v>95923.71</v>
      </c>
      <c r="H1134" s="8">
        <f>SUMIF('Zip Shares'!$F:$F,Districts!$B1134,'Zip Shares'!J:J)/$D1134</f>
        <v>0</v>
      </c>
    </row>
    <row r="1135" spans="1:8">
      <c r="A1135" s="18">
        <v>6</v>
      </c>
      <c r="B1135">
        <v>93424</v>
      </c>
      <c r="C1135">
        <v>24</v>
      </c>
      <c r="D1135">
        <f t="shared" si="22"/>
        <v>1</v>
      </c>
      <c r="F1135" s="8">
        <f>SUMIF('Zip Shares'!$F:$F,Districts!$B1135,'Zip Shares'!H:H)/$D1135</f>
        <v>435.44548257274573</v>
      </c>
      <c r="G1135" s="8">
        <f>SUMIF('Zip Shares'!$F:$F,Districts!$B1135,'Zip Shares'!I:I)/$D1135</f>
        <v>5220.01</v>
      </c>
      <c r="H1135" s="8">
        <f>SUMIF('Zip Shares'!$F:$F,Districts!$B1135,'Zip Shares'!J:J)/$D1135</f>
        <v>0</v>
      </c>
    </row>
    <row r="1136" spans="1:8">
      <c r="A1136" s="18">
        <v>6</v>
      </c>
      <c r="B1136">
        <v>93426</v>
      </c>
      <c r="C1136">
        <v>20</v>
      </c>
      <c r="D1136">
        <f t="shared" si="22"/>
        <v>2</v>
      </c>
      <c r="F1136" s="8">
        <f>SUMIF('Zip Shares'!$F:$F,Districts!$B1136,'Zip Shares'!H:H)/$D1136</f>
        <v>1358.960005373111</v>
      </c>
      <c r="G1136" s="8">
        <f>SUMIF('Zip Shares'!$F:$F,Districts!$B1136,'Zip Shares'!I:I)/$D1136</f>
        <v>0</v>
      </c>
      <c r="H1136" s="8">
        <f>SUMIF('Zip Shares'!$F:$F,Districts!$B1136,'Zip Shares'!J:J)/$D1136</f>
        <v>0</v>
      </c>
    </row>
    <row r="1137" spans="1:8">
      <c r="A1137" s="18">
        <v>6</v>
      </c>
      <c r="B1137">
        <v>93426</v>
      </c>
      <c r="C1137">
        <v>24</v>
      </c>
      <c r="D1137">
        <f t="shared" si="22"/>
        <v>2</v>
      </c>
      <c r="F1137" s="8">
        <f>SUMIF('Zip Shares'!$F:$F,Districts!$B1137,'Zip Shares'!H:H)/$D1137</f>
        <v>1358.960005373111</v>
      </c>
      <c r="G1137" s="8">
        <f>SUMIF('Zip Shares'!$F:$F,Districts!$B1137,'Zip Shares'!I:I)/$D1137</f>
        <v>0</v>
      </c>
      <c r="H1137" s="8">
        <f>SUMIF('Zip Shares'!$F:$F,Districts!$B1137,'Zip Shares'!J:J)/$D1137</f>
        <v>0</v>
      </c>
    </row>
    <row r="1138" spans="1:8">
      <c r="A1138" s="18">
        <v>6</v>
      </c>
      <c r="B1138">
        <v>93427</v>
      </c>
      <c r="C1138">
        <v>24</v>
      </c>
      <c r="D1138">
        <f t="shared" si="22"/>
        <v>1</v>
      </c>
      <c r="F1138" s="8">
        <f>SUMIF('Zip Shares'!$F:$F,Districts!$B1138,'Zip Shares'!H:H)/$D1138</f>
        <v>18061.70389491555</v>
      </c>
      <c r="G1138" s="8">
        <f>SUMIF('Zip Shares'!$F:$F,Districts!$B1138,'Zip Shares'!I:I)/$D1138</f>
        <v>2299.29</v>
      </c>
      <c r="H1138" s="8">
        <f>SUMIF('Zip Shares'!$F:$F,Districts!$B1138,'Zip Shares'!J:J)/$D1138</f>
        <v>0</v>
      </c>
    </row>
    <row r="1139" spans="1:8">
      <c r="A1139" s="18">
        <v>6</v>
      </c>
      <c r="B1139">
        <v>93428</v>
      </c>
      <c r="C1139">
        <v>24</v>
      </c>
      <c r="D1139">
        <f t="shared" si="22"/>
        <v>1</v>
      </c>
      <c r="F1139" s="8">
        <f>SUMIF('Zip Shares'!$F:$F,Districts!$B1139,'Zip Shares'!H:H)/$D1139</f>
        <v>3517.0952534477678</v>
      </c>
      <c r="G1139" s="8">
        <f>SUMIF('Zip Shares'!$F:$F,Districts!$B1139,'Zip Shares'!I:I)/$D1139</f>
        <v>0</v>
      </c>
      <c r="H1139" s="8">
        <f>SUMIF('Zip Shares'!$F:$F,Districts!$B1139,'Zip Shares'!J:J)/$D1139</f>
        <v>0</v>
      </c>
    </row>
    <row r="1140" spans="1:8">
      <c r="A1140" s="18">
        <v>6</v>
      </c>
      <c r="B1140">
        <v>93429</v>
      </c>
      <c r="C1140">
        <v>24</v>
      </c>
      <c r="D1140">
        <f t="shared" si="22"/>
        <v>1</v>
      </c>
      <c r="F1140" s="8">
        <f>SUMIF('Zip Shares'!$F:$F,Districts!$B1140,'Zip Shares'!H:H)/$D1140</f>
        <v>0</v>
      </c>
      <c r="G1140" s="8">
        <f>SUMIF('Zip Shares'!$F:$F,Districts!$B1140,'Zip Shares'!I:I)/$D1140</f>
        <v>0</v>
      </c>
      <c r="H1140" s="8">
        <f>SUMIF('Zip Shares'!$F:$F,Districts!$B1140,'Zip Shares'!J:J)/$D1140</f>
        <v>0</v>
      </c>
    </row>
    <row r="1141" spans="1:8">
      <c r="A1141" s="18">
        <v>6</v>
      </c>
      <c r="B1141">
        <v>93430</v>
      </c>
      <c r="C1141">
        <v>24</v>
      </c>
      <c r="D1141">
        <f t="shared" si="22"/>
        <v>1</v>
      </c>
      <c r="F1141" s="8">
        <f>SUMIF('Zip Shares'!$F:$F,Districts!$B1141,'Zip Shares'!H:H)/$D1141</f>
        <v>987.52576495198241</v>
      </c>
      <c r="G1141" s="8">
        <f>SUMIF('Zip Shares'!$F:$F,Districts!$B1141,'Zip Shares'!I:I)/$D1141</f>
        <v>0</v>
      </c>
      <c r="H1141" s="8">
        <f>SUMIF('Zip Shares'!$F:$F,Districts!$B1141,'Zip Shares'!J:J)/$D1141</f>
        <v>0</v>
      </c>
    </row>
    <row r="1142" spans="1:8">
      <c r="A1142" s="18">
        <v>6</v>
      </c>
      <c r="B1142">
        <v>93432</v>
      </c>
      <c r="C1142">
        <v>24</v>
      </c>
      <c r="D1142">
        <f t="shared" si="22"/>
        <v>1</v>
      </c>
      <c r="F1142" s="8">
        <f>SUMIF('Zip Shares'!$F:$F,Districts!$B1142,'Zip Shares'!H:H)/$D1142</f>
        <v>0</v>
      </c>
      <c r="G1142" s="8">
        <f>SUMIF('Zip Shares'!$F:$F,Districts!$B1142,'Zip Shares'!I:I)/$D1142</f>
        <v>0</v>
      </c>
      <c r="H1142" s="8">
        <f>SUMIF('Zip Shares'!$F:$F,Districts!$B1142,'Zip Shares'!J:J)/$D1142</f>
        <v>0</v>
      </c>
    </row>
    <row r="1143" spans="1:8">
      <c r="A1143" s="18">
        <v>6</v>
      </c>
      <c r="B1143">
        <v>93433</v>
      </c>
      <c r="C1143">
        <v>24</v>
      </c>
      <c r="D1143">
        <f t="shared" si="22"/>
        <v>1</v>
      </c>
      <c r="F1143" s="8">
        <f>SUMIF('Zip Shares'!$F:$F,Districts!$B1143,'Zip Shares'!H:H)/$D1143</f>
        <v>214244.73781861161</v>
      </c>
      <c r="G1143" s="8">
        <f>SUMIF('Zip Shares'!$F:$F,Districts!$B1143,'Zip Shares'!I:I)/$D1143</f>
        <v>1240</v>
      </c>
      <c r="H1143" s="8">
        <f>SUMIF('Zip Shares'!$F:$F,Districts!$B1143,'Zip Shares'!J:J)/$D1143</f>
        <v>0</v>
      </c>
    </row>
    <row r="1144" spans="1:8">
      <c r="A1144" s="18">
        <v>6</v>
      </c>
      <c r="B1144">
        <v>93434</v>
      </c>
      <c r="C1144">
        <v>24</v>
      </c>
      <c r="D1144">
        <f t="shared" si="22"/>
        <v>1</v>
      </c>
      <c r="F1144" s="8">
        <f>SUMIF('Zip Shares'!$F:$F,Districts!$B1144,'Zip Shares'!H:H)/$D1144</f>
        <v>0</v>
      </c>
      <c r="G1144" s="8">
        <f>SUMIF('Zip Shares'!$F:$F,Districts!$B1144,'Zip Shares'!I:I)/$D1144</f>
        <v>0</v>
      </c>
      <c r="H1144" s="8">
        <f>SUMIF('Zip Shares'!$F:$F,Districts!$B1144,'Zip Shares'!J:J)/$D1144</f>
        <v>0</v>
      </c>
    </row>
    <row r="1145" spans="1:8">
      <c r="A1145" s="18">
        <v>6</v>
      </c>
      <c r="B1145">
        <v>93436</v>
      </c>
      <c r="C1145">
        <v>24</v>
      </c>
      <c r="D1145">
        <f t="shared" si="22"/>
        <v>1</v>
      </c>
      <c r="F1145" s="8">
        <f>SUMIF('Zip Shares'!$F:$F,Districts!$B1145,'Zip Shares'!H:H)/$D1145</f>
        <v>448988.38422341167</v>
      </c>
      <c r="G1145" s="8">
        <f>SUMIF('Zip Shares'!$F:$F,Districts!$B1145,'Zip Shares'!I:I)/$D1145</f>
        <v>0</v>
      </c>
      <c r="H1145" s="8">
        <f>SUMIF('Zip Shares'!$F:$F,Districts!$B1145,'Zip Shares'!J:J)/$D1145</f>
        <v>0</v>
      </c>
    </row>
    <row r="1146" spans="1:8">
      <c r="A1146" s="18">
        <v>6</v>
      </c>
      <c r="B1146">
        <v>93437</v>
      </c>
      <c r="C1146">
        <v>24</v>
      </c>
      <c r="D1146">
        <f t="shared" si="22"/>
        <v>1</v>
      </c>
      <c r="F1146" s="8">
        <f>SUMIF('Zip Shares'!$F:$F,Districts!$B1146,'Zip Shares'!H:H)/$D1146</f>
        <v>1670764.0682842322</v>
      </c>
      <c r="G1146" s="8">
        <f>SUMIF('Zip Shares'!$F:$F,Districts!$B1146,'Zip Shares'!I:I)/$D1146</f>
        <v>1389.27</v>
      </c>
      <c r="H1146" s="8">
        <f>SUMIF('Zip Shares'!$F:$F,Districts!$B1146,'Zip Shares'!J:J)/$D1146</f>
        <v>0</v>
      </c>
    </row>
    <row r="1147" spans="1:8">
      <c r="A1147" s="18">
        <v>6</v>
      </c>
      <c r="B1147">
        <v>93440</v>
      </c>
      <c r="C1147">
        <v>24</v>
      </c>
      <c r="D1147">
        <f t="shared" si="22"/>
        <v>1</v>
      </c>
      <c r="F1147" s="8">
        <f>SUMIF('Zip Shares'!$F:$F,Districts!$B1147,'Zip Shares'!H:H)/$D1147</f>
        <v>0</v>
      </c>
      <c r="G1147" s="8">
        <f>SUMIF('Zip Shares'!$F:$F,Districts!$B1147,'Zip Shares'!I:I)/$D1147</f>
        <v>0</v>
      </c>
      <c r="H1147" s="8">
        <f>SUMIF('Zip Shares'!$F:$F,Districts!$B1147,'Zip Shares'!J:J)/$D1147</f>
        <v>0</v>
      </c>
    </row>
    <row r="1148" spans="1:8">
      <c r="A1148" s="18">
        <v>6</v>
      </c>
      <c r="B1148">
        <v>93441</v>
      </c>
      <c r="C1148">
        <v>24</v>
      </c>
      <c r="D1148">
        <f t="shared" si="22"/>
        <v>1</v>
      </c>
      <c r="F1148" s="8">
        <f>SUMIF('Zip Shares'!$F:$F,Districts!$B1148,'Zip Shares'!H:H)/$D1148</f>
        <v>6868.179418841446</v>
      </c>
      <c r="G1148" s="8">
        <f>SUMIF('Zip Shares'!$F:$F,Districts!$B1148,'Zip Shares'!I:I)/$D1148</f>
        <v>0</v>
      </c>
      <c r="H1148" s="8">
        <f>SUMIF('Zip Shares'!$F:$F,Districts!$B1148,'Zip Shares'!J:J)/$D1148</f>
        <v>0</v>
      </c>
    </row>
    <row r="1149" spans="1:8">
      <c r="A1149" s="18">
        <v>6</v>
      </c>
      <c r="B1149">
        <v>93442</v>
      </c>
      <c r="C1149">
        <v>24</v>
      </c>
      <c r="D1149">
        <f t="shared" si="22"/>
        <v>1</v>
      </c>
      <c r="F1149" s="8">
        <f>SUMIF('Zip Shares'!$F:$F,Districts!$B1149,'Zip Shares'!H:H)/$D1149</f>
        <v>34916.927100543682</v>
      </c>
      <c r="G1149" s="8">
        <f>SUMIF('Zip Shares'!$F:$F,Districts!$B1149,'Zip Shares'!I:I)/$D1149</f>
        <v>6091.24</v>
      </c>
      <c r="H1149" s="8">
        <f>SUMIF('Zip Shares'!$F:$F,Districts!$B1149,'Zip Shares'!J:J)/$D1149</f>
        <v>0</v>
      </c>
    </row>
    <row r="1150" spans="1:8">
      <c r="A1150" s="18">
        <v>6</v>
      </c>
      <c r="B1150">
        <v>93444</v>
      </c>
      <c r="C1150">
        <v>24</v>
      </c>
      <c r="D1150">
        <f t="shared" si="22"/>
        <v>1</v>
      </c>
      <c r="F1150" s="8">
        <f>SUMIF('Zip Shares'!$F:$F,Districts!$B1150,'Zip Shares'!H:H)/$D1150</f>
        <v>43675.017314418903</v>
      </c>
      <c r="G1150" s="8">
        <f>SUMIF('Zip Shares'!$F:$F,Districts!$B1150,'Zip Shares'!I:I)/$D1150</f>
        <v>198</v>
      </c>
      <c r="H1150" s="8">
        <f>SUMIF('Zip Shares'!$F:$F,Districts!$B1150,'Zip Shares'!J:J)/$D1150</f>
        <v>0</v>
      </c>
    </row>
    <row r="1151" spans="1:8">
      <c r="A1151" s="18">
        <v>6</v>
      </c>
      <c r="B1151">
        <v>93445</v>
      </c>
      <c r="C1151">
        <v>24</v>
      </c>
      <c r="D1151">
        <f t="shared" si="22"/>
        <v>1</v>
      </c>
      <c r="F1151" s="8">
        <f>SUMIF('Zip Shares'!$F:$F,Districts!$B1151,'Zip Shares'!H:H)/$D1151</f>
        <v>0</v>
      </c>
      <c r="G1151" s="8">
        <f>SUMIF('Zip Shares'!$F:$F,Districts!$B1151,'Zip Shares'!I:I)/$D1151</f>
        <v>0</v>
      </c>
      <c r="H1151" s="8">
        <f>SUMIF('Zip Shares'!$F:$F,Districts!$B1151,'Zip Shares'!J:J)/$D1151</f>
        <v>0</v>
      </c>
    </row>
    <row r="1152" spans="1:8">
      <c r="A1152" s="18">
        <v>6</v>
      </c>
      <c r="B1152">
        <v>93446</v>
      </c>
      <c r="C1152">
        <v>24</v>
      </c>
      <c r="D1152">
        <f t="shared" si="22"/>
        <v>1</v>
      </c>
      <c r="F1152" s="8">
        <f>SUMIF('Zip Shares'!$F:$F,Districts!$B1152,'Zip Shares'!H:H)/$D1152</f>
        <v>450130.92484357557</v>
      </c>
      <c r="G1152" s="8">
        <f>SUMIF('Zip Shares'!$F:$F,Districts!$B1152,'Zip Shares'!I:I)/$D1152</f>
        <v>8312.4600000000009</v>
      </c>
      <c r="H1152" s="8">
        <f>SUMIF('Zip Shares'!$F:$F,Districts!$B1152,'Zip Shares'!J:J)/$D1152</f>
        <v>0</v>
      </c>
    </row>
    <row r="1153" spans="1:8">
      <c r="A1153" s="18">
        <v>6</v>
      </c>
      <c r="B1153">
        <v>93449</v>
      </c>
      <c r="C1153">
        <v>24</v>
      </c>
      <c r="D1153">
        <f t="shared" si="22"/>
        <v>1</v>
      </c>
      <c r="F1153" s="8">
        <f>SUMIF('Zip Shares'!$F:$F,Districts!$B1153,'Zip Shares'!H:H)/$D1153</f>
        <v>34517.868828589439</v>
      </c>
      <c r="G1153" s="8">
        <f>SUMIF('Zip Shares'!$F:$F,Districts!$B1153,'Zip Shares'!I:I)/$D1153</f>
        <v>0</v>
      </c>
      <c r="H1153" s="8">
        <f>SUMIF('Zip Shares'!$F:$F,Districts!$B1153,'Zip Shares'!J:J)/$D1153</f>
        <v>0</v>
      </c>
    </row>
    <row r="1154" spans="1:8">
      <c r="A1154" s="18">
        <v>6</v>
      </c>
      <c r="B1154">
        <v>93450</v>
      </c>
      <c r="C1154">
        <v>20</v>
      </c>
      <c r="D1154">
        <f t="shared" si="22"/>
        <v>1</v>
      </c>
      <c r="F1154" s="8">
        <f>SUMIF('Zip Shares'!$F:$F,Districts!$B1154,'Zip Shares'!H:H)/$D1154</f>
        <v>0</v>
      </c>
      <c r="G1154" s="8">
        <f>SUMIF('Zip Shares'!$F:$F,Districts!$B1154,'Zip Shares'!I:I)/$D1154</f>
        <v>0</v>
      </c>
      <c r="H1154" s="8">
        <f>SUMIF('Zip Shares'!$F:$F,Districts!$B1154,'Zip Shares'!J:J)/$D1154</f>
        <v>0</v>
      </c>
    </row>
    <row r="1155" spans="1:8">
      <c r="A1155" s="18">
        <v>6</v>
      </c>
      <c r="B1155">
        <v>93451</v>
      </c>
      <c r="C1155">
        <v>20</v>
      </c>
      <c r="D1155">
        <f t="shared" ref="D1155:D1218" si="23">COUNTIF(B$1:B$2350,B1155)</f>
        <v>2</v>
      </c>
      <c r="F1155" s="8">
        <f>SUMIF('Zip Shares'!$F:$F,Districts!$B1155,'Zip Shares'!H:H)/$D1155</f>
        <v>8969.6209017164965</v>
      </c>
      <c r="G1155" s="8">
        <f>SUMIF('Zip Shares'!$F:$F,Districts!$B1155,'Zip Shares'!I:I)/$D1155</f>
        <v>0</v>
      </c>
      <c r="H1155" s="8">
        <f>SUMIF('Zip Shares'!$F:$F,Districts!$B1155,'Zip Shares'!J:J)/$D1155</f>
        <v>0</v>
      </c>
    </row>
    <row r="1156" spans="1:8">
      <c r="A1156" s="18">
        <v>6</v>
      </c>
      <c r="B1156">
        <v>93451</v>
      </c>
      <c r="C1156">
        <v>24</v>
      </c>
      <c r="D1156">
        <f t="shared" si="23"/>
        <v>2</v>
      </c>
      <c r="F1156" s="8">
        <f>SUMIF('Zip Shares'!$F:$F,Districts!$B1156,'Zip Shares'!H:H)/$D1156</f>
        <v>8969.6209017164965</v>
      </c>
      <c r="G1156" s="8">
        <f>SUMIF('Zip Shares'!$F:$F,Districts!$B1156,'Zip Shares'!I:I)/$D1156</f>
        <v>0</v>
      </c>
      <c r="H1156" s="8">
        <f>SUMIF('Zip Shares'!$F:$F,Districts!$B1156,'Zip Shares'!J:J)/$D1156</f>
        <v>0</v>
      </c>
    </row>
    <row r="1157" spans="1:8">
      <c r="A1157" s="18">
        <v>6</v>
      </c>
      <c r="B1157">
        <v>93452</v>
      </c>
      <c r="C1157">
        <v>24</v>
      </c>
      <c r="D1157">
        <f t="shared" si="23"/>
        <v>1</v>
      </c>
      <c r="F1157" s="8">
        <f>SUMIF('Zip Shares'!$F:$F,Districts!$B1157,'Zip Shares'!H:H)/$D1157</f>
        <v>8.8966285130809233</v>
      </c>
      <c r="G1157" s="8">
        <f>SUMIF('Zip Shares'!$F:$F,Districts!$B1157,'Zip Shares'!I:I)/$D1157</f>
        <v>0</v>
      </c>
      <c r="H1157" s="8">
        <f>SUMIF('Zip Shares'!$F:$F,Districts!$B1157,'Zip Shares'!J:J)/$D1157</f>
        <v>0</v>
      </c>
    </row>
    <row r="1158" spans="1:8">
      <c r="A1158" s="18">
        <v>6</v>
      </c>
      <c r="B1158">
        <v>93453</v>
      </c>
      <c r="C1158">
        <v>24</v>
      </c>
      <c r="D1158">
        <f t="shared" si="23"/>
        <v>1</v>
      </c>
      <c r="F1158" s="8">
        <f>SUMIF('Zip Shares'!$F:$F,Districts!$B1158,'Zip Shares'!H:H)/$D1158</f>
        <v>0</v>
      </c>
      <c r="G1158" s="8">
        <f>SUMIF('Zip Shares'!$F:$F,Districts!$B1158,'Zip Shares'!I:I)/$D1158</f>
        <v>0</v>
      </c>
      <c r="H1158" s="8">
        <f>SUMIF('Zip Shares'!$F:$F,Districts!$B1158,'Zip Shares'!J:J)/$D1158</f>
        <v>0</v>
      </c>
    </row>
    <row r="1159" spans="1:8">
      <c r="A1159" s="18">
        <v>6</v>
      </c>
      <c r="B1159">
        <v>93454</v>
      </c>
      <c r="C1159">
        <v>24</v>
      </c>
      <c r="D1159">
        <f t="shared" si="23"/>
        <v>1</v>
      </c>
      <c r="F1159" s="8">
        <f>SUMIF('Zip Shares'!$F:$F,Districts!$B1159,'Zip Shares'!H:H)/$D1159</f>
        <v>257817.88873655579</v>
      </c>
      <c r="G1159" s="8">
        <f>SUMIF('Zip Shares'!$F:$F,Districts!$B1159,'Zip Shares'!I:I)/$D1159</f>
        <v>474.89</v>
      </c>
      <c r="H1159" s="8">
        <f>SUMIF('Zip Shares'!$F:$F,Districts!$B1159,'Zip Shares'!J:J)/$D1159</f>
        <v>0</v>
      </c>
    </row>
    <row r="1160" spans="1:8">
      <c r="A1160" s="18">
        <v>6</v>
      </c>
      <c r="B1160">
        <v>93455</v>
      </c>
      <c r="C1160">
        <v>24</v>
      </c>
      <c r="D1160">
        <f t="shared" si="23"/>
        <v>1</v>
      </c>
      <c r="F1160" s="8">
        <f>SUMIF('Zip Shares'!$F:$F,Districts!$B1160,'Zip Shares'!H:H)/$D1160</f>
        <v>645419.61628936557</v>
      </c>
      <c r="G1160" s="8">
        <f>SUMIF('Zip Shares'!$F:$F,Districts!$B1160,'Zip Shares'!I:I)/$D1160</f>
        <v>6371.74</v>
      </c>
      <c r="H1160" s="8">
        <f>SUMIF('Zip Shares'!$F:$F,Districts!$B1160,'Zip Shares'!J:J)/$D1160</f>
        <v>0</v>
      </c>
    </row>
    <row r="1161" spans="1:8">
      <c r="A1161" s="18">
        <v>6</v>
      </c>
      <c r="B1161">
        <v>93458</v>
      </c>
      <c r="C1161">
        <v>24</v>
      </c>
      <c r="D1161">
        <f t="shared" si="23"/>
        <v>1</v>
      </c>
      <c r="F1161" s="8">
        <f>SUMIF('Zip Shares'!$F:$F,Districts!$B1161,'Zip Shares'!H:H)/$D1161</f>
        <v>58563.774236658188</v>
      </c>
      <c r="G1161" s="8">
        <f>SUMIF('Zip Shares'!$F:$F,Districts!$B1161,'Zip Shares'!I:I)/$D1161</f>
        <v>2132.6999999999998</v>
      </c>
      <c r="H1161" s="8">
        <f>SUMIF('Zip Shares'!$F:$F,Districts!$B1161,'Zip Shares'!J:J)/$D1161</f>
        <v>0</v>
      </c>
    </row>
    <row r="1162" spans="1:8">
      <c r="A1162" s="18">
        <v>6</v>
      </c>
      <c r="B1162">
        <v>93460</v>
      </c>
      <c r="C1162">
        <v>24</v>
      </c>
      <c r="D1162">
        <f t="shared" si="23"/>
        <v>1</v>
      </c>
      <c r="F1162" s="8">
        <f>SUMIF('Zip Shares'!$F:$F,Districts!$B1162,'Zip Shares'!H:H)/$D1162</f>
        <v>3302.0014658870109</v>
      </c>
      <c r="G1162" s="8">
        <f>SUMIF('Zip Shares'!$F:$F,Districts!$B1162,'Zip Shares'!I:I)/$D1162</f>
        <v>0</v>
      </c>
      <c r="H1162" s="8">
        <f>SUMIF('Zip Shares'!$F:$F,Districts!$B1162,'Zip Shares'!J:J)/$D1162</f>
        <v>0</v>
      </c>
    </row>
    <row r="1163" spans="1:8">
      <c r="A1163" s="18">
        <v>6</v>
      </c>
      <c r="B1163">
        <v>93461</v>
      </c>
      <c r="C1163">
        <v>20</v>
      </c>
      <c r="D1163">
        <f t="shared" si="23"/>
        <v>3</v>
      </c>
      <c r="F1163" s="8">
        <f>SUMIF('Zip Shares'!$F:$F,Districts!$B1163,'Zip Shares'!H:H)/$D1163</f>
        <v>0</v>
      </c>
      <c r="G1163" s="8">
        <f>SUMIF('Zip Shares'!$F:$F,Districts!$B1163,'Zip Shares'!I:I)/$D1163</f>
        <v>0</v>
      </c>
      <c r="H1163" s="8">
        <f>SUMIF('Zip Shares'!$F:$F,Districts!$B1163,'Zip Shares'!J:J)/$D1163</f>
        <v>0</v>
      </c>
    </row>
    <row r="1164" spans="1:8">
      <c r="A1164" s="18">
        <v>6</v>
      </c>
      <c r="B1164">
        <v>93461</v>
      </c>
      <c r="C1164">
        <v>21</v>
      </c>
      <c r="D1164">
        <f t="shared" si="23"/>
        <v>3</v>
      </c>
      <c r="F1164" s="8">
        <f>SUMIF('Zip Shares'!$F:$F,Districts!$B1164,'Zip Shares'!H:H)/$D1164</f>
        <v>0</v>
      </c>
      <c r="G1164" s="8">
        <f>SUMIF('Zip Shares'!$F:$F,Districts!$B1164,'Zip Shares'!I:I)/$D1164</f>
        <v>0</v>
      </c>
      <c r="H1164" s="8">
        <f>SUMIF('Zip Shares'!$F:$F,Districts!$B1164,'Zip Shares'!J:J)/$D1164</f>
        <v>0</v>
      </c>
    </row>
    <row r="1165" spans="1:8">
      <c r="A1165" s="18">
        <v>6</v>
      </c>
      <c r="B1165">
        <v>93461</v>
      </c>
      <c r="C1165">
        <v>24</v>
      </c>
      <c r="D1165">
        <f t="shared" si="23"/>
        <v>3</v>
      </c>
      <c r="F1165" s="8">
        <f>SUMIF('Zip Shares'!$F:$F,Districts!$B1165,'Zip Shares'!H:H)/$D1165</f>
        <v>0</v>
      </c>
      <c r="G1165" s="8">
        <f>SUMIF('Zip Shares'!$F:$F,Districts!$B1165,'Zip Shares'!I:I)/$D1165</f>
        <v>0</v>
      </c>
      <c r="H1165" s="8">
        <f>SUMIF('Zip Shares'!$F:$F,Districts!$B1165,'Zip Shares'!J:J)/$D1165</f>
        <v>0</v>
      </c>
    </row>
    <row r="1166" spans="1:8">
      <c r="A1166" s="18">
        <v>6</v>
      </c>
      <c r="B1166">
        <v>93463</v>
      </c>
      <c r="C1166">
        <v>24</v>
      </c>
      <c r="D1166">
        <f t="shared" si="23"/>
        <v>1</v>
      </c>
      <c r="F1166" s="8">
        <f>SUMIF('Zip Shares'!$F:$F,Districts!$B1166,'Zip Shares'!H:H)/$D1166</f>
        <v>97803.866720448845</v>
      </c>
      <c r="G1166" s="8">
        <f>SUMIF('Zip Shares'!$F:$F,Districts!$B1166,'Zip Shares'!I:I)/$D1166</f>
        <v>810.04</v>
      </c>
      <c r="H1166" s="8">
        <f>SUMIF('Zip Shares'!$F:$F,Districts!$B1166,'Zip Shares'!J:J)/$D1166</f>
        <v>0</v>
      </c>
    </row>
    <row r="1167" spans="1:8">
      <c r="A1167" s="18">
        <v>6</v>
      </c>
      <c r="B1167">
        <v>93465</v>
      </c>
      <c r="C1167">
        <v>24</v>
      </c>
      <c r="D1167">
        <f t="shared" si="23"/>
        <v>1</v>
      </c>
      <c r="F1167" s="8">
        <f>SUMIF('Zip Shares'!$F:$F,Districts!$B1167,'Zip Shares'!H:H)/$D1167</f>
        <v>142553.10744467968</v>
      </c>
      <c r="G1167" s="8">
        <f>SUMIF('Zip Shares'!$F:$F,Districts!$B1167,'Zip Shares'!I:I)/$D1167</f>
        <v>0</v>
      </c>
      <c r="H1167" s="8">
        <f>SUMIF('Zip Shares'!$F:$F,Districts!$B1167,'Zip Shares'!J:J)/$D1167</f>
        <v>0</v>
      </c>
    </row>
    <row r="1168" spans="1:8">
      <c r="A1168" s="18">
        <v>6</v>
      </c>
      <c r="B1168">
        <v>93501</v>
      </c>
      <c r="C1168">
        <v>23</v>
      </c>
      <c r="D1168">
        <f t="shared" si="23"/>
        <v>1</v>
      </c>
      <c r="F1168" s="8">
        <f>SUMIF('Zip Shares'!$F:$F,Districts!$B1168,'Zip Shares'!H:H)/$D1168</f>
        <v>106046.7175906175</v>
      </c>
      <c r="G1168" s="8">
        <f>SUMIF('Zip Shares'!$F:$F,Districts!$B1168,'Zip Shares'!I:I)/$D1168</f>
        <v>0</v>
      </c>
      <c r="H1168" s="8">
        <f>SUMIF('Zip Shares'!$F:$F,Districts!$B1168,'Zip Shares'!J:J)/$D1168</f>
        <v>0</v>
      </c>
    </row>
    <row r="1169" spans="1:8">
      <c r="A1169" s="18">
        <v>6</v>
      </c>
      <c r="B1169">
        <v>93505</v>
      </c>
      <c r="C1169">
        <v>23</v>
      </c>
      <c r="D1169">
        <f t="shared" si="23"/>
        <v>1</v>
      </c>
      <c r="F1169" s="8">
        <f>SUMIF('Zip Shares'!$F:$F,Districts!$B1169,'Zip Shares'!H:H)/$D1169</f>
        <v>7354.1399581114656</v>
      </c>
      <c r="G1169" s="8">
        <f>SUMIF('Zip Shares'!$F:$F,Districts!$B1169,'Zip Shares'!I:I)/$D1169</f>
        <v>0</v>
      </c>
      <c r="H1169" s="8">
        <f>SUMIF('Zip Shares'!$F:$F,Districts!$B1169,'Zip Shares'!J:J)/$D1169</f>
        <v>0</v>
      </c>
    </row>
    <row r="1170" spans="1:8">
      <c r="A1170" s="18">
        <v>6</v>
      </c>
      <c r="B1170">
        <v>93510</v>
      </c>
      <c r="C1170">
        <v>25</v>
      </c>
      <c r="D1170">
        <f t="shared" si="23"/>
        <v>2</v>
      </c>
      <c r="F1170" s="8">
        <f>SUMIF('Zip Shares'!$F:$F,Districts!$B1170,'Zip Shares'!H:H)/$D1170</f>
        <v>8593.3780335840456</v>
      </c>
      <c r="G1170" s="8">
        <f>SUMIF('Zip Shares'!$F:$F,Districts!$B1170,'Zip Shares'!I:I)/$D1170</f>
        <v>75</v>
      </c>
      <c r="H1170" s="8">
        <f>SUMIF('Zip Shares'!$F:$F,Districts!$B1170,'Zip Shares'!J:J)/$D1170</f>
        <v>0</v>
      </c>
    </row>
    <row r="1171" spans="1:8">
      <c r="A1171" s="18">
        <v>6</v>
      </c>
      <c r="B1171">
        <v>93510</v>
      </c>
      <c r="C1171">
        <v>28</v>
      </c>
      <c r="D1171">
        <f t="shared" si="23"/>
        <v>2</v>
      </c>
      <c r="F1171" s="8">
        <f>SUMIF('Zip Shares'!$F:$F,Districts!$B1171,'Zip Shares'!H:H)/$D1171</f>
        <v>8593.3780335840456</v>
      </c>
      <c r="G1171" s="8">
        <f>SUMIF('Zip Shares'!$F:$F,Districts!$B1171,'Zip Shares'!I:I)/$D1171</f>
        <v>75</v>
      </c>
      <c r="H1171" s="8">
        <f>SUMIF('Zip Shares'!$F:$F,Districts!$B1171,'Zip Shares'!J:J)/$D1171</f>
        <v>0</v>
      </c>
    </row>
    <row r="1172" spans="1:8">
      <c r="A1172" s="18">
        <v>6</v>
      </c>
      <c r="B1172">
        <v>93512</v>
      </c>
      <c r="C1172">
        <v>8</v>
      </c>
      <c r="D1172">
        <f t="shared" si="23"/>
        <v>1</v>
      </c>
      <c r="F1172" s="8">
        <f>SUMIF('Zip Shares'!$F:$F,Districts!$B1172,'Zip Shares'!H:H)/$D1172</f>
        <v>0</v>
      </c>
      <c r="G1172" s="8">
        <f>SUMIF('Zip Shares'!$F:$F,Districts!$B1172,'Zip Shares'!I:I)/$D1172</f>
        <v>0</v>
      </c>
      <c r="H1172" s="8">
        <f>SUMIF('Zip Shares'!$F:$F,Districts!$B1172,'Zip Shares'!J:J)/$D1172</f>
        <v>0</v>
      </c>
    </row>
    <row r="1173" spans="1:8">
      <c r="A1173" s="18">
        <v>6</v>
      </c>
      <c r="B1173">
        <v>93513</v>
      </c>
      <c r="C1173">
        <v>8</v>
      </c>
      <c r="D1173">
        <f t="shared" si="23"/>
        <v>1</v>
      </c>
      <c r="F1173" s="8">
        <f>SUMIF('Zip Shares'!$F:$F,Districts!$B1173,'Zip Shares'!H:H)/$D1173</f>
        <v>1134.3201354178177</v>
      </c>
      <c r="G1173" s="8">
        <f>SUMIF('Zip Shares'!$F:$F,Districts!$B1173,'Zip Shares'!I:I)/$D1173</f>
        <v>0</v>
      </c>
      <c r="H1173" s="8">
        <f>SUMIF('Zip Shares'!$F:$F,Districts!$B1173,'Zip Shares'!J:J)/$D1173</f>
        <v>0</v>
      </c>
    </row>
    <row r="1174" spans="1:8">
      <c r="A1174" s="18">
        <v>6</v>
      </c>
      <c r="B1174">
        <v>93514</v>
      </c>
      <c r="C1174">
        <v>8</v>
      </c>
      <c r="D1174">
        <f t="shared" si="23"/>
        <v>1</v>
      </c>
      <c r="F1174" s="8">
        <f>SUMIF('Zip Shares'!$F:$F,Districts!$B1174,'Zip Shares'!H:H)/$D1174</f>
        <v>24707.538773958076</v>
      </c>
      <c r="G1174" s="8">
        <f>SUMIF('Zip Shares'!$F:$F,Districts!$B1174,'Zip Shares'!I:I)/$D1174</f>
        <v>0</v>
      </c>
      <c r="H1174" s="8">
        <f>SUMIF('Zip Shares'!$F:$F,Districts!$B1174,'Zip Shares'!J:J)/$D1174</f>
        <v>0</v>
      </c>
    </row>
    <row r="1175" spans="1:8">
      <c r="A1175" s="18">
        <v>6</v>
      </c>
      <c r="B1175">
        <v>93516</v>
      </c>
      <c r="C1175">
        <v>8</v>
      </c>
      <c r="D1175">
        <f t="shared" si="23"/>
        <v>2</v>
      </c>
      <c r="F1175" s="8">
        <f>SUMIF('Zip Shares'!$F:$F,Districts!$B1175,'Zip Shares'!H:H)/$D1175</f>
        <v>17.5574963705652</v>
      </c>
      <c r="G1175" s="8">
        <f>SUMIF('Zip Shares'!$F:$F,Districts!$B1175,'Zip Shares'!I:I)/$D1175</f>
        <v>0</v>
      </c>
      <c r="H1175" s="8">
        <f>SUMIF('Zip Shares'!$F:$F,Districts!$B1175,'Zip Shares'!J:J)/$D1175</f>
        <v>0</v>
      </c>
    </row>
    <row r="1176" spans="1:8">
      <c r="A1176" s="18">
        <v>6</v>
      </c>
      <c r="B1176">
        <v>93516</v>
      </c>
      <c r="C1176">
        <v>23</v>
      </c>
      <c r="D1176">
        <f t="shared" si="23"/>
        <v>2</v>
      </c>
      <c r="F1176" s="8">
        <f>SUMIF('Zip Shares'!$F:$F,Districts!$B1176,'Zip Shares'!H:H)/$D1176</f>
        <v>17.5574963705652</v>
      </c>
      <c r="G1176" s="8">
        <f>SUMIF('Zip Shares'!$F:$F,Districts!$B1176,'Zip Shares'!I:I)/$D1176</f>
        <v>0</v>
      </c>
      <c r="H1176" s="8">
        <f>SUMIF('Zip Shares'!$F:$F,Districts!$B1176,'Zip Shares'!J:J)/$D1176</f>
        <v>0</v>
      </c>
    </row>
    <row r="1177" spans="1:8">
      <c r="A1177" s="18">
        <v>6</v>
      </c>
      <c r="B1177">
        <v>93517</v>
      </c>
      <c r="C1177">
        <v>8</v>
      </c>
      <c r="D1177">
        <f t="shared" si="23"/>
        <v>1</v>
      </c>
      <c r="F1177" s="8">
        <f>SUMIF('Zip Shares'!$F:$F,Districts!$B1177,'Zip Shares'!H:H)/$D1177</f>
        <v>698.38533827685251</v>
      </c>
      <c r="G1177" s="8">
        <f>SUMIF('Zip Shares'!$F:$F,Districts!$B1177,'Zip Shares'!I:I)/$D1177</f>
        <v>0</v>
      </c>
      <c r="H1177" s="8">
        <f>SUMIF('Zip Shares'!$F:$F,Districts!$B1177,'Zip Shares'!J:J)/$D1177</f>
        <v>0</v>
      </c>
    </row>
    <row r="1178" spans="1:8">
      <c r="A1178" s="18">
        <v>6</v>
      </c>
      <c r="B1178">
        <v>93518</v>
      </c>
      <c r="C1178">
        <v>23</v>
      </c>
      <c r="D1178">
        <f t="shared" si="23"/>
        <v>1</v>
      </c>
      <c r="F1178" s="8">
        <f>SUMIF('Zip Shares'!$F:$F,Districts!$B1178,'Zip Shares'!H:H)/$D1178</f>
        <v>0</v>
      </c>
      <c r="G1178" s="8">
        <f>SUMIF('Zip Shares'!$F:$F,Districts!$B1178,'Zip Shares'!I:I)/$D1178</f>
        <v>0</v>
      </c>
      <c r="H1178" s="8">
        <f>SUMIF('Zip Shares'!$F:$F,Districts!$B1178,'Zip Shares'!J:J)/$D1178</f>
        <v>0</v>
      </c>
    </row>
    <row r="1179" spans="1:8">
      <c r="A1179" s="18">
        <v>6</v>
      </c>
      <c r="B1179">
        <v>93519</v>
      </c>
      <c r="C1179">
        <v>23</v>
      </c>
      <c r="D1179">
        <f t="shared" si="23"/>
        <v>1</v>
      </c>
      <c r="F1179" s="8">
        <f>SUMIF('Zip Shares'!$F:$F,Districts!$B1179,'Zip Shares'!H:H)/$D1179</f>
        <v>0</v>
      </c>
      <c r="G1179" s="8">
        <f>SUMIF('Zip Shares'!$F:$F,Districts!$B1179,'Zip Shares'!I:I)/$D1179</f>
        <v>0</v>
      </c>
      <c r="H1179" s="8">
        <f>SUMIF('Zip Shares'!$F:$F,Districts!$B1179,'Zip Shares'!J:J)/$D1179</f>
        <v>0</v>
      </c>
    </row>
    <row r="1180" spans="1:8">
      <c r="A1180" s="18">
        <v>6</v>
      </c>
      <c r="B1180">
        <v>93522</v>
      </c>
      <c r="C1180">
        <v>8</v>
      </c>
      <c r="D1180">
        <f t="shared" si="23"/>
        <v>1</v>
      </c>
      <c r="F1180" s="8">
        <f>SUMIF('Zip Shares'!$F:$F,Districts!$B1180,'Zip Shares'!H:H)/$D1180</f>
        <v>0</v>
      </c>
      <c r="G1180" s="8">
        <f>SUMIF('Zip Shares'!$F:$F,Districts!$B1180,'Zip Shares'!I:I)/$D1180</f>
        <v>0</v>
      </c>
      <c r="H1180" s="8">
        <f>SUMIF('Zip Shares'!$F:$F,Districts!$B1180,'Zip Shares'!J:J)/$D1180</f>
        <v>0</v>
      </c>
    </row>
    <row r="1181" spans="1:8">
      <c r="A1181" s="18">
        <v>6</v>
      </c>
      <c r="B1181">
        <v>93523</v>
      </c>
      <c r="C1181">
        <v>23</v>
      </c>
      <c r="D1181">
        <f t="shared" si="23"/>
        <v>1</v>
      </c>
      <c r="F1181" s="8">
        <f>SUMIF('Zip Shares'!$F:$F,Districts!$B1181,'Zip Shares'!H:H)/$D1181</f>
        <v>82358.554511688228</v>
      </c>
      <c r="G1181" s="8">
        <f>SUMIF('Zip Shares'!$F:$F,Districts!$B1181,'Zip Shares'!I:I)/$D1181</f>
        <v>0</v>
      </c>
      <c r="H1181" s="8">
        <f>SUMIF('Zip Shares'!$F:$F,Districts!$B1181,'Zip Shares'!J:J)/$D1181</f>
        <v>0</v>
      </c>
    </row>
    <row r="1182" spans="1:8">
      <c r="A1182" s="18">
        <v>6</v>
      </c>
      <c r="B1182">
        <v>93524</v>
      </c>
      <c r="C1182">
        <v>23</v>
      </c>
      <c r="D1182">
        <f t="shared" si="23"/>
        <v>1</v>
      </c>
      <c r="F1182" s="8">
        <f>SUMIF('Zip Shares'!$F:$F,Districts!$B1182,'Zip Shares'!H:H)/$D1182</f>
        <v>1255285.9563305324</v>
      </c>
      <c r="G1182" s="8">
        <f>SUMIF('Zip Shares'!$F:$F,Districts!$B1182,'Zip Shares'!I:I)/$D1182</f>
        <v>0</v>
      </c>
      <c r="H1182" s="8">
        <f>SUMIF('Zip Shares'!$F:$F,Districts!$B1182,'Zip Shares'!J:J)/$D1182</f>
        <v>0</v>
      </c>
    </row>
    <row r="1183" spans="1:8">
      <c r="A1183" s="18">
        <v>6</v>
      </c>
      <c r="B1183">
        <v>93526</v>
      </c>
      <c r="C1183">
        <v>8</v>
      </c>
      <c r="D1183">
        <f t="shared" si="23"/>
        <v>1</v>
      </c>
      <c r="F1183" s="8">
        <f>SUMIF('Zip Shares'!$F:$F,Districts!$B1183,'Zip Shares'!H:H)/$D1183</f>
        <v>0</v>
      </c>
      <c r="G1183" s="8">
        <f>SUMIF('Zip Shares'!$F:$F,Districts!$B1183,'Zip Shares'!I:I)/$D1183</f>
        <v>0</v>
      </c>
      <c r="H1183" s="8">
        <f>SUMIF('Zip Shares'!$F:$F,Districts!$B1183,'Zip Shares'!J:J)/$D1183</f>
        <v>0</v>
      </c>
    </row>
    <row r="1184" spans="1:8">
      <c r="A1184" s="18">
        <v>6</v>
      </c>
      <c r="B1184">
        <v>93527</v>
      </c>
      <c r="C1184">
        <v>8</v>
      </c>
      <c r="D1184">
        <f t="shared" si="23"/>
        <v>2</v>
      </c>
      <c r="F1184" s="8">
        <f>SUMIF('Zip Shares'!$F:$F,Districts!$B1184,'Zip Shares'!H:H)/$D1184</f>
        <v>47658.43824800833</v>
      </c>
      <c r="G1184" s="8">
        <f>SUMIF('Zip Shares'!$F:$F,Districts!$B1184,'Zip Shares'!I:I)/$D1184</f>
        <v>0</v>
      </c>
      <c r="H1184" s="8">
        <f>SUMIF('Zip Shares'!$F:$F,Districts!$B1184,'Zip Shares'!J:J)/$D1184</f>
        <v>0</v>
      </c>
    </row>
    <row r="1185" spans="1:8">
      <c r="A1185" s="18">
        <v>6</v>
      </c>
      <c r="B1185">
        <v>93527</v>
      </c>
      <c r="C1185">
        <v>23</v>
      </c>
      <c r="D1185">
        <f t="shared" si="23"/>
        <v>2</v>
      </c>
      <c r="F1185" s="8">
        <f>SUMIF('Zip Shares'!$F:$F,Districts!$B1185,'Zip Shares'!H:H)/$D1185</f>
        <v>47658.43824800833</v>
      </c>
      <c r="G1185" s="8">
        <f>SUMIF('Zip Shares'!$F:$F,Districts!$B1185,'Zip Shares'!I:I)/$D1185</f>
        <v>0</v>
      </c>
      <c r="H1185" s="8">
        <f>SUMIF('Zip Shares'!$F:$F,Districts!$B1185,'Zip Shares'!J:J)/$D1185</f>
        <v>0</v>
      </c>
    </row>
    <row r="1186" spans="1:8">
      <c r="A1186" s="18">
        <v>6</v>
      </c>
      <c r="B1186">
        <v>93528</v>
      </c>
      <c r="C1186">
        <v>23</v>
      </c>
      <c r="D1186">
        <f t="shared" si="23"/>
        <v>1</v>
      </c>
      <c r="F1186" s="8">
        <f>SUMIF('Zip Shares'!$F:$F,Districts!$B1186,'Zip Shares'!H:H)/$D1186</f>
        <v>0</v>
      </c>
      <c r="G1186" s="8">
        <f>SUMIF('Zip Shares'!$F:$F,Districts!$B1186,'Zip Shares'!I:I)/$D1186</f>
        <v>0</v>
      </c>
      <c r="H1186" s="8">
        <f>SUMIF('Zip Shares'!$F:$F,Districts!$B1186,'Zip Shares'!J:J)/$D1186</f>
        <v>0</v>
      </c>
    </row>
    <row r="1187" spans="1:8">
      <c r="A1187" s="18">
        <v>6</v>
      </c>
      <c r="B1187">
        <v>93529</v>
      </c>
      <c r="C1187">
        <v>8</v>
      </c>
      <c r="D1187">
        <f t="shared" si="23"/>
        <v>1</v>
      </c>
      <c r="F1187" s="8">
        <f>SUMIF('Zip Shares'!$F:$F,Districts!$B1187,'Zip Shares'!H:H)/$D1187</f>
        <v>0</v>
      </c>
      <c r="G1187" s="8">
        <f>SUMIF('Zip Shares'!$F:$F,Districts!$B1187,'Zip Shares'!I:I)/$D1187</f>
        <v>0</v>
      </c>
      <c r="H1187" s="8">
        <f>SUMIF('Zip Shares'!$F:$F,Districts!$B1187,'Zip Shares'!J:J)/$D1187</f>
        <v>0</v>
      </c>
    </row>
    <row r="1188" spans="1:8">
      <c r="A1188" s="18">
        <v>6</v>
      </c>
      <c r="B1188">
        <v>93530</v>
      </c>
      <c r="C1188">
        <v>8</v>
      </c>
      <c r="D1188">
        <f t="shared" si="23"/>
        <v>1</v>
      </c>
      <c r="F1188" s="8">
        <f>SUMIF('Zip Shares'!$F:$F,Districts!$B1188,'Zip Shares'!H:H)/$D1188</f>
        <v>0</v>
      </c>
      <c r="G1188" s="8">
        <f>SUMIF('Zip Shares'!$F:$F,Districts!$B1188,'Zip Shares'!I:I)/$D1188</f>
        <v>0</v>
      </c>
      <c r="H1188" s="8">
        <f>SUMIF('Zip Shares'!$F:$F,Districts!$B1188,'Zip Shares'!J:J)/$D1188</f>
        <v>0</v>
      </c>
    </row>
    <row r="1189" spans="1:8">
      <c r="A1189" s="18">
        <v>6</v>
      </c>
      <c r="B1189">
        <v>93531</v>
      </c>
      <c r="C1189">
        <v>23</v>
      </c>
      <c r="D1189">
        <f t="shared" si="23"/>
        <v>1</v>
      </c>
      <c r="F1189" s="8">
        <f>SUMIF('Zip Shares'!$F:$F,Districts!$B1189,'Zip Shares'!H:H)/$D1189</f>
        <v>0</v>
      </c>
      <c r="G1189" s="8">
        <f>SUMIF('Zip Shares'!$F:$F,Districts!$B1189,'Zip Shares'!I:I)/$D1189</f>
        <v>0</v>
      </c>
      <c r="H1189" s="8">
        <f>SUMIF('Zip Shares'!$F:$F,Districts!$B1189,'Zip Shares'!J:J)/$D1189</f>
        <v>0</v>
      </c>
    </row>
    <row r="1190" spans="1:8">
      <c r="A1190" s="18">
        <v>6</v>
      </c>
      <c r="B1190">
        <v>93532</v>
      </c>
      <c r="C1190">
        <v>25</v>
      </c>
      <c r="D1190">
        <f t="shared" si="23"/>
        <v>1</v>
      </c>
      <c r="F1190" s="8">
        <f>SUMIF('Zip Shares'!$F:$F,Districts!$B1190,'Zip Shares'!H:H)/$D1190</f>
        <v>48.041793970636981</v>
      </c>
      <c r="G1190" s="8">
        <f>SUMIF('Zip Shares'!$F:$F,Districts!$B1190,'Zip Shares'!I:I)/$D1190</f>
        <v>0</v>
      </c>
      <c r="H1190" s="8">
        <f>SUMIF('Zip Shares'!$F:$F,Districts!$B1190,'Zip Shares'!J:J)/$D1190</f>
        <v>0</v>
      </c>
    </row>
    <row r="1191" spans="1:8">
      <c r="A1191" s="18">
        <v>6</v>
      </c>
      <c r="B1191">
        <v>93534</v>
      </c>
      <c r="C1191">
        <v>23</v>
      </c>
      <c r="D1191">
        <f t="shared" si="23"/>
        <v>2</v>
      </c>
      <c r="F1191" s="8">
        <f>SUMIF('Zip Shares'!$F:$F,Districts!$B1191,'Zip Shares'!H:H)/$D1191</f>
        <v>424792.4950035552</v>
      </c>
      <c r="G1191" s="8">
        <f>SUMIF('Zip Shares'!$F:$F,Districts!$B1191,'Zip Shares'!I:I)/$D1191</f>
        <v>654.78</v>
      </c>
      <c r="H1191" s="8">
        <f>SUMIF('Zip Shares'!$F:$F,Districts!$B1191,'Zip Shares'!J:J)/$D1191</f>
        <v>0</v>
      </c>
    </row>
    <row r="1192" spans="1:8">
      <c r="A1192" s="18">
        <v>6</v>
      </c>
      <c r="B1192">
        <v>93534</v>
      </c>
      <c r="C1192">
        <v>25</v>
      </c>
      <c r="D1192">
        <f t="shared" si="23"/>
        <v>2</v>
      </c>
      <c r="F1192" s="8">
        <f>SUMIF('Zip Shares'!$F:$F,Districts!$B1192,'Zip Shares'!H:H)/$D1192</f>
        <v>424792.4950035552</v>
      </c>
      <c r="G1192" s="8">
        <f>SUMIF('Zip Shares'!$F:$F,Districts!$B1192,'Zip Shares'!I:I)/$D1192</f>
        <v>654.78</v>
      </c>
      <c r="H1192" s="8">
        <f>SUMIF('Zip Shares'!$F:$F,Districts!$B1192,'Zip Shares'!J:J)/$D1192</f>
        <v>0</v>
      </c>
    </row>
    <row r="1193" spans="1:8">
      <c r="A1193" s="18">
        <v>6</v>
      </c>
      <c r="B1193">
        <v>93535</v>
      </c>
      <c r="C1193">
        <v>23</v>
      </c>
      <c r="D1193">
        <f t="shared" si="23"/>
        <v>2</v>
      </c>
      <c r="F1193" s="8">
        <f>SUMIF('Zip Shares'!$F:$F,Districts!$B1193,'Zip Shares'!H:H)/$D1193</f>
        <v>88894.240233110308</v>
      </c>
      <c r="G1193" s="8">
        <f>SUMIF('Zip Shares'!$F:$F,Districts!$B1193,'Zip Shares'!I:I)/$D1193</f>
        <v>360.54</v>
      </c>
      <c r="H1193" s="8">
        <f>SUMIF('Zip Shares'!$F:$F,Districts!$B1193,'Zip Shares'!J:J)/$D1193</f>
        <v>0</v>
      </c>
    </row>
    <row r="1194" spans="1:8">
      <c r="A1194" s="18">
        <v>6</v>
      </c>
      <c r="B1194">
        <v>93535</v>
      </c>
      <c r="C1194">
        <v>25</v>
      </c>
      <c r="D1194">
        <f t="shared" si="23"/>
        <v>2</v>
      </c>
      <c r="F1194" s="8">
        <f>SUMIF('Zip Shares'!$F:$F,Districts!$B1194,'Zip Shares'!H:H)/$D1194</f>
        <v>88894.240233110308</v>
      </c>
      <c r="G1194" s="8">
        <f>SUMIF('Zip Shares'!$F:$F,Districts!$B1194,'Zip Shares'!I:I)/$D1194</f>
        <v>360.54</v>
      </c>
      <c r="H1194" s="8">
        <f>SUMIF('Zip Shares'!$F:$F,Districts!$B1194,'Zip Shares'!J:J)/$D1194</f>
        <v>0</v>
      </c>
    </row>
    <row r="1195" spans="1:8">
      <c r="A1195" s="18">
        <v>6</v>
      </c>
      <c r="B1195">
        <v>93536</v>
      </c>
      <c r="C1195">
        <v>23</v>
      </c>
      <c r="D1195">
        <f t="shared" si="23"/>
        <v>2</v>
      </c>
      <c r="F1195" s="8">
        <f>SUMIF('Zip Shares'!$F:$F,Districts!$B1195,'Zip Shares'!H:H)/$D1195</f>
        <v>25514.827741863552</v>
      </c>
      <c r="G1195" s="8">
        <f>SUMIF('Zip Shares'!$F:$F,Districts!$B1195,'Zip Shares'!I:I)/$D1195</f>
        <v>750</v>
      </c>
      <c r="H1195" s="8">
        <f>SUMIF('Zip Shares'!$F:$F,Districts!$B1195,'Zip Shares'!J:J)/$D1195</f>
        <v>0</v>
      </c>
    </row>
    <row r="1196" spans="1:8">
      <c r="A1196" s="18">
        <v>6</v>
      </c>
      <c r="B1196">
        <v>93536</v>
      </c>
      <c r="C1196">
        <v>25</v>
      </c>
      <c r="D1196">
        <f t="shared" si="23"/>
        <v>2</v>
      </c>
      <c r="F1196" s="8">
        <f>SUMIF('Zip Shares'!$F:$F,Districts!$B1196,'Zip Shares'!H:H)/$D1196</f>
        <v>25514.827741863552</v>
      </c>
      <c r="G1196" s="8">
        <f>SUMIF('Zip Shares'!$F:$F,Districts!$B1196,'Zip Shares'!I:I)/$D1196</f>
        <v>750</v>
      </c>
      <c r="H1196" s="8">
        <f>SUMIF('Zip Shares'!$F:$F,Districts!$B1196,'Zip Shares'!J:J)/$D1196</f>
        <v>0</v>
      </c>
    </row>
    <row r="1197" spans="1:8">
      <c r="A1197" s="18">
        <v>6</v>
      </c>
      <c r="B1197">
        <v>93541</v>
      </c>
      <c r="C1197">
        <v>8</v>
      </c>
      <c r="D1197">
        <f t="shared" si="23"/>
        <v>1</v>
      </c>
      <c r="F1197" s="8">
        <f>SUMIF('Zip Shares'!$F:$F,Districts!$B1197,'Zip Shares'!H:H)/$D1197</f>
        <v>0</v>
      </c>
      <c r="G1197" s="8">
        <f>SUMIF('Zip Shares'!$F:$F,Districts!$B1197,'Zip Shares'!I:I)/$D1197</f>
        <v>0</v>
      </c>
      <c r="H1197" s="8">
        <f>SUMIF('Zip Shares'!$F:$F,Districts!$B1197,'Zip Shares'!J:J)/$D1197</f>
        <v>0</v>
      </c>
    </row>
    <row r="1198" spans="1:8">
      <c r="A1198" s="18">
        <v>6</v>
      </c>
      <c r="B1198">
        <v>93543</v>
      </c>
      <c r="C1198">
        <v>25</v>
      </c>
      <c r="D1198">
        <f t="shared" si="23"/>
        <v>2</v>
      </c>
      <c r="F1198" s="8">
        <f>SUMIF('Zip Shares'!$F:$F,Districts!$B1198,'Zip Shares'!H:H)/$D1198</f>
        <v>713.45177866375491</v>
      </c>
      <c r="G1198" s="8">
        <f>SUMIF('Zip Shares'!$F:$F,Districts!$B1198,'Zip Shares'!I:I)/$D1198</f>
        <v>0</v>
      </c>
      <c r="H1198" s="8">
        <f>SUMIF('Zip Shares'!$F:$F,Districts!$B1198,'Zip Shares'!J:J)/$D1198</f>
        <v>0</v>
      </c>
    </row>
    <row r="1199" spans="1:8">
      <c r="A1199" s="18">
        <v>6</v>
      </c>
      <c r="B1199">
        <v>93543</v>
      </c>
      <c r="C1199">
        <v>27</v>
      </c>
      <c r="D1199">
        <f t="shared" si="23"/>
        <v>2</v>
      </c>
      <c r="F1199" s="8">
        <f>SUMIF('Zip Shares'!$F:$F,Districts!$B1199,'Zip Shares'!H:H)/$D1199</f>
        <v>713.45177866375491</v>
      </c>
      <c r="G1199" s="8">
        <f>SUMIF('Zip Shares'!$F:$F,Districts!$B1199,'Zip Shares'!I:I)/$D1199</f>
        <v>0</v>
      </c>
      <c r="H1199" s="8">
        <f>SUMIF('Zip Shares'!$F:$F,Districts!$B1199,'Zip Shares'!J:J)/$D1199</f>
        <v>0</v>
      </c>
    </row>
    <row r="1200" spans="1:8">
      <c r="A1200" s="18">
        <v>6</v>
      </c>
      <c r="B1200">
        <v>93544</v>
      </c>
      <c r="C1200">
        <v>25</v>
      </c>
      <c r="D1200">
        <f t="shared" si="23"/>
        <v>2</v>
      </c>
      <c r="F1200" s="8">
        <f>SUMIF('Zip Shares'!$F:$F,Districts!$B1200,'Zip Shares'!H:H)/$D1200</f>
        <v>0</v>
      </c>
      <c r="G1200" s="8">
        <f>SUMIF('Zip Shares'!$F:$F,Districts!$B1200,'Zip Shares'!I:I)/$D1200</f>
        <v>0</v>
      </c>
      <c r="H1200" s="8">
        <f>SUMIF('Zip Shares'!$F:$F,Districts!$B1200,'Zip Shares'!J:J)/$D1200</f>
        <v>0</v>
      </c>
    </row>
    <row r="1201" spans="1:8">
      <c r="A1201" s="18">
        <v>6</v>
      </c>
      <c r="B1201">
        <v>93544</v>
      </c>
      <c r="C1201">
        <v>27</v>
      </c>
      <c r="D1201">
        <f t="shared" si="23"/>
        <v>2</v>
      </c>
      <c r="F1201" s="8">
        <f>SUMIF('Zip Shares'!$F:$F,Districts!$B1201,'Zip Shares'!H:H)/$D1201</f>
        <v>0</v>
      </c>
      <c r="G1201" s="8">
        <f>SUMIF('Zip Shares'!$F:$F,Districts!$B1201,'Zip Shares'!I:I)/$D1201</f>
        <v>0</v>
      </c>
      <c r="H1201" s="8">
        <f>SUMIF('Zip Shares'!$F:$F,Districts!$B1201,'Zip Shares'!J:J)/$D1201</f>
        <v>0</v>
      </c>
    </row>
    <row r="1202" spans="1:8">
      <c r="A1202" s="18">
        <v>6</v>
      </c>
      <c r="B1202">
        <v>93545</v>
      </c>
      <c r="C1202">
        <v>8</v>
      </c>
      <c r="D1202">
        <f t="shared" si="23"/>
        <v>1</v>
      </c>
      <c r="F1202" s="8">
        <f>SUMIF('Zip Shares'!$F:$F,Districts!$B1202,'Zip Shares'!H:H)/$D1202</f>
        <v>367.03040930715349</v>
      </c>
      <c r="G1202" s="8">
        <f>SUMIF('Zip Shares'!$F:$F,Districts!$B1202,'Zip Shares'!I:I)/$D1202</f>
        <v>0</v>
      </c>
      <c r="H1202" s="8">
        <f>SUMIF('Zip Shares'!$F:$F,Districts!$B1202,'Zip Shares'!J:J)/$D1202</f>
        <v>0</v>
      </c>
    </row>
    <row r="1203" spans="1:8">
      <c r="A1203" s="18">
        <v>6</v>
      </c>
      <c r="B1203">
        <v>93546</v>
      </c>
      <c r="C1203">
        <v>8</v>
      </c>
      <c r="D1203">
        <f t="shared" si="23"/>
        <v>1</v>
      </c>
      <c r="F1203" s="8">
        <f>SUMIF('Zip Shares'!$F:$F,Districts!$B1203,'Zip Shares'!H:H)/$D1203</f>
        <v>1709.4871687884993</v>
      </c>
      <c r="G1203" s="8">
        <f>SUMIF('Zip Shares'!$F:$F,Districts!$B1203,'Zip Shares'!I:I)/$D1203</f>
        <v>0</v>
      </c>
      <c r="H1203" s="8">
        <f>SUMIF('Zip Shares'!$F:$F,Districts!$B1203,'Zip Shares'!J:J)/$D1203</f>
        <v>0</v>
      </c>
    </row>
    <row r="1204" spans="1:8">
      <c r="A1204" s="18">
        <v>6</v>
      </c>
      <c r="B1204">
        <v>93549</v>
      </c>
      <c r="C1204">
        <v>8</v>
      </c>
      <c r="D1204">
        <f t="shared" si="23"/>
        <v>1</v>
      </c>
      <c r="F1204" s="8">
        <f>SUMIF('Zip Shares'!$F:$F,Districts!$B1204,'Zip Shares'!H:H)/$D1204</f>
        <v>0</v>
      </c>
      <c r="G1204" s="8">
        <f>SUMIF('Zip Shares'!$F:$F,Districts!$B1204,'Zip Shares'!I:I)/$D1204</f>
        <v>0</v>
      </c>
      <c r="H1204" s="8">
        <f>SUMIF('Zip Shares'!$F:$F,Districts!$B1204,'Zip Shares'!J:J)/$D1204</f>
        <v>0</v>
      </c>
    </row>
    <row r="1205" spans="1:8">
      <c r="A1205" s="18">
        <v>6</v>
      </c>
      <c r="B1205">
        <v>93550</v>
      </c>
      <c r="C1205">
        <v>25</v>
      </c>
      <c r="D1205">
        <f t="shared" si="23"/>
        <v>2</v>
      </c>
      <c r="F1205" s="8">
        <f>SUMIF('Zip Shares'!$F:$F,Districts!$B1205,'Zip Shares'!H:H)/$D1205</f>
        <v>58157.571972007951</v>
      </c>
      <c r="G1205" s="8">
        <f>SUMIF('Zip Shares'!$F:$F,Districts!$B1205,'Zip Shares'!I:I)/$D1205</f>
        <v>4567.72</v>
      </c>
      <c r="H1205" s="8">
        <f>SUMIF('Zip Shares'!$F:$F,Districts!$B1205,'Zip Shares'!J:J)/$D1205</f>
        <v>0</v>
      </c>
    </row>
    <row r="1206" spans="1:8">
      <c r="A1206" s="18">
        <v>6</v>
      </c>
      <c r="B1206">
        <v>93550</v>
      </c>
      <c r="C1206">
        <v>27</v>
      </c>
      <c r="D1206">
        <f t="shared" si="23"/>
        <v>2</v>
      </c>
      <c r="F1206" s="8">
        <f>SUMIF('Zip Shares'!$F:$F,Districts!$B1206,'Zip Shares'!H:H)/$D1206</f>
        <v>58157.571972007951</v>
      </c>
      <c r="G1206" s="8">
        <f>SUMIF('Zip Shares'!$F:$F,Districts!$B1206,'Zip Shares'!I:I)/$D1206</f>
        <v>4567.72</v>
      </c>
      <c r="H1206" s="8">
        <f>SUMIF('Zip Shares'!$F:$F,Districts!$B1206,'Zip Shares'!J:J)/$D1206</f>
        <v>0</v>
      </c>
    </row>
    <row r="1207" spans="1:8">
      <c r="A1207" s="18">
        <v>6</v>
      </c>
      <c r="B1207">
        <v>93551</v>
      </c>
      <c r="C1207">
        <v>23</v>
      </c>
      <c r="D1207">
        <f t="shared" si="23"/>
        <v>2</v>
      </c>
      <c r="F1207" s="8">
        <f>SUMIF('Zip Shares'!$F:$F,Districts!$B1207,'Zip Shares'!H:H)/$D1207</f>
        <v>779565.59217006841</v>
      </c>
      <c r="G1207" s="8">
        <f>SUMIF('Zip Shares'!$F:$F,Districts!$B1207,'Zip Shares'!I:I)/$D1207</f>
        <v>3695.91</v>
      </c>
      <c r="H1207" s="8">
        <f>SUMIF('Zip Shares'!$F:$F,Districts!$B1207,'Zip Shares'!J:J)/$D1207</f>
        <v>0</v>
      </c>
    </row>
    <row r="1208" spans="1:8">
      <c r="A1208" s="18">
        <v>6</v>
      </c>
      <c r="B1208">
        <v>93551</v>
      </c>
      <c r="C1208">
        <v>25</v>
      </c>
      <c r="D1208">
        <f t="shared" si="23"/>
        <v>2</v>
      </c>
      <c r="F1208" s="8">
        <f>SUMIF('Zip Shares'!$F:$F,Districts!$B1208,'Zip Shares'!H:H)/$D1208</f>
        <v>779565.59217006841</v>
      </c>
      <c r="G1208" s="8">
        <f>SUMIF('Zip Shares'!$F:$F,Districts!$B1208,'Zip Shares'!I:I)/$D1208</f>
        <v>3695.91</v>
      </c>
      <c r="H1208" s="8">
        <f>SUMIF('Zip Shares'!$F:$F,Districts!$B1208,'Zip Shares'!J:J)/$D1208</f>
        <v>0</v>
      </c>
    </row>
    <row r="1209" spans="1:8">
      <c r="A1209" s="18">
        <v>6</v>
      </c>
      <c r="B1209">
        <v>93552</v>
      </c>
      <c r="C1209">
        <v>25</v>
      </c>
      <c r="D1209">
        <f t="shared" si="23"/>
        <v>2</v>
      </c>
      <c r="F1209" s="8">
        <f>SUMIF('Zip Shares'!$F:$F,Districts!$B1209,'Zip Shares'!H:H)/$D1209</f>
        <v>3289.2081140852001</v>
      </c>
      <c r="G1209" s="8">
        <f>SUMIF('Zip Shares'!$F:$F,Districts!$B1209,'Zip Shares'!I:I)/$D1209</f>
        <v>0</v>
      </c>
      <c r="H1209" s="8">
        <f>SUMIF('Zip Shares'!$F:$F,Districts!$B1209,'Zip Shares'!J:J)/$D1209</f>
        <v>0</v>
      </c>
    </row>
    <row r="1210" spans="1:8">
      <c r="A1210" s="18">
        <v>6</v>
      </c>
      <c r="B1210">
        <v>93552</v>
      </c>
      <c r="C1210">
        <v>27</v>
      </c>
      <c r="D1210">
        <f t="shared" si="23"/>
        <v>2</v>
      </c>
      <c r="F1210" s="8">
        <f>SUMIF('Zip Shares'!$F:$F,Districts!$B1210,'Zip Shares'!H:H)/$D1210</f>
        <v>3289.2081140852001</v>
      </c>
      <c r="G1210" s="8">
        <f>SUMIF('Zip Shares'!$F:$F,Districts!$B1210,'Zip Shares'!I:I)/$D1210</f>
        <v>0</v>
      </c>
      <c r="H1210" s="8">
        <f>SUMIF('Zip Shares'!$F:$F,Districts!$B1210,'Zip Shares'!J:J)/$D1210</f>
        <v>0</v>
      </c>
    </row>
    <row r="1211" spans="1:8">
      <c r="A1211" s="18">
        <v>6</v>
      </c>
      <c r="B1211">
        <v>93553</v>
      </c>
      <c r="C1211">
        <v>25</v>
      </c>
      <c r="D1211">
        <f t="shared" si="23"/>
        <v>2</v>
      </c>
      <c r="F1211" s="8">
        <f>SUMIF('Zip Shares'!$F:$F,Districts!$B1211,'Zip Shares'!H:H)/$D1211</f>
        <v>0</v>
      </c>
      <c r="G1211" s="8">
        <f>SUMIF('Zip Shares'!$F:$F,Districts!$B1211,'Zip Shares'!I:I)/$D1211</f>
        <v>0</v>
      </c>
      <c r="H1211" s="8">
        <f>SUMIF('Zip Shares'!$F:$F,Districts!$B1211,'Zip Shares'!J:J)/$D1211</f>
        <v>0</v>
      </c>
    </row>
    <row r="1212" spans="1:8">
      <c r="A1212" s="18">
        <v>6</v>
      </c>
      <c r="B1212">
        <v>93553</v>
      </c>
      <c r="C1212">
        <v>27</v>
      </c>
      <c r="D1212">
        <f t="shared" si="23"/>
        <v>2</v>
      </c>
      <c r="F1212" s="8">
        <f>SUMIF('Zip Shares'!$F:$F,Districts!$B1212,'Zip Shares'!H:H)/$D1212</f>
        <v>0</v>
      </c>
      <c r="G1212" s="8">
        <f>SUMIF('Zip Shares'!$F:$F,Districts!$B1212,'Zip Shares'!I:I)/$D1212</f>
        <v>0</v>
      </c>
      <c r="H1212" s="8">
        <f>SUMIF('Zip Shares'!$F:$F,Districts!$B1212,'Zip Shares'!J:J)/$D1212</f>
        <v>0</v>
      </c>
    </row>
    <row r="1213" spans="1:8">
      <c r="A1213" s="18">
        <v>6</v>
      </c>
      <c r="B1213">
        <v>93554</v>
      </c>
      <c r="C1213">
        <v>23</v>
      </c>
      <c r="D1213">
        <f t="shared" si="23"/>
        <v>1</v>
      </c>
      <c r="F1213" s="8">
        <f>SUMIF('Zip Shares'!$F:$F,Districts!$B1213,'Zip Shares'!H:H)/$D1213</f>
        <v>0</v>
      </c>
      <c r="G1213" s="8">
        <f>SUMIF('Zip Shares'!$F:$F,Districts!$B1213,'Zip Shares'!I:I)/$D1213</f>
        <v>0</v>
      </c>
      <c r="H1213" s="8">
        <f>SUMIF('Zip Shares'!$F:$F,Districts!$B1213,'Zip Shares'!J:J)/$D1213</f>
        <v>0</v>
      </c>
    </row>
    <row r="1214" spans="1:8">
      <c r="A1214" s="18">
        <v>6</v>
      </c>
      <c r="B1214">
        <v>93555</v>
      </c>
      <c r="C1214">
        <v>8</v>
      </c>
      <c r="D1214">
        <f t="shared" si="23"/>
        <v>2</v>
      </c>
      <c r="F1214" s="8">
        <f>SUMIF('Zip Shares'!$F:$F,Districts!$B1214,'Zip Shares'!H:H)/$D1214</f>
        <v>1726860.7762960133</v>
      </c>
      <c r="G1214" s="8">
        <f>SUMIF('Zip Shares'!$F:$F,Districts!$B1214,'Zip Shares'!I:I)/$D1214</f>
        <v>6989.59</v>
      </c>
      <c r="H1214" s="8">
        <f>SUMIF('Zip Shares'!$F:$F,Districts!$B1214,'Zip Shares'!J:J)/$D1214</f>
        <v>0</v>
      </c>
    </row>
    <row r="1215" spans="1:8">
      <c r="A1215" s="18">
        <v>6</v>
      </c>
      <c r="B1215">
        <v>93555</v>
      </c>
      <c r="C1215">
        <v>23</v>
      </c>
      <c r="D1215">
        <f t="shared" si="23"/>
        <v>2</v>
      </c>
      <c r="F1215" s="8">
        <f>SUMIF('Zip Shares'!$F:$F,Districts!$B1215,'Zip Shares'!H:H)/$D1215</f>
        <v>1726860.7762960133</v>
      </c>
      <c r="G1215" s="8">
        <f>SUMIF('Zip Shares'!$F:$F,Districts!$B1215,'Zip Shares'!I:I)/$D1215</f>
        <v>6989.59</v>
      </c>
      <c r="H1215" s="8">
        <f>SUMIF('Zip Shares'!$F:$F,Districts!$B1215,'Zip Shares'!J:J)/$D1215</f>
        <v>0</v>
      </c>
    </row>
    <row r="1216" spans="1:8">
      <c r="A1216" s="18">
        <v>6</v>
      </c>
      <c r="B1216">
        <v>93558</v>
      </c>
      <c r="C1216">
        <v>8</v>
      </c>
      <c r="D1216">
        <f t="shared" si="23"/>
        <v>1</v>
      </c>
      <c r="F1216" s="8">
        <f>SUMIF('Zip Shares'!$F:$F,Districts!$B1216,'Zip Shares'!H:H)/$D1216</f>
        <v>0</v>
      </c>
      <c r="G1216" s="8">
        <f>SUMIF('Zip Shares'!$F:$F,Districts!$B1216,'Zip Shares'!I:I)/$D1216</f>
        <v>0</v>
      </c>
      <c r="H1216" s="8">
        <f>SUMIF('Zip Shares'!$F:$F,Districts!$B1216,'Zip Shares'!J:J)/$D1216</f>
        <v>0</v>
      </c>
    </row>
    <row r="1217" spans="1:8">
      <c r="A1217" s="18">
        <v>6</v>
      </c>
      <c r="B1217">
        <v>93560</v>
      </c>
      <c r="C1217">
        <v>23</v>
      </c>
      <c r="D1217">
        <f t="shared" si="23"/>
        <v>1</v>
      </c>
      <c r="F1217" s="8">
        <f>SUMIF('Zip Shares'!$F:$F,Districts!$B1217,'Zip Shares'!H:H)/$D1217</f>
        <v>25759.404956316663</v>
      </c>
      <c r="G1217" s="8">
        <f>SUMIF('Zip Shares'!$F:$F,Districts!$B1217,'Zip Shares'!I:I)/$D1217</f>
        <v>0</v>
      </c>
      <c r="H1217" s="8">
        <f>SUMIF('Zip Shares'!$F:$F,Districts!$B1217,'Zip Shares'!J:J)/$D1217</f>
        <v>0</v>
      </c>
    </row>
    <row r="1218" spans="1:8">
      <c r="A1218" s="18">
        <v>6</v>
      </c>
      <c r="B1218">
        <v>93561</v>
      </c>
      <c r="C1218">
        <v>23</v>
      </c>
      <c r="D1218">
        <f t="shared" si="23"/>
        <v>1</v>
      </c>
      <c r="F1218" s="8">
        <f>SUMIF('Zip Shares'!$F:$F,Districts!$B1218,'Zip Shares'!H:H)/$D1218</f>
        <v>99222.345170574452</v>
      </c>
      <c r="G1218" s="8">
        <f>SUMIF('Zip Shares'!$F:$F,Districts!$B1218,'Zip Shares'!I:I)/$D1218</f>
        <v>927.42</v>
      </c>
      <c r="H1218" s="8">
        <f>SUMIF('Zip Shares'!$F:$F,Districts!$B1218,'Zip Shares'!J:J)/$D1218</f>
        <v>0</v>
      </c>
    </row>
    <row r="1219" spans="1:8">
      <c r="A1219" s="18">
        <v>6</v>
      </c>
      <c r="B1219">
        <v>93562</v>
      </c>
      <c r="C1219">
        <v>8</v>
      </c>
      <c r="D1219">
        <f t="shared" ref="D1219:D1282" si="24">COUNTIF(B$1:B$2350,B1219)</f>
        <v>1</v>
      </c>
      <c r="F1219" s="8">
        <f>SUMIF('Zip Shares'!$F:$F,Districts!$B1219,'Zip Shares'!H:H)/$D1219</f>
        <v>2228.4008200709704</v>
      </c>
      <c r="G1219" s="8">
        <f>SUMIF('Zip Shares'!$F:$F,Districts!$B1219,'Zip Shares'!I:I)/$D1219</f>
        <v>0</v>
      </c>
      <c r="H1219" s="8">
        <f>SUMIF('Zip Shares'!$F:$F,Districts!$B1219,'Zip Shares'!J:J)/$D1219</f>
        <v>0</v>
      </c>
    </row>
    <row r="1220" spans="1:8">
      <c r="A1220" s="18">
        <v>6</v>
      </c>
      <c r="B1220">
        <v>93563</v>
      </c>
      <c r="C1220">
        <v>25</v>
      </c>
      <c r="D1220">
        <f t="shared" si="24"/>
        <v>2</v>
      </c>
      <c r="F1220" s="8">
        <f>SUMIF('Zip Shares'!$F:$F,Districts!$B1220,'Zip Shares'!H:H)/$D1220</f>
        <v>0</v>
      </c>
      <c r="G1220" s="8">
        <f>SUMIF('Zip Shares'!$F:$F,Districts!$B1220,'Zip Shares'!I:I)/$D1220</f>
        <v>0</v>
      </c>
      <c r="H1220" s="8">
        <f>SUMIF('Zip Shares'!$F:$F,Districts!$B1220,'Zip Shares'!J:J)/$D1220</f>
        <v>0</v>
      </c>
    </row>
    <row r="1221" spans="1:8">
      <c r="A1221" s="18">
        <v>6</v>
      </c>
      <c r="B1221">
        <v>93563</v>
      </c>
      <c r="C1221">
        <v>27</v>
      </c>
      <c r="D1221">
        <f t="shared" si="24"/>
        <v>2</v>
      </c>
      <c r="F1221" s="8">
        <f>SUMIF('Zip Shares'!$F:$F,Districts!$B1221,'Zip Shares'!H:H)/$D1221</f>
        <v>0</v>
      </c>
      <c r="G1221" s="8">
        <f>SUMIF('Zip Shares'!$F:$F,Districts!$B1221,'Zip Shares'!I:I)/$D1221</f>
        <v>0</v>
      </c>
      <c r="H1221" s="8">
        <f>SUMIF('Zip Shares'!$F:$F,Districts!$B1221,'Zip Shares'!J:J)/$D1221</f>
        <v>0</v>
      </c>
    </row>
    <row r="1222" spans="1:8">
      <c r="A1222" s="18">
        <v>6</v>
      </c>
      <c r="B1222">
        <v>93591</v>
      </c>
      <c r="C1222">
        <v>25</v>
      </c>
      <c r="D1222">
        <f t="shared" si="24"/>
        <v>1</v>
      </c>
      <c r="F1222" s="8">
        <f>SUMIF('Zip Shares'!$F:$F,Districts!$B1222,'Zip Shares'!H:H)/$D1222</f>
        <v>3420.9226992213635</v>
      </c>
      <c r="G1222" s="8">
        <f>SUMIF('Zip Shares'!$F:$F,Districts!$B1222,'Zip Shares'!I:I)/$D1222</f>
        <v>0</v>
      </c>
      <c r="H1222" s="8">
        <f>SUMIF('Zip Shares'!$F:$F,Districts!$B1222,'Zip Shares'!J:J)/$D1222</f>
        <v>0</v>
      </c>
    </row>
    <row r="1223" spans="1:8">
      <c r="A1223" s="18">
        <v>6</v>
      </c>
      <c r="B1223">
        <v>93592</v>
      </c>
      <c r="C1223">
        <v>8</v>
      </c>
      <c r="D1223">
        <f t="shared" si="24"/>
        <v>1</v>
      </c>
      <c r="F1223" s="8">
        <f>SUMIF('Zip Shares'!$F:$F,Districts!$B1223,'Zip Shares'!H:H)/$D1223</f>
        <v>0</v>
      </c>
      <c r="G1223" s="8">
        <f>SUMIF('Zip Shares'!$F:$F,Districts!$B1223,'Zip Shares'!I:I)/$D1223</f>
        <v>0</v>
      </c>
      <c r="H1223" s="8">
        <f>SUMIF('Zip Shares'!$F:$F,Districts!$B1223,'Zip Shares'!J:J)/$D1223</f>
        <v>0</v>
      </c>
    </row>
    <row r="1224" spans="1:8">
      <c r="A1224" s="18">
        <v>6</v>
      </c>
      <c r="B1224">
        <v>93601</v>
      </c>
      <c r="C1224">
        <v>4</v>
      </c>
      <c r="D1224">
        <f t="shared" si="24"/>
        <v>1</v>
      </c>
      <c r="F1224" s="8">
        <f>SUMIF('Zip Shares'!$F:$F,Districts!$B1224,'Zip Shares'!H:H)/$D1224</f>
        <v>0</v>
      </c>
      <c r="G1224" s="8">
        <f>SUMIF('Zip Shares'!$F:$F,Districts!$B1224,'Zip Shares'!I:I)/$D1224</f>
        <v>0</v>
      </c>
      <c r="H1224" s="8">
        <f>SUMIF('Zip Shares'!$F:$F,Districts!$B1224,'Zip Shares'!J:J)/$D1224</f>
        <v>0</v>
      </c>
    </row>
    <row r="1225" spans="1:8">
      <c r="A1225" s="18">
        <v>6</v>
      </c>
      <c r="B1225">
        <v>93602</v>
      </c>
      <c r="C1225">
        <v>4</v>
      </c>
      <c r="D1225">
        <f t="shared" si="24"/>
        <v>1</v>
      </c>
      <c r="F1225" s="8">
        <f>SUMIF('Zip Shares'!$F:$F,Districts!$B1225,'Zip Shares'!H:H)/$D1225</f>
        <v>1512.4268472237568</v>
      </c>
      <c r="G1225" s="8">
        <f>SUMIF('Zip Shares'!$F:$F,Districts!$B1225,'Zip Shares'!I:I)/$D1225</f>
        <v>0</v>
      </c>
      <c r="H1225" s="8">
        <f>SUMIF('Zip Shares'!$F:$F,Districts!$B1225,'Zip Shares'!J:J)/$D1225</f>
        <v>0</v>
      </c>
    </row>
    <row r="1226" spans="1:8">
      <c r="A1226" s="18">
        <v>6</v>
      </c>
      <c r="B1226">
        <v>93603</v>
      </c>
      <c r="C1226">
        <v>23</v>
      </c>
      <c r="D1226">
        <f t="shared" si="24"/>
        <v>1</v>
      </c>
      <c r="F1226" s="8">
        <f>SUMIF('Zip Shares'!$F:$F,Districts!$B1226,'Zip Shares'!H:H)/$D1226</f>
        <v>1704.5228500782</v>
      </c>
      <c r="G1226" s="8">
        <f>SUMIF('Zip Shares'!$F:$F,Districts!$B1226,'Zip Shares'!I:I)/$D1226</f>
        <v>0</v>
      </c>
      <c r="H1226" s="8">
        <f>SUMIF('Zip Shares'!$F:$F,Districts!$B1226,'Zip Shares'!J:J)/$D1226</f>
        <v>0</v>
      </c>
    </row>
    <row r="1227" spans="1:8">
      <c r="A1227" s="18">
        <v>6</v>
      </c>
      <c r="B1227">
        <v>93604</v>
      </c>
      <c r="C1227">
        <v>4</v>
      </c>
      <c r="D1227">
        <f t="shared" si="24"/>
        <v>1</v>
      </c>
      <c r="F1227" s="8">
        <f>SUMIF('Zip Shares'!$F:$F,Districts!$B1227,'Zip Shares'!H:H)/$D1227</f>
        <v>0</v>
      </c>
      <c r="G1227" s="8">
        <f>SUMIF('Zip Shares'!$F:$F,Districts!$B1227,'Zip Shares'!I:I)/$D1227</f>
        <v>0</v>
      </c>
      <c r="H1227" s="8">
        <f>SUMIF('Zip Shares'!$F:$F,Districts!$B1227,'Zip Shares'!J:J)/$D1227</f>
        <v>0</v>
      </c>
    </row>
    <row r="1228" spans="1:8">
      <c r="A1228" s="18">
        <v>6</v>
      </c>
      <c r="B1228">
        <v>93605</v>
      </c>
      <c r="C1228">
        <v>4</v>
      </c>
      <c r="D1228">
        <f t="shared" si="24"/>
        <v>1</v>
      </c>
      <c r="F1228" s="8">
        <f>SUMIF('Zip Shares'!$F:$F,Districts!$B1228,'Zip Shares'!H:H)/$D1228</f>
        <v>0</v>
      </c>
      <c r="G1228" s="8">
        <f>SUMIF('Zip Shares'!$F:$F,Districts!$B1228,'Zip Shares'!I:I)/$D1228</f>
        <v>0</v>
      </c>
      <c r="H1228" s="8">
        <f>SUMIF('Zip Shares'!$F:$F,Districts!$B1228,'Zip Shares'!J:J)/$D1228</f>
        <v>0</v>
      </c>
    </row>
    <row r="1229" spans="1:8">
      <c r="A1229" s="18">
        <v>6</v>
      </c>
      <c r="B1229">
        <v>93606</v>
      </c>
      <c r="C1229">
        <v>16</v>
      </c>
      <c r="D1229">
        <f t="shared" si="24"/>
        <v>1</v>
      </c>
      <c r="F1229" s="8">
        <f>SUMIF('Zip Shares'!$F:$F,Districts!$B1229,'Zip Shares'!H:H)/$D1229</f>
        <v>0</v>
      </c>
      <c r="G1229" s="8">
        <f>SUMIF('Zip Shares'!$F:$F,Districts!$B1229,'Zip Shares'!I:I)/$D1229</f>
        <v>0</v>
      </c>
      <c r="H1229" s="8">
        <f>SUMIF('Zip Shares'!$F:$F,Districts!$B1229,'Zip Shares'!J:J)/$D1229</f>
        <v>0</v>
      </c>
    </row>
    <row r="1230" spans="1:8">
      <c r="A1230" s="18">
        <v>6</v>
      </c>
      <c r="B1230">
        <v>93608</v>
      </c>
      <c r="C1230">
        <v>21</v>
      </c>
      <c r="D1230">
        <f t="shared" si="24"/>
        <v>1</v>
      </c>
      <c r="F1230" s="8">
        <f>SUMIF('Zip Shares'!$F:$F,Districts!$B1230,'Zip Shares'!H:H)/$D1230</f>
        <v>0</v>
      </c>
      <c r="G1230" s="8">
        <f>SUMIF('Zip Shares'!$F:$F,Districts!$B1230,'Zip Shares'!I:I)/$D1230</f>
        <v>0</v>
      </c>
      <c r="H1230" s="8">
        <f>SUMIF('Zip Shares'!$F:$F,Districts!$B1230,'Zip Shares'!J:J)/$D1230</f>
        <v>0</v>
      </c>
    </row>
    <row r="1231" spans="1:8">
      <c r="A1231" s="18">
        <v>6</v>
      </c>
      <c r="B1231">
        <v>93609</v>
      </c>
      <c r="C1231">
        <v>21</v>
      </c>
      <c r="D1231">
        <f t="shared" si="24"/>
        <v>1</v>
      </c>
      <c r="F1231" s="8">
        <f>SUMIF('Zip Shares'!$F:$F,Districts!$B1231,'Zip Shares'!H:H)/$D1231</f>
        <v>0</v>
      </c>
      <c r="G1231" s="8">
        <f>SUMIF('Zip Shares'!$F:$F,Districts!$B1231,'Zip Shares'!I:I)/$D1231</f>
        <v>0</v>
      </c>
      <c r="H1231" s="8">
        <f>SUMIF('Zip Shares'!$F:$F,Districts!$B1231,'Zip Shares'!J:J)/$D1231</f>
        <v>0</v>
      </c>
    </row>
    <row r="1232" spans="1:8">
      <c r="A1232" s="18">
        <v>6</v>
      </c>
      <c r="B1232">
        <v>93610</v>
      </c>
      <c r="C1232">
        <v>4</v>
      </c>
      <c r="D1232">
        <f t="shared" si="24"/>
        <v>2</v>
      </c>
      <c r="F1232" s="8">
        <f>SUMIF('Zip Shares'!$F:$F,Districts!$B1232,'Zip Shares'!H:H)/$D1232</f>
        <v>2318.563701736789</v>
      </c>
      <c r="G1232" s="8">
        <f>SUMIF('Zip Shares'!$F:$F,Districts!$B1232,'Zip Shares'!I:I)/$D1232</f>
        <v>0</v>
      </c>
      <c r="H1232" s="8">
        <f>SUMIF('Zip Shares'!$F:$F,Districts!$B1232,'Zip Shares'!J:J)/$D1232</f>
        <v>0</v>
      </c>
    </row>
    <row r="1233" spans="1:8">
      <c r="A1233" s="18">
        <v>6</v>
      </c>
      <c r="B1233">
        <v>93610</v>
      </c>
      <c r="C1233">
        <v>16</v>
      </c>
      <c r="D1233">
        <f t="shared" si="24"/>
        <v>2</v>
      </c>
      <c r="F1233" s="8">
        <f>SUMIF('Zip Shares'!$F:$F,Districts!$B1233,'Zip Shares'!H:H)/$D1233</f>
        <v>2318.563701736789</v>
      </c>
      <c r="G1233" s="8">
        <f>SUMIF('Zip Shares'!$F:$F,Districts!$B1233,'Zip Shares'!I:I)/$D1233</f>
        <v>0</v>
      </c>
      <c r="H1233" s="8">
        <f>SUMIF('Zip Shares'!$F:$F,Districts!$B1233,'Zip Shares'!J:J)/$D1233</f>
        <v>0</v>
      </c>
    </row>
    <row r="1234" spans="1:8">
      <c r="A1234" s="18">
        <v>6</v>
      </c>
      <c r="B1234">
        <v>93611</v>
      </c>
      <c r="C1234">
        <v>22</v>
      </c>
      <c r="D1234">
        <f t="shared" si="24"/>
        <v>1</v>
      </c>
      <c r="F1234" s="8">
        <f>SUMIF('Zip Shares'!$F:$F,Districts!$B1234,'Zip Shares'!H:H)/$D1234</f>
        <v>22567.081126738911</v>
      </c>
      <c r="G1234" s="8">
        <f>SUMIF('Zip Shares'!$F:$F,Districts!$B1234,'Zip Shares'!I:I)/$D1234</f>
        <v>247.38</v>
      </c>
      <c r="H1234" s="8">
        <f>SUMIF('Zip Shares'!$F:$F,Districts!$B1234,'Zip Shares'!J:J)/$D1234</f>
        <v>0</v>
      </c>
    </row>
    <row r="1235" spans="1:8">
      <c r="A1235" s="18">
        <v>6</v>
      </c>
      <c r="B1235">
        <v>93612</v>
      </c>
      <c r="C1235">
        <v>22</v>
      </c>
      <c r="D1235">
        <f t="shared" si="24"/>
        <v>1</v>
      </c>
      <c r="F1235" s="8">
        <f>SUMIF('Zip Shares'!$F:$F,Districts!$B1235,'Zip Shares'!H:H)/$D1235</f>
        <v>127571.95903533204</v>
      </c>
      <c r="G1235" s="8">
        <f>SUMIF('Zip Shares'!$F:$F,Districts!$B1235,'Zip Shares'!I:I)/$D1235</f>
        <v>2857.01</v>
      </c>
      <c r="H1235" s="8">
        <f>SUMIF('Zip Shares'!$F:$F,Districts!$B1235,'Zip Shares'!J:J)/$D1235</f>
        <v>0</v>
      </c>
    </row>
    <row r="1236" spans="1:8">
      <c r="A1236" s="18">
        <v>6</v>
      </c>
      <c r="B1236">
        <v>93614</v>
      </c>
      <c r="C1236">
        <v>4</v>
      </c>
      <c r="D1236">
        <f t="shared" si="24"/>
        <v>1</v>
      </c>
      <c r="F1236" s="8">
        <f>SUMIF('Zip Shares'!$F:$F,Districts!$B1236,'Zip Shares'!H:H)/$D1236</f>
        <v>17178.544479050517</v>
      </c>
      <c r="G1236" s="8">
        <f>SUMIF('Zip Shares'!$F:$F,Districts!$B1236,'Zip Shares'!I:I)/$D1236</f>
        <v>0</v>
      </c>
      <c r="H1236" s="8">
        <f>SUMIF('Zip Shares'!$F:$F,Districts!$B1236,'Zip Shares'!J:J)/$D1236</f>
        <v>0</v>
      </c>
    </row>
    <row r="1237" spans="1:8">
      <c r="A1237" s="18">
        <v>6</v>
      </c>
      <c r="B1237">
        <v>93615</v>
      </c>
      <c r="C1237">
        <v>22</v>
      </c>
      <c r="D1237">
        <f t="shared" si="24"/>
        <v>1</v>
      </c>
      <c r="F1237" s="8">
        <f>SUMIF('Zip Shares'!$F:$F,Districts!$B1237,'Zip Shares'!H:H)/$D1237</f>
        <v>0</v>
      </c>
      <c r="G1237" s="8">
        <f>SUMIF('Zip Shares'!$F:$F,Districts!$B1237,'Zip Shares'!I:I)/$D1237</f>
        <v>0</v>
      </c>
      <c r="H1237" s="8">
        <f>SUMIF('Zip Shares'!$F:$F,Districts!$B1237,'Zip Shares'!J:J)/$D1237</f>
        <v>0</v>
      </c>
    </row>
    <row r="1238" spans="1:8">
      <c r="A1238" s="18">
        <v>6</v>
      </c>
      <c r="B1238">
        <v>93616</v>
      </c>
      <c r="C1238">
        <v>21</v>
      </c>
      <c r="D1238">
        <f t="shared" si="24"/>
        <v>2</v>
      </c>
      <c r="F1238" s="8">
        <f>SUMIF('Zip Shares'!$F:$F,Districts!$B1238,'Zip Shares'!H:H)/$D1238</f>
        <v>1310.8292451173431</v>
      </c>
      <c r="G1238" s="8">
        <f>SUMIF('Zip Shares'!$F:$F,Districts!$B1238,'Zip Shares'!I:I)/$D1238</f>
        <v>0</v>
      </c>
      <c r="H1238" s="8">
        <f>SUMIF('Zip Shares'!$F:$F,Districts!$B1238,'Zip Shares'!J:J)/$D1238</f>
        <v>0</v>
      </c>
    </row>
    <row r="1239" spans="1:8">
      <c r="A1239" s="18">
        <v>6</v>
      </c>
      <c r="B1239">
        <v>93616</v>
      </c>
      <c r="C1239">
        <v>22</v>
      </c>
      <c r="D1239">
        <f t="shared" si="24"/>
        <v>2</v>
      </c>
      <c r="F1239" s="8">
        <f>SUMIF('Zip Shares'!$F:$F,Districts!$B1239,'Zip Shares'!H:H)/$D1239</f>
        <v>1310.8292451173431</v>
      </c>
      <c r="G1239" s="8">
        <f>SUMIF('Zip Shares'!$F:$F,Districts!$B1239,'Zip Shares'!I:I)/$D1239</f>
        <v>0</v>
      </c>
      <c r="H1239" s="8">
        <f>SUMIF('Zip Shares'!$F:$F,Districts!$B1239,'Zip Shares'!J:J)/$D1239</f>
        <v>0</v>
      </c>
    </row>
    <row r="1240" spans="1:8">
      <c r="A1240" s="18">
        <v>6</v>
      </c>
      <c r="B1240">
        <v>93618</v>
      </c>
      <c r="C1240">
        <v>22</v>
      </c>
      <c r="D1240">
        <f t="shared" si="24"/>
        <v>1</v>
      </c>
      <c r="F1240" s="8">
        <f>SUMIF('Zip Shares'!$F:$F,Districts!$B1240,'Zip Shares'!H:H)/$D1240</f>
        <v>622.76399591566462</v>
      </c>
      <c r="G1240" s="8">
        <f>SUMIF('Zip Shares'!$F:$F,Districts!$B1240,'Zip Shares'!I:I)/$D1240</f>
        <v>0</v>
      </c>
      <c r="H1240" s="8">
        <f>SUMIF('Zip Shares'!$F:$F,Districts!$B1240,'Zip Shares'!J:J)/$D1240</f>
        <v>0</v>
      </c>
    </row>
    <row r="1241" spans="1:8">
      <c r="A1241" s="18">
        <v>6</v>
      </c>
      <c r="B1241">
        <v>93619</v>
      </c>
      <c r="C1241">
        <v>4</v>
      </c>
      <c r="D1241">
        <f t="shared" si="24"/>
        <v>3</v>
      </c>
      <c r="F1241" s="8">
        <f>SUMIF('Zip Shares'!$F:$F,Districts!$B1241,'Zip Shares'!H:H)/$D1241</f>
        <v>5007.799499385419</v>
      </c>
      <c r="G1241" s="8">
        <f>SUMIF('Zip Shares'!$F:$F,Districts!$B1241,'Zip Shares'!I:I)/$D1241</f>
        <v>26</v>
      </c>
      <c r="H1241" s="8">
        <f>SUMIF('Zip Shares'!$F:$F,Districts!$B1241,'Zip Shares'!J:J)/$D1241</f>
        <v>0</v>
      </c>
    </row>
    <row r="1242" spans="1:8">
      <c r="A1242" s="18">
        <v>6</v>
      </c>
      <c r="B1242">
        <v>93619</v>
      </c>
      <c r="C1242">
        <v>21</v>
      </c>
      <c r="D1242">
        <f t="shared" si="24"/>
        <v>3</v>
      </c>
      <c r="F1242" s="8">
        <f>SUMIF('Zip Shares'!$F:$F,Districts!$B1242,'Zip Shares'!H:H)/$D1242</f>
        <v>5007.799499385419</v>
      </c>
      <c r="G1242" s="8">
        <f>SUMIF('Zip Shares'!$F:$F,Districts!$B1242,'Zip Shares'!I:I)/$D1242</f>
        <v>26</v>
      </c>
      <c r="H1242" s="8">
        <f>SUMIF('Zip Shares'!$F:$F,Districts!$B1242,'Zip Shares'!J:J)/$D1242</f>
        <v>0</v>
      </c>
    </row>
    <row r="1243" spans="1:8">
      <c r="A1243" s="18">
        <v>6</v>
      </c>
      <c r="B1243">
        <v>93619</v>
      </c>
      <c r="C1243">
        <v>22</v>
      </c>
      <c r="D1243">
        <f t="shared" si="24"/>
        <v>3</v>
      </c>
      <c r="F1243" s="8">
        <f>SUMIF('Zip Shares'!$F:$F,Districts!$B1243,'Zip Shares'!H:H)/$D1243</f>
        <v>5007.799499385419</v>
      </c>
      <c r="G1243" s="8">
        <f>SUMIF('Zip Shares'!$F:$F,Districts!$B1243,'Zip Shares'!I:I)/$D1243</f>
        <v>26</v>
      </c>
      <c r="H1243" s="8">
        <f>SUMIF('Zip Shares'!$F:$F,Districts!$B1243,'Zip Shares'!J:J)/$D1243</f>
        <v>0</v>
      </c>
    </row>
    <row r="1244" spans="1:8">
      <c r="A1244" s="18">
        <v>6</v>
      </c>
      <c r="B1244">
        <v>93620</v>
      </c>
      <c r="C1244">
        <v>16</v>
      </c>
      <c r="D1244">
        <f t="shared" si="24"/>
        <v>2</v>
      </c>
      <c r="F1244" s="8">
        <f>SUMIF('Zip Shares'!$F:$F,Districts!$B1244,'Zip Shares'!H:H)/$D1244</f>
        <v>0</v>
      </c>
      <c r="G1244" s="8">
        <f>SUMIF('Zip Shares'!$F:$F,Districts!$B1244,'Zip Shares'!I:I)/$D1244</f>
        <v>0</v>
      </c>
      <c r="H1244" s="8">
        <f>SUMIF('Zip Shares'!$F:$F,Districts!$B1244,'Zip Shares'!J:J)/$D1244</f>
        <v>0</v>
      </c>
    </row>
    <row r="1245" spans="1:8">
      <c r="A1245" s="18">
        <v>6</v>
      </c>
      <c r="B1245">
        <v>93620</v>
      </c>
      <c r="C1245">
        <v>21</v>
      </c>
      <c r="D1245">
        <f t="shared" si="24"/>
        <v>2</v>
      </c>
      <c r="F1245" s="8">
        <f>SUMIF('Zip Shares'!$F:$F,Districts!$B1245,'Zip Shares'!H:H)/$D1245</f>
        <v>0</v>
      </c>
      <c r="G1245" s="8">
        <f>SUMIF('Zip Shares'!$F:$F,Districts!$B1245,'Zip Shares'!I:I)/$D1245</f>
        <v>0</v>
      </c>
      <c r="H1245" s="8">
        <f>SUMIF('Zip Shares'!$F:$F,Districts!$B1245,'Zip Shares'!J:J)/$D1245</f>
        <v>0</v>
      </c>
    </row>
    <row r="1246" spans="1:8">
      <c r="A1246" s="18">
        <v>6</v>
      </c>
      <c r="B1246">
        <v>93621</v>
      </c>
      <c r="C1246">
        <v>4</v>
      </c>
      <c r="D1246">
        <f t="shared" si="24"/>
        <v>2</v>
      </c>
      <c r="F1246" s="8">
        <f>SUMIF('Zip Shares'!$F:$F,Districts!$B1246,'Zip Shares'!H:H)/$D1246</f>
        <v>0</v>
      </c>
      <c r="G1246" s="8">
        <f>SUMIF('Zip Shares'!$F:$F,Districts!$B1246,'Zip Shares'!I:I)/$D1246</f>
        <v>0</v>
      </c>
      <c r="H1246" s="8">
        <f>SUMIF('Zip Shares'!$F:$F,Districts!$B1246,'Zip Shares'!J:J)/$D1246</f>
        <v>0</v>
      </c>
    </row>
    <row r="1247" spans="1:8">
      <c r="A1247" s="18">
        <v>6</v>
      </c>
      <c r="B1247">
        <v>93621</v>
      </c>
      <c r="C1247">
        <v>22</v>
      </c>
      <c r="D1247">
        <f t="shared" si="24"/>
        <v>2</v>
      </c>
      <c r="F1247" s="8">
        <f>SUMIF('Zip Shares'!$F:$F,Districts!$B1247,'Zip Shares'!H:H)/$D1247</f>
        <v>0</v>
      </c>
      <c r="G1247" s="8">
        <f>SUMIF('Zip Shares'!$F:$F,Districts!$B1247,'Zip Shares'!I:I)/$D1247</f>
        <v>0</v>
      </c>
      <c r="H1247" s="8">
        <f>SUMIF('Zip Shares'!$F:$F,Districts!$B1247,'Zip Shares'!J:J)/$D1247</f>
        <v>0</v>
      </c>
    </row>
    <row r="1248" spans="1:8">
      <c r="A1248" s="18">
        <v>6</v>
      </c>
      <c r="B1248">
        <v>93622</v>
      </c>
      <c r="C1248">
        <v>16</v>
      </c>
      <c r="D1248">
        <f t="shared" si="24"/>
        <v>2</v>
      </c>
      <c r="F1248" s="8">
        <f>SUMIF('Zip Shares'!$F:$F,Districts!$B1248,'Zip Shares'!H:H)/$D1248</f>
        <v>14.28353707775142</v>
      </c>
      <c r="G1248" s="8">
        <f>SUMIF('Zip Shares'!$F:$F,Districts!$B1248,'Zip Shares'!I:I)/$D1248</f>
        <v>0</v>
      </c>
      <c r="H1248" s="8">
        <f>SUMIF('Zip Shares'!$F:$F,Districts!$B1248,'Zip Shares'!J:J)/$D1248</f>
        <v>0</v>
      </c>
    </row>
    <row r="1249" spans="1:8">
      <c r="A1249" s="18">
        <v>6</v>
      </c>
      <c r="B1249">
        <v>93622</v>
      </c>
      <c r="C1249">
        <v>21</v>
      </c>
      <c r="D1249">
        <f t="shared" si="24"/>
        <v>2</v>
      </c>
      <c r="F1249" s="8">
        <f>SUMIF('Zip Shares'!$F:$F,Districts!$B1249,'Zip Shares'!H:H)/$D1249</f>
        <v>14.28353707775142</v>
      </c>
      <c r="G1249" s="8">
        <f>SUMIF('Zip Shares'!$F:$F,Districts!$B1249,'Zip Shares'!I:I)/$D1249</f>
        <v>0</v>
      </c>
      <c r="H1249" s="8">
        <f>SUMIF('Zip Shares'!$F:$F,Districts!$B1249,'Zip Shares'!J:J)/$D1249</f>
        <v>0</v>
      </c>
    </row>
    <row r="1250" spans="1:8">
      <c r="A1250" s="18">
        <v>6</v>
      </c>
      <c r="B1250">
        <v>93623</v>
      </c>
      <c r="C1250">
        <v>4</v>
      </c>
      <c r="D1250">
        <f t="shared" si="24"/>
        <v>1</v>
      </c>
      <c r="F1250" s="8">
        <f>SUMIF('Zip Shares'!$F:$F,Districts!$B1250,'Zip Shares'!H:H)/$D1250</f>
        <v>3112.7701774137795</v>
      </c>
      <c r="G1250" s="8">
        <f>SUMIF('Zip Shares'!$F:$F,Districts!$B1250,'Zip Shares'!I:I)/$D1250</f>
        <v>0</v>
      </c>
      <c r="H1250" s="8">
        <f>SUMIF('Zip Shares'!$F:$F,Districts!$B1250,'Zip Shares'!J:J)/$D1250</f>
        <v>0</v>
      </c>
    </row>
    <row r="1251" spans="1:8">
      <c r="A1251" s="18">
        <v>6</v>
      </c>
      <c r="B1251">
        <v>93624</v>
      </c>
      <c r="C1251">
        <v>21</v>
      </c>
      <c r="D1251">
        <f t="shared" si="24"/>
        <v>1</v>
      </c>
      <c r="F1251" s="8">
        <f>SUMIF('Zip Shares'!$F:$F,Districts!$B1251,'Zip Shares'!H:H)/$D1251</f>
        <v>0</v>
      </c>
      <c r="G1251" s="8">
        <f>SUMIF('Zip Shares'!$F:$F,Districts!$B1251,'Zip Shares'!I:I)/$D1251</f>
        <v>0</v>
      </c>
      <c r="H1251" s="8">
        <f>SUMIF('Zip Shares'!$F:$F,Districts!$B1251,'Zip Shares'!J:J)/$D1251</f>
        <v>0</v>
      </c>
    </row>
    <row r="1252" spans="1:8">
      <c r="A1252" s="18">
        <v>6</v>
      </c>
      <c r="B1252">
        <v>93625</v>
      </c>
      <c r="C1252">
        <v>21</v>
      </c>
      <c r="D1252">
        <f t="shared" si="24"/>
        <v>1</v>
      </c>
      <c r="F1252" s="8">
        <f>SUMIF('Zip Shares'!$F:$F,Districts!$B1252,'Zip Shares'!H:H)/$D1252</f>
        <v>6294.542605575014</v>
      </c>
      <c r="G1252" s="8">
        <f>SUMIF('Zip Shares'!$F:$F,Districts!$B1252,'Zip Shares'!I:I)/$D1252</f>
        <v>194.8</v>
      </c>
      <c r="H1252" s="8">
        <f>SUMIF('Zip Shares'!$F:$F,Districts!$B1252,'Zip Shares'!J:J)/$D1252</f>
        <v>0</v>
      </c>
    </row>
    <row r="1253" spans="1:8">
      <c r="A1253" s="18">
        <v>6</v>
      </c>
      <c r="B1253">
        <v>93626</v>
      </c>
      <c r="C1253">
        <v>4</v>
      </c>
      <c r="D1253">
        <f t="shared" si="24"/>
        <v>2</v>
      </c>
      <c r="F1253" s="8">
        <f>SUMIF('Zip Shares'!$F:$F,Districts!$B1253,'Zip Shares'!H:H)/$D1253</f>
        <v>0</v>
      </c>
      <c r="G1253" s="8">
        <f>SUMIF('Zip Shares'!$F:$F,Districts!$B1253,'Zip Shares'!I:I)/$D1253</f>
        <v>0</v>
      </c>
      <c r="H1253" s="8">
        <f>SUMIF('Zip Shares'!$F:$F,Districts!$B1253,'Zip Shares'!J:J)/$D1253</f>
        <v>0</v>
      </c>
    </row>
    <row r="1254" spans="1:8">
      <c r="A1254" s="18">
        <v>6</v>
      </c>
      <c r="B1254">
        <v>93626</v>
      </c>
      <c r="C1254">
        <v>22</v>
      </c>
      <c r="D1254">
        <f t="shared" si="24"/>
        <v>2</v>
      </c>
      <c r="F1254" s="8">
        <f>SUMIF('Zip Shares'!$F:$F,Districts!$B1254,'Zip Shares'!H:H)/$D1254</f>
        <v>0</v>
      </c>
      <c r="G1254" s="8">
        <f>SUMIF('Zip Shares'!$F:$F,Districts!$B1254,'Zip Shares'!I:I)/$D1254</f>
        <v>0</v>
      </c>
      <c r="H1254" s="8">
        <f>SUMIF('Zip Shares'!$F:$F,Districts!$B1254,'Zip Shares'!J:J)/$D1254</f>
        <v>0</v>
      </c>
    </row>
    <row r="1255" spans="1:8">
      <c r="A1255" s="18">
        <v>6</v>
      </c>
      <c r="B1255">
        <v>93627</v>
      </c>
      <c r="C1255">
        <v>21</v>
      </c>
      <c r="D1255">
        <f t="shared" si="24"/>
        <v>1</v>
      </c>
      <c r="F1255" s="8">
        <f>SUMIF('Zip Shares'!$F:$F,Districts!$B1255,'Zip Shares'!H:H)/$D1255</f>
        <v>0</v>
      </c>
      <c r="G1255" s="8">
        <f>SUMIF('Zip Shares'!$F:$F,Districts!$B1255,'Zip Shares'!I:I)/$D1255</f>
        <v>0</v>
      </c>
      <c r="H1255" s="8">
        <f>SUMIF('Zip Shares'!$F:$F,Districts!$B1255,'Zip Shares'!J:J)/$D1255</f>
        <v>0</v>
      </c>
    </row>
    <row r="1256" spans="1:8">
      <c r="A1256" s="18">
        <v>6</v>
      </c>
      <c r="B1256">
        <v>93628</v>
      </c>
      <c r="C1256">
        <v>4</v>
      </c>
      <c r="D1256">
        <f t="shared" si="24"/>
        <v>1</v>
      </c>
      <c r="F1256" s="8">
        <f>SUMIF('Zip Shares'!$F:$F,Districts!$B1256,'Zip Shares'!H:H)/$D1256</f>
        <v>0</v>
      </c>
      <c r="G1256" s="8">
        <f>SUMIF('Zip Shares'!$F:$F,Districts!$B1256,'Zip Shares'!I:I)/$D1256</f>
        <v>0</v>
      </c>
      <c r="H1256" s="8">
        <f>SUMIF('Zip Shares'!$F:$F,Districts!$B1256,'Zip Shares'!J:J)/$D1256</f>
        <v>0</v>
      </c>
    </row>
    <row r="1257" spans="1:8">
      <c r="A1257" s="18">
        <v>6</v>
      </c>
      <c r="B1257">
        <v>93630</v>
      </c>
      <c r="C1257">
        <v>16</v>
      </c>
      <c r="D1257">
        <f t="shared" si="24"/>
        <v>2</v>
      </c>
      <c r="F1257" s="8">
        <f>SUMIF('Zip Shares'!$F:$F,Districts!$B1257,'Zip Shares'!H:H)/$D1257</f>
        <v>1516.8751614802975</v>
      </c>
      <c r="G1257" s="8">
        <f>SUMIF('Zip Shares'!$F:$F,Districts!$B1257,'Zip Shares'!I:I)/$D1257</f>
        <v>0</v>
      </c>
      <c r="H1257" s="8">
        <f>SUMIF('Zip Shares'!$F:$F,Districts!$B1257,'Zip Shares'!J:J)/$D1257</f>
        <v>0</v>
      </c>
    </row>
    <row r="1258" spans="1:8">
      <c r="A1258" s="18">
        <v>6</v>
      </c>
      <c r="B1258">
        <v>93630</v>
      </c>
      <c r="C1258">
        <v>21</v>
      </c>
      <c r="D1258">
        <f t="shared" si="24"/>
        <v>2</v>
      </c>
      <c r="F1258" s="8">
        <f>SUMIF('Zip Shares'!$F:$F,Districts!$B1258,'Zip Shares'!H:H)/$D1258</f>
        <v>1516.8751614802975</v>
      </c>
      <c r="G1258" s="8">
        <f>SUMIF('Zip Shares'!$F:$F,Districts!$B1258,'Zip Shares'!I:I)/$D1258</f>
        <v>0</v>
      </c>
      <c r="H1258" s="8">
        <f>SUMIF('Zip Shares'!$F:$F,Districts!$B1258,'Zip Shares'!J:J)/$D1258</f>
        <v>0</v>
      </c>
    </row>
    <row r="1259" spans="1:8">
      <c r="A1259" s="18">
        <v>6</v>
      </c>
      <c r="B1259">
        <v>93631</v>
      </c>
      <c r="C1259">
        <v>21</v>
      </c>
      <c r="D1259">
        <f t="shared" si="24"/>
        <v>2</v>
      </c>
      <c r="F1259" s="8">
        <f>SUMIF('Zip Shares'!$F:$F,Districts!$B1259,'Zip Shares'!H:H)/$D1259</f>
        <v>1116.2288413364674</v>
      </c>
      <c r="G1259" s="8">
        <f>SUMIF('Zip Shares'!$F:$F,Districts!$B1259,'Zip Shares'!I:I)/$D1259</f>
        <v>0</v>
      </c>
      <c r="H1259" s="8">
        <f>SUMIF('Zip Shares'!$F:$F,Districts!$B1259,'Zip Shares'!J:J)/$D1259</f>
        <v>0</v>
      </c>
    </row>
    <row r="1260" spans="1:8">
      <c r="A1260" s="18">
        <v>6</v>
      </c>
      <c r="B1260">
        <v>93631</v>
      </c>
      <c r="C1260">
        <v>22</v>
      </c>
      <c r="D1260">
        <f t="shared" si="24"/>
        <v>2</v>
      </c>
      <c r="F1260" s="8">
        <f>SUMIF('Zip Shares'!$F:$F,Districts!$B1260,'Zip Shares'!H:H)/$D1260</f>
        <v>1116.2288413364674</v>
      </c>
      <c r="G1260" s="8">
        <f>SUMIF('Zip Shares'!$F:$F,Districts!$B1260,'Zip Shares'!I:I)/$D1260</f>
        <v>0</v>
      </c>
      <c r="H1260" s="8">
        <f>SUMIF('Zip Shares'!$F:$F,Districts!$B1260,'Zip Shares'!J:J)/$D1260</f>
        <v>0</v>
      </c>
    </row>
    <row r="1261" spans="1:8">
      <c r="A1261" s="18">
        <v>6</v>
      </c>
      <c r="B1261">
        <v>93633</v>
      </c>
      <c r="C1261">
        <v>4</v>
      </c>
      <c r="D1261">
        <f t="shared" si="24"/>
        <v>2</v>
      </c>
      <c r="F1261" s="8">
        <f>SUMIF('Zip Shares'!$F:$F,Districts!$B1261,'Zip Shares'!H:H)/$D1261</f>
        <v>0</v>
      </c>
      <c r="G1261" s="8">
        <f>SUMIF('Zip Shares'!$F:$F,Districts!$B1261,'Zip Shares'!I:I)/$D1261</f>
        <v>0</v>
      </c>
      <c r="H1261" s="8">
        <f>SUMIF('Zip Shares'!$F:$F,Districts!$B1261,'Zip Shares'!J:J)/$D1261</f>
        <v>0</v>
      </c>
    </row>
    <row r="1262" spans="1:8">
      <c r="A1262" s="18">
        <v>6</v>
      </c>
      <c r="B1262">
        <v>93633</v>
      </c>
      <c r="C1262">
        <v>23</v>
      </c>
      <c r="D1262">
        <f t="shared" si="24"/>
        <v>2</v>
      </c>
      <c r="F1262" s="8">
        <f>SUMIF('Zip Shares'!$F:$F,Districts!$B1262,'Zip Shares'!H:H)/$D1262</f>
        <v>0</v>
      </c>
      <c r="G1262" s="8">
        <f>SUMIF('Zip Shares'!$F:$F,Districts!$B1262,'Zip Shares'!I:I)/$D1262</f>
        <v>0</v>
      </c>
      <c r="H1262" s="8">
        <f>SUMIF('Zip Shares'!$F:$F,Districts!$B1262,'Zip Shares'!J:J)/$D1262</f>
        <v>0</v>
      </c>
    </row>
    <row r="1263" spans="1:8">
      <c r="A1263" s="18">
        <v>6</v>
      </c>
      <c r="B1263">
        <v>93634</v>
      </c>
      <c r="C1263">
        <v>4</v>
      </c>
      <c r="D1263">
        <f t="shared" si="24"/>
        <v>1</v>
      </c>
      <c r="F1263" s="8">
        <f>SUMIF('Zip Shares'!$F:$F,Districts!$B1263,'Zip Shares'!H:H)/$D1263</f>
        <v>0</v>
      </c>
      <c r="G1263" s="8">
        <f>SUMIF('Zip Shares'!$F:$F,Districts!$B1263,'Zip Shares'!I:I)/$D1263</f>
        <v>0</v>
      </c>
      <c r="H1263" s="8">
        <f>SUMIF('Zip Shares'!$F:$F,Districts!$B1263,'Zip Shares'!J:J)/$D1263</f>
        <v>0</v>
      </c>
    </row>
    <row r="1264" spans="1:8">
      <c r="A1264" s="18">
        <v>6</v>
      </c>
      <c r="B1264">
        <v>93635</v>
      </c>
      <c r="C1264">
        <v>16</v>
      </c>
      <c r="D1264">
        <f t="shared" si="24"/>
        <v>1</v>
      </c>
      <c r="F1264" s="8">
        <f>SUMIF('Zip Shares'!$F:$F,Districts!$B1264,'Zip Shares'!H:H)/$D1264</f>
        <v>12849.560700756012</v>
      </c>
      <c r="G1264" s="8">
        <f>SUMIF('Zip Shares'!$F:$F,Districts!$B1264,'Zip Shares'!I:I)/$D1264</f>
        <v>0</v>
      </c>
      <c r="H1264" s="8">
        <f>SUMIF('Zip Shares'!$F:$F,Districts!$B1264,'Zip Shares'!J:J)/$D1264</f>
        <v>0</v>
      </c>
    </row>
    <row r="1265" spans="1:8">
      <c r="A1265" s="18">
        <v>6</v>
      </c>
      <c r="B1265">
        <v>93636</v>
      </c>
      <c r="C1265">
        <v>4</v>
      </c>
      <c r="D1265">
        <f t="shared" si="24"/>
        <v>2</v>
      </c>
      <c r="F1265" s="8">
        <f>SUMIF('Zip Shares'!$F:$F,Districts!$B1265,'Zip Shares'!H:H)/$D1265</f>
        <v>2646.3599793012554</v>
      </c>
      <c r="G1265" s="8">
        <f>SUMIF('Zip Shares'!$F:$F,Districts!$B1265,'Zip Shares'!I:I)/$D1265</f>
        <v>0</v>
      </c>
      <c r="H1265" s="8">
        <f>SUMIF('Zip Shares'!$F:$F,Districts!$B1265,'Zip Shares'!J:J)/$D1265</f>
        <v>0</v>
      </c>
    </row>
    <row r="1266" spans="1:8">
      <c r="A1266" s="18">
        <v>6</v>
      </c>
      <c r="B1266">
        <v>93636</v>
      </c>
      <c r="C1266">
        <v>16</v>
      </c>
      <c r="D1266">
        <f t="shared" si="24"/>
        <v>2</v>
      </c>
      <c r="F1266" s="8">
        <f>SUMIF('Zip Shares'!$F:$F,Districts!$B1266,'Zip Shares'!H:H)/$D1266</f>
        <v>2646.3599793012554</v>
      </c>
      <c r="G1266" s="8">
        <f>SUMIF('Zip Shares'!$F:$F,Districts!$B1266,'Zip Shares'!I:I)/$D1266</f>
        <v>0</v>
      </c>
      <c r="H1266" s="8">
        <f>SUMIF('Zip Shares'!$F:$F,Districts!$B1266,'Zip Shares'!J:J)/$D1266</f>
        <v>0</v>
      </c>
    </row>
    <row r="1267" spans="1:8">
      <c r="A1267" s="18">
        <v>6</v>
      </c>
      <c r="B1267">
        <v>93637</v>
      </c>
      <c r="C1267">
        <v>16</v>
      </c>
      <c r="D1267">
        <f t="shared" si="24"/>
        <v>1</v>
      </c>
      <c r="F1267" s="8">
        <f>SUMIF('Zip Shares'!$F:$F,Districts!$B1267,'Zip Shares'!H:H)/$D1267</f>
        <v>44543.399430323712</v>
      </c>
      <c r="G1267" s="8">
        <f>SUMIF('Zip Shares'!$F:$F,Districts!$B1267,'Zip Shares'!I:I)/$D1267</f>
        <v>2807.5</v>
      </c>
      <c r="H1267" s="8">
        <f>SUMIF('Zip Shares'!$F:$F,Districts!$B1267,'Zip Shares'!J:J)/$D1267</f>
        <v>0</v>
      </c>
    </row>
    <row r="1268" spans="1:8">
      <c r="A1268" s="18">
        <v>6</v>
      </c>
      <c r="B1268">
        <v>93638</v>
      </c>
      <c r="C1268">
        <v>4</v>
      </c>
      <c r="D1268">
        <f t="shared" si="24"/>
        <v>2</v>
      </c>
      <c r="F1268" s="8">
        <f>SUMIF('Zip Shares'!$F:$F,Districts!$B1268,'Zip Shares'!H:H)/$D1268</f>
        <v>3890.7536509971669</v>
      </c>
      <c r="G1268" s="8">
        <f>SUMIF('Zip Shares'!$F:$F,Districts!$B1268,'Zip Shares'!I:I)/$D1268</f>
        <v>0</v>
      </c>
      <c r="H1268" s="8">
        <f>SUMIF('Zip Shares'!$F:$F,Districts!$B1268,'Zip Shares'!J:J)/$D1268</f>
        <v>0</v>
      </c>
    </row>
    <row r="1269" spans="1:8">
      <c r="A1269" s="18">
        <v>6</v>
      </c>
      <c r="B1269">
        <v>93638</v>
      </c>
      <c r="C1269">
        <v>16</v>
      </c>
      <c r="D1269">
        <f t="shared" si="24"/>
        <v>2</v>
      </c>
      <c r="F1269" s="8">
        <f>SUMIF('Zip Shares'!$F:$F,Districts!$B1269,'Zip Shares'!H:H)/$D1269</f>
        <v>3890.7536509971669</v>
      </c>
      <c r="G1269" s="8">
        <f>SUMIF('Zip Shares'!$F:$F,Districts!$B1269,'Zip Shares'!I:I)/$D1269</f>
        <v>0</v>
      </c>
      <c r="H1269" s="8">
        <f>SUMIF('Zip Shares'!$F:$F,Districts!$B1269,'Zip Shares'!J:J)/$D1269</f>
        <v>0</v>
      </c>
    </row>
    <row r="1270" spans="1:8">
      <c r="A1270" s="18">
        <v>6</v>
      </c>
      <c r="B1270">
        <v>93640</v>
      </c>
      <c r="C1270">
        <v>21</v>
      </c>
      <c r="D1270">
        <f t="shared" si="24"/>
        <v>1</v>
      </c>
      <c r="F1270" s="8">
        <f>SUMIF('Zip Shares'!$F:$F,Districts!$B1270,'Zip Shares'!H:H)/$D1270</f>
        <v>154.80133612760804</v>
      </c>
      <c r="G1270" s="8">
        <f>SUMIF('Zip Shares'!$F:$F,Districts!$B1270,'Zip Shares'!I:I)/$D1270</f>
        <v>0</v>
      </c>
      <c r="H1270" s="8">
        <f>SUMIF('Zip Shares'!$F:$F,Districts!$B1270,'Zip Shares'!J:J)/$D1270</f>
        <v>0</v>
      </c>
    </row>
    <row r="1271" spans="1:8">
      <c r="A1271" s="18">
        <v>6</v>
      </c>
      <c r="B1271">
        <v>93641</v>
      </c>
      <c r="C1271">
        <v>4</v>
      </c>
      <c r="D1271">
        <f t="shared" si="24"/>
        <v>2</v>
      </c>
      <c r="F1271" s="8">
        <f>SUMIF('Zip Shares'!$F:$F,Districts!$B1271,'Zip Shares'!H:H)/$D1271</f>
        <v>0</v>
      </c>
      <c r="G1271" s="8">
        <f>SUMIF('Zip Shares'!$F:$F,Districts!$B1271,'Zip Shares'!I:I)/$D1271</f>
        <v>0</v>
      </c>
      <c r="H1271" s="8">
        <f>SUMIF('Zip Shares'!$F:$F,Districts!$B1271,'Zip Shares'!J:J)/$D1271</f>
        <v>0</v>
      </c>
    </row>
    <row r="1272" spans="1:8">
      <c r="A1272" s="18">
        <v>6</v>
      </c>
      <c r="B1272">
        <v>93641</v>
      </c>
      <c r="C1272">
        <v>22</v>
      </c>
      <c r="D1272">
        <f t="shared" si="24"/>
        <v>2</v>
      </c>
      <c r="F1272" s="8">
        <f>SUMIF('Zip Shares'!$F:$F,Districts!$B1272,'Zip Shares'!H:H)/$D1272</f>
        <v>0</v>
      </c>
      <c r="G1272" s="8">
        <f>SUMIF('Zip Shares'!$F:$F,Districts!$B1272,'Zip Shares'!I:I)/$D1272</f>
        <v>0</v>
      </c>
      <c r="H1272" s="8">
        <f>SUMIF('Zip Shares'!$F:$F,Districts!$B1272,'Zip Shares'!J:J)/$D1272</f>
        <v>0</v>
      </c>
    </row>
    <row r="1273" spans="1:8">
      <c r="A1273" s="18">
        <v>6</v>
      </c>
      <c r="B1273">
        <v>93643</v>
      </c>
      <c r="C1273">
        <v>4</v>
      </c>
      <c r="D1273">
        <f t="shared" si="24"/>
        <v>1</v>
      </c>
      <c r="F1273" s="8">
        <f>SUMIF('Zip Shares'!$F:$F,Districts!$B1273,'Zip Shares'!H:H)/$D1273</f>
        <v>2223.9347125574036</v>
      </c>
      <c r="G1273" s="8">
        <f>SUMIF('Zip Shares'!$F:$F,Districts!$B1273,'Zip Shares'!I:I)/$D1273</f>
        <v>0</v>
      </c>
      <c r="H1273" s="8">
        <f>SUMIF('Zip Shares'!$F:$F,Districts!$B1273,'Zip Shares'!J:J)/$D1273</f>
        <v>0</v>
      </c>
    </row>
    <row r="1274" spans="1:8">
      <c r="A1274" s="18">
        <v>6</v>
      </c>
      <c r="B1274">
        <v>93644</v>
      </c>
      <c r="C1274">
        <v>4</v>
      </c>
      <c r="D1274">
        <f t="shared" si="24"/>
        <v>1</v>
      </c>
      <c r="F1274" s="8">
        <f>SUMIF('Zip Shares'!$F:$F,Districts!$B1274,'Zip Shares'!H:H)/$D1274</f>
        <v>1041.9286483094725</v>
      </c>
      <c r="G1274" s="8">
        <f>SUMIF('Zip Shares'!$F:$F,Districts!$B1274,'Zip Shares'!I:I)/$D1274</f>
        <v>3489.96</v>
      </c>
      <c r="H1274" s="8">
        <f>SUMIF('Zip Shares'!$F:$F,Districts!$B1274,'Zip Shares'!J:J)/$D1274</f>
        <v>0</v>
      </c>
    </row>
    <row r="1275" spans="1:8">
      <c r="A1275" s="18">
        <v>6</v>
      </c>
      <c r="B1275">
        <v>93645</v>
      </c>
      <c r="C1275">
        <v>4</v>
      </c>
      <c r="D1275">
        <f t="shared" si="24"/>
        <v>1</v>
      </c>
      <c r="F1275" s="8">
        <f>SUMIF('Zip Shares'!$F:$F,Districts!$B1275,'Zip Shares'!H:H)/$D1275</f>
        <v>0</v>
      </c>
      <c r="G1275" s="8">
        <f>SUMIF('Zip Shares'!$F:$F,Districts!$B1275,'Zip Shares'!I:I)/$D1275</f>
        <v>0</v>
      </c>
      <c r="H1275" s="8">
        <f>SUMIF('Zip Shares'!$F:$F,Districts!$B1275,'Zip Shares'!J:J)/$D1275</f>
        <v>0</v>
      </c>
    </row>
    <row r="1276" spans="1:8">
      <c r="A1276" s="18">
        <v>6</v>
      </c>
      <c r="B1276">
        <v>93646</v>
      </c>
      <c r="C1276">
        <v>22</v>
      </c>
      <c r="D1276">
        <f t="shared" si="24"/>
        <v>1</v>
      </c>
      <c r="F1276" s="8">
        <f>SUMIF('Zip Shares'!$F:$F,Districts!$B1276,'Zip Shares'!H:H)/$D1276</f>
        <v>0</v>
      </c>
      <c r="G1276" s="8">
        <f>SUMIF('Zip Shares'!$F:$F,Districts!$B1276,'Zip Shares'!I:I)/$D1276</f>
        <v>0</v>
      </c>
      <c r="H1276" s="8">
        <f>SUMIF('Zip Shares'!$F:$F,Districts!$B1276,'Zip Shares'!J:J)/$D1276</f>
        <v>0</v>
      </c>
    </row>
    <row r="1277" spans="1:8">
      <c r="A1277" s="18">
        <v>6</v>
      </c>
      <c r="B1277">
        <v>93647</v>
      </c>
      <c r="C1277">
        <v>22</v>
      </c>
      <c r="D1277">
        <f t="shared" si="24"/>
        <v>2</v>
      </c>
      <c r="F1277" s="8">
        <f>SUMIF('Zip Shares'!$F:$F,Districts!$B1277,'Zip Shares'!H:H)/$D1277</f>
        <v>0</v>
      </c>
      <c r="G1277" s="8">
        <f>SUMIF('Zip Shares'!$F:$F,Districts!$B1277,'Zip Shares'!I:I)/$D1277</f>
        <v>0</v>
      </c>
      <c r="H1277" s="8">
        <f>SUMIF('Zip Shares'!$F:$F,Districts!$B1277,'Zip Shares'!J:J)/$D1277</f>
        <v>0</v>
      </c>
    </row>
    <row r="1278" spans="1:8">
      <c r="A1278" s="18">
        <v>6</v>
      </c>
      <c r="B1278">
        <v>93647</v>
      </c>
      <c r="C1278">
        <v>23</v>
      </c>
      <c r="D1278">
        <f t="shared" si="24"/>
        <v>2</v>
      </c>
      <c r="F1278" s="8">
        <f>SUMIF('Zip Shares'!$F:$F,Districts!$B1278,'Zip Shares'!H:H)/$D1278</f>
        <v>0</v>
      </c>
      <c r="G1278" s="8">
        <f>SUMIF('Zip Shares'!$F:$F,Districts!$B1278,'Zip Shares'!I:I)/$D1278</f>
        <v>0</v>
      </c>
      <c r="H1278" s="8">
        <f>SUMIF('Zip Shares'!$F:$F,Districts!$B1278,'Zip Shares'!J:J)/$D1278</f>
        <v>0</v>
      </c>
    </row>
    <row r="1279" spans="1:8">
      <c r="A1279" s="18">
        <v>6</v>
      </c>
      <c r="B1279">
        <v>93648</v>
      </c>
      <c r="C1279">
        <v>21</v>
      </c>
      <c r="D1279">
        <f t="shared" si="24"/>
        <v>1</v>
      </c>
      <c r="F1279" s="8">
        <f>SUMIF('Zip Shares'!$F:$F,Districts!$B1279,'Zip Shares'!H:H)/$D1279</f>
        <v>0</v>
      </c>
      <c r="G1279" s="8">
        <f>SUMIF('Zip Shares'!$F:$F,Districts!$B1279,'Zip Shares'!I:I)/$D1279</f>
        <v>0</v>
      </c>
      <c r="H1279" s="8">
        <f>SUMIF('Zip Shares'!$F:$F,Districts!$B1279,'Zip Shares'!J:J)/$D1279</f>
        <v>0</v>
      </c>
    </row>
    <row r="1280" spans="1:8">
      <c r="A1280" s="18">
        <v>6</v>
      </c>
      <c r="B1280">
        <v>93650</v>
      </c>
      <c r="C1280">
        <v>22</v>
      </c>
      <c r="D1280">
        <f t="shared" si="24"/>
        <v>1</v>
      </c>
      <c r="F1280" s="8">
        <f>SUMIF('Zip Shares'!$F:$F,Districts!$B1280,'Zip Shares'!H:H)/$D1280</f>
        <v>555.94141915391378</v>
      </c>
      <c r="G1280" s="8">
        <f>SUMIF('Zip Shares'!$F:$F,Districts!$B1280,'Zip Shares'!I:I)/$D1280</f>
        <v>0</v>
      </c>
      <c r="H1280" s="8">
        <f>SUMIF('Zip Shares'!$F:$F,Districts!$B1280,'Zip Shares'!J:J)/$D1280</f>
        <v>0</v>
      </c>
    </row>
    <row r="1281" spans="1:8">
      <c r="A1281" s="18">
        <v>6</v>
      </c>
      <c r="B1281">
        <v>93651</v>
      </c>
      <c r="C1281">
        <v>4</v>
      </c>
      <c r="D1281">
        <f t="shared" si="24"/>
        <v>1</v>
      </c>
      <c r="F1281" s="8">
        <f>SUMIF('Zip Shares'!$F:$F,Districts!$B1281,'Zip Shares'!H:H)/$D1281</f>
        <v>1287.5556649271234</v>
      </c>
      <c r="G1281" s="8">
        <f>SUMIF('Zip Shares'!$F:$F,Districts!$B1281,'Zip Shares'!I:I)/$D1281</f>
        <v>0</v>
      </c>
      <c r="H1281" s="8">
        <f>SUMIF('Zip Shares'!$F:$F,Districts!$B1281,'Zip Shares'!J:J)/$D1281</f>
        <v>0</v>
      </c>
    </row>
    <row r="1282" spans="1:8">
      <c r="A1282" s="18">
        <v>6</v>
      </c>
      <c r="B1282">
        <v>93652</v>
      </c>
      <c r="C1282">
        <v>21</v>
      </c>
      <c r="D1282">
        <f t="shared" si="24"/>
        <v>1</v>
      </c>
      <c r="F1282" s="8">
        <f>SUMIF('Zip Shares'!$F:$F,Districts!$B1282,'Zip Shares'!H:H)/$D1282</f>
        <v>0</v>
      </c>
      <c r="G1282" s="8">
        <f>SUMIF('Zip Shares'!$F:$F,Districts!$B1282,'Zip Shares'!I:I)/$D1282</f>
        <v>0</v>
      </c>
      <c r="H1282" s="8">
        <f>SUMIF('Zip Shares'!$F:$F,Districts!$B1282,'Zip Shares'!J:J)/$D1282</f>
        <v>0</v>
      </c>
    </row>
    <row r="1283" spans="1:8">
      <c r="A1283" s="18">
        <v>6</v>
      </c>
      <c r="B1283">
        <v>93653</v>
      </c>
      <c r="C1283">
        <v>4</v>
      </c>
      <c r="D1283">
        <f t="shared" ref="D1283:D1346" si="25">COUNTIF(B$1:B$2350,B1283)</f>
        <v>1</v>
      </c>
      <c r="F1283" s="8">
        <f>SUMIF('Zip Shares'!$F:$F,Districts!$B1283,'Zip Shares'!H:H)/$D1283</f>
        <v>2830.3644985230517</v>
      </c>
      <c r="G1283" s="8">
        <f>SUMIF('Zip Shares'!$F:$F,Districts!$B1283,'Zip Shares'!I:I)/$D1283</f>
        <v>0</v>
      </c>
      <c r="H1283" s="8">
        <f>SUMIF('Zip Shares'!$F:$F,Districts!$B1283,'Zip Shares'!J:J)/$D1283</f>
        <v>0</v>
      </c>
    </row>
    <row r="1284" spans="1:8">
      <c r="A1284" s="18">
        <v>6</v>
      </c>
      <c r="B1284">
        <v>93654</v>
      </c>
      <c r="C1284">
        <v>21</v>
      </c>
      <c r="D1284">
        <f t="shared" si="25"/>
        <v>2</v>
      </c>
      <c r="F1284" s="8">
        <f>SUMIF('Zip Shares'!$F:$F,Districts!$B1284,'Zip Shares'!H:H)/$D1284</f>
        <v>9952.0889333587911</v>
      </c>
      <c r="G1284" s="8">
        <f>SUMIF('Zip Shares'!$F:$F,Districts!$B1284,'Zip Shares'!I:I)/$D1284</f>
        <v>0</v>
      </c>
      <c r="H1284" s="8">
        <f>SUMIF('Zip Shares'!$F:$F,Districts!$B1284,'Zip Shares'!J:J)/$D1284</f>
        <v>0</v>
      </c>
    </row>
    <row r="1285" spans="1:8">
      <c r="A1285" s="18">
        <v>6</v>
      </c>
      <c r="B1285">
        <v>93654</v>
      </c>
      <c r="C1285">
        <v>22</v>
      </c>
      <c r="D1285">
        <f t="shared" si="25"/>
        <v>2</v>
      </c>
      <c r="F1285" s="8">
        <f>SUMIF('Zip Shares'!$F:$F,Districts!$B1285,'Zip Shares'!H:H)/$D1285</f>
        <v>9952.0889333587911</v>
      </c>
      <c r="G1285" s="8">
        <f>SUMIF('Zip Shares'!$F:$F,Districts!$B1285,'Zip Shares'!I:I)/$D1285</f>
        <v>0</v>
      </c>
      <c r="H1285" s="8">
        <f>SUMIF('Zip Shares'!$F:$F,Districts!$B1285,'Zip Shares'!J:J)/$D1285</f>
        <v>0</v>
      </c>
    </row>
    <row r="1286" spans="1:8">
      <c r="A1286" s="18">
        <v>6</v>
      </c>
      <c r="B1286">
        <v>93656</v>
      </c>
      <c r="C1286">
        <v>21</v>
      </c>
      <c r="D1286">
        <f t="shared" si="25"/>
        <v>1</v>
      </c>
      <c r="F1286" s="8">
        <f>SUMIF('Zip Shares'!$F:$F,Districts!$B1286,'Zip Shares'!H:H)/$D1286</f>
        <v>0</v>
      </c>
      <c r="G1286" s="8">
        <f>SUMIF('Zip Shares'!$F:$F,Districts!$B1286,'Zip Shares'!I:I)/$D1286</f>
        <v>0</v>
      </c>
      <c r="H1286" s="8">
        <f>SUMIF('Zip Shares'!$F:$F,Districts!$B1286,'Zip Shares'!J:J)/$D1286</f>
        <v>0</v>
      </c>
    </row>
    <row r="1287" spans="1:8">
      <c r="A1287" s="18">
        <v>6</v>
      </c>
      <c r="B1287">
        <v>93657</v>
      </c>
      <c r="C1287">
        <v>4</v>
      </c>
      <c r="D1287">
        <f t="shared" si="25"/>
        <v>3</v>
      </c>
      <c r="F1287" s="8">
        <f>SUMIF('Zip Shares'!$F:$F,Districts!$B1287,'Zip Shares'!H:H)/$D1287</f>
        <v>9295.3813341228833</v>
      </c>
      <c r="G1287" s="8">
        <f>SUMIF('Zip Shares'!$F:$F,Districts!$B1287,'Zip Shares'!I:I)/$D1287</f>
        <v>36.396666666666668</v>
      </c>
      <c r="H1287" s="8">
        <f>SUMIF('Zip Shares'!$F:$F,Districts!$B1287,'Zip Shares'!J:J)/$D1287</f>
        <v>0</v>
      </c>
    </row>
    <row r="1288" spans="1:8">
      <c r="A1288" s="18">
        <v>6</v>
      </c>
      <c r="B1288">
        <v>93657</v>
      </c>
      <c r="C1288">
        <v>21</v>
      </c>
      <c r="D1288">
        <f t="shared" si="25"/>
        <v>3</v>
      </c>
      <c r="F1288" s="8">
        <f>SUMIF('Zip Shares'!$F:$F,Districts!$B1288,'Zip Shares'!H:H)/$D1288</f>
        <v>9295.3813341228833</v>
      </c>
      <c r="G1288" s="8">
        <f>SUMIF('Zip Shares'!$F:$F,Districts!$B1288,'Zip Shares'!I:I)/$D1288</f>
        <v>36.396666666666668</v>
      </c>
      <c r="H1288" s="8">
        <f>SUMIF('Zip Shares'!$F:$F,Districts!$B1288,'Zip Shares'!J:J)/$D1288</f>
        <v>0</v>
      </c>
    </row>
    <row r="1289" spans="1:8">
      <c r="A1289" s="18">
        <v>6</v>
      </c>
      <c r="B1289">
        <v>93657</v>
      </c>
      <c r="C1289">
        <v>22</v>
      </c>
      <c r="D1289">
        <f t="shared" si="25"/>
        <v>3</v>
      </c>
      <c r="F1289" s="8">
        <f>SUMIF('Zip Shares'!$F:$F,Districts!$B1289,'Zip Shares'!H:H)/$D1289</f>
        <v>9295.3813341228833</v>
      </c>
      <c r="G1289" s="8">
        <f>SUMIF('Zip Shares'!$F:$F,Districts!$B1289,'Zip Shares'!I:I)/$D1289</f>
        <v>36.396666666666668</v>
      </c>
      <c r="H1289" s="8">
        <f>SUMIF('Zip Shares'!$F:$F,Districts!$B1289,'Zip Shares'!J:J)/$D1289</f>
        <v>0</v>
      </c>
    </row>
    <row r="1290" spans="1:8">
      <c r="A1290" s="18">
        <v>6</v>
      </c>
      <c r="B1290">
        <v>93660</v>
      </c>
      <c r="C1290">
        <v>21</v>
      </c>
      <c r="D1290">
        <f t="shared" si="25"/>
        <v>1</v>
      </c>
      <c r="F1290" s="8">
        <f>SUMIF('Zip Shares'!$F:$F,Districts!$B1290,'Zip Shares'!H:H)/$D1290</f>
        <v>5428.429129941047</v>
      </c>
      <c r="G1290" s="8">
        <f>SUMIF('Zip Shares'!$F:$F,Districts!$B1290,'Zip Shares'!I:I)/$D1290</f>
        <v>0</v>
      </c>
      <c r="H1290" s="8">
        <f>SUMIF('Zip Shares'!$F:$F,Districts!$B1290,'Zip Shares'!J:J)/$D1290</f>
        <v>0</v>
      </c>
    </row>
    <row r="1291" spans="1:8">
      <c r="A1291" s="18">
        <v>6</v>
      </c>
      <c r="B1291">
        <v>93662</v>
      </c>
      <c r="C1291">
        <v>21</v>
      </c>
      <c r="D1291">
        <f t="shared" si="25"/>
        <v>1</v>
      </c>
      <c r="F1291" s="8">
        <f>SUMIF('Zip Shares'!$F:$F,Districts!$B1291,'Zip Shares'!H:H)/$D1291</f>
        <v>23742.210097146231</v>
      </c>
      <c r="G1291" s="8">
        <f>SUMIF('Zip Shares'!$F:$F,Districts!$B1291,'Zip Shares'!I:I)/$D1291</f>
        <v>374.17999999999995</v>
      </c>
      <c r="H1291" s="8">
        <f>SUMIF('Zip Shares'!$F:$F,Districts!$B1291,'Zip Shares'!J:J)/$D1291</f>
        <v>0</v>
      </c>
    </row>
    <row r="1292" spans="1:8">
      <c r="A1292" s="18">
        <v>6</v>
      </c>
      <c r="B1292">
        <v>93664</v>
      </c>
      <c r="C1292">
        <v>4</v>
      </c>
      <c r="D1292">
        <f t="shared" si="25"/>
        <v>1</v>
      </c>
      <c r="F1292" s="8">
        <f>SUMIF('Zip Shares'!$F:$F,Districts!$B1292,'Zip Shares'!H:H)/$D1292</f>
        <v>0</v>
      </c>
      <c r="G1292" s="8">
        <f>SUMIF('Zip Shares'!$F:$F,Districts!$B1292,'Zip Shares'!I:I)/$D1292</f>
        <v>0</v>
      </c>
      <c r="H1292" s="8">
        <f>SUMIF('Zip Shares'!$F:$F,Districts!$B1292,'Zip Shares'!J:J)/$D1292</f>
        <v>0</v>
      </c>
    </row>
    <row r="1293" spans="1:8">
      <c r="A1293" s="18">
        <v>6</v>
      </c>
      <c r="B1293">
        <v>93665</v>
      </c>
      <c r="C1293">
        <v>16</v>
      </c>
      <c r="D1293">
        <f t="shared" si="25"/>
        <v>1</v>
      </c>
      <c r="F1293" s="8">
        <f>SUMIF('Zip Shares'!$F:$F,Districts!$B1293,'Zip Shares'!H:H)/$D1293</f>
        <v>0</v>
      </c>
      <c r="G1293" s="8">
        <f>SUMIF('Zip Shares'!$F:$F,Districts!$B1293,'Zip Shares'!I:I)/$D1293</f>
        <v>0</v>
      </c>
      <c r="H1293" s="8">
        <f>SUMIF('Zip Shares'!$F:$F,Districts!$B1293,'Zip Shares'!J:J)/$D1293</f>
        <v>0</v>
      </c>
    </row>
    <row r="1294" spans="1:8">
      <c r="A1294" s="18">
        <v>6</v>
      </c>
      <c r="B1294">
        <v>93666</v>
      </c>
      <c r="C1294">
        <v>22</v>
      </c>
      <c r="D1294">
        <f t="shared" si="25"/>
        <v>1</v>
      </c>
      <c r="F1294" s="8">
        <f>SUMIF('Zip Shares'!$F:$F,Districts!$B1294,'Zip Shares'!H:H)/$D1294</f>
        <v>0</v>
      </c>
      <c r="G1294" s="8">
        <f>SUMIF('Zip Shares'!$F:$F,Districts!$B1294,'Zip Shares'!I:I)/$D1294</f>
        <v>0</v>
      </c>
      <c r="H1294" s="8">
        <f>SUMIF('Zip Shares'!$F:$F,Districts!$B1294,'Zip Shares'!J:J)/$D1294</f>
        <v>0</v>
      </c>
    </row>
    <row r="1295" spans="1:8">
      <c r="A1295" s="18">
        <v>6</v>
      </c>
      <c r="B1295">
        <v>93667</v>
      </c>
      <c r="C1295">
        <v>4</v>
      </c>
      <c r="D1295">
        <f t="shared" si="25"/>
        <v>1</v>
      </c>
      <c r="F1295" s="8">
        <f>SUMIF('Zip Shares'!$F:$F,Districts!$B1295,'Zip Shares'!H:H)/$D1295</f>
        <v>0</v>
      </c>
      <c r="G1295" s="8">
        <f>SUMIF('Zip Shares'!$F:$F,Districts!$B1295,'Zip Shares'!I:I)/$D1295</f>
        <v>0</v>
      </c>
      <c r="H1295" s="8">
        <f>SUMIF('Zip Shares'!$F:$F,Districts!$B1295,'Zip Shares'!J:J)/$D1295</f>
        <v>0</v>
      </c>
    </row>
    <row r="1296" spans="1:8">
      <c r="A1296" s="18">
        <v>6</v>
      </c>
      <c r="B1296">
        <v>93668</v>
      </c>
      <c r="C1296">
        <v>21</v>
      </c>
      <c r="D1296">
        <f t="shared" si="25"/>
        <v>1</v>
      </c>
      <c r="F1296" s="8">
        <f>SUMIF('Zip Shares'!$F:$F,Districts!$B1296,'Zip Shares'!H:H)/$D1296</f>
        <v>0</v>
      </c>
      <c r="G1296" s="8">
        <f>SUMIF('Zip Shares'!$F:$F,Districts!$B1296,'Zip Shares'!I:I)/$D1296</f>
        <v>0</v>
      </c>
      <c r="H1296" s="8">
        <f>SUMIF('Zip Shares'!$F:$F,Districts!$B1296,'Zip Shares'!J:J)/$D1296</f>
        <v>0</v>
      </c>
    </row>
    <row r="1297" spans="1:8">
      <c r="A1297" s="18">
        <v>6</v>
      </c>
      <c r="B1297">
        <v>93669</v>
      </c>
      <c r="C1297">
        <v>4</v>
      </c>
      <c r="D1297">
        <f t="shared" si="25"/>
        <v>1</v>
      </c>
      <c r="F1297" s="8">
        <f>SUMIF('Zip Shares'!$F:$F,Districts!$B1297,'Zip Shares'!H:H)/$D1297</f>
        <v>0</v>
      </c>
      <c r="G1297" s="8">
        <f>SUMIF('Zip Shares'!$F:$F,Districts!$B1297,'Zip Shares'!I:I)/$D1297</f>
        <v>0</v>
      </c>
      <c r="H1297" s="8">
        <f>SUMIF('Zip Shares'!$F:$F,Districts!$B1297,'Zip Shares'!J:J)/$D1297</f>
        <v>0</v>
      </c>
    </row>
    <row r="1298" spans="1:8">
      <c r="A1298" s="18">
        <v>6</v>
      </c>
      <c r="B1298">
        <v>93673</v>
      </c>
      <c r="C1298">
        <v>22</v>
      </c>
      <c r="D1298">
        <f t="shared" si="25"/>
        <v>1</v>
      </c>
      <c r="F1298" s="8">
        <f>SUMIF('Zip Shares'!$F:$F,Districts!$B1298,'Zip Shares'!H:H)/$D1298</f>
        <v>0</v>
      </c>
      <c r="G1298" s="8">
        <f>SUMIF('Zip Shares'!$F:$F,Districts!$B1298,'Zip Shares'!I:I)/$D1298</f>
        <v>0</v>
      </c>
      <c r="H1298" s="8">
        <f>SUMIF('Zip Shares'!$F:$F,Districts!$B1298,'Zip Shares'!J:J)/$D1298</f>
        <v>0</v>
      </c>
    </row>
    <row r="1299" spans="1:8">
      <c r="A1299" s="18">
        <v>6</v>
      </c>
      <c r="B1299">
        <v>93675</v>
      </c>
      <c r="C1299">
        <v>4</v>
      </c>
      <c r="D1299">
        <f t="shared" si="25"/>
        <v>2</v>
      </c>
      <c r="F1299" s="8">
        <f>SUMIF('Zip Shares'!$F:$F,Districts!$B1299,'Zip Shares'!H:H)/$D1299</f>
        <v>0</v>
      </c>
      <c r="G1299" s="8">
        <f>SUMIF('Zip Shares'!$F:$F,Districts!$B1299,'Zip Shares'!I:I)/$D1299</f>
        <v>0</v>
      </c>
      <c r="H1299" s="8">
        <f>SUMIF('Zip Shares'!$F:$F,Districts!$B1299,'Zip Shares'!J:J)/$D1299</f>
        <v>0</v>
      </c>
    </row>
    <row r="1300" spans="1:8">
      <c r="A1300" s="18">
        <v>6</v>
      </c>
      <c r="B1300">
        <v>93675</v>
      </c>
      <c r="C1300">
        <v>22</v>
      </c>
      <c r="D1300">
        <f t="shared" si="25"/>
        <v>2</v>
      </c>
      <c r="F1300" s="8">
        <f>SUMIF('Zip Shares'!$F:$F,Districts!$B1300,'Zip Shares'!H:H)/$D1300</f>
        <v>0</v>
      </c>
      <c r="G1300" s="8">
        <f>SUMIF('Zip Shares'!$F:$F,Districts!$B1300,'Zip Shares'!I:I)/$D1300</f>
        <v>0</v>
      </c>
      <c r="H1300" s="8">
        <f>SUMIF('Zip Shares'!$F:$F,Districts!$B1300,'Zip Shares'!J:J)/$D1300</f>
        <v>0</v>
      </c>
    </row>
    <row r="1301" spans="1:8">
      <c r="A1301" s="18">
        <v>6</v>
      </c>
      <c r="B1301">
        <v>93701</v>
      </c>
      <c r="C1301">
        <v>16</v>
      </c>
      <c r="D1301">
        <f t="shared" si="25"/>
        <v>1</v>
      </c>
      <c r="F1301" s="8">
        <f>SUMIF('Zip Shares'!$F:$F,Districts!$B1301,'Zip Shares'!H:H)/$D1301</f>
        <v>13306.954165870528</v>
      </c>
      <c r="G1301" s="8">
        <f>SUMIF('Zip Shares'!$F:$F,Districts!$B1301,'Zip Shares'!I:I)/$D1301</f>
        <v>1382.32</v>
      </c>
      <c r="H1301" s="8">
        <f>SUMIF('Zip Shares'!$F:$F,Districts!$B1301,'Zip Shares'!J:J)/$D1301</f>
        <v>0</v>
      </c>
    </row>
    <row r="1302" spans="1:8">
      <c r="A1302" s="18">
        <v>6</v>
      </c>
      <c r="B1302">
        <v>93702</v>
      </c>
      <c r="C1302">
        <v>16</v>
      </c>
      <c r="D1302">
        <f t="shared" si="25"/>
        <v>1</v>
      </c>
      <c r="F1302" s="8">
        <f>SUMIF('Zip Shares'!$F:$F,Districts!$B1302,'Zip Shares'!H:H)/$D1302</f>
        <v>12091.025257102219</v>
      </c>
      <c r="G1302" s="8">
        <f>SUMIF('Zip Shares'!$F:$F,Districts!$B1302,'Zip Shares'!I:I)/$D1302</f>
        <v>0</v>
      </c>
      <c r="H1302" s="8">
        <f>SUMIF('Zip Shares'!$F:$F,Districts!$B1302,'Zip Shares'!J:J)/$D1302</f>
        <v>0</v>
      </c>
    </row>
    <row r="1303" spans="1:8">
      <c r="A1303" s="18">
        <v>6</v>
      </c>
      <c r="B1303">
        <v>93703</v>
      </c>
      <c r="C1303">
        <v>16</v>
      </c>
      <c r="D1303">
        <f t="shared" si="25"/>
        <v>1</v>
      </c>
      <c r="F1303" s="8">
        <f>SUMIF('Zip Shares'!$F:$F,Districts!$B1303,'Zip Shares'!H:H)/$D1303</f>
        <v>29333.242906420859</v>
      </c>
      <c r="G1303" s="8">
        <f>SUMIF('Zip Shares'!$F:$F,Districts!$B1303,'Zip Shares'!I:I)/$D1303</f>
        <v>1160.3800000000001</v>
      </c>
      <c r="H1303" s="8">
        <f>SUMIF('Zip Shares'!$F:$F,Districts!$B1303,'Zip Shares'!J:J)/$D1303</f>
        <v>8010147.4680897724</v>
      </c>
    </row>
    <row r="1304" spans="1:8">
      <c r="A1304" s="18">
        <v>6</v>
      </c>
      <c r="B1304">
        <v>93704</v>
      </c>
      <c r="C1304">
        <v>16</v>
      </c>
      <c r="D1304">
        <f t="shared" si="25"/>
        <v>2</v>
      </c>
      <c r="F1304" s="8">
        <f>SUMIF('Zip Shares'!$F:$F,Districts!$B1304,'Zip Shares'!H:H)/$D1304</f>
        <v>1696.4536080168357</v>
      </c>
      <c r="G1304" s="8">
        <f>SUMIF('Zip Shares'!$F:$F,Districts!$B1304,'Zip Shares'!I:I)/$D1304</f>
        <v>0</v>
      </c>
      <c r="H1304" s="8">
        <f>SUMIF('Zip Shares'!$F:$F,Districts!$B1304,'Zip Shares'!J:J)/$D1304</f>
        <v>0</v>
      </c>
    </row>
    <row r="1305" spans="1:8">
      <c r="A1305" s="18">
        <v>6</v>
      </c>
      <c r="B1305">
        <v>93704</v>
      </c>
      <c r="C1305">
        <v>22</v>
      </c>
      <c r="D1305">
        <f t="shared" si="25"/>
        <v>2</v>
      </c>
      <c r="F1305" s="8">
        <f>SUMIF('Zip Shares'!$F:$F,Districts!$B1305,'Zip Shares'!H:H)/$D1305</f>
        <v>1696.4536080168357</v>
      </c>
      <c r="G1305" s="8">
        <f>SUMIF('Zip Shares'!$F:$F,Districts!$B1305,'Zip Shares'!I:I)/$D1305</f>
        <v>0</v>
      </c>
      <c r="H1305" s="8">
        <f>SUMIF('Zip Shares'!$F:$F,Districts!$B1305,'Zip Shares'!J:J)/$D1305</f>
        <v>0</v>
      </c>
    </row>
    <row r="1306" spans="1:8">
      <c r="A1306" s="18">
        <v>6</v>
      </c>
      <c r="B1306">
        <v>93705</v>
      </c>
      <c r="C1306">
        <v>16</v>
      </c>
      <c r="D1306">
        <f t="shared" si="25"/>
        <v>2</v>
      </c>
      <c r="F1306" s="8">
        <f>SUMIF('Zip Shares'!$F:$F,Districts!$B1306,'Zip Shares'!H:H)/$D1306</f>
        <v>3336.7428002305919</v>
      </c>
      <c r="G1306" s="8">
        <f>SUMIF('Zip Shares'!$F:$F,Districts!$B1306,'Zip Shares'!I:I)/$D1306</f>
        <v>279.32</v>
      </c>
      <c r="H1306" s="8">
        <f>SUMIF('Zip Shares'!$F:$F,Districts!$B1306,'Zip Shares'!J:J)/$D1306</f>
        <v>0</v>
      </c>
    </row>
    <row r="1307" spans="1:8">
      <c r="A1307" s="18">
        <v>6</v>
      </c>
      <c r="B1307">
        <v>93705</v>
      </c>
      <c r="C1307">
        <v>22</v>
      </c>
      <c r="D1307">
        <f t="shared" si="25"/>
        <v>2</v>
      </c>
      <c r="F1307" s="8">
        <f>SUMIF('Zip Shares'!$F:$F,Districts!$B1307,'Zip Shares'!H:H)/$D1307</f>
        <v>3336.7428002305919</v>
      </c>
      <c r="G1307" s="8">
        <f>SUMIF('Zip Shares'!$F:$F,Districts!$B1307,'Zip Shares'!I:I)/$D1307</f>
        <v>279.32</v>
      </c>
      <c r="H1307" s="8">
        <f>SUMIF('Zip Shares'!$F:$F,Districts!$B1307,'Zip Shares'!J:J)/$D1307</f>
        <v>0</v>
      </c>
    </row>
    <row r="1308" spans="1:8">
      <c r="A1308" s="18">
        <v>6</v>
      </c>
      <c r="B1308">
        <v>93706</v>
      </c>
      <c r="C1308">
        <v>16</v>
      </c>
      <c r="D1308">
        <f t="shared" si="25"/>
        <v>2</v>
      </c>
      <c r="F1308" s="8">
        <f>SUMIF('Zip Shares'!$F:$F,Districts!$B1308,'Zip Shares'!H:H)/$D1308</f>
        <v>68743.736964436786</v>
      </c>
      <c r="G1308" s="8">
        <f>SUMIF('Zip Shares'!$F:$F,Districts!$B1308,'Zip Shares'!I:I)/$D1308</f>
        <v>4548.29</v>
      </c>
      <c r="H1308" s="8">
        <f>SUMIF('Zip Shares'!$F:$F,Districts!$B1308,'Zip Shares'!J:J)/$D1308</f>
        <v>0</v>
      </c>
    </row>
    <row r="1309" spans="1:8">
      <c r="A1309" s="18">
        <v>6</v>
      </c>
      <c r="B1309">
        <v>93706</v>
      </c>
      <c r="C1309">
        <v>21</v>
      </c>
      <c r="D1309">
        <f t="shared" si="25"/>
        <v>2</v>
      </c>
      <c r="F1309" s="8">
        <f>SUMIF('Zip Shares'!$F:$F,Districts!$B1309,'Zip Shares'!H:H)/$D1309</f>
        <v>68743.736964436786</v>
      </c>
      <c r="G1309" s="8">
        <f>SUMIF('Zip Shares'!$F:$F,Districts!$B1309,'Zip Shares'!I:I)/$D1309</f>
        <v>4548.29</v>
      </c>
      <c r="H1309" s="8">
        <f>SUMIF('Zip Shares'!$F:$F,Districts!$B1309,'Zip Shares'!J:J)/$D1309</f>
        <v>0</v>
      </c>
    </row>
    <row r="1310" spans="1:8">
      <c r="A1310" s="18">
        <v>6</v>
      </c>
      <c r="B1310">
        <v>93710</v>
      </c>
      <c r="C1310">
        <v>22</v>
      </c>
      <c r="D1310">
        <f t="shared" si="25"/>
        <v>1</v>
      </c>
      <c r="F1310" s="8">
        <f>SUMIF('Zip Shares'!$F:$F,Districts!$B1310,'Zip Shares'!H:H)/$D1310</f>
        <v>12090.393596477792</v>
      </c>
      <c r="G1310" s="8">
        <f>SUMIF('Zip Shares'!$F:$F,Districts!$B1310,'Zip Shares'!I:I)/$D1310</f>
        <v>3239.79</v>
      </c>
      <c r="H1310" s="8">
        <f>SUMIF('Zip Shares'!$F:$F,Districts!$B1310,'Zip Shares'!J:J)/$D1310</f>
        <v>0</v>
      </c>
    </row>
    <row r="1311" spans="1:8">
      <c r="A1311" s="18">
        <v>6</v>
      </c>
      <c r="B1311">
        <v>93711</v>
      </c>
      <c r="C1311">
        <v>16</v>
      </c>
      <c r="D1311">
        <f t="shared" si="25"/>
        <v>2</v>
      </c>
      <c r="F1311" s="8">
        <f>SUMIF('Zip Shares'!$F:$F,Districts!$B1311,'Zip Shares'!H:H)/$D1311</f>
        <v>34487.758189386914</v>
      </c>
      <c r="G1311" s="8">
        <f>SUMIF('Zip Shares'!$F:$F,Districts!$B1311,'Zip Shares'!I:I)/$D1311</f>
        <v>5555.6850000000004</v>
      </c>
      <c r="H1311" s="8">
        <f>SUMIF('Zip Shares'!$F:$F,Districts!$B1311,'Zip Shares'!J:J)/$D1311</f>
        <v>0</v>
      </c>
    </row>
    <row r="1312" spans="1:8">
      <c r="A1312" s="18">
        <v>6</v>
      </c>
      <c r="B1312">
        <v>93711</v>
      </c>
      <c r="C1312">
        <v>22</v>
      </c>
      <c r="D1312">
        <f t="shared" si="25"/>
        <v>2</v>
      </c>
      <c r="F1312" s="8">
        <f>SUMIF('Zip Shares'!$F:$F,Districts!$B1312,'Zip Shares'!H:H)/$D1312</f>
        <v>34487.758189386914</v>
      </c>
      <c r="G1312" s="8">
        <f>SUMIF('Zip Shares'!$F:$F,Districts!$B1312,'Zip Shares'!I:I)/$D1312</f>
        <v>5555.6850000000004</v>
      </c>
      <c r="H1312" s="8">
        <f>SUMIF('Zip Shares'!$F:$F,Districts!$B1312,'Zip Shares'!J:J)/$D1312</f>
        <v>0</v>
      </c>
    </row>
    <row r="1313" spans="1:8">
      <c r="A1313" s="18">
        <v>6</v>
      </c>
      <c r="B1313">
        <v>93720</v>
      </c>
      <c r="C1313">
        <v>22</v>
      </c>
      <c r="D1313">
        <f t="shared" si="25"/>
        <v>1</v>
      </c>
      <c r="F1313" s="8">
        <f>SUMIF('Zip Shares'!$F:$F,Districts!$B1313,'Zip Shares'!H:H)/$D1313</f>
        <v>34686.308696227599</v>
      </c>
      <c r="G1313" s="8">
        <f>SUMIF('Zip Shares'!$F:$F,Districts!$B1313,'Zip Shares'!I:I)/$D1313</f>
        <v>2701.53</v>
      </c>
      <c r="H1313" s="8">
        <f>SUMIF('Zip Shares'!$F:$F,Districts!$B1313,'Zip Shares'!J:J)/$D1313</f>
        <v>0</v>
      </c>
    </row>
    <row r="1314" spans="1:8">
      <c r="A1314" s="18">
        <v>6</v>
      </c>
      <c r="B1314">
        <v>93721</v>
      </c>
      <c r="C1314">
        <v>16</v>
      </c>
      <c r="D1314">
        <f t="shared" si="25"/>
        <v>1</v>
      </c>
      <c r="F1314" s="8">
        <f>SUMIF('Zip Shares'!$F:$F,Districts!$B1314,'Zip Shares'!H:H)/$D1314</f>
        <v>82211.626691794692</v>
      </c>
      <c r="G1314" s="8">
        <f>SUMIF('Zip Shares'!$F:$F,Districts!$B1314,'Zip Shares'!I:I)/$D1314</f>
        <v>14203.84</v>
      </c>
      <c r="H1314" s="8">
        <f>SUMIF('Zip Shares'!$F:$F,Districts!$B1314,'Zip Shares'!J:J)/$D1314</f>
        <v>0</v>
      </c>
    </row>
    <row r="1315" spans="1:8">
      <c r="A1315" s="18">
        <v>6</v>
      </c>
      <c r="B1315">
        <v>93722</v>
      </c>
      <c r="C1315">
        <v>16</v>
      </c>
      <c r="D1315">
        <f t="shared" si="25"/>
        <v>2</v>
      </c>
      <c r="F1315" s="8">
        <f>SUMIF('Zip Shares'!$F:$F,Districts!$B1315,'Zip Shares'!H:H)/$D1315</f>
        <v>44844.941757146073</v>
      </c>
      <c r="G1315" s="8">
        <f>SUMIF('Zip Shares'!$F:$F,Districts!$B1315,'Zip Shares'!I:I)/$D1315</f>
        <v>8266.65</v>
      </c>
      <c r="H1315" s="8">
        <f>SUMIF('Zip Shares'!$F:$F,Districts!$B1315,'Zip Shares'!J:J)/$D1315</f>
        <v>0</v>
      </c>
    </row>
    <row r="1316" spans="1:8">
      <c r="A1316" s="18">
        <v>6</v>
      </c>
      <c r="B1316">
        <v>93722</v>
      </c>
      <c r="C1316">
        <v>22</v>
      </c>
      <c r="D1316">
        <f t="shared" si="25"/>
        <v>2</v>
      </c>
      <c r="F1316" s="8">
        <f>SUMIF('Zip Shares'!$F:$F,Districts!$B1316,'Zip Shares'!H:H)/$D1316</f>
        <v>44844.941757146073</v>
      </c>
      <c r="G1316" s="8">
        <f>SUMIF('Zip Shares'!$F:$F,Districts!$B1316,'Zip Shares'!I:I)/$D1316</f>
        <v>8266.65</v>
      </c>
      <c r="H1316" s="8">
        <f>SUMIF('Zip Shares'!$F:$F,Districts!$B1316,'Zip Shares'!J:J)/$D1316</f>
        <v>0</v>
      </c>
    </row>
    <row r="1317" spans="1:8">
      <c r="A1317" s="18">
        <v>6</v>
      </c>
      <c r="B1317">
        <v>93723</v>
      </c>
      <c r="C1317">
        <v>16</v>
      </c>
      <c r="D1317">
        <f t="shared" si="25"/>
        <v>2</v>
      </c>
      <c r="F1317" s="8">
        <f>SUMIF('Zip Shares'!$F:$F,Districts!$B1317,'Zip Shares'!H:H)/$D1317</f>
        <v>2166.3290429352046</v>
      </c>
      <c r="G1317" s="8">
        <f>SUMIF('Zip Shares'!$F:$F,Districts!$B1317,'Zip Shares'!I:I)/$D1317</f>
        <v>0</v>
      </c>
      <c r="H1317" s="8">
        <f>SUMIF('Zip Shares'!$F:$F,Districts!$B1317,'Zip Shares'!J:J)/$D1317</f>
        <v>0</v>
      </c>
    </row>
    <row r="1318" spans="1:8">
      <c r="A1318" s="18">
        <v>6</v>
      </c>
      <c r="B1318">
        <v>93723</v>
      </c>
      <c r="C1318">
        <v>21</v>
      </c>
      <c r="D1318">
        <f t="shared" si="25"/>
        <v>2</v>
      </c>
      <c r="F1318" s="8">
        <f>SUMIF('Zip Shares'!$F:$F,Districts!$B1318,'Zip Shares'!H:H)/$D1318</f>
        <v>2166.3290429352046</v>
      </c>
      <c r="G1318" s="8">
        <f>SUMIF('Zip Shares'!$F:$F,Districts!$B1318,'Zip Shares'!I:I)/$D1318</f>
        <v>0</v>
      </c>
      <c r="H1318" s="8">
        <f>SUMIF('Zip Shares'!$F:$F,Districts!$B1318,'Zip Shares'!J:J)/$D1318</f>
        <v>0</v>
      </c>
    </row>
    <row r="1319" spans="1:8">
      <c r="A1319" s="18">
        <v>6</v>
      </c>
      <c r="B1319">
        <v>93725</v>
      </c>
      <c r="C1319">
        <v>16</v>
      </c>
      <c r="D1319">
        <f t="shared" si="25"/>
        <v>3</v>
      </c>
      <c r="F1319" s="8">
        <f>SUMIF('Zip Shares'!$F:$F,Districts!$B1319,'Zip Shares'!H:H)/$D1319</f>
        <v>56670.628034388494</v>
      </c>
      <c r="G1319" s="8">
        <f>SUMIF('Zip Shares'!$F:$F,Districts!$B1319,'Zip Shares'!I:I)/$D1319</f>
        <v>992.69</v>
      </c>
      <c r="H1319" s="8">
        <f>SUMIF('Zip Shares'!$F:$F,Districts!$B1319,'Zip Shares'!J:J)/$D1319</f>
        <v>0</v>
      </c>
    </row>
    <row r="1320" spans="1:8">
      <c r="A1320" s="18">
        <v>6</v>
      </c>
      <c r="B1320">
        <v>93725</v>
      </c>
      <c r="C1320">
        <v>21</v>
      </c>
      <c r="D1320">
        <f t="shared" si="25"/>
        <v>3</v>
      </c>
      <c r="F1320" s="8">
        <f>SUMIF('Zip Shares'!$F:$F,Districts!$B1320,'Zip Shares'!H:H)/$D1320</f>
        <v>56670.628034388494</v>
      </c>
      <c r="G1320" s="8">
        <f>SUMIF('Zip Shares'!$F:$F,Districts!$B1320,'Zip Shares'!I:I)/$D1320</f>
        <v>992.69</v>
      </c>
      <c r="H1320" s="8">
        <f>SUMIF('Zip Shares'!$F:$F,Districts!$B1320,'Zip Shares'!J:J)/$D1320</f>
        <v>0</v>
      </c>
    </row>
    <row r="1321" spans="1:8">
      <c r="A1321" s="18">
        <v>6</v>
      </c>
      <c r="B1321">
        <v>93725</v>
      </c>
      <c r="C1321">
        <v>22</v>
      </c>
      <c r="D1321">
        <f t="shared" si="25"/>
        <v>3</v>
      </c>
      <c r="F1321" s="8">
        <f>SUMIF('Zip Shares'!$F:$F,Districts!$B1321,'Zip Shares'!H:H)/$D1321</f>
        <v>56670.628034388494</v>
      </c>
      <c r="G1321" s="8">
        <f>SUMIF('Zip Shares'!$F:$F,Districts!$B1321,'Zip Shares'!I:I)/$D1321</f>
        <v>992.69</v>
      </c>
      <c r="H1321" s="8">
        <f>SUMIF('Zip Shares'!$F:$F,Districts!$B1321,'Zip Shares'!J:J)/$D1321</f>
        <v>0</v>
      </c>
    </row>
    <row r="1322" spans="1:8">
      <c r="A1322" s="18">
        <v>6</v>
      </c>
      <c r="B1322">
        <v>93726</v>
      </c>
      <c r="C1322">
        <v>16</v>
      </c>
      <c r="D1322">
        <f t="shared" si="25"/>
        <v>2</v>
      </c>
      <c r="F1322" s="8">
        <f>SUMIF('Zip Shares'!$F:$F,Districts!$B1322,'Zip Shares'!H:H)/$D1322</f>
        <v>9731.5237192624882</v>
      </c>
      <c r="G1322" s="8">
        <f>SUMIF('Zip Shares'!$F:$F,Districts!$B1322,'Zip Shares'!I:I)/$D1322</f>
        <v>159.5</v>
      </c>
      <c r="H1322" s="8">
        <f>SUMIF('Zip Shares'!$F:$F,Districts!$B1322,'Zip Shares'!J:J)/$D1322</f>
        <v>0</v>
      </c>
    </row>
    <row r="1323" spans="1:8">
      <c r="A1323" s="18">
        <v>6</v>
      </c>
      <c r="B1323">
        <v>93726</v>
      </c>
      <c r="C1323">
        <v>22</v>
      </c>
      <c r="D1323">
        <f t="shared" si="25"/>
        <v>2</v>
      </c>
      <c r="F1323" s="8">
        <f>SUMIF('Zip Shares'!$F:$F,Districts!$B1323,'Zip Shares'!H:H)/$D1323</f>
        <v>9731.5237192624882</v>
      </c>
      <c r="G1323" s="8">
        <f>SUMIF('Zip Shares'!$F:$F,Districts!$B1323,'Zip Shares'!I:I)/$D1323</f>
        <v>159.5</v>
      </c>
      <c r="H1323" s="8">
        <f>SUMIF('Zip Shares'!$F:$F,Districts!$B1323,'Zip Shares'!J:J)/$D1323</f>
        <v>0</v>
      </c>
    </row>
    <row r="1324" spans="1:8">
      <c r="A1324" s="18">
        <v>6</v>
      </c>
      <c r="B1324">
        <v>93727</v>
      </c>
      <c r="C1324">
        <v>16</v>
      </c>
      <c r="D1324">
        <f t="shared" si="25"/>
        <v>2</v>
      </c>
      <c r="F1324" s="8">
        <f>SUMIF('Zip Shares'!$F:$F,Districts!$B1324,'Zip Shares'!H:H)/$D1324</f>
        <v>78987.604174824839</v>
      </c>
      <c r="G1324" s="8">
        <f>SUMIF('Zip Shares'!$F:$F,Districts!$B1324,'Zip Shares'!I:I)/$D1324</f>
        <v>4846.13</v>
      </c>
      <c r="H1324" s="8">
        <f>SUMIF('Zip Shares'!$F:$F,Districts!$B1324,'Zip Shares'!J:J)/$D1324</f>
        <v>0</v>
      </c>
    </row>
    <row r="1325" spans="1:8">
      <c r="A1325" s="18">
        <v>6</v>
      </c>
      <c r="B1325">
        <v>93727</v>
      </c>
      <c r="C1325">
        <v>22</v>
      </c>
      <c r="D1325">
        <f t="shared" si="25"/>
        <v>2</v>
      </c>
      <c r="F1325" s="8">
        <f>SUMIF('Zip Shares'!$F:$F,Districts!$B1325,'Zip Shares'!H:H)/$D1325</f>
        <v>78987.604174824839</v>
      </c>
      <c r="G1325" s="8">
        <f>SUMIF('Zip Shares'!$F:$F,Districts!$B1325,'Zip Shares'!I:I)/$D1325</f>
        <v>4846.13</v>
      </c>
      <c r="H1325" s="8">
        <f>SUMIF('Zip Shares'!$F:$F,Districts!$B1325,'Zip Shares'!J:J)/$D1325</f>
        <v>0</v>
      </c>
    </row>
    <row r="1326" spans="1:8">
      <c r="A1326" s="18">
        <v>6</v>
      </c>
      <c r="B1326">
        <v>93728</v>
      </c>
      <c r="C1326">
        <v>16</v>
      </c>
      <c r="D1326">
        <f t="shared" si="25"/>
        <v>1</v>
      </c>
      <c r="F1326" s="8">
        <f>SUMIF('Zip Shares'!$F:$F,Districts!$B1326,'Zip Shares'!H:H)/$D1326</f>
        <v>145.34422001820303</v>
      </c>
      <c r="G1326" s="8">
        <f>SUMIF('Zip Shares'!$F:$F,Districts!$B1326,'Zip Shares'!I:I)/$D1326</f>
        <v>170</v>
      </c>
      <c r="H1326" s="8">
        <f>SUMIF('Zip Shares'!$F:$F,Districts!$B1326,'Zip Shares'!J:J)/$D1326</f>
        <v>0</v>
      </c>
    </row>
    <row r="1327" spans="1:8">
      <c r="A1327" s="18">
        <v>6</v>
      </c>
      <c r="B1327">
        <v>93730</v>
      </c>
      <c r="C1327">
        <v>22</v>
      </c>
      <c r="D1327">
        <f t="shared" si="25"/>
        <v>1</v>
      </c>
      <c r="F1327" s="8">
        <f>SUMIF('Zip Shares'!$F:$F,Districts!$B1327,'Zip Shares'!H:H)/$D1327</f>
        <v>0</v>
      </c>
      <c r="G1327" s="8">
        <f>SUMIF('Zip Shares'!$F:$F,Districts!$B1327,'Zip Shares'!I:I)/$D1327</f>
        <v>0</v>
      </c>
      <c r="H1327" s="8">
        <f>SUMIF('Zip Shares'!$F:$F,Districts!$B1327,'Zip Shares'!J:J)/$D1327</f>
        <v>0</v>
      </c>
    </row>
    <row r="1328" spans="1:8">
      <c r="A1328" s="18">
        <v>6</v>
      </c>
      <c r="B1328">
        <v>93901</v>
      </c>
      <c r="C1328">
        <v>20</v>
      </c>
      <c r="D1328">
        <f t="shared" si="25"/>
        <v>1</v>
      </c>
      <c r="F1328" s="8">
        <f>SUMIF('Zip Shares'!$F:$F,Districts!$B1328,'Zip Shares'!H:H)/$D1328</f>
        <v>374270.24538212887</v>
      </c>
      <c r="G1328" s="8">
        <f>SUMIF('Zip Shares'!$F:$F,Districts!$B1328,'Zip Shares'!I:I)/$D1328</f>
        <v>9257.2899999999991</v>
      </c>
      <c r="H1328" s="8">
        <f>SUMIF('Zip Shares'!$F:$F,Districts!$B1328,'Zip Shares'!J:J)/$D1328</f>
        <v>0</v>
      </c>
    </row>
    <row r="1329" spans="1:8">
      <c r="A1329" s="18">
        <v>6</v>
      </c>
      <c r="B1329">
        <v>93905</v>
      </c>
      <c r="C1329">
        <v>20</v>
      </c>
      <c r="D1329">
        <f t="shared" si="25"/>
        <v>1</v>
      </c>
      <c r="F1329" s="8">
        <f>SUMIF('Zip Shares'!$F:$F,Districts!$B1329,'Zip Shares'!H:H)/$D1329</f>
        <v>26347.578860573471</v>
      </c>
      <c r="G1329" s="8">
        <f>SUMIF('Zip Shares'!$F:$F,Districts!$B1329,'Zip Shares'!I:I)/$D1329</f>
        <v>879.85</v>
      </c>
      <c r="H1329" s="8">
        <f>SUMIF('Zip Shares'!$F:$F,Districts!$B1329,'Zip Shares'!J:J)/$D1329</f>
        <v>0</v>
      </c>
    </row>
    <row r="1330" spans="1:8">
      <c r="A1330" s="18">
        <v>6</v>
      </c>
      <c r="B1330">
        <v>93906</v>
      </c>
      <c r="C1330">
        <v>20</v>
      </c>
      <c r="D1330">
        <f t="shared" si="25"/>
        <v>1</v>
      </c>
      <c r="F1330" s="8">
        <f>SUMIF('Zip Shares'!$F:$F,Districts!$B1330,'Zip Shares'!H:H)/$D1330</f>
        <v>48669.246489779041</v>
      </c>
      <c r="G1330" s="8">
        <f>SUMIF('Zip Shares'!$F:$F,Districts!$B1330,'Zip Shares'!I:I)/$D1330</f>
        <v>0</v>
      </c>
      <c r="H1330" s="8">
        <f>SUMIF('Zip Shares'!$F:$F,Districts!$B1330,'Zip Shares'!J:J)/$D1330</f>
        <v>0</v>
      </c>
    </row>
    <row r="1331" spans="1:8">
      <c r="A1331" s="18">
        <v>6</v>
      </c>
      <c r="B1331">
        <v>93907</v>
      </c>
      <c r="C1331">
        <v>20</v>
      </c>
      <c r="D1331">
        <f t="shared" si="25"/>
        <v>1</v>
      </c>
      <c r="F1331" s="8">
        <f>SUMIF('Zip Shares'!$F:$F,Districts!$B1331,'Zip Shares'!H:H)/$D1331</f>
        <v>59728.894499988302</v>
      </c>
      <c r="G1331" s="8">
        <f>SUMIF('Zip Shares'!$F:$F,Districts!$B1331,'Zip Shares'!I:I)/$D1331</f>
        <v>769.52</v>
      </c>
      <c r="H1331" s="8">
        <f>SUMIF('Zip Shares'!$F:$F,Districts!$B1331,'Zip Shares'!J:J)/$D1331</f>
        <v>0</v>
      </c>
    </row>
    <row r="1332" spans="1:8">
      <c r="A1332" s="18">
        <v>6</v>
      </c>
      <c r="B1332">
        <v>93908</v>
      </c>
      <c r="C1332">
        <v>20</v>
      </c>
      <c r="D1332">
        <f t="shared" si="25"/>
        <v>1</v>
      </c>
      <c r="F1332" s="8">
        <f>SUMIF('Zip Shares'!$F:$F,Districts!$B1332,'Zip Shares'!H:H)/$D1332</f>
        <v>32951.466136176823</v>
      </c>
      <c r="G1332" s="8">
        <f>SUMIF('Zip Shares'!$F:$F,Districts!$B1332,'Zip Shares'!I:I)/$D1332</f>
        <v>1685.42</v>
      </c>
      <c r="H1332" s="8">
        <f>SUMIF('Zip Shares'!$F:$F,Districts!$B1332,'Zip Shares'!J:J)/$D1332</f>
        <v>0</v>
      </c>
    </row>
    <row r="1333" spans="1:8">
      <c r="A1333" s="18">
        <v>6</v>
      </c>
      <c r="B1333">
        <v>93920</v>
      </c>
      <c r="C1333">
        <v>20</v>
      </c>
      <c r="D1333">
        <f t="shared" si="25"/>
        <v>1</v>
      </c>
      <c r="F1333" s="8">
        <f>SUMIF('Zip Shares'!$F:$F,Districts!$B1333,'Zip Shares'!H:H)/$D1333</f>
        <v>0</v>
      </c>
      <c r="G1333" s="8">
        <f>SUMIF('Zip Shares'!$F:$F,Districts!$B1333,'Zip Shares'!I:I)/$D1333</f>
        <v>0</v>
      </c>
      <c r="H1333" s="8">
        <f>SUMIF('Zip Shares'!$F:$F,Districts!$B1333,'Zip Shares'!J:J)/$D1333</f>
        <v>0</v>
      </c>
    </row>
    <row r="1334" spans="1:8">
      <c r="A1334" s="18">
        <v>6</v>
      </c>
      <c r="B1334">
        <v>93921</v>
      </c>
      <c r="C1334">
        <v>20</v>
      </c>
      <c r="D1334">
        <f t="shared" si="25"/>
        <v>1</v>
      </c>
      <c r="F1334" s="8">
        <f>SUMIF('Zip Shares'!$F:$F,Districts!$B1334,'Zip Shares'!H:H)/$D1334</f>
        <v>1854.2709012103783</v>
      </c>
      <c r="G1334" s="8">
        <f>SUMIF('Zip Shares'!$F:$F,Districts!$B1334,'Zip Shares'!I:I)/$D1334</f>
        <v>0</v>
      </c>
      <c r="H1334" s="8">
        <f>SUMIF('Zip Shares'!$F:$F,Districts!$B1334,'Zip Shares'!J:J)/$D1334</f>
        <v>0</v>
      </c>
    </row>
    <row r="1335" spans="1:8">
      <c r="A1335" s="18">
        <v>6</v>
      </c>
      <c r="B1335">
        <v>93923</v>
      </c>
      <c r="C1335">
        <v>20</v>
      </c>
      <c r="D1335">
        <f t="shared" si="25"/>
        <v>1</v>
      </c>
      <c r="F1335" s="8">
        <f>SUMIF('Zip Shares'!$F:$F,Districts!$B1335,'Zip Shares'!H:H)/$D1335</f>
        <v>84125.451624271635</v>
      </c>
      <c r="G1335" s="8">
        <f>SUMIF('Zip Shares'!$F:$F,Districts!$B1335,'Zip Shares'!I:I)/$D1335</f>
        <v>1000</v>
      </c>
      <c r="H1335" s="8">
        <f>SUMIF('Zip Shares'!$F:$F,Districts!$B1335,'Zip Shares'!J:J)/$D1335</f>
        <v>0</v>
      </c>
    </row>
    <row r="1336" spans="1:8">
      <c r="A1336" s="18">
        <v>6</v>
      </c>
      <c r="B1336">
        <v>93924</v>
      </c>
      <c r="C1336">
        <v>20</v>
      </c>
      <c r="D1336">
        <f t="shared" si="25"/>
        <v>1</v>
      </c>
      <c r="F1336" s="8">
        <f>SUMIF('Zip Shares'!$F:$F,Districts!$B1336,'Zip Shares'!H:H)/$D1336</f>
        <v>14303.937046931916</v>
      </c>
      <c r="G1336" s="8">
        <f>SUMIF('Zip Shares'!$F:$F,Districts!$B1336,'Zip Shares'!I:I)/$D1336</f>
        <v>0</v>
      </c>
      <c r="H1336" s="8">
        <f>SUMIF('Zip Shares'!$F:$F,Districts!$B1336,'Zip Shares'!J:J)/$D1336</f>
        <v>0</v>
      </c>
    </row>
    <row r="1337" spans="1:8">
      <c r="A1337" s="18">
        <v>6</v>
      </c>
      <c r="B1337">
        <v>93925</v>
      </c>
      <c r="C1337">
        <v>20</v>
      </c>
      <c r="D1337">
        <f t="shared" si="25"/>
        <v>1</v>
      </c>
      <c r="F1337" s="8">
        <f>SUMIF('Zip Shares'!$F:$F,Districts!$B1337,'Zip Shares'!H:H)/$D1337</f>
        <v>0</v>
      </c>
      <c r="G1337" s="8">
        <f>SUMIF('Zip Shares'!$F:$F,Districts!$B1337,'Zip Shares'!I:I)/$D1337</f>
        <v>0</v>
      </c>
      <c r="H1337" s="8">
        <f>SUMIF('Zip Shares'!$F:$F,Districts!$B1337,'Zip Shares'!J:J)/$D1337</f>
        <v>0</v>
      </c>
    </row>
    <row r="1338" spans="1:8">
      <c r="A1338" s="18">
        <v>6</v>
      </c>
      <c r="B1338">
        <v>93926</v>
      </c>
      <c r="C1338">
        <v>20</v>
      </c>
      <c r="D1338">
        <f t="shared" si="25"/>
        <v>1</v>
      </c>
      <c r="F1338" s="8">
        <f>SUMIF('Zip Shares'!$F:$F,Districts!$B1338,'Zip Shares'!H:H)/$D1338</f>
        <v>0</v>
      </c>
      <c r="G1338" s="8">
        <f>SUMIF('Zip Shares'!$F:$F,Districts!$B1338,'Zip Shares'!I:I)/$D1338</f>
        <v>0</v>
      </c>
      <c r="H1338" s="8">
        <f>SUMIF('Zip Shares'!$F:$F,Districts!$B1338,'Zip Shares'!J:J)/$D1338</f>
        <v>0</v>
      </c>
    </row>
    <row r="1339" spans="1:8">
      <c r="A1339" s="18">
        <v>6</v>
      </c>
      <c r="B1339">
        <v>93927</v>
      </c>
      <c r="C1339">
        <v>20</v>
      </c>
      <c r="D1339">
        <f t="shared" si="25"/>
        <v>1</v>
      </c>
      <c r="F1339" s="8">
        <f>SUMIF('Zip Shares'!$F:$F,Districts!$B1339,'Zip Shares'!H:H)/$D1339</f>
        <v>7120.5500798720132</v>
      </c>
      <c r="G1339" s="8">
        <f>SUMIF('Zip Shares'!$F:$F,Districts!$B1339,'Zip Shares'!I:I)/$D1339</f>
        <v>0</v>
      </c>
      <c r="H1339" s="8">
        <f>SUMIF('Zip Shares'!$F:$F,Districts!$B1339,'Zip Shares'!J:J)/$D1339</f>
        <v>0</v>
      </c>
    </row>
    <row r="1340" spans="1:8">
      <c r="A1340" s="18">
        <v>6</v>
      </c>
      <c r="B1340">
        <v>93928</v>
      </c>
      <c r="C1340">
        <v>20</v>
      </c>
      <c r="D1340">
        <f t="shared" si="25"/>
        <v>1</v>
      </c>
      <c r="F1340" s="8">
        <f>SUMIF('Zip Shares'!$F:$F,Districts!$B1340,'Zip Shares'!H:H)/$D1340</f>
        <v>53787.307837412751</v>
      </c>
      <c r="G1340" s="8">
        <f>SUMIF('Zip Shares'!$F:$F,Districts!$B1340,'Zip Shares'!I:I)/$D1340</f>
        <v>0</v>
      </c>
      <c r="H1340" s="8">
        <f>SUMIF('Zip Shares'!$F:$F,Districts!$B1340,'Zip Shares'!J:J)/$D1340</f>
        <v>0</v>
      </c>
    </row>
    <row r="1341" spans="1:8">
      <c r="A1341" s="18">
        <v>6</v>
      </c>
      <c r="B1341">
        <v>93930</v>
      </c>
      <c r="C1341">
        <v>20</v>
      </c>
      <c r="D1341">
        <f t="shared" si="25"/>
        <v>1</v>
      </c>
      <c r="F1341" s="8">
        <f>SUMIF('Zip Shares'!$F:$F,Districts!$B1341,'Zip Shares'!H:H)/$D1341</f>
        <v>123956.08451550355</v>
      </c>
      <c r="G1341" s="8">
        <f>SUMIF('Zip Shares'!$F:$F,Districts!$B1341,'Zip Shares'!I:I)/$D1341</f>
        <v>0</v>
      </c>
      <c r="H1341" s="8">
        <f>SUMIF('Zip Shares'!$F:$F,Districts!$B1341,'Zip Shares'!J:J)/$D1341</f>
        <v>0</v>
      </c>
    </row>
    <row r="1342" spans="1:8">
      <c r="A1342" s="18">
        <v>6</v>
      </c>
      <c r="B1342">
        <v>93932</v>
      </c>
      <c r="C1342">
        <v>20</v>
      </c>
      <c r="D1342">
        <f t="shared" si="25"/>
        <v>1</v>
      </c>
      <c r="F1342" s="8">
        <f>SUMIF('Zip Shares'!$F:$F,Districts!$B1342,'Zip Shares'!H:H)/$D1342</f>
        <v>12961.498080707595</v>
      </c>
      <c r="G1342" s="8">
        <f>SUMIF('Zip Shares'!$F:$F,Districts!$B1342,'Zip Shares'!I:I)/$D1342</f>
        <v>0</v>
      </c>
      <c r="H1342" s="8">
        <f>SUMIF('Zip Shares'!$F:$F,Districts!$B1342,'Zip Shares'!J:J)/$D1342</f>
        <v>0</v>
      </c>
    </row>
    <row r="1343" spans="1:8">
      <c r="A1343" s="18">
        <v>6</v>
      </c>
      <c r="B1343">
        <v>93933</v>
      </c>
      <c r="C1343">
        <v>20</v>
      </c>
      <c r="D1343">
        <f t="shared" si="25"/>
        <v>1</v>
      </c>
      <c r="F1343" s="8">
        <f>SUMIF('Zip Shares'!$F:$F,Districts!$B1343,'Zip Shares'!H:H)/$D1343</f>
        <v>144686.163096976</v>
      </c>
      <c r="G1343" s="8">
        <f>SUMIF('Zip Shares'!$F:$F,Districts!$B1343,'Zip Shares'!I:I)/$D1343</f>
        <v>7455</v>
      </c>
      <c r="H1343" s="8">
        <f>SUMIF('Zip Shares'!$F:$F,Districts!$B1343,'Zip Shares'!J:J)/$D1343</f>
        <v>0</v>
      </c>
    </row>
    <row r="1344" spans="1:8">
      <c r="A1344" s="18">
        <v>6</v>
      </c>
      <c r="B1344">
        <v>93940</v>
      </c>
      <c r="C1344">
        <v>20</v>
      </c>
      <c r="D1344">
        <f t="shared" si="25"/>
        <v>1</v>
      </c>
      <c r="F1344" s="8">
        <f>SUMIF('Zip Shares'!$F:$F,Districts!$B1344,'Zip Shares'!H:H)/$D1344</f>
        <v>3122638.4245200311</v>
      </c>
      <c r="G1344" s="8">
        <f>SUMIF('Zip Shares'!$F:$F,Districts!$B1344,'Zip Shares'!I:I)/$D1344</f>
        <v>110130.64</v>
      </c>
      <c r="H1344" s="8">
        <f>SUMIF('Zip Shares'!$F:$F,Districts!$B1344,'Zip Shares'!J:J)/$D1344</f>
        <v>0</v>
      </c>
    </row>
    <row r="1345" spans="1:8">
      <c r="A1345" s="18">
        <v>6</v>
      </c>
      <c r="B1345">
        <v>93943</v>
      </c>
      <c r="C1345">
        <v>20</v>
      </c>
      <c r="D1345">
        <f t="shared" si="25"/>
        <v>1</v>
      </c>
      <c r="F1345" s="8">
        <f>SUMIF('Zip Shares'!$F:$F,Districts!$B1345,'Zip Shares'!H:H)/$D1345</f>
        <v>24713.250409463479</v>
      </c>
      <c r="G1345" s="8">
        <f>SUMIF('Zip Shares'!$F:$F,Districts!$B1345,'Zip Shares'!I:I)/$D1345</f>
        <v>0</v>
      </c>
      <c r="H1345" s="8">
        <f>SUMIF('Zip Shares'!$F:$F,Districts!$B1345,'Zip Shares'!J:J)/$D1345</f>
        <v>0</v>
      </c>
    </row>
    <row r="1346" spans="1:8">
      <c r="A1346" s="18">
        <v>6</v>
      </c>
      <c r="B1346">
        <v>93950</v>
      </c>
      <c r="C1346">
        <v>20</v>
      </c>
      <c r="D1346">
        <f t="shared" si="25"/>
        <v>1</v>
      </c>
      <c r="F1346" s="8">
        <f>SUMIF('Zip Shares'!$F:$F,Districts!$B1346,'Zip Shares'!H:H)/$D1346</f>
        <v>32653.117698990653</v>
      </c>
      <c r="G1346" s="8">
        <f>SUMIF('Zip Shares'!$F:$F,Districts!$B1346,'Zip Shares'!I:I)/$D1346</f>
        <v>7889.4800000000005</v>
      </c>
      <c r="H1346" s="8">
        <f>SUMIF('Zip Shares'!$F:$F,Districts!$B1346,'Zip Shares'!J:J)/$D1346</f>
        <v>0</v>
      </c>
    </row>
    <row r="1347" spans="1:8">
      <c r="A1347" s="18">
        <v>6</v>
      </c>
      <c r="B1347">
        <v>93953</v>
      </c>
      <c r="C1347">
        <v>20</v>
      </c>
      <c r="D1347">
        <f t="shared" ref="D1347:D1410" si="26">COUNTIF(B$1:B$2350,B1347)</f>
        <v>1</v>
      </c>
      <c r="F1347" s="8">
        <f>SUMIF('Zip Shares'!$F:$F,Districts!$B1347,'Zip Shares'!H:H)/$D1347</f>
        <v>249955.9114296606</v>
      </c>
      <c r="G1347" s="8">
        <f>SUMIF('Zip Shares'!$F:$F,Districts!$B1347,'Zip Shares'!I:I)/$D1347</f>
        <v>0</v>
      </c>
      <c r="H1347" s="8">
        <f>SUMIF('Zip Shares'!$F:$F,Districts!$B1347,'Zip Shares'!J:J)/$D1347</f>
        <v>0</v>
      </c>
    </row>
    <row r="1348" spans="1:8">
      <c r="A1348" s="18">
        <v>6</v>
      </c>
      <c r="B1348">
        <v>93954</v>
      </c>
      <c r="C1348">
        <v>20</v>
      </c>
      <c r="D1348">
        <f t="shared" si="26"/>
        <v>1</v>
      </c>
      <c r="F1348" s="8">
        <f>SUMIF('Zip Shares'!$F:$F,Districts!$B1348,'Zip Shares'!H:H)/$D1348</f>
        <v>0</v>
      </c>
      <c r="G1348" s="8">
        <f>SUMIF('Zip Shares'!$F:$F,Districts!$B1348,'Zip Shares'!I:I)/$D1348</f>
        <v>0</v>
      </c>
      <c r="H1348" s="8">
        <f>SUMIF('Zip Shares'!$F:$F,Districts!$B1348,'Zip Shares'!J:J)/$D1348</f>
        <v>0</v>
      </c>
    </row>
    <row r="1349" spans="1:8">
      <c r="A1349" s="18">
        <v>6</v>
      </c>
      <c r="B1349">
        <v>93955</v>
      </c>
      <c r="C1349">
        <v>20</v>
      </c>
      <c r="D1349">
        <f t="shared" si="26"/>
        <v>1</v>
      </c>
      <c r="F1349" s="8">
        <f>SUMIF('Zip Shares'!$F:$F,Districts!$B1349,'Zip Shares'!H:H)/$D1349</f>
        <v>413675.19239226688</v>
      </c>
      <c r="G1349" s="8">
        <f>SUMIF('Zip Shares'!$F:$F,Districts!$B1349,'Zip Shares'!I:I)/$D1349</f>
        <v>14836.710000000001</v>
      </c>
      <c r="H1349" s="8">
        <f>SUMIF('Zip Shares'!$F:$F,Districts!$B1349,'Zip Shares'!J:J)/$D1349</f>
        <v>0</v>
      </c>
    </row>
    <row r="1350" spans="1:8">
      <c r="A1350" s="18">
        <v>6</v>
      </c>
      <c r="B1350">
        <v>93960</v>
      </c>
      <c r="C1350">
        <v>20</v>
      </c>
      <c r="D1350">
        <f t="shared" si="26"/>
        <v>1</v>
      </c>
      <c r="F1350" s="8">
        <f>SUMIF('Zip Shares'!$F:$F,Districts!$B1350,'Zip Shares'!H:H)/$D1350</f>
        <v>6248.7249687326475</v>
      </c>
      <c r="G1350" s="8">
        <f>SUMIF('Zip Shares'!$F:$F,Districts!$B1350,'Zip Shares'!I:I)/$D1350</f>
        <v>0</v>
      </c>
      <c r="H1350" s="8">
        <f>SUMIF('Zip Shares'!$F:$F,Districts!$B1350,'Zip Shares'!J:J)/$D1350</f>
        <v>0</v>
      </c>
    </row>
    <row r="1351" spans="1:8">
      <c r="A1351" s="18">
        <v>6</v>
      </c>
      <c r="B1351">
        <v>93962</v>
      </c>
      <c r="C1351">
        <v>20</v>
      </c>
      <c r="D1351">
        <f t="shared" si="26"/>
        <v>1</v>
      </c>
      <c r="F1351" s="8">
        <f>SUMIF('Zip Shares'!$F:$F,Districts!$B1351,'Zip Shares'!H:H)/$D1351</f>
        <v>0</v>
      </c>
      <c r="G1351" s="8">
        <f>SUMIF('Zip Shares'!$F:$F,Districts!$B1351,'Zip Shares'!I:I)/$D1351</f>
        <v>0</v>
      </c>
      <c r="H1351" s="8">
        <f>SUMIF('Zip Shares'!$F:$F,Districts!$B1351,'Zip Shares'!J:J)/$D1351</f>
        <v>0</v>
      </c>
    </row>
    <row r="1352" spans="1:8">
      <c r="A1352" s="18">
        <v>6</v>
      </c>
      <c r="B1352">
        <v>94002</v>
      </c>
      <c r="C1352">
        <v>14</v>
      </c>
      <c r="D1352">
        <f t="shared" si="26"/>
        <v>1</v>
      </c>
      <c r="F1352" s="8">
        <f>SUMIF('Zip Shares'!$F:$F,Districts!$B1352,'Zip Shares'!H:H)/$D1352</f>
        <v>261387.19830274672</v>
      </c>
      <c r="G1352" s="8">
        <f>SUMIF('Zip Shares'!$F:$F,Districts!$B1352,'Zip Shares'!I:I)/$D1352</f>
        <v>6487.83</v>
      </c>
      <c r="H1352" s="8">
        <f>SUMIF('Zip Shares'!$F:$F,Districts!$B1352,'Zip Shares'!J:J)/$D1352</f>
        <v>0</v>
      </c>
    </row>
    <row r="1353" spans="1:8">
      <c r="A1353" s="18">
        <v>6</v>
      </c>
      <c r="B1353">
        <v>94005</v>
      </c>
      <c r="C1353">
        <v>14</v>
      </c>
      <c r="D1353">
        <f t="shared" si="26"/>
        <v>1</v>
      </c>
      <c r="F1353" s="8">
        <f>SUMIF('Zip Shares'!$F:$F,Districts!$B1353,'Zip Shares'!H:H)/$D1353</f>
        <v>152675.26432869455</v>
      </c>
      <c r="G1353" s="8">
        <f>SUMIF('Zip Shares'!$F:$F,Districts!$B1353,'Zip Shares'!I:I)/$D1353</f>
        <v>17990.59</v>
      </c>
      <c r="H1353" s="8">
        <f>SUMIF('Zip Shares'!$F:$F,Districts!$B1353,'Zip Shares'!J:J)/$D1353</f>
        <v>0</v>
      </c>
    </row>
    <row r="1354" spans="1:8">
      <c r="A1354" s="18">
        <v>6</v>
      </c>
      <c r="B1354">
        <v>94010</v>
      </c>
      <c r="C1354">
        <v>14</v>
      </c>
      <c r="D1354">
        <f t="shared" si="26"/>
        <v>1</v>
      </c>
      <c r="F1354" s="8">
        <f>SUMIF('Zip Shares'!$F:$F,Districts!$B1354,'Zip Shares'!H:H)/$D1354</f>
        <v>1502801.0154512299</v>
      </c>
      <c r="G1354" s="8">
        <f>SUMIF('Zip Shares'!$F:$F,Districts!$B1354,'Zip Shares'!I:I)/$D1354</f>
        <v>227663.18</v>
      </c>
      <c r="H1354" s="8">
        <f>SUMIF('Zip Shares'!$F:$F,Districts!$B1354,'Zip Shares'!J:J)/$D1354</f>
        <v>0</v>
      </c>
    </row>
    <row r="1355" spans="1:8">
      <c r="A1355" s="18">
        <v>6</v>
      </c>
      <c r="B1355">
        <v>94014</v>
      </c>
      <c r="C1355">
        <v>14</v>
      </c>
      <c r="D1355">
        <f t="shared" si="26"/>
        <v>1</v>
      </c>
      <c r="F1355" s="8">
        <f>SUMIF('Zip Shares'!$F:$F,Districts!$B1355,'Zip Shares'!H:H)/$D1355</f>
        <v>16691.31172190313</v>
      </c>
      <c r="G1355" s="8">
        <f>SUMIF('Zip Shares'!$F:$F,Districts!$B1355,'Zip Shares'!I:I)/$D1355</f>
        <v>20193.68</v>
      </c>
      <c r="H1355" s="8">
        <f>SUMIF('Zip Shares'!$F:$F,Districts!$B1355,'Zip Shares'!J:J)/$D1355</f>
        <v>0</v>
      </c>
    </row>
    <row r="1356" spans="1:8">
      <c r="A1356" s="18">
        <v>6</v>
      </c>
      <c r="B1356">
        <v>94015</v>
      </c>
      <c r="C1356">
        <v>14</v>
      </c>
      <c r="D1356">
        <f t="shared" si="26"/>
        <v>1</v>
      </c>
      <c r="F1356" s="8">
        <f>SUMIF('Zip Shares'!$F:$F,Districts!$B1356,'Zip Shares'!H:H)/$D1356</f>
        <v>35538.899296521682</v>
      </c>
      <c r="G1356" s="8">
        <f>SUMIF('Zip Shares'!$F:$F,Districts!$B1356,'Zip Shares'!I:I)/$D1356</f>
        <v>12003.32</v>
      </c>
      <c r="H1356" s="8">
        <f>SUMIF('Zip Shares'!$F:$F,Districts!$B1356,'Zip Shares'!J:J)/$D1356</f>
        <v>0</v>
      </c>
    </row>
    <row r="1357" spans="1:8">
      <c r="A1357" s="18">
        <v>6</v>
      </c>
      <c r="B1357">
        <v>94019</v>
      </c>
      <c r="C1357">
        <v>14</v>
      </c>
      <c r="D1357">
        <f t="shared" si="26"/>
        <v>2</v>
      </c>
      <c r="F1357" s="8">
        <f>SUMIF('Zip Shares'!$F:$F,Districts!$B1357,'Zip Shares'!H:H)/$D1357</f>
        <v>1263.3212488574911</v>
      </c>
      <c r="G1357" s="8">
        <f>SUMIF('Zip Shares'!$F:$F,Districts!$B1357,'Zip Shares'!I:I)/$D1357</f>
        <v>711.39</v>
      </c>
      <c r="H1357" s="8">
        <f>SUMIF('Zip Shares'!$F:$F,Districts!$B1357,'Zip Shares'!J:J)/$D1357</f>
        <v>0</v>
      </c>
    </row>
    <row r="1358" spans="1:8">
      <c r="A1358" s="18">
        <v>6</v>
      </c>
      <c r="B1358">
        <v>94019</v>
      </c>
      <c r="C1358">
        <v>18</v>
      </c>
      <c r="D1358">
        <f t="shared" si="26"/>
        <v>2</v>
      </c>
      <c r="F1358" s="8">
        <f>SUMIF('Zip Shares'!$F:$F,Districts!$B1358,'Zip Shares'!H:H)/$D1358</f>
        <v>1263.3212488574911</v>
      </c>
      <c r="G1358" s="8">
        <f>SUMIF('Zip Shares'!$F:$F,Districts!$B1358,'Zip Shares'!I:I)/$D1358</f>
        <v>711.39</v>
      </c>
      <c r="H1358" s="8">
        <f>SUMIF('Zip Shares'!$F:$F,Districts!$B1358,'Zip Shares'!J:J)/$D1358</f>
        <v>0</v>
      </c>
    </row>
    <row r="1359" spans="1:8">
      <c r="A1359" s="18">
        <v>6</v>
      </c>
      <c r="B1359">
        <v>94020</v>
      </c>
      <c r="C1359">
        <v>18</v>
      </c>
      <c r="D1359">
        <f t="shared" si="26"/>
        <v>1</v>
      </c>
      <c r="F1359" s="8">
        <f>SUMIF('Zip Shares'!$F:$F,Districts!$B1359,'Zip Shares'!H:H)/$D1359</f>
        <v>152404.05950510179</v>
      </c>
      <c r="G1359" s="8">
        <f>SUMIF('Zip Shares'!$F:$F,Districts!$B1359,'Zip Shares'!I:I)/$D1359</f>
        <v>0</v>
      </c>
      <c r="H1359" s="8">
        <f>SUMIF('Zip Shares'!$F:$F,Districts!$B1359,'Zip Shares'!J:J)/$D1359</f>
        <v>0</v>
      </c>
    </row>
    <row r="1360" spans="1:8">
      <c r="A1360" s="18">
        <v>6</v>
      </c>
      <c r="B1360">
        <v>94021</v>
      </c>
      <c r="C1360">
        <v>18</v>
      </c>
      <c r="D1360">
        <f t="shared" si="26"/>
        <v>1</v>
      </c>
      <c r="F1360" s="8">
        <f>SUMIF('Zip Shares'!$F:$F,Districts!$B1360,'Zip Shares'!H:H)/$D1360</f>
        <v>0</v>
      </c>
      <c r="G1360" s="8">
        <f>SUMIF('Zip Shares'!$F:$F,Districts!$B1360,'Zip Shares'!I:I)/$D1360</f>
        <v>0</v>
      </c>
      <c r="H1360" s="8">
        <f>SUMIF('Zip Shares'!$F:$F,Districts!$B1360,'Zip Shares'!J:J)/$D1360</f>
        <v>0</v>
      </c>
    </row>
    <row r="1361" spans="1:8">
      <c r="A1361" s="18">
        <v>6</v>
      </c>
      <c r="B1361">
        <v>94022</v>
      </c>
      <c r="C1361">
        <v>18</v>
      </c>
      <c r="D1361">
        <f t="shared" si="26"/>
        <v>1</v>
      </c>
      <c r="F1361" s="8">
        <f>SUMIF('Zip Shares'!$F:$F,Districts!$B1361,'Zip Shares'!H:H)/$D1361</f>
        <v>50552.805092054485</v>
      </c>
      <c r="G1361" s="8">
        <f>SUMIF('Zip Shares'!$F:$F,Districts!$B1361,'Zip Shares'!I:I)/$D1361</f>
        <v>14516.369999999999</v>
      </c>
      <c r="H1361" s="8">
        <f>SUMIF('Zip Shares'!$F:$F,Districts!$B1361,'Zip Shares'!J:J)/$D1361</f>
        <v>0</v>
      </c>
    </row>
    <row r="1362" spans="1:8">
      <c r="A1362" s="18">
        <v>6</v>
      </c>
      <c r="B1362">
        <v>94024</v>
      </c>
      <c r="C1362">
        <v>17</v>
      </c>
      <c r="D1362">
        <f t="shared" si="26"/>
        <v>2</v>
      </c>
      <c r="F1362" s="8">
        <f>SUMIF('Zip Shares'!$F:$F,Districts!$B1362,'Zip Shares'!H:H)/$D1362</f>
        <v>9831.5440653208007</v>
      </c>
      <c r="G1362" s="8">
        <f>SUMIF('Zip Shares'!$F:$F,Districts!$B1362,'Zip Shares'!I:I)/$D1362</f>
        <v>0</v>
      </c>
      <c r="H1362" s="8">
        <f>SUMIF('Zip Shares'!$F:$F,Districts!$B1362,'Zip Shares'!J:J)/$D1362</f>
        <v>0</v>
      </c>
    </row>
    <row r="1363" spans="1:8">
      <c r="A1363" s="18">
        <v>6</v>
      </c>
      <c r="B1363">
        <v>94024</v>
      </c>
      <c r="C1363">
        <v>18</v>
      </c>
      <c r="D1363">
        <f t="shared" si="26"/>
        <v>2</v>
      </c>
      <c r="F1363" s="8">
        <f>SUMIF('Zip Shares'!$F:$F,Districts!$B1363,'Zip Shares'!H:H)/$D1363</f>
        <v>9831.5440653208007</v>
      </c>
      <c r="G1363" s="8">
        <f>SUMIF('Zip Shares'!$F:$F,Districts!$B1363,'Zip Shares'!I:I)/$D1363</f>
        <v>0</v>
      </c>
      <c r="H1363" s="8">
        <f>SUMIF('Zip Shares'!$F:$F,Districts!$B1363,'Zip Shares'!J:J)/$D1363</f>
        <v>0</v>
      </c>
    </row>
    <row r="1364" spans="1:8">
      <c r="A1364" s="18">
        <v>6</v>
      </c>
      <c r="B1364">
        <v>94025</v>
      </c>
      <c r="C1364">
        <v>14</v>
      </c>
      <c r="D1364">
        <f t="shared" si="26"/>
        <v>2</v>
      </c>
      <c r="F1364" s="8">
        <f>SUMIF('Zip Shares'!$F:$F,Districts!$B1364,'Zip Shares'!H:H)/$D1364</f>
        <v>278970.03671963152</v>
      </c>
      <c r="G1364" s="8">
        <f>SUMIF('Zip Shares'!$F:$F,Districts!$B1364,'Zip Shares'!I:I)/$D1364</f>
        <v>10996.730000000001</v>
      </c>
      <c r="H1364" s="8">
        <f>SUMIF('Zip Shares'!$F:$F,Districts!$B1364,'Zip Shares'!J:J)/$D1364</f>
        <v>0</v>
      </c>
    </row>
    <row r="1365" spans="1:8">
      <c r="A1365" s="18">
        <v>6</v>
      </c>
      <c r="B1365">
        <v>94025</v>
      </c>
      <c r="C1365">
        <v>18</v>
      </c>
      <c r="D1365">
        <f t="shared" si="26"/>
        <v>2</v>
      </c>
      <c r="F1365" s="8">
        <f>SUMIF('Zip Shares'!$F:$F,Districts!$B1365,'Zip Shares'!H:H)/$D1365</f>
        <v>278970.03671963152</v>
      </c>
      <c r="G1365" s="8">
        <f>SUMIF('Zip Shares'!$F:$F,Districts!$B1365,'Zip Shares'!I:I)/$D1365</f>
        <v>10996.730000000001</v>
      </c>
      <c r="H1365" s="8">
        <f>SUMIF('Zip Shares'!$F:$F,Districts!$B1365,'Zip Shares'!J:J)/$D1365</f>
        <v>0</v>
      </c>
    </row>
    <row r="1366" spans="1:8">
      <c r="A1366" s="18">
        <v>6</v>
      </c>
      <c r="B1366">
        <v>94027</v>
      </c>
      <c r="C1366">
        <v>18</v>
      </c>
      <c r="D1366">
        <f t="shared" si="26"/>
        <v>1</v>
      </c>
      <c r="F1366" s="8">
        <f>SUMIF('Zip Shares'!$F:$F,Districts!$B1366,'Zip Shares'!H:H)/$D1366</f>
        <v>0</v>
      </c>
      <c r="G1366" s="8">
        <f>SUMIF('Zip Shares'!$F:$F,Districts!$B1366,'Zip Shares'!I:I)/$D1366</f>
        <v>0</v>
      </c>
      <c r="H1366" s="8">
        <f>SUMIF('Zip Shares'!$F:$F,Districts!$B1366,'Zip Shares'!J:J)/$D1366</f>
        <v>0</v>
      </c>
    </row>
    <row r="1367" spans="1:8">
      <c r="A1367" s="18">
        <v>6</v>
      </c>
      <c r="B1367">
        <v>94028</v>
      </c>
      <c r="C1367">
        <v>18</v>
      </c>
      <c r="D1367">
        <f t="shared" si="26"/>
        <v>1</v>
      </c>
      <c r="F1367" s="8">
        <f>SUMIF('Zip Shares'!$F:$F,Districts!$B1367,'Zip Shares'!H:H)/$D1367</f>
        <v>36231.297203809234</v>
      </c>
      <c r="G1367" s="8">
        <f>SUMIF('Zip Shares'!$F:$F,Districts!$B1367,'Zip Shares'!I:I)/$D1367</f>
        <v>0</v>
      </c>
      <c r="H1367" s="8">
        <f>SUMIF('Zip Shares'!$F:$F,Districts!$B1367,'Zip Shares'!J:J)/$D1367</f>
        <v>0</v>
      </c>
    </row>
    <row r="1368" spans="1:8">
      <c r="A1368" s="18">
        <v>6</v>
      </c>
      <c r="B1368">
        <v>94030</v>
      </c>
      <c r="C1368">
        <v>14</v>
      </c>
      <c r="D1368">
        <f t="shared" si="26"/>
        <v>1</v>
      </c>
      <c r="F1368" s="8">
        <f>SUMIF('Zip Shares'!$F:$F,Districts!$B1368,'Zip Shares'!H:H)/$D1368</f>
        <v>1566.3493126415403</v>
      </c>
      <c r="G1368" s="8">
        <f>SUMIF('Zip Shares'!$F:$F,Districts!$B1368,'Zip Shares'!I:I)/$D1368</f>
        <v>30418.63</v>
      </c>
      <c r="H1368" s="8">
        <f>SUMIF('Zip Shares'!$F:$F,Districts!$B1368,'Zip Shares'!J:J)/$D1368</f>
        <v>0</v>
      </c>
    </row>
    <row r="1369" spans="1:8">
      <c r="A1369" s="18">
        <v>6</v>
      </c>
      <c r="B1369">
        <v>94037</v>
      </c>
      <c r="C1369">
        <v>14</v>
      </c>
      <c r="D1369">
        <f t="shared" si="26"/>
        <v>1</v>
      </c>
      <c r="F1369" s="8">
        <f>SUMIF('Zip Shares'!$F:$F,Districts!$B1369,'Zip Shares'!H:H)/$D1369</f>
        <v>423.03468579699791</v>
      </c>
      <c r="G1369" s="8">
        <f>SUMIF('Zip Shares'!$F:$F,Districts!$B1369,'Zip Shares'!I:I)/$D1369</f>
        <v>22.8</v>
      </c>
      <c r="H1369" s="8">
        <f>SUMIF('Zip Shares'!$F:$F,Districts!$B1369,'Zip Shares'!J:J)/$D1369</f>
        <v>0</v>
      </c>
    </row>
    <row r="1370" spans="1:8">
      <c r="A1370" s="18">
        <v>6</v>
      </c>
      <c r="B1370">
        <v>94038</v>
      </c>
      <c r="C1370">
        <v>14</v>
      </c>
      <c r="D1370">
        <f t="shared" si="26"/>
        <v>1</v>
      </c>
      <c r="F1370" s="8">
        <f>SUMIF('Zip Shares'!$F:$F,Districts!$B1370,'Zip Shares'!H:H)/$D1370</f>
        <v>2668.9885539242769</v>
      </c>
      <c r="G1370" s="8">
        <f>SUMIF('Zip Shares'!$F:$F,Districts!$B1370,'Zip Shares'!I:I)/$D1370</f>
        <v>0</v>
      </c>
      <c r="H1370" s="8">
        <f>SUMIF('Zip Shares'!$F:$F,Districts!$B1370,'Zip Shares'!J:J)/$D1370</f>
        <v>0</v>
      </c>
    </row>
    <row r="1371" spans="1:8">
      <c r="A1371" s="18">
        <v>6</v>
      </c>
      <c r="B1371">
        <v>94040</v>
      </c>
      <c r="C1371">
        <v>18</v>
      </c>
      <c r="D1371">
        <f t="shared" si="26"/>
        <v>1</v>
      </c>
      <c r="F1371" s="8">
        <f>SUMIF('Zip Shares'!$F:$F,Districts!$B1371,'Zip Shares'!H:H)/$D1371</f>
        <v>121539.78690123632</v>
      </c>
      <c r="G1371" s="8">
        <f>SUMIF('Zip Shares'!$F:$F,Districts!$B1371,'Zip Shares'!I:I)/$D1371</f>
        <v>12689</v>
      </c>
      <c r="H1371" s="8">
        <f>SUMIF('Zip Shares'!$F:$F,Districts!$B1371,'Zip Shares'!J:J)/$D1371</f>
        <v>0</v>
      </c>
    </row>
    <row r="1372" spans="1:8">
      <c r="A1372" s="18">
        <v>6</v>
      </c>
      <c r="B1372">
        <v>94041</v>
      </c>
      <c r="C1372">
        <v>18</v>
      </c>
      <c r="D1372">
        <f t="shared" si="26"/>
        <v>1</v>
      </c>
      <c r="F1372" s="8">
        <f>SUMIF('Zip Shares'!$F:$F,Districts!$B1372,'Zip Shares'!H:H)/$D1372</f>
        <v>43424.159080235564</v>
      </c>
      <c r="G1372" s="8">
        <f>SUMIF('Zip Shares'!$F:$F,Districts!$B1372,'Zip Shares'!I:I)/$D1372</f>
        <v>26248.59</v>
      </c>
      <c r="H1372" s="8">
        <f>SUMIF('Zip Shares'!$F:$F,Districts!$B1372,'Zip Shares'!J:J)/$D1372</f>
        <v>0</v>
      </c>
    </row>
    <row r="1373" spans="1:8">
      <c r="A1373" s="18">
        <v>6</v>
      </c>
      <c r="B1373">
        <v>94043</v>
      </c>
      <c r="C1373">
        <v>17</v>
      </c>
      <c r="D1373">
        <f t="shared" si="26"/>
        <v>2</v>
      </c>
      <c r="F1373" s="8">
        <f>SUMIF('Zip Shares'!$F:$F,Districts!$B1373,'Zip Shares'!H:H)/$D1373</f>
        <v>3538552.9516888112</v>
      </c>
      <c r="G1373" s="8">
        <f>SUMIF('Zip Shares'!$F:$F,Districts!$B1373,'Zip Shares'!I:I)/$D1373</f>
        <v>76268.81</v>
      </c>
      <c r="H1373" s="8">
        <f>SUMIF('Zip Shares'!$F:$F,Districts!$B1373,'Zip Shares'!J:J)/$D1373</f>
        <v>0</v>
      </c>
    </row>
    <row r="1374" spans="1:8">
      <c r="A1374" s="18">
        <v>6</v>
      </c>
      <c r="B1374">
        <v>94043</v>
      </c>
      <c r="C1374">
        <v>18</v>
      </c>
      <c r="D1374">
        <f t="shared" si="26"/>
        <v>2</v>
      </c>
      <c r="F1374" s="8">
        <f>SUMIF('Zip Shares'!$F:$F,Districts!$B1374,'Zip Shares'!H:H)/$D1374</f>
        <v>3538552.9516888112</v>
      </c>
      <c r="G1374" s="8">
        <f>SUMIF('Zip Shares'!$F:$F,Districts!$B1374,'Zip Shares'!I:I)/$D1374</f>
        <v>76268.81</v>
      </c>
      <c r="H1374" s="8">
        <f>SUMIF('Zip Shares'!$F:$F,Districts!$B1374,'Zip Shares'!J:J)/$D1374</f>
        <v>0</v>
      </c>
    </row>
    <row r="1375" spans="1:8">
      <c r="A1375" s="18">
        <v>6</v>
      </c>
      <c r="B1375">
        <v>94044</v>
      </c>
      <c r="C1375">
        <v>14</v>
      </c>
      <c r="D1375">
        <f t="shared" si="26"/>
        <v>1</v>
      </c>
      <c r="F1375" s="8">
        <f>SUMIF('Zip Shares'!$F:$F,Districts!$B1375,'Zip Shares'!H:H)/$D1375</f>
        <v>19306.591329493938</v>
      </c>
      <c r="G1375" s="8">
        <f>SUMIF('Zip Shares'!$F:$F,Districts!$B1375,'Zip Shares'!I:I)/$D1375</f>
        <v>14961.34</v>
      </c>
      <c r="H1375" s="8">
        <f>SUMIF('Zip Shares'!$F:$F,Districts!$B1375,'Zip Shares'!J:J)/$D1375</f>
        <v>0</v>
      </c>
    </row>
    <row r="1376" spans="1:8">
      <c r="A1376" s="18">
        <v>6</v>
      </c>
      <c r="B1376">
        <v>94060</v>
      </c>
      <c r="C1376">
        <v>18</v>
      </c>
      <c r="D1376">
        <f t="shared" si="26"/>
        <v>1</v>
      </c>
      <c r="F1376" s="8">
        <f>SUMIF('Zip Shares'!$F:$F,Districts!$B1376,'Zip Shares'!H:H)/$D1376</f>
        <v>0</v>
      </c>
      <c r="G1376" s="8">
        <f>SUMIF('Zip Shares'!$F:$F,Districts!$B1376,'Zip Shares'!I:I)/$D1376</f>
        <v>0</v>
      </c>
      <c r="H1376" s="8">
        <f>SUMIF('Zip Shares'!$F:$F,Districts!$B1376,'Zip Shares'!J:J)/$D1376</f>
        <v>0</v>
      </c>
    </row>
    <row r="1377" spans="1:8">
      <c r="A1377" s="18">
        <v>6</v>
      </c>
      <c r="B1377">
        <v>94061</v>
      </c>
      <c r="C1377">
        <v>14</v>
      </c>
      <c r="D1377">
        <f t="shared" si="26"/>
        <v>2</v>
      </c>
      <c r="F1377" s="8">
        <f>SUMIF('Zip Shares'!$F:$F,Districts!$B1377,'Zip Shares'!H:H)/$D1377</f>
        <v>7317.236743039206</v>
      </c>
      <c r="G1377" s="8">
        <f>SUMIF('Zip Shares'!$F:$F,Districts!$B1377,'Zip Shares'!I:I)/$D1377</f>
        <v>0</v>
      </c>
      <c r="H1377" s="8">
        <f>SUMIF('Zip Shares'!$F:$F,Districts!$B1377,'Zip Shares'!J:J)/$D1377</f>
        <v>0</v>
      </c>
    </row>
    <row r="1378" spans="1:8">
      <c r="A1378" s="18">
        <v>6</v>
      </c>
      <c r="B1378">
        <v>94061</v>
      </c>
      <c r="C1378">
        <v>18</v>
      </c>
      <c r="D1378">
        <f t="shared" si="26"/>
        <v>2</v>
      </c>
      <c r="F1378" s="8">
        <f>SUMIF('Zip Shares'!$F:$F,Districts!$B1378,'Zip Shares'!H:H)/$D1378</f>
        <v>7317.236743039206</v>
      </c>
      <c r="G1378" s="8">
        <f>SUMIF('Zip Shares'!$F:$F,Districts!$B1378,'Zip Shares'!I:I)/$D1378</f>
        <v>0</v>
      </c>
      <c r="H1378" s="8">
        <f>SUMIF('Zip Shares'!$F:$F,Districts!$B1378,'Zip Shares'!J:J)/$D1378</f>
        <v>0</v>
      </c>
    </row>
    <row r="1379" spans="1:8">
      <c r="A1379" s="18">
        <v>6</v>
      </c>
      <c r="B1379">
        <v>94062</v>
      </c>
      <c r="C1379">
        <v>14</v>
      </c>
      <c r="D1379">
        <f t="shared" si="26"/>
        <v>2</v>
      </c>
      <c r="F1379" s="8">
        <f>SUMIF('Zip Shares'!$F:$F,Districts!$B1379,'Zip Shares'!H:H)/$D1379</f>
        <v>70252.818679339631</v>
      </c>
      <c r="G1379" s="8">
        <f>SUMIF('Zip Shares'!$F:$F,Districts!$B1379,'Zip Shares'!I:I)/$D1379</f>
        <v>4097.63</v>
      </c>
      <c r="H1379" s="8">
        <f>SUMIF('Zip Shares'!$F:$F,Districts!$B1379,'Zip Shares'!J:J)/$D1379</f>
        <v>0</v>
      </c>
    </row>
    <row r="1380" spans="1:8">
      <c r="A1380" s="18">
        <v>6</v>
      </c>
      <c r="B1380">
        <v>94062</v>
      </c>
      <c r="C1380">
        <v>18</v>
      </c>
      <c r="D1380">
        <f t="shared" si="26"/>
        <v>2</v>
      </c>
      <c r="F1380" s="8">
        <f>SUMIF('Zip Shares'!$F:$F,Districts!$B1380,'Zip Shares'!H:H)/$D1380</f>
        <v>70252.818679339631</v>
      </c>
      <c r="G1380" s="8">
        <f>SUMIF('Zip Shares'!$F:$F,Districts!$B1380,'Zip Shares'!I:I)/$D1380</f>
        <v>4097.63</v>
      </c>
      <c r="H1380" s="8">
        <f>SUMIF('Zip Shares'!$F:$F,Districts!$B1380,'Zip Shares'!J:J)/$D1380</f>
        <v>0</v>
      </c>
    </row>
    <row r="1381" spans="1:8">
      <c r="A1381" s="18">
        <v>6</v>
      </c>
      <c r="B1381">
        <v>94063</v>
      </c>
      <c r="C1381">
        <v>14</v>
      </c>
      <c r="D1381">
        <f t="shared" si="26"/>
        <v>2</v>
      </c>
      <c r="F1381" s="8">
        <f>SUMIF('Zip Shares'!$F:$F,Districts!$B1381,'Zip Shares'!H:H)/$D1381</f>
        <v>281356.23259132472</v>
      </c>
      <c r="G1381" s="8">
        <f>SUMIF('Zip Shares'!$F:$F,Districts!$B1381,'Zip Shares'!I:I)/$D1381</f>
        <v>104452.94</v>
      </c>
      <c r="H1381" s="8">
        <f>SUMIF('Zip Shares'!$F:$F,Districts!$B1381,'Zip Shares'!J:J)/$D1381</f>
        <v>0</v>
      </c>
    </row>
    <row r="1382" spans="1:8">
      <c r="A1382" s="18">
        <v>6</v>
      </c>
      <c r="B1382">
        <v>94063</v>
      </c>
      <c r="C1382">
        <v>18</v>
      </c>
      <c r="D1382">
        <f t="shared" si="26"/>
        <v>2</v>
      </c>
      <c r="F1382" s="8">
        <f>SUMIF('Zip Shares'!$F:$F,Districts!$B1382,'Zip Shares'!H:H)/$D1382</f>
        <v>281356.23259132472</v>
      </c>
      <c r="G1382" s="8">
        <f>SUMIF('Zip Shares'!$F:$F,Districts!$B1382,'Zip Shares'!I:I)/$D1382</f>
        <v>104452.94</v>
      </c>
      <c r="H1382" s="8">
        <f>SUMIF('Zip Shares'!$F:$F,Districts!$B1382,'Zip Shares'!J:J)/$D1382</f>
        <v>0</v>
      </c>
    </row>
    <row r="1383" spans="1:8">
      <c r="A1383" s="18">
        <v>6</v>
      </c>
      <c r="B1383">
        <v>94065</v>
      </c>
      <c r="C1383">
        <v>14</v>
      </c>
      <c r="D1383">
        <f t="shared" si="26"/>
        <v>1</v>
      </c>
      <c r="F1383" s="8">
        <f>SUMIF('Zip Shares'!$F:$F,Districts!$B1383,'Zip Shares'!H:H)/$D1383</f>
        <v>599035.06848488841</v>
      </c>
      <c r="G1383" s="8">
        <f>SUMIF('Zip Shares'!$F:$F,Districts!$B1383,'Zip Shares'!I:I)/$D1383</f>
        <v>38490.39</v>
      </c>
      <c r="H1383" s="8">
        <f>SUMIF('Zip Shares'!$F:$F,Districts!$B1383,'Zip Shares'!J:J)/$D1383</f>
        <v>0</v>
      </c>
    </row>
    <row r="1384" spans="1:8">
      <c r="A1384" s="18">
        <v>6</v>
      </c>
      <c r="B1384">
        <v>94066</v>
      </c>
      <c r="C1384">
        <v>14</v>
      </c>
      <c r="D1384">
        <f t="shared" si="26"/>
        <v>1</v>
      </c>
      <c r="F1384" s="8">
        <f>SUMIF('Zip Shares'!$F:$F,Districts!$B1384,'Zip Shares'!H:H)/$D1384</f>
        <v>143592.39379432079</v>
      </c>
      <c r="G1384" s="8">
        <f>SUMIF('Zip Shares'!$F:$F,Districts!$B1384,'Zip Shares'!I:I)/$D1384</f>
        <v>32217.87</v>
      </c>
      <c r="H1384" s="8">
        <f>SUMIF('Zip Shares'!$F:$F,Districts!$B1384,'Zip Shares'!J:J)/$D1384</f>
        <v>154457.40898020135</v>
      </c>
    </row>
    <row r="1385" spans="1:8">
      <c r="A1385" s="18">
        <v>6</v>
      </c>
      <c r="B1385">
        <v>94070</v>
      </c>
      <c r="C1385">
        <v>14</v>
      </c>
      <c r="D1385">
        <f t="shared" si="26"/>
        <v>1</v>
      </c>
      <c r="F1385" s="8">
        <f>SUMIF('Zip Shares'!$F:$F,Districts!$B1385,'Zip Shares'!H:H)/$D1385</f>
        <v>748901.78284817387</v>
      </c>
      <c r="G1385" s="8">
        <f>SUMIF('Zip Shares'!$F:$F,Districts!$B1385,'Zip Shares'!I:I)/$D1385</f>
        <v>130435.2</v>
      </c>
      <c r="H1385" s="8">
        <f>SUMIF('Zip Shares'!$F:$F,Districts!$B1385,'Zip Shares'!J:J)/$D1385</f>
        <v>0</v>
      </c>
    </row>
    <row r="1386" spans="1:8">
      <c r="A1386" s="18">
        <v>6</v>
      </c>
      <c r="B1386">
        <v>94074</v>
      </c>
      <c r="C1386">
        <v>14</v>
      </c>
      <c r="D1386">
        <f t="shared" si="26"/>
        <v>2</v>
      </c>
      <c r="F1386" s="8">
        <f>SUMIF('Zip Shares'!$F:$F,Districts!$B1386,'Zip Shares'!H:H)/$D1386</f>
        <v>0</v>
      </c>
      <c r="G1386" s="8">
        <f>SUMIF('Zip Shares'!$F:$F,Districts!$B1386,'Zip Shares'!I:I)/$D1386</f>
        <v>0</v>
      </c>
      <c r="H1386" s="8">
        <f>SUMIF('Zip Shares'!$F:$F,Districts!$B1386,'Zip Shares'!J:J)/$D1386</f>
        <v>0</v>
      </c>
    </row>
    <row r="1387" spans="1:8">
      <c r="A1387" s="18">
        <v>6</v>
      </c>
      <c r="B1387">
        <v>94074</v>
      </c>
      <c r="C1387">
        <v>18</v>
      </c>
      <c r="D1387">
        <f t="shared" si="26"/>
        <v>2</v>
      </c>
      <c r="F1387" s="8">
        <f>SUMIF('Zip Shares'!$F:$F,Districts!$B1387,'Zip Shares'!H:H)/$D1387</f>
        <v>0</v>
      </c>
      <c r="G1387" s="8">
        <f>SUMIF('Zip Shares'!$F:$F,Districts!$B1387,'Zip Shares'!I:I)/$D1387</f>
        <v>0</v>
      </c>
      <c r="H1387" s="8">
        <f>SUMIF('Zip Shares'!$F:$F,Districts!$B1387,'Zip Shares'!J:J)/$D1387</f>
        <v>0</v>
      </c>
    </row>
    <row r="1388" spans="1:8">
      <c r="A1388" s="18">
        <v>6</v>
      </c>
      <c r="B1388">
        <v>94080</v>
      </c>
      <c r="C1388">
        <v>14</v>
      </c>
      <c r="D1388">
        <f t="shared" si="26"/>
        <v>1</v>
      </c>
      <c r="F1388" s="8">
        <f>SUMIF('Zip Shares'!$F:$F,Districts!$B1388,'Zip Shares'!H:H)/$D1388</f>
        <v>268224.97794195899</v>
      </c>
      <c r="G1388" s="8">
        <f>SUMIF('Zip Shares'!$F:$F,Districts!$B1388,'Zip Shares'!I:I)/$D1388</f>
        <v>113839.28</v>
      </c>
      <c r="H1388" s="8">
        <f>SUMIF('Zip Shares'!$F:$F,Districts!$B1388,'Zip Shares'!J:J)/$D1388</f>
        <v>0</v>
      </c>
    </row>
    <row r="1389" spans="1:8">
      <c r="A1389" s="18">
        <v>6</v>
      </c>
      <c r="B1389">
        <v>94085</v>
      </c>
      <c r="C1389">
        <v>17</v>
      </c>
      <c r="D1389">
        <f t="shared" si="26"/>
        <v>2</v>
      </c>
      <c r="F1389" s="8">
        <f>SUMIF('Zip Shares'!$F:$F,Districts!$B1389,'Zip Shares'!H:H)/$D1389</f>
        <v>487553.96991985454</v>
      </c>
      <c r="G1389" s="8">
        <f>SUMIF('Zip Shares'!$F:$F,Districts!$B1389,'Zip Shares'!I:I)/$D1389</f>
        <v>23761.244999999999</v>
      </c>
      <c r="H1389" s="8">
        <f>SUMIF('Zip Shares'!$F:$F,Districts!$B1389,'Zip Shares'!J:J)/$D1389</f>
        <v>0</v>
      </c>
    </row>
    <row r="1390" spans="1:8">
      <c r="A1390" s="18">
        <v>6</v>
      </c>
      <c r="B1390">
        <v>94085</v>
      </c>
      <c r="C1390">
        <v>18</v>
      </c>
      <c r="D1390">
        <f t="shared" si="26"/>
        <v>2</v>
      </c>
      <c r="F1390" s="8">
        <f>SUMIF('Zip Shares'!$F:$F,Districts!$B1390,'Zip Shares'!H:H)/$D1390</f>
        <v>487553.96991985454</v>
      </c>
      <c r="G1390" s="8">
        <f>SUMIF('Zip Shares'!$F:$F,Districts!$B1390,'Zip Shares'!I:I)/$D1390</f>
        <v>23761.244999999999</v>
      </c>
      <c r="H1390" s="8">
        <f>SUMIF('Zip Shares'!$F:$F,Districts!$B1390,'Zip Shares'!J:J)/$D1390</f>
        <v>0</v>
      </c>
    </row>
    <row r="1391" spans="1:8">
      <c r="A1391" s="18">
        <v>6</v>
      </c>
      <c r="B1391">
        <v>94086</v>
      </c>
      <c r="C1391">
        <v>17</v>
      </c>
      <c r="D1391">
        <f t="shared" si="26"/>
        <v>2</v>
      </c>
      <c r="F1391" s="8">
        <f>SUMIF('Zip Shares'!$F:$F,Districts!$B1391,'Zip Shares'!H:H)/$D1391</f>
        <v>1144310.0305740428</v>
      </c>
      <c r="G1391" s="8">
        <f>SUMIF('Zip Shares'!$F:$F,Districts!$B1391,'Zip Shares'!I:I)/$D1391</f>
        <v>96233.434999999998</v>
      </c>
      <c r="H1391" s="8">
        <f>SUMIF('Zip Shares'!$F:$F,Districts!$B1391,'Zip Shares'!J:J)/$D1391</f>
        <v>0</v>
      </c>
    </row>
    <row r="1392" spans="1:8">
      <c r="A1392" s="18">
        <v>6</v>
      </c>
      <c r="B1392">
        <v>94086</v>
      </c>
      <c r="C1392">
        <v>18</v>
      </c>
      <c r="D1392">
        <f t="shared" si="26"/>
        <v>2</v>
      </c>
      <c r="F1392" s="8">
        <f>SUMIF('Zip Shares'!$F:$F,Districts!$B1392,'Zip Shares'!H:H)/$D1392</f>
        <v>1144310.0305740428</v>
      </c>
      <c r="G1392" s="8">
        <f>SUMIF('Zip Shares'!$F:$F,Districts!$B1392,'Zip Shares'!I:I)/$D1392</f>
        <v>96233.434999999998</v>
      </c>
      <c r="H1392" s="8">
        <f>SUMIF('Zip Shares'!$F:$F,Districts!$B1392,'Zip Shares'!J:J)/$D1392</f>
        <v>0</v>
      </c>
    </row>
    <row r="1393" spans="1:8">
      <c r="A1393" s="18">
        <v>6</v>
      </c>
      <c r="B1393">
        <v>94087</v>
      </c>
      <c r="C1393">
        <v>17</v>
      </c>
      <c r="D1393">
        <f t="shared" si="26"/>
        <v>2</v>
      </c>
      <c r="F1393" s="8">
        <f>SUMIF('Zip Shares'!$F:$F,Districts!$B1393,'Zip Shares'!H:H)/$D1393</f>
        <v>49349.322566575975</v>
      </c>
      <c r="G1393" s="8">
        <f>SUMIF('Zip Shares'!$F:$F,Districts!$B1393,'Zip Shares'!I:I)/$D1393</f>
        <v>1610.4299999999998</v>
      </c>
      <c r="H1393" s="8">
        <f>SUMIF('Zip Shares'!$F:$F,Districts!$B1393,'Zip Shares'!J:J)/$D1393</f>
        <v>0</v>
      </c>
    </row>
    <row r="1394" spans="1:8">
      <c r="A1394" s="18">
        <v>6</v>
      </c>
      <c r="B1394">
        <v>94087</v>
      </c>
      <c r="C1394">
        <v>18</v>
      </c>
      <c r="D1394">
        <f t="shared" si="26"/>
        <v>2</v>
      </c>
      <c r="F1394" s="8">
        <f>SUMIF('Zip Shares'!$F:$F,Districts!$B1394,'Zip Shares'!H:H)/$D1394</f>
        <v>49349.322566575975</v>
      </c>
      <c r="G1394" s="8">
        <f>SUMIF('Zip Shares'!$F:$F,Districts!$B1394,'Zip Shares'!I:I)/$D1394</f>
        <v>1610.4299999999998</v>
      </c>
      <c r="H1394" s="8">
        <f>SUMIF('Zip Shares'!$F:$F,Districts!$B1394,'Zip Shares'!J:J)/$D1394</f>
        <v>0</v>
      </c>
    </row>
    <row r="1395" spans="1:8">
      <c r="A1395" s="18">
        <v>6</v>
      </c>
      <c r="B1395">
        <v>94089</v>
      </c>
      <c r="C1395">
        <v>17</v>
      </c>
      <c r="D1395">
        <f t="shared" si="26"/>
        <v>2</v>
      </c>
      <c r="F1395" s="8">
        <f>SUMIF('Zip Shares'!$F:$F,Districts!$B1395,'Zip Shares'!H:H)/$D1395</f>
        <v>338968.78820399282</v>
      </c>
      <c r="G1395" s="8">
        <f>SUMIF('Zip Shares'!$F:$F,Districts!$B1395,'Zip Shares'!I:I)/$D1395</f>
        <v>12001.665000000001</v>
      </c>
      <c r="H1395" s="8">
        <f>SUMIF('Zip Shares'!$F:$F,Districts!$B1395,'Zip Shares'!J:J)/$D1395</f>
        <v>0</v>
      </c>
    </row>
    <row r="1396" spans="1:8">
      <c r="A1396" s="18">
        <v>6</v>
      </c>
      <c r="B1396">
        <v>94089</v>
      </c>
      <c r="C1396">
        <v>18</v>
      </c>
      <c r="D1396">
        <f t="shared" si="26"/>
        <v>2</v>
      </c>
      <c r="F1396" s="8">
        <f>SUMIF('Zip Shares'!$F:$F,Districts!$B1396,'Zip Shares'!H:H)/$D1396</f>
        <v>338968.78820399282</v>
      </c>
      <c r="G1396" s="8">
        <f>SUMIF('Zip Shares'!$F:$F,Districts!$B1396,'Zip Shares'!I:I)/$D1396</f>
        <v>12001.665000000001</v>
      </c>
      <c r="H1396" s="8">
        <f>SUMIF('Zip Shares'!$F:$F,Districts!$B1396,'Zip Shares'!J:J)/$D1396</f>
        <v>0</v>
      </c>
    </row>
    <row r="1397" spans="1:8">
      <c r="A1397" s="18">
        <v>6</v>
      </c>
      <c r="B1397">
        <v>94102</v>
      </c>
      <c r="C1397">
        <v>12</v>
      </c>
      <c r="D1397">
        <f t="shared" si="26"/>
        <v>1</v>
      </c>
      <c r="F1397" s="8">
        <f>SUMIF('Zip Shares'!$F:$F,Districts!$B1397,'Zip Shares'!H:H)/$D1397</f>
        <v>38879.200748157506</v>
      </c>
      <c r="G1397" s="8">
        <f>SUMIF('Zip Shares'!$F:$F,Districts!$B1397,'Zip Shares'!I:I)/$D1397</f>
        <v>18184.84</v>
      </c>
      <c r="H1397" s="8">
        <f>SUMIF('Zip Shares'!$F:$F,Districts!$B1397,'Zip Shares'!J:J)/$D1397</f>
        <v>0</v>
      </c>
    </row>
    <row r="1398" spans="1:8">
      <c r="A1398" s="18">
        <v>6</v>
      </c>
      <c r="B1398">
        <v>94103</v>
      </c>
      <c r="C1398">
        <v>12</v>
      </c>
      <c r="D1398">
        <f t="shared" si="26"/>
        <v>1</v>
      </c>
      <c r="F1398" s="8">
        <f>SUMIF('Zip Shares'!$F:$F,Districts!$B1398,'Zip Shares'!H:H)/$D1398</f>
        <v>646167.72488440201</v>
      </c>
      <c r="G1398" s="8">
        <f>SUMIF('Zip Shares'!$F:$F,Districts!$B1398,'Zip Shares'!I:I)/$D1398</f>
        <v>292408.82</v>
      </c>
      <c r="H1398" s="8">
        <f>SUMIF('Zip Shares'!$F:$F,Districts!$B1398,'Zip Shares'!J:J)/$D1398</f>
        <v>0</v>
      </c>
    </row>
    <row r="1399" spans="1:8">
      <c r="A1399" s="18">
        <v>6</v>
      </c>
      <c r="B1399">
        <v>94104</v>
      </c>
      <c r="C1399">
        <v>12</v>
      </c>
      <c r="D1399">
        <f t="shared" si="26"/>
        <v>1</v>
      </c>
      <c r="F1399" s="8">
        <f>SUMIF('Zip Shares'!$F:$F,Districts!$B1399,'Zip Shares'!H:H)/$D1399</f>
        <v>86445.078473115747</v>
      </c>
      <c r="G1399" s="8">
        <f>SUMIF('Zip Shares'!$F:$F,Districts!$B1399,'Zip Shares'!I:I)/$D1399</f>
        <v>21739.1</v>
      </c>
      <c r="H1399" s="8">
        <f>SUMIF('Zip Shares'!$F:$F,Districts!$B1399,'Zip Shares'!J:J)/$D1399</f>
        <v>0</v>
      </c>
    </row>
    <row r="1400" spans="1:8">
      <c r="A1400" s="18">
        <v>6</v>
      </c>
      <c r="B1400">
        <v>94105</v>
      </c>
      <c r="C1400">
        <v>12</v>
      </c>
      <c r="D1400">
        <f t="shared" si="26"/>
        <v>1</v>
      </c>
      <c r="F1400" s="8">
        <f>SUMIF('Zip Shares'!$F:$F,Districts!$B1400,'Zip Shares'!H:H)/$D1400</f>
        <v>288134.21799030056</v>
      </c>
      <c r="G1400" s="8">
        <f>SUMIF('Zip Shares'!$F:$F,Districts!$B1400,'Zip Shares'!I:I)/$D1400</f>
        <v>61061.039999999994</v>
      </c>
      <c r="H1400" s="8">
        <f>SUMIF('Zip Shares'!$F:$F,Districts!$B1400,'Zip Shares'!J:J)/$D1400</f>
        <v>0</v>
      </c>
    </row>
    <row r="1401" spans="1:8">
      <c r="A1401" s="18">
        <v>6</v>
      </c>
      <c r="B1401">
        <v>94107</v>
      </c>
      <c r="C1401">
        <v>12</v>
      </c>
      <c r="D1401">
        <f t="shared" si="26"/>
        <v>1</v>
      </c>
      <c r="F1401" s="8">
        <f>SUMIF('Zip Shares'!$F:$F,Districts!$B1401,'Zip Shares'!H:H)/$D1401</f>
        <v>1046233.9581592935</v>
      </c>
      <c r="G1401" s="8">
        <f>SUMIF('Zip Shares'!$F:$F,Districts!$B1401,'Zip Shares'!I:I)/$D1401</f>
        <v>101431.26</v>
      </c>
      <c r="H1401" s="8">
        <f>SUMIF('Zip Shares'!$F:$F,Districts!$B1401,'Zip Shares'!J:J)/$D1401</f>
        <v>0</v>
      </c>
    </row>
    <row r="1402" spans="1:8">
      <c r="A1402" s="18">
        <v>6</v>
      </c>
      <c r="B1402">
        <v>94108</v>
      </c>
      <c r="C1402">
        <v>12</v>
      </c>
      <c r="D1402">
        <f t="shared" si="26"/>
        <v>1</v>
      </c>
      <c r="F1402" s="8">
        <f>SUMIF('Zip Shares'!$F:$F,Districts!$B1402,'Zip Shares'!H:H)/$D1402</f>
        <v>12756.288447424871</v>
      </c>
      <c r="G1402" s="8">
        <f>SUMIF('Zip Shares'!$F:$F,Districts!$B1402,'Zip Shares'!I:I)/$D1402</f>
        <v>5118.8999999999996</v>
      </c>
      <c r="H1402" s="8">
        <f>SUMIF('Zip Shares'!$F:$F,Districts!$B1402,'Zip Shares'!J:J)/$D1402</f>
        <v>0</v>
      </c>
    </row>
    <row r="1403" spans="1:8">
      <c r="A1403" s="18">
        <v>6</v>
      </c>
      <c r="B1403">
        <v>94109</v>
      </c>
      <c r="C1403">
        <v>12</v>
      </c>
      <c r="D1403">
        <f t="shared" si="26"/>
        <v>1</v>
      </c>
      <c r="F1403" s="8">
        <f>SUMIF('Zip Shares'!$F:$F,Districts!$B1403,'Zip Shares'!H:H)/$D1403</f>
        <v>204162.68693593371</v>
      </c>
      <c r="G1403" s="8">
        <f>SUMIF('Zip Shares'!$F:$F,Districts!$B1403,'Zip Shares'!I:I)/$D1403</f>
        <v>28384.239999999998</v>
      </c>
      <c r="H1403" s="8">
        <f>SUMIF('Zip Shares'!$F:$F,Districts!$B1403,'Zip Shares'!J:J)/$D1403</f>
        <v>0</v>
      </c>
    </row>
    <row r="1404" spans="1:8">
      <c r="A1404" s="18">
        <v>6</v>
      </c>
      <c r="B1404">
        <v>94110</v>
      </c>
      <c r="C1404">
        <v>12</v>
      </c>
      <c r="D1404">
        <f t="shared" si="26"/>
        <v>1</v>
      </c>
      <c r="F1404" s="8">
        <f>SUMIF('Zip Shares'!$F:$F,Districts!$B1404,'Zip Shares'!H:H)/$D1404</f>
        <v>49627.199861553541</v>
      </c>
      <c r="G1404" s="8">
        <f>SUMIF('Zip Shares'!$F:$F,Districts!$B1404,'Zip Shares'!I:I)/$D1404</f>
        <v>12821.82</v>
      </c>
      <c r="H1404" s="8">
        <f>SUMIF('Zip Shares'!$F:$F,Districts!$B1404,'Zip Shares'!J:J)/$D1404</f>
        <v>0</v>
      </c>
    </row>
    <row r="1405" spans="1:8">
      <c r="A1405" s="18">
        <v>6</v>
      </c>
      <c r="B1405">
        <v>94111</v>
      </c>
      <c r="C1405">
        <v>12</v>
      </c>
      <c r="D1405">
        <f t="shared" si="26"/>
        <v>1</v>
      </c>
      <c r="F1405" s="8">
        <f>SUMIF('Zip Shares'!$F:$F,Districts!$B1405,'Zip Shares'!H:H)/$D1405</f>
        <v>333264.38565757597</v>
      </c>
      <c r="G1405" s="8">
        <f>SUMIF('Zip Shares'!$F:$F,Districts!$B1405,'Zip Shares'!I:I)/$D1405</f>
        <v>71555.09</v>
      </c>
      <c r="H1405" s="8">
        <f>SUMIF('Zip Shares'!$F:$F,Districts!$B1405,'Zip Shares'!J:J)/$D1405</f>
        <v>0</v>
      </c>
    </row>
    <row r="1406" spans="1:8">
      <c r="A1406" s="18">
        <v>6</v>
      </c>
      <c r="B1406">
        <v>94112</v>
      </c>
      <c r="C1406">
        <v>12</v>
      </c>
      <c r="D1406">
        <f t="shared" si="26"/>
        <v>2</v>
      </c>
      <c r="F1406" s="8">
        <f>SUMIF('Zip Shares'!$F:$F,Districts!$B1406,'Zip Shares'!H:H)/$D1406</f>
        <v>4221.8906125682952</v>
      </c>
      <c r="G1406" s="8">
        <f>SUMIF('Zip Shares'!$F:$F,Districts!$B1406,'Zip Shares'!I:I)/$D1406</f>
        <v>6806.9949999999999</v>
      </c>
      <c r="H1406" s="8">
        <f>SUMIF('Zip Shares'!$F:$F,Districts!$B1406,'Zip Shares'!J:J)/$D1406</f>
        <v>0</v>
      </c>
    </row>
    <row r="1407" spans="1:8">
      <c r="A1407" s="18">
        <v>6</v>
      </c>
      <c r="B1407">
        <v>94112</v>
      </c>
      <c r="C1407">
        <v>14</v>
      </c>
      <c r="D1407">
        <f t="shared" si="26"/>
        <v>2</v>
      </c>
      <c r="F1407" s="8">
        <f>SUMIF('Zip Shares'!$F:$F,Districts!$B1407,'Zip Shares'!H:H)/$D1407</f>
        <v>4221.8906125682952</v>
      </c>
      <c r="G1407" s="8">
        <f>SUMIF('Zip Shares'!$F:$F,Districts!$B1407,'Zip Shares'!I:I)/$D1407</f>
        <v>6806.9949999999999</v>
      </c>
      <c r="H1407" s="8">
        <f>SUMIF('Zip Shares'!$F:$F,Districts!$B1407,'Zip Shares'!J:J)/$D1407</f>
        <v>0</v>
      </c>
    </row>
    <row r="1408" spans="1:8">
      <c r="A1408" s="18">
        <v>6</v>
      </c>
      <c r="B1408">
        <v>94114</v>
      </c>
      <c r="C1408">
        <v>12</v>
      </c>
      <c r="D1408">
        <f t="shared" si="26"/>
        <v>1</v>
      </c>
      <c r="F1408" s="8">
        <f>SUMIF('Zip Shares'!$F:$F,Districts!$B1408,'Zip Shares'!H:H)/$D1408</f>
        <v>160816.96942929801</v>
      </c>
      <c r="G1408" s="8">
        <f>SUMIF('Zip Shares'!$F:$F,Districts!$B1408,'Zip Shares'!I:I)/$D1408</f>
        <v>16062.85</v>
      </c>
      <c r="H1408" s="8">
        <f>SUMIF('Zip Shares'!$F:$F,Districts!$B1408,'Zip Shares'!J:J)/$D1408</f>
        <v>0</v>
      </c>
    </row>
    <row r="1409" spans="1:8">
      <c r="A1409" s="18">
        <v>6</v>
      </c>
      <c r="B1409">
        <v>94115</v>
      </c>
      <c r="C1409">
        <v>12</v>
      </c>
      <c r="D1409">
        <f t="shared" si="26"/>
        <v>1</v>
      </c>
      <c r="F1409" s="8">
        <f>SUMIF('Zip Shares'!$F:$F,Districts!$B1409,'Zip Shares'!H:H)/$D1409</f>
        <v>6424.8693166631365</v>
      </c>
      <c r="G1409" s="8">
        <f>SUMIF('Zip Shares'!$F:$F,Districts!$B1409,'Zip Shares'!I:I)/$D1409</f>
        <v>97.71</v>
      </c>
      <c r="H1409" s="8">
        <f>SUMIF('Zip Shares'!$F:$F,Districts!$B1409,'Zip Shares'!J:J)/$D1409</f>
        <v>0</v>
      </c>
    </row>
    <row r="1410" spans="1:8">
      <c r="A1410" s="18">
        <v>6</v>
      </c>
      <c r="B1410">
        <v>94116</v>
      </c>
      <c r="C1410">
        <v>12</v>
      </c>
      <c r="D1410">
        <f t="shared" si="26"/>
        <v>2</v>
      </c>
      <c r="F1410" s="8">
        <f>SUMIF('Zip Shares'!$F:$F,Districts!$B1410,'Zip Shares'!H:H)/$D1410</f>
        <v>11359.967050611078</v>
      </c>
      <c r="G1410" s="8">
        <f>SUMIF('Zip Shares'!$F:$F,Districts!$B1410,'Zip Shares'!I:I)/$D1410</f>
        <v>0</v>
      </c>
      <c r="H1410" s="8">
        <f>SUMIF('Zip Shares'!$F:$F,Districts!$B1410,'Zip Shares'!J:J)/$D1410</f>
        <v>0</v>
      </c>
    </row>
    <row r="1411" spans="1:8">
      <c r="A1411" s="18">
        <v>6</v>
      </c>
      <c r="B1411">
        <v>94116</v>
      </c>
      <c r="C1411">
        <v>14</v>
      </c>
      <c r="D1411">
        <f t="shared" ref="D1411:D1474" si="27">COUNTIF(B$1:B$2350,B1411)</f>
        <v>2</v>
      </c>
      <c r="F1411" s="8">
        <f>SUMIF('Zip Shares'!$F:$F,Districts!$B1411,'Zip Shares'!H:H)/$D1411</f>
        <v>11359.967050611078</v>
      </c>
      <c r="G1411" s="8">
        <f>SUMIF('Zip Shares'!$F:$F,Districts!$B1411,'Zip Shares'!I:I)/$D1411</f>
        <v>0</v>
      </c>
      <c r="H1411" s="8">
        <f>SUMIF('Zip Shares'!$F:$F,Districts!$B1411,'Zip Shares'!J:J)/$D1411</f>
        <v>0</v>
      </c>
    </row>
    <row r="1412" spans="1:8">
      <c r="A1412" s="18">
        <v>6</v>
      </c>
      <c r="B1412">
        <v>94117</v>
      </c>
      <c r="C1412">
        <v>12</v>
      </c>
      <c r="D1412">
        <f t="shared" si="27"/>
        <v>1</v>
      </c>
      <c r="F1412" s="8">
        <f>SUMIF('Zip Shares'!$F:$F,Districts!$B1412,'Zip Shares'!H:H)/$D1412</f>
        <v>6619.2339597884156</v>
      </c>
      <c r="G1412" s="8">
        <f>SUMIF('Zip Shares'!$F:$F,Districts!$B1412,'Zip Shares'!I:I)/$D1412</f>
        <v>157.16</v>
      </c>
      <c r="H1412" s="8">
        <f>SUMIF('Zip Shares'!$F:$F,Districts!$B1412,'Zip Shares'!J:J)/$D1412</f>
        <v>0</v>
      </c>
    </row>
    <row r="1413" spans="1:8">
      <c r="A1413" s="18">
        <v>6</v>
      </c>
      <c r="B1413">
        <v>94118</v>
      </c>
      <c r="C1413">
        <v>12</v>
      </c>
      <c r="D1413">
        <f t="shared" si="27"/>
        <v>1</v>
      </c>
      <c r="F1413" s="8">
        <f>SUMIF('Zip Shares'!$F:$F,Districts!$B1413,'Zip Shares'!H:H)/$D1413</f>
        <v>12486.51598102272</v>
      </c>
      <c r="G1413" s="8">
        <f>SUMIF('Zip Shares'!$F:$F,Districts!$B1413,'Zip Shares'!I:I)/$D1413</f>
        <v>1831.2</v>
      </c>
      <c r="H1413" s="8">
        <f>SUMIF('Zip Shares'!$F:$F,Districts!$B1413,'Zip Shares'!J:J)/$D1413</f>
        <v>0</v>
      </c>
    </row>
    <row r="1414" spans="1:8">
      <c r="A1414" s="18">
        <v>6</v>
      </c>
      <c r="B1414">
        <v>94121</v>
      </c>
      <c r="C1414">
        <v>12</v>
      </c>
      <c r="D1414">
        <f t="shared" si="27"/>
        <v>1</v>
      </c>
      <c r="F1414" s="8">
        <f>SUMIF('Zip Shares'!$F:$F,Districts!$B1414,'Zip Shares'!H:H)/$D1414</f>
        <v>0</v>
      </c>
      <c r="G1414" s="8">
        <f>SUMIF('Zip Shares'!$F:$F,Districts!$B1414,'Zip Shares'!I:I)/$D1414</f>
        <v>0</v>
      </c>
      <c r="H1414" s="8">
        <f>SUMIF('Zip Shares'!$F:$F,Districts!$B1414,'Zip Shares'!J:J)/$D1414</f>
        <v>25969672.386665106</v>
      </c>
    </row>
    <row r="1415" spans="1:8">
      <c r="A1415" s="18">
        <v>6</v>
      </c>
      <c r="B1415">
        <v>94122</v>
      </c>
      <c r="C1415">
        <v>12</v>
      </c>
      <c r="D1415">
        <f t="shared" si="27"/>
        <v>1</v>
      </c>
      <c r="F1415" s="8">
        <f>SUMIF('Zip Shares'!$F:$F,Districts!$B1415,'Zip Shares'!H:H)/$D1415</f>
        <v>95569.282743561271</v>
      </c>
      <c r="G1415" s="8">
        <f>SUMIF('Zip Shares'!$F:$F,Districts!$B1415,'Zip Shares'!I:I)/$D1415</f>
        <v>678.51</v>
      </c>
      <c r="H1415" s="8">
        <f>SUMIF('Zip Shares'!$F:$F,Districts!$B1415,'Zip Shares'!J:J)/$D1415</f>
        <v>0</v>
      </c>
    </row>
    <row r="1416" spans="1:8">
      <c r="A1416" s="18">
        <v>6</v>
      </c>
      <c r="B1416">
        <v>94123</v>
      </c>
      <c r="C1416">
        <v>12</v>
      </c>
      <c r="D1416">
        <f t="shared" si="27"/>
        <v>1</v>
      </c>
      <c r="F1416" s="8">
        <f>SUMIF('Zip Shares'!$F:$F,Districts!$B1416,'Zip Shares'!H:H)/$D1416</f>
        <v>33830.266204070438</v>
      </c>
      <c r="G1416" s="8">
        <f>SUMIF('Zip Shares'!$F:$F,Districts!$B1416,'Zip Shares'!I:I)/$D1416</f>
        <v>2904.36</v>
      </c>
      <c r="H1416" s="8">
        <f>SUMIF('Zip Shares'!$F:$F,Districts!$B1416,'Zip Shares'!J:J)/$D1416</f>
        <v>0</v>
      </c>
    </row>
    <row r="1417" spans="1:8">
      <c r="A1417" s="18">
        <v>6</v>
      </c>
      <c r="B1417">
        <v>94124</v>
      </c>
      <c r="C1417">
        <v>12</v>
      </c>
      <c r="D1417">
        <f t="shared" si="27"/>
        <v>1</v>
      </c>
      <c r="F1417" s="8">
        <f>SUMIF('Zip Shares'!$F:$F,Districts!$B1417,'Zip Shares'!H:H)/$D1417</f>
        <v>122678.08382959949</v>
      </c>
      <c r="G1417" s="8">
        <f>SUMIF('Zip Shares'!$F:$F,Districts!$B1417,'Zip Shares'!I:I)/$D1417</f>
        <v>172846.96</v>
      </c>
      <c r="H1417" s="8">
        <f>SUMIF('Zip Shares'!$F:$F,Districts!$B1417,'Zip Shares'!J:J)/$D1417</f>
        <v>0</v>
      </c>
    </row>
    <row r="1418" spans="1:8">
      <c r="A1418" s="18">
        <v>6</v>
      </c>
      <c r="B1418">
        <v>94127</v>
      </c>
      <c r="C1418">
        <v>12</v>
      </c>
      <c r="D1418">
        <f t="shared" si="27"/>
        <v>2</v>
      </c>
      <c r="F1418" s="8">
        <f>SUMIF('Zip Shares'!$F:$F,Districts!$B1418,'Zip Shares'!H:H)/$D1418</f>
        <v>2068.4661292913147</v>
      </c>
      <c r="G1418" s="8">
        <f>SUMIF('Zip Shares'!$F:$F,Districts!$B1418,'Zip Shares'!I:I)/$D1418</f>
        <v>203.5</v>
      </c>
      <c r="H1418" s="8">
        <f>SUMIF('Zip Shares'!$F:$F,Districts!$B1418,'Zip Shares'!J:J)/$D1418</f>
        <v>0</v>
      </c>
    </row>
    <row r="1419" spans="1:8">
      <c r="A1419" s="18">
        <v>6</v>
      </c>
      <c r="B1419">
        <v>94127</v>
      </c>
      <c r="C1419">
        <v>14</v>
      </c>
      <c r="D1419">
        <f t="shared" si="27"/>
        <v>2</v>
      </c>
      <c r="F1419" s="8">
        <f>SUMIF('Zip Shares'!$F:$F,Districts!$B1419,'Zip Shares'!H:H)/$D1419</f>
        <v>2068.4661292913147</v>
      </c>
      <c r="G1419" s="8">
        <f>SUMIF('Zip Shares'!$F:$F,Districts!$B1419,'Zip Shares'!I:I)/$D1419</f>
        <v>203.5</v>
      </c>
      <c r="H1419" s="8">
        <f>SUMIF('Zip Shares'!$F:$F,Districts!$B1419,'Zip Shares'!J:J)/$D1419</f>
        <v>0</v>
      </c>
    </row>
    <row r="1420" spans="1:8">
      <c r="A1420" s="18">
        <v>6</v>
      </c>
      <c r="B1420">
        <v>94128</v>
      </c>
      <c r="C1420">
        <v>14</v>
      </c>
      <c r="D1420">
        <f t="shared" si="27"/>
        <v>1</v>
      </c>
      <c r="F1420" s="8">
        <f>SUMIF('Zip Shares'!$F:$F,Districts!$B1420,'Zip Shares'!H:H)/$D1420</f>
        <v>235.00444217303254</v>
      </c>
      <c r="G1420" s="8">
        <f>SUMIF('Zip Shares'!$F:$F,Districts!$B1420,'Zip Shares'!I:I)/$D1420</f>
        <v>36292.31</v>
      </c>
      <c r="H1420" s="8">
        <f>SUMIF('Zip Shares'!$F:$F,Districts!$B1420,'Zip Shares'!J:J)/$D1420</f>
        <v>0</v>
      </c>
    </row>
    <row r="1421" spans="1:8">
      <c r="A1421" s="18">
        <v>6</v>
      </c>
      <c r="B1421">
        <v>94129</v>
      </c>
      <c r="C1421">
        <v>12</v>
      </c>
      <c r="D1421">
        <f t="shared" si="27"/>
        <v>1</v>
      </c>
      <c r="F1421" s="8">
        <f>SUMIF('Zip Shares'!$F:$F,Districts!$B1421,'Zip Shares'!H:H)/$D1421</f>
        <v>66395.075968440244</v>
      </c>
      <c r="G1421" s="8">
        <f>SUMIF('Zip Shares'!$F:$F,Districts!$B1421,'Zip Shares'!I:I)/$D1421</f>
        <v>8135.93</v>
      </c>
      <c r="H1421" s="8">
        <f>SUMIF('Zip Shares'!$F:$F,Districts!$B1421,'Zip Shares'!J:J)/$D1421</f>
        <v>0</v>
      </c>
    </row>
    <row r="1422" spans="1:8">
      <c r="A1422" s="18">
        <v>6</v>
      </c>
      <c r="B1422">
        <v>94130</v>
      </c>
      <c r="C1422">
        <v>12</v>
      </c>
      <c r="D1422">
        <f t="shared" si="27"/>
        <v>1</v>
      </c>
      <c r="F1422" s="8">
        <f>SUMIF('Zip Shares'!$F:$F,Districts!$B1422,'Zip Shares'!H:H)/$D1422</f>
        <v>0</v>
      </c>
      <c r="G1422" s="8">
        <f>SUMIF('Zip Shares'!$F:$F,Districts!$B1422,'Zip Shares'!I:I)/$D1422</f>
        <v>336.21</v>
      </c>
      <c r="H1422" s="8">
        <f>SUMIF('Zip Shares'!$F:$F,Districts!$B1422,'Zip Shares'!J:J)/$D1422</f>
        <v>0</v>
      </c>
    </row>
    <row r="1423" spans="1:8">
      <c r="A1423" s="18">
        <v>6</v>
      </c>
      <c r="B1423">
        <v>94131</v>
      </c>
      <c r="C1423">
        <v>12</v>
      </c>
      <c r="D1423">
        <f t="shared" si="27"/>
        <v>2</v>
      </c>
      <c r="F1423" s="8">
        <f>SUMIF('Zip Shares'!$F:$F,Districts!$B1423,'Zip Shares'!H:H)/$D1423</f>
        <v>2859.643302959601</v>
      </c>
      <c r="G1423" s="8">
        <f>SUMIF('Zip Shares'!$F:$F,Districts!$B1423,'Zip Shares'!I:I)/$D1423</f>
        <v>0</v>
      </c>
      <c r="H1423" s="8">
        <f>SUMIF('Zip Shares'!$F:$F,Districts!$B1423,'Zip Shares'!J:J)/$D1423</f>
        <v>0</v>
      </c>
    </row>
    <row r="1424" spans="1:8">
      <c r="A1424" s="18">
        <v>6</v>
      </c>
      <c r="B1424">
        <v>94131</v>
      </c>
      <c r="C1424">
        <v>14</v>
      </c>
      <c r="D1424">
        <f t="shared" si="27"/>
        <v>2</v>
      </c>
      <c r="F1424" s="8">
        <f>SUMIF('Zip Shares'!$F:$F,Districts!$B1424,'Zip Shares'!H:H)/$D1424</f>
        <v>2859.643302959601</v>
      </c>
      <c r="G1424" s="8">
        <f>SUMIF('Zip Shares'!$F:$F,Districts!$B1424,'Zip Shares'!I:I)/$D1424</f>
        <v>0</v>
      </c>
      <c r="H1424" s="8">
        <f>SUMIF('Zip Shares'!$F:$F,Districts!$B1424,'Zip Shares'!J:J)/$D1424</f>
        <v>0</v>
      </c>
    </row>
    <row r="1425" spans="1:8">
      <c r="A1425" s="18">
        <v>6</v>
      </c>
      <c r="B1425">
        <v>94132</v>
      </c>
      <c r="C1425">
        <v>14</v>
      </c>
      <c r="D1425">
        <f t="shared" si="27"/>
        <v>1</v>
      </c>
      <c r="F1425" s="8">
        <f>SUMIF('Zip Shares'!$F:$F,Districts!$B1425,'Zip Shares'!H:H)/$D1425</f>
        <v>4786.6619355214425</v>
      </c>
      <c r="G1425" s="8">
        <f>SUMIF('Zip Shares'!$F:$F,Districts!$B1425,'Zip Shares'!I:I)/$D1425</f>
        <v>0</v>
      </c>
      <c r="H1425" s="8">
        <f>SUMIF('Zip Shares'!$F:$F,Districts!$B1425,'Zip Shares'!J:J)/$D1425</f>
        <v>0</v>
      </c>
    </row>
    <row r="1426" spans="1:8">
      <c r="A1426" s="18">
        <v>6</v>
      </c>
      <c r="B1426">
        <v>94133</v>
      </c>
      <c r="C1426">
        <v>12</v>
      </c>
      <c r="D1426">
        <f t="shared" si="27"/>
        <v>1</v>
      </c>
      <c r="F1426" s="8">
        <f>SUMIF('Zip Shares'!$F:$F,Districts!$B1426,'Zip Shares'!H:H)/$D1426</f>
        <v>96334.490658599883</v>
      </c>
      <c r="G1426" s="8">
        <f>SUMIF('Zip Shares'!$F:$F,Districts!$B1426,'Zip Shares'!I:I)/$D1426</f>
        <v>329246.81</v>
      </c>
      <c r="H1426" s="8">
        <f>SUMIF('Zip Shares'!$F:$F,Districts!$B1426,'Zip Shares'!J:J)/$D1426</f>
        <v>0</v>
      </c>
    </row>
    <row r="1427" spans="1:8">
      <c r="A1427" s="18">
        <v>6</v>
      </c>
      <c r="B1427">
        <v>94134</v>
      </c>
      <c r="C1427">
        <v>12</v>
      </c>
      <c r="D1427">
        <f t="shared" si="27"/>
        <v>2</v>
      </c>
      <c r="F1427" s="8">
        <f>SUMIF('Zip Shares'!$F:$F,Districts!$B1427,'Zip Shares'!H:H)/$D1427</f>
        <v>11147.257559491825</v>
      </c>
      <c r="G1427" s="8">
        <f>SUMIF('Zip Shares'!$F:$F,Districts!$B1427,'Zip Shares'!I:I)/$D1427</f>
        <v>512.5</v>
      </c>
      <c r="H1427" s="8">
        <f>SUMIF('Zip Shares'!$F:$F,Districts!$B1427,'Zip Shares'!J:J)/$D1427</f>
        <v>0</v>
      </c>
    </row>
    <row r="1428" spans="1:8">
      <c r="A1428" s="18">
        <v>6</v>
      </c>
      <c r="B1428">
        <v>94134</v>
      </c>
      <c r="C1428">
        <v>14</v>
      </c>
      <c r="D1428">
        <f t="shared" si="27"/>
        <v>2</v>
      </c>
      <c r="F1428" s="8">
        <f>SUMIF('Zip Shares'!$F:$F,Districts!$B1428,'Zip Shares'!H:H)/$D1428</f>
        <v>11147.257559491825</v>
      </c>
      <c r="G1428" s="8">
        <f>SUMIF('Zip Shares'!$F:$F,Districts!$B1428,'Zip Shares'!I:I)/$D1428</f>
        <v>512.5</v>
      </c>
      <c r="H1428" s="8">
        <f>SUMIF('Zip Shares'!$F:$F,Districts!$B1428,'Zip Shares'!J:J)/$D1428</f>
        <v>0</v>
      </c>
    </row>
    <row r="1429" spans="1:8">
      <c r="A1429" s="18">
        <v>6</v>
      </c>
      <c r="B1429">
        <v>94158</v>
      </c>
      <c r="C1429">
        <v>12</v>
      </c>
      <c r="D1429">
        <f t="shared" si="27"/>
        <v>1</v>
      </c>
      <c r="F1429" s="8">
        <f>SUMIF('Zip Shares'!$F:$F,Districts!$B1429,'Zip Shares'!H:H)/$D1429</f>
        <v>2693.0094509095952</v>
      </c>
      <c r="G1429" s="8">
        <f>SUMIF('Zip Shares'!$F:$F,Districts!$B1429,'Zip Shares'!I:I)/$D1429</f>
        <v>599.98</v>
      </c>
      <c r="H1429" s="8">
        <f>SUMIF('Zip Shares'!$F:$F,Districts!$B1429,'Zip Shares'!J:J)/$D1429</f>
        <v>0</v>
      </c>
    </row>
    <row r="1430" spans="1:8">
      <c r="A1430" s="18">
        <v>6</v>
      </c>
      <c r="B1430">
        <v>94301</v>
      </c>
      <c r="C1430">
        <v>18</v>
      </c>
      <c r="D1430">
        <f t="shared" si="27"/>
        <v>1</v>
      </c>
      <c r="F1430" s="8">
        <f>SUMIF('Zip Shares'!$F:$F,Districts!$B1430,'Zip Shares'!H:H)/$D1430</f>
        <v>283671.73140453873</v>
      </c>
      <c r="G1430" s="8">
        <f>SUMIF('Zip Shares'!$F:$F,Districts!$B1430,'Zip Shares'!I:I)/$D1430</f>
        <v>95402.58</v>
      </c>
      <c r="H1430" s="8">
        <f>SUMIF('Zip Shares'!$F:$F,Districts!$B1430,'Zip Shares'!J:J)/$D1430</f>
        <v>0</v>
      </c>
    </row>
    <row r="1431" spans="1:8">
      <c r="A1431" s="18">
        <v>6</v>
      </c>
      <c r="B1431">
        <v>94303</v>
      </c>
      <c r="C1431">
        <v>14</v>
      </c>
      <c r="D1431">
        <f t="shared" si="27"/>
        <v>2</v>
      </c>
      <c r="F1431" s="8">
        <f>SUMIF('Zip Shares'!$F:$F,Districts!$B1431,'Zip Shares'!H:H)/$D1431</f>
        <v>35604.685416061664</v>
      </c>
      <c r="G1431" s="8">
        <f>SUMIF('Zip Shares'!$F:$F,Districts!$B1431,'Zip Shares'!I:I)/$D1431</f>
        <v>882.56000000000006</v>
      </c>
      <c r="H1431" s="8">
        <f>SUMIF('Zip Shares'!$F:$F,Districts!$B1431,'Zip Shares'!J:J)/$D1431</f>
        <v>0</v>
      </c>
    </row>
    <row r="1432" spans="1:8">
      <c r="A1432" s="18">
        <v>6</v>
      </c>
      <c r="B1432">
        <v>94303</v>
      </c>
      <c r="C1432">
        <v>18</v>
      </c>
      <c r="D1432">
        <f t="shared" si="27"/>
        <v>2</v>
      </c>
      <c r="F1432" s="8">
        <f>SUMIF('Zip Shares'!$F:$F,Districts!$B1432,'Zip Shares'!H:H)/$D1432</f>
        <v>35604.685416061664</v>
      </c>
      <c r="G1432" s="8">
        <f>SUMIF('Zip Shares'!$F:$F,Districts!$B1432,'Zip Shares'!I:I)/$D1432</f>
        <v>882.56000000000006</v>
      </c>
      <c r="H1432" s="8">
        <f>SUMIF('Zip Shares'!$F:$F,Districts!$B1432,'Zip Shares'!J:J)/$D1432</f>
        <v>0</v>
      </c>
    </row>
    <row r="1433" spans="1:8">
      <c r="A1433" s="18">
        <v>6</v>
      </c>
      <c r="B1433">
        <v>94304</v>
      </c>
      <c r="C1433">
        <v>18</v>
      </c>
      <c r="D1433">
        <f t="shared" si="27"/>
        <v>1</v>
      </c>
      <c r="F1433" s="8">
        <f>SUMIF('Zip Shares'!$F:$F,Districts!$B1433,'Zip Shares'!H:H)/$D1433</f>
        <v>1061232.6418234403</v>
      </c>
      <c r="G1433" s="8">
        <f>SUMIF('Zip Shares'!$F:$F,Districts!$B1433,'Zip Shares'!I:I)/$D1433</f>
        <v>94560.739999999991</v>
      </c>
      <c r="H1433" s="8">
        <f>SUMIF('Zip Shares'!$F:$F,Districts!$B1433,'Zip Shares'!J:J)/$D1433</f>
        <v>26414973.862482924</v>
      </c>
    </row>
    <row r="1434" spans="1:8">
      <c r="A1434" s="18">
        <v>6</v>
      </c>
      <c r="B1434">
        <v>94305</v>
      </c>
      <c r="C1434">
        <v>18</v>
      </c>
      <c r="D1434">
        <f t="shared" si="27"/>
        <v>1</v>
      </c>
      <c r="F1434" s="8">
        <f>SUMIF('Zip Shares'!$F:$F,Districts!$B1434,'Zip Shares'!H:H)/$D1434</f>
        <v>165746.08418057088</v>
      </c>
      <c r="G1434" s="8">
        <f>SUMIF('Zip Shares'!$F:$F,Districts!$B1434,'Zip Shares'!I:I)/$D1434</f>
        <v>15829</v>
      </c>
      <c r="H1434" s="8">
        <f>SUMIF('Zip Shares'!$F:$F,Districts!$B1434,'Zip Shares'!J:J)/$D1434</f>
        <v>0</v>
      </c>
    </row>
    <row r="1435" spans="1:8">
      <c r="A1435" s="18">
        <v>6</v>
      </c>
      <c r="B1435">
        <v>94306</v>
      </c>
      <c r="C1435">
        <v>18</v>
      </c>
      <c r="D1435">
        <f t="shared" si="27"/>
        <v>1</v>
      </c>
      <c r="F1435" s="8">
        <f>SUMIF('Zip Shares'!$F:$F,Districts!$B1435,'Zip Shares'!H:H)/$D1435</f>
        <v>97626.672570353796</v>
      </c>
      <c r="G1435" s="8">
        <f>SUMIF('Zip Shares'!$F:$F,Districts!$B1435,'Zip Shares'!I:I)/$D1435</f>
        <v>10944.35</v>
      </c>
      <c r="H1435" s="8">
        <f>SUMIF('Zip Shares'!$F:$F,Districts!$B1435,'Zip Shares'!J:J)/$D1435</f>
        <v>0</v>
      </c>
    </row>
    <row r="1436" spans="1:8">
      <c r="A1436" s="18">
        <v>6</v>
      </c>
      <c r="B1436">
        <v>94401</v>
      </c>
      <c r="C1436">
        <v>14</v>
      </c>
      <c r="D1436">
        <f t="shared" si="27"/>
        <v>1</v>
      </c>
      <c r="F1436" s="8">
        <f>SUMIF('Zip Shares'!$F:$F,Districts!$B1436,'Zip Shares'!H:H)/$D1436</f>
        <v>2772.8655884430095</v>
      </c>
      <c r="G1436" s="8">
        <f>SUMIF('Zip Shares'!$F:$F,Districts!$B1436,'Zip Shares'!I:I)/$D1436</f>
        <v>15343.95</v>
      </c>
      <c r="H1436" s="8">
        <f>SUMIF('Zip Shares'!$F:$F,Districts!$B1436,'Zip Shares'!J:J)/$D1436</f>
        <v>0</v>
      </c>
    </row>
    <row r="1437" spans="1:8">
      <c r="A1437" s="18">
        <v>6</v>
      </c>
      <c r="B1437">
        <v>94402</v>
      </c>
      <c r="C1437">
        <v>14</v>
      </c>
      <c r="D1437">
        <f t="shared" si="27"/>
        <v>1</v>
      </c>
      <c r="F1437" s="8">
        <f>SUMIF('Zip Shares'!$F:$F,Districts!$B1437,'Zip Shares'!H:H)/$D1437</f>
        <v>92188.759634417802</v>
      </c>
      <c r="G1437" s="8">
        <f>SUMIF('Zip Shares'!$F:$F,Districts!$B1437,'Zip Shares'!I:I)/$D1437</f>
        <v>72504.58</v>
      </c>
      <c r="H1437" s="8">
        <f>SUMIF('Zip Shares'!$F:$F,Districts!$B1437,'Zip Shares'!J:J)/$D1437</f>
        <v>0</v>
      </c>
    </row>
    <row r="1438" spans="1:8">
      <c r="A1438" s="18">
        <v>6</v>
      </c>
      <c r="B1438">
        <v>94403</v>
      </c>
      <c r="C1438">
        <v>14</v>
      </c>
      <c r="D1438">
        <f t="shared" si="27"/>
        <v>1</v>
      </c>
      <c r="F1438" s="8">
        <f>SUMIF('Zip Shares'!$F:$F,Districts!$B1438,'Zip Shares'!H:H)/$D1438</f>
        <v>222381.45191061916</v>
      </c>
      <c r="G1438" s="8">
        <f>SUMIF('Zip Shares'!$F:$F,Districts!$B1438,'Zip Shares'!I:I)/$D1438</f>
        <v>55845.45</v>
      </c>
      <c r="H1438" s="8">
        <f>SUMIF('Zip Shares'!$F:$F,Districts!$B1438,'Zip Shares'!J:J)/$D1438</f>
        <v>0</v>
      </c>
    </row>
    <row r="1439" spans="1:8">
      <c r="A1439" s="18">
        <v>6</v>
      </c>
      <c r="B1439">
        <v>94404</v>
      </c>
      <c r="C1439">
        <v>14</v>
      </c>
      <c r="D1439">
        <f t="shared" si="27"/>
        <v>1</v>
      </c>
      <c r="F1439" s="8">
        <f>SUMIF('Zip Shares'!$F:$F,Districts!$B1439,'Zip Shares'!H:H)/$D1439</f>
        <v>274032.91945101105</v>
      </c>
      <c r="G1439" s="8">
        <f>SUMIF('Zip Shares'!$F:$F,Districts!$B1439,'Zip Shares'!I:I)/$D1439</f>
        <v>71035.48</v>
      </c>
      <c r="H1439" s="8">
        <f>SUMIF('Zip Shares'!$F:$F,Districts!$B1439,'Zip Shares'!J:J)/$D1439</f>
        <v>0</v>
      </c>
    </row>
    <row r="1440" spans="1:8">
      <c r="A1440" s="18">
        <v>6</v>
      </c>
      <c r="B1440">
        <v>94501</v>
      </c>
      <c r="C1440">
        <v>13</v>
      </c>
      <c r="D1440">
        <f t="shared" si="27"/>
        <v>1</v>
      </c>
      <c r="F1440" s="8">
        <f>SUMIF('Zip Shares'!$F:$F,Districts!$B1440,'Zip Shares'!H:H)/$D1440</f>
        <v>336602.71205768187</v>
      </c>
      <c r="G1440" s="8">
        <f>SUMIF('Zip Shares'!$F:$F,Districts!$B1440,'Zip Shares'!I:I)/$D1440</f>
        <v>309538.90999999997</v>
      </c>
      <c r="H1440" s="8">
        <f>SUMIF('Zip Shares'!$F:$F,Districts!$B1440,'Zip Shares'!J:J)/$D1440</f>
        <v>0</v>
      </c>
    </row>
    <row r="1441" spans="1:8">
      <c r="A1441" s="18">
        <v>6</v>
      </c>
      <c r="B1441">
        <v>94502</v>
      </c>
      <c r="C1441">
        <v>13</v>
      </c>
      <c r="D1441">
        <f t="shared" si="27"/>
        <v>1</v>
      </c>
      <c r="F1441" s="8">
        <f>SUMIF('Zip Shares'!$F:$F,Districts!$B1441,'Zip Shares'!H:H)/$D1441</f>
        <v>93874.519494961918</v>
      </c>
      <c r="G1441" s="8">
        <f>SUMIF('Zip Shares'!$F:$F,Districts!$B1441,'Zip Shares'!I:I)/$D1441</f>
        <v>43398.36</v>
      </c>
      <c r="H1441" s="8">
        <f>SUMIF('Zip Shares'!$F:$F,Districts!$B1441,'Zip Shares'!J:J)/$D1441</f>
        <v>0</v>
      </c>
    </row>
    <row r="1442" spans="1:8">
      <c r="A1442" s="18">
        <v>6</v>
      </c>
      <c r="B1442">
        <v>94503</v>
      </c>
      <c r="C1442">
        <v>5</v>
      </c>
      <c r="D1442">
        <f t="shared" si="27"/>
        <v>1</v>
      </c>
      <c r="F1442" s="8">
        <f>SUMIF('Zip Shares'!$F:$F,Districts!$B1442,'Zip Shares'!H:H)/$D1442</f>
        <v>2070463.5736351858</v>
      </c>
      <c r="G1442" s="8">
        <f>SUMIF('Zip Shares'!$F:$F,Districts!$B1442,'Zip Shares'!I:I)/$D1442</f>
        <v>188456.96000000002</v>
      </c>
      <c r="H1442" s="8">
        <f>SUMIF('Zip Shares'!$F:$F,Districts!$B1442,'Zip Shares'!J:J)/$D1442</f>
        <v>0</v>
      </c>
    </row>
    <row r="1443" spans="1:8">
      <c r="A1443" s="18">
        <v>6</v>
      </c>
      <c r="B1443">
        <v>94505</v>
      </c>
      <c r="C1443">
        <v>9</v>
      </c>
      <c r="D1443">
        <f t="shared" si="27"/>
        <v>3</v>
      </c>
      <c r="F1443" s="8">
        <f>SUMIF('Zip Shares'!$F:$F,Districts!$B1443,'Zip Shares'!H:H)/$D1443</f>
        <v>551.64434758209575</v>
      </c>
      <c r="G1443" s="8">
        <f>SUMIF('Zip Shares'!$F:$F,Districts!$B1443,'Zip Shares'!I:I)/$D1443</f>
        <v>0</v>
      </c>
      <c r="H1443" s="8">
        <f>SUMIF('Zip Shares'!$F:$F,Districts!$B1443,'Zip Shares'!J:J)/$D1443</f>
        <v>0</v>
      </c>
    </row>
    <row r="1444" spans="1:8">
      <c r="A1444" s="18">
        <v>6</v>
      </c>
      <c r="B1444">
        <v>94505</v>
      </c>
      <c r="C1444">
        <v>11</v>
      </c>
      <c r="D1444">
        <f t="shared" si="27"/>
        <v>3</v>
      </c>
      <c r="F1444" s="8">
        <f>SUMIF('Zip Shares'!$F:$F,Districts!$B1444,'Zip Shares'!H:H)/$D1444</f>
        <v>551.64434758209575</v>
      </c>
      <c r="G1444" s="8">
        <f>SUMIF('Zip Shares'!$F:$F,Districts!$B1444,'Zip Shares'!I:I)/$D1444</f>
        <v>0</v>
      </c>
      <c r="H1444" s="8">
        <f>SUMIF('Zip Shares'!$F:$F,Districts!$B1444,'Zip Shares'!J:J)/$D1444</f>
        <v>0</v>
      </c>
    </row>
    <row r="1445" spans="1:8">
      <c r="A1445" s="18">
        <v>6</v>
      </c>
      <c r="B1445">
        <v>94505</v>
      </c>
      <c r="C1445">
        <v>15</v>
      </c>
      <c r="D1445">
        <f t="shared" si="27"/>
        <v>3</v>
      </c>
      <c r="F1445" s="8">
        <f>SUMIF('Zip Shares'!$F:$F,Districts!$B1445,'Zip Shares'!H:H)/$D1445</f>
        <v>551.64434758209575</v>
      </c>
      <c r="G1445" s="8">
        <f>SUMIF('Zip Shares'!$F:$F,Districts!$B1445,'Zip Shares'!I:I)/$D1445</f>
        <v>0</v>
      </c>
      <c r="H1445" s="8">
        <f>SUMIF('Zip Shares'!$F:$F,Districts!$B1445,'Zip Shares'!J:J)/$D1445</f>
        <v>0</v>
      </c>
    </row>
    <row r="1446" spans="1:8">
      <c r="A1446" s="18">
        <v>6</v>
      </c>
      <c r="B1446">
        <v>94506</v>
      </c>
      <c r="C1446">
        <v>11</v>
      </c>
      <c r="D1446">
        <f t="shared" si="27"/>
        <v>2</v>
      </c>
      <c r="F1446" s="8">
        <f>SUMIF('Zip Shares'!$F:$F,Districts!$B1446,'Zip Shares'!H:H)/$D1446</f>
        <v>68541.761255618563</v>
      </c>
      <c r="G1446" s="8">
        <f>SUMIF('Zip Shares'!$F:$F,Districts!$B1446,'Zip Shares'!I:I)/$D1446</f>
        <v>5633.47</v>
      </c>
      <c r="H1446" s="8">
        <f>SUMIF('Zip Shares'!$F:$F,Districts!$B1446,'Zip Shares'!J:J)/$D1446</f>
        <v>0</v>
      </c>
    </row>
    <row r="1447" spans="1:8">
      <c r="A1447" s="18">
        <v>6</v>
      </c>
      <c r="B1447">
        <v>94506</v>
      </c>
      <c r="C1447">
        <v>15</v>
      </c>
      <c r="D1447">
        <f t="shared" si="27"/>
        <v>2</v>
      </c>
      <c r="F1447" s="8">
        <f>SUMIF('Zip Shares'!$F:$F,Districts!$B1447,'Zip Shares'!H:H)/$D1447</f>
        <v>68541.761255618563</v>
      </c>
      <c r="G1447" s="8">
        <f>SUMIF('Zip Shares'!$F:$F,Districts!$B1447,'Zip Shares'!I:I)/$D1447</f>
        <v>5633.47</v>
      </c>
      <c r="H1447" s="8">
        <f>SUMIF('Zip Shares'!$F:$F,Districts!$B1447,'Zip Shares'!J:J)/$D1447</f>
        <v>0</v>
      </c>
    </row>
    <row r="1448" spans="1:8">
      <c r="A1448" s="18">
        <v>6</v>
      </c>
      <c r="B1448">
        <v>94507</v>
      </c>
      <c r="C1448">
        <v>11</v>
      </c>
      <c r="D1448">
        <f t="shared" si="27"/>
        <v>1</v>
      </c>
      <c r="F1448" s="8">
        <f>SUMIF('Zip Shares'!$F:$F,Districts!$B1448,'Zip Shares'!H:H)/$D1448</f>
        <v>21575.489602556452</v>
      </c>
      <c r="G1448" s="8">
        <f>SUMIF('Zip Shares'!$F:$F,Districts!$B1448,'Zip Shares'!I:I)/$D1448</f>
        <v>0</v>
      </c>
      <c r="H1448" s="8">
        <f>SUMIF('Zip Shares'!$F:$F,Districts!$B1448,'Zip Shares'!J:J)/$D1448</f>
        <v>0</v>
      </c>
    </row>
    <row r="1449" spans="1:8">
      <c r="A1449" s="18">
        <v>6</v>
      </c>
      <c r="B1449">
        <v>94508</v>
      </c>
      <c r="C1449">
        <v>5</v>
      </c>
      <c r="D1449">
        <f t="shared" si="27"/>
        <v>1</v>
      </c>
      <c r="F1449" s="8">
        <f>SUMIF('Zip Shares'!$F:$F,Districts!$B1449,'Zip Shares'!H:H)/$D1449</f>
        <v>17718.409690481294</v>
      </c>
      <c r="G1449" s="8">
        <f>SUMIF('Zip Shares'!$F:$F,Districts!$B1449,'Zip Shares'!I:I)/$D1449</f>
        <v>0</v>
      </c>
      <c r="H1449" s="8">
        <f>SUMIF('Zip Shares'!$F:$F,Districts!$B1449,'Zip Shares'!J:J)/$D1449</f>
        <v>0</v>
      </c>
    </row>
    <row r="1450" spans="1:8">
      <c r="A1450" s="18">
        <v>6</v>
      </c>
      <c r="B1450">
        <v>94509</v>
      </c>
      <c r="C1450">
        <v>9</v>
      </c>
      <c r="D1450">
        <f t="shared" si="27"/>
        <v>2</v>
      </c>
      <c r="F1450" s="8">
        <f>SUMIF('Zip Shares'!$F:$F,Districts!$B1450,'Zip Shares'!H:H)/$D1450</f>
        <v>10134.62550887593</v>
      </c>
      <c r="G1450" s="8">
        <f>SUMIF('Zip Shares'!$F:$F,Districts!$B1450,'Zip Shares'!I:I)/$D1450</f>
        <v>7298.67</v>
      </c>
      <c r="H1450" s="8">
        <f>SUMIF('Zip Shares'!$F:$F,Districts!$B1450,'Zip Shares'!J:J)/$D1450</f>
        <v>0</v>
      </c>
    </row>
    <row r="1451" spans="1:8">
      <c r="A1451" s="18">
        <v>6</v>
      </c>
      <c r="B1451">
        <v>94509</v>
      </c>
      <c r="C1451">
        <v>11</v>
      </c>
      <c r="D1451">
        <f t="shared" si="27"/>
        <v>2</v>
      </c>
      <c r="F1451" s="8">
        <f>SUMIF('Zip Shares'!$F:$F,Districts!$B1451,'Zip Shares'!H:H)/$D1451</f>
        <v>10134.62550887593</v>
      </c>
      <c r="G1451" s="8">
        <f>SUMIF('Zip Shares'!$F:$F,Districts!$B1451,'Zip Shares'!I:I)/$D1451</f>
        <v>7298.67</v>
      </c>
      <c r="H1451" s="8">
        <f>SUMIF('Zip Shares'!$F:$F,Districts!$B1451,'Zip Shares'!J:J)/$D1451</f>
        <v>0</v>
      </c>
    </row>
    <row r="1452" spans="1:8">
      <c r="A1452" s="18">
        <v>6</v>
      </c>
      <c r="B1452">
        <v>94510</v>
      </c>
      <c r="C1452">
        <v>3</v>
      </c>
      <c r="D1452">
        <f t="shared" si="27"/>
        <v>2</v>
      </c>
      <c r="F1452" s="8">
        <f>SUMIF('Zip Shares'!$F:$F,Districts!$B1452,'Zip Shares'!H:H)/$D1452</f>
        <v>138929.26599401774</v>
      </c>
      <c r="G1452" s="8">
        <f>SUMIF('Zip Shares'!$F:$F,Districts!$B1452,'Zip Shares'!I:I)/$D1452</f>
        <v>43561.205000000002</v>
      </c>
      <c r="H1452" s="8">
        <f>SUMIF('Zip Shares'!$F:$F,Districts!$B1452,'Zip Shares'!J:J)/$D1452</f>
        <v>0</v>
      </c>
    </row>
    <row r="1453" spans="1:8">
      <c r="A1453" s="18">
        <v>6</v>
      </c>
      <c r="B1453">
        <v>94510</v>
      </c>
      <c r="C1453">
        <v>5</v>
      </c>
      <c r="D1453">
        <f t="shared" si="27"/>
        <v>2</v>
      </c>
      <c r="F1453" s="8">
        <f>SUMIF('Zip Shares'!$F:$F,Districts!$B1453,'Zip Shares'!H:H)/$D1453</f>
        <v>138929.26599401774</v>
      </c>
      <c r="G1453" s="8">
        <f>SUMIF('Zip Shares'!$F:$F,Districts!$B1453,'Zip Shares'!I:I)/$D1453</f>
        <v>43561.205000000002</v>
      </c>
      <c r="H1453" s="8">
        <f>SUMIF('Zip Shares'!$F:$F,Districts!$B1453,'Zip Shares'!J:J)/$D1453</f>
        <v>0</v>
      </c>
    </row>
    <row r="1454" spans="1:8">
      <c r="A1454" s="18">
        <v>6</v>
      </c>
      <c r="B1454">
        <v>94511</v>
      </c>
      <c r="C1454">
        <v>9</v>
      </c>
      <c r="D1454">
        <f t="shared" si="27"/>
        <v>1</v>
      </c>
      <c r="F1454" s="8">
        <f>SUMIF('Zip Shares'!$F:$F,Districts!$B1454,'Zip Shares'!H:H)/$D1454</f>
        <v>611.64321027431345</v>
      </c>
      <c r="G1454" s="8">
        <f>SUMIF('Zip Shares'!$F:$F,Districts!$B1454,'Zip Shares'!I:I)/$D1454</f>
        <v>0</v>
      </c>
      <c r="H1454" s="8">
        <f>SUMIF('Zip Shares'!$F:$F,Districts!$B1454,'Zip Shares'!J:J)/$D1454</f>
        <v>0</v>
      </c>
    </row>
    <row r="1455" spans="1:8">
      <c r="A1455" s="18">
        <v>6</v>
      </c>
      <c r="B1455">
        <v>94512</v>
      </c>
      <c r="C1455">
        <v>3</v>
      </c>
      <c r="D1455">
        <f t="shared" si="27"/>
        <v>1</v>
      </c>
      <c r="F1455" s="8">
        <f>SUMIF('Zip Shares'!$F:$F,Districts!$B1455,'Zip Shares'!H:H)/$D1455</f>
        <v>0</v>
      </c>
      <c r="G1455" s="8">
        <f>SUMIF('Zip Shares'!$F:$F,Districts!$B1455,'Zip Shares'!I:I)/$D1455</f>
        <v>0</v>
      </c>
      <c r="H1455" s="8">
        <f>SUMIF('Zip Shares'!$F:$F,Districts!$B1455,'Zip Shares'!J:J)/$D1455</f>
        <v>0</v>
      </c>
    </row>
    <row r="1456" spans="1:8">
      <c r="A1456" s="18">
        <v>6</v>
      </c>
      <c r="B1456">
        <v>94513</v>
      </c>
      <c r="C1456">
        <v>9</v>
      </c>
      <c r="D1456">
        <f t="shared" si="27"/>
        <v>2</v>
      </c>
      <c r="F1456" s="8">
        <f>SUMIF('Zip Shares'!$F:$F,Districts!$B1456,'Zip Shares'!H:H)/$D1456</f>
        <v>96198.514588405931</v>
      </c>
      <c r="G1456" s="8">
        <f>SUMIF('Zip Shares'!$F:$F,Districts!$B1456,'Zip Shares'!I:I)/$D1456</f>
        <v>209.21</v>
      </c>
      <c r="H1456" s="8">
        <f>SUMIF('Zip Shares'!$F:$F,Districts!$B1456,'Zip Shares'!J:J)/$D1456</f>
        <v>0</v>
      </c>
    </row>
    <row r="1457" spans="1:8">
      <c r="A1457" s="18">
        <v>6</v>
      </c>
      <c r="B1457">
        <v>94513</v>
      </c>
      <c r="C1457">
        <v>11</v>
      </c>
      <c r="D1457">
        <f t="shared" si="27"/>
        <v>2</v>
      </c>
      <c r="F1457" s="8">
        <f>SUMIF('Zip Shares'!$F:$F,Districts!$B1457,'Zip Shares'!H:H)/$D1457</f>
        <v>96198.514588405931</v>
      </c>
      <c r="G1457" s="8">
        <f>SUMIF('Zip Shares'!$F:$F,Districts!$B1457,'Zip Shares'!I:I)/$D1457</f>
        <v>209.21</v>
      </c>
      <c r="H1457" s="8">
        <f>SUMIF('Zip Shares'!$F:$F,Districts!$B1457,'Zip Shares'!J:J)/$D1457</f>
        <v>0</v>
      </c>
    </row>
    <row r="1458" spans="1:8">
      <c r="A1458" s="18">
        <v>6</v>
      </c>
      <c r="B1458">
        <v>94514</v>
      </c>
      <c r="C1458">
        <v>9</v>
      </c>
      <c r="D1458">
        <f t="shared" si="27"/>
        <v>3</v>
      </c>
      <c r="F1458" s="8">
        <f>SUMIF('Zip Shares'!$F:$F,Districts!$B1458,'Zip Shares'!H:H)/$D1458</f>
        <v>4157.0089835938152</v>
      </c>
      <c r="G1458" s="8">
        <f>SUMIF('Zip Shares'!$F:$F,Districts!$B1458,'Zip Shares'!I:I)/$D1458</f>
        <v>500</v>
      </c>
      <c r="H1458" s="8">
        <f>SUMIF('Zip Shares'!$F:$F,Districts!$B1458,'Zip Shares'!J:J)/$D1458</f>
        <v>0</v>
      </c>
    </row>
    <row r="1459" spans="1:8">
      <c r="A1459" s="18">
        <v>6</v>
      </c>
      <c r="B1459">
        <v>94514</v>
      </c>
      <c r="C1459">
        <v>11</v>
      </c>
      <c r="D1459">
        <f t="shared" si="27"/>
        <v>3</v>
      </c>
      <c r="F1459" s="8">
        <f>SUMIF('Zip Shares'!$F:$F,Districts!$B1459,'Zip Shares'!H:H)/$D1459</f>
        <v>4157.0089835938152</v>
      </c>
      <c r="G1459" s="8">
        <f>SUMIF('Zip Shares'!$F:$F,Districts!$B1459,'Zip Shares'!I:I)/$D1459</f>
        <v>500</v>
      </c>
      <c r="H1459" s="8">
        <f>SUMIF('Zip Shares'!$F:$F,Districts!$B1459,'Zip Shares'!J:J)/$D1459</f>
        <v>0</v>
      </c>
    </row>
    <row r="1460" spans="1:8">
      <c r="A1460" s="18">
        <v>6</v>
      </c>
      <c r="B1460">
        <v>94514</v>
      </c>
      <c r="C1460">
        <v>15</v>
      </c>
      <c r="D1460">
        <f t="shared" si="27"/>
        <v>3</v>
      </c>
      <c r="F1460" s="8">
        <f>SUMIF('Zip Shares'!$F:$F,Districts!$B1460,'Zip Shares'!H:H)/$D1460</f>
        <v>4157.0089835938152</v>
      </c>
      <c r="G1460" s="8">
        <f>SUMIF('Zip Shares'!$F:$F,Districts!$B1460,'Zip Shares'!I:I)/$D1460</f>
        <v>500</v>
      </c>
      <c r="H1460" s="8">
        <f>SUMIF('Zip Shares'!$F:$F,Districts!$B1460,'Zip Shares'!J:J)/$D1460</f>
        <v>0</v>
      </c>
    </row>
    <row r="1461" spans="1:8">
      <c r="A1461" s="18">
        <v>6</v>
      </c>
      <c r="B1461">
        <v>94515</v>
      </c>
      <c r="C1461">
        <v>2</v>
      </c>
      <c r="D1461">
        <f t="shared" si="27"/>
        <v>2</v>
      </c>
      <c r="F1461" s="8">
        <f>SUMIF('Zip Shares'!$F:$F,Districts!$B1461,'Zip Shares'!H:H)/$D1461</f>
        <v>1002.6500334242201</v>
      </c>
      <c r="G1461" s="8">
        <f>SUMIF('Zip Shares'!$F:$F,Districts!$B1461,'Zip Shares'!I:I)/$D1461</f>
        <v>0</v>
      </c>
      <c r="H1461" s="8">
        <f>SUMIF('Zip Shares'!$F:$F,Districts!$B1461,'Zip Shares'!J:J)/$D1461</f>
        <v>0</v>
      </c>
    </row>
    <row r="1462" spans="1:8">
      <c r="A1462" s="18">
        <v>6</v>
      </c>
      <c r="B1462">
        <v>94515</v>
      </c>
      <c r="C1462">
        <v>5</v>
      </c>
      <c r="D1462">
        <f t="shared" si="27"/>
        <v>2</v>
      </c>
      <c r="F1462" s="8">
        <f>SUMIF('Zip Shares'!$F:$F,Districts!$B1462,'Zip Shares'!H:H)/$D1462</f>
        <v>1002.6500334242201</v>
      </c>
      <c r="G1462" s="8">
        <f>SUMIF('Zip Shares'!$F:$F,Districts!$B1462,'Zip Shares'!I:I)/$D1462</f>
        <v>0</v>
      </c>
      <c r="H1462" s="8">
        <f>SUMIF('Zip Shares'!$F:$F,Districts!$B1462,'Zip Shares'!J:J)/$D1462</f>
        <v>0</v>
      </c>
    </row>
    <row r="1463" spans="1:8">
      <c r="A1463" s="18">
        <v>6</v>
      </c>
      <c r="B1463">
        <v>94516</v>
      </c>
      <c r="C1463">
        <v>11</v>
      </c>
      <c r="D1463">
        <f t="shared" si="27"/>
        <v>1</v>
      </c>
      <c r="F1463" s="8">
        <f>SUMIF('Zip Shares'!$F:$F,Districts!$B1463,'Zip Shares'!H:H)/$D1463</f>
        <v>0</v>
      </c>
      <c r="G1463" s="8">
        <f>SUMIF('Zip Shares'!$F:$F,Districts!$B1463,'Zip Shares'!I:I)/$D1463</f>
        <v>221.48</v>
      </c>
      <c r="H1463" s="8">
        <f>SUMIF('Zip Shares'!$F:$F,Districts!$B1463,'Zip Shares'!J:J)/$D1463</f>
        <v>0</v>
      </c>
    </row>
    <row r="1464" spans="1:8">
      <c r="A1464" s="18">
        <v>6</v>
      </c>
      <c r="B1464">
        <v>94517</v>
      </c>
      <c r="C1464">
        <v>11</v>
      </c>
      <c r="D1464">
        <f t="shared" si="27"/>
        <v>1</v>
      </c>
      <c r="F1464" s="8">
        <f>SUMIF('Zip Shares'!$F:$F,Districts!$B1464,'Zip Shares'!H:H)/$D1464</f>
        <v>0</v>
      </c>
      <c r="G1464" s="8">
        <f>SUMIF('Zip Shares'!$F:$F,Districts!$B1464,'Zip Shares'!I:I)/$D1464</f>
        <v>650</v>
      </c>
      <c r="H1464" s="8">
        <f>SUMIF('Zip Shares'!$F:$F,Districts!$B1464,'Zip Shares'!J:J)/$D1464</f>
        <v>0</v>
      </c>
    </row>
    <row r="1465" spans="1:8">
      <c r="A1465" s="18">
        <v>6</v>
      </c>
      <c r="B1465">
        <v>94518</v>
      </c>
      <c r="C1465">
        <v>11</v>
      </c>
      <c r="D1465">
        <f t="shared" si="27"/>
        <v>1</v>
      </c>
      <c r="F1465" s="8">
        <f>SUMIF('Zip Shares'!$F:$F,Districts!$B1465,'Zip Shares'!H:H)/$D1465</f>
        <v>34294.821455137986</v>
      </c>
      <c r="G1465" s="8">
        <f>SUMIF('Zip Shares'!$F:$F,Districts!$B1465,'Zip Shares'!I:I)/$D1465</f>
        <v>2017.79</v>
      </c>
      <c r="H1465" s="8">
        <f>SUMIF('Zip Shares'!$F:$F,Districts!$B1465,'Zip Shares'!J:J)/$D1465</f>
        <v>0</v>
      </c>
    </row>
    <row r="1466" spans="1:8">
      <c r="A1466" s="18">
        <v>6</v>
      </c>
      <c r="B1466">
        <v>94519</v>
      </c>
      <c r="C1466">
        <v>11</v>
      </c>
      <c r="D1466">
        <f t="shared" si="27"/>
        <v>1</v>
      </c>
      <c r="F1466" s="8">
        <f>SUMIF('Zip Shares'!$F:$F,Districts!$B1466,'Zip Shares'!H:H)/$D1466</f>
        <v>4168.0704583784127</v>
      </c>
      <c r="G1466" s="8">
        <f>SUMIF('Zip Shares'!$F:$F,Districts!$B1466,'Zip Shares'!I:I)/$D1466</f>
        <v>0</v>
      </c>
      <c r="H1466" s="8">
        <f>SUMIF('Zip Shares'!$F:$F,Districts!$B1466,'Zip Shares'!J:J)/$D1466</f>
        <v>0</v>
      </c>
    </row>
    <row r="1467" spans="1:8">
      <c r="A1467" s="18">
        <v>6</v>
      </c>
      <c r="B1467">
        <v>94520</v>
      </c>
      <c r="C1467">
        <v>11</v>
      </c>
      <c r="D1467">
        <f t="shared" si="27"/>
        <v>1</v>
      </c>
      <c r="F1467" s="8">
        <f>SUMIF('Zip Shares'!$F:$F,Districts!$B1467,'Zip Shares'!H:H)/$D1467</f>
        <v>771497.56449849601</v>
      </c>
      <c r="G1467" s="8">
        <f>SUMIF('Zip Shares'!$F:$F,Districts!$B1467,'Zip Shares'!I:I)/$D1467</f>
        <v>95656.37</v>
      </c>
      <c r="H1467" s="8">
        <f>SUMIF('Zip Shares'!$F:$F,Districts!$B1467,'Zip Shares'!J:J)/$D1467</f>
        <v>0</v>
      </c>
    </row>
    <row r="1468" spans="1:8">
      <c r="A1468" s="18">
        <v>6</v>
      </c>
      <c r="B1468">
        <v>94521</v>
      </c>
      <c r="C1468">
        <v>11</v>
      </c>
      <c r="D1468">
        <f t="shared" si="27"/>
        <v>1</v>
      </c>
      <c r="F1468" s="8">
        <f>SUMIF('Zip Shares'!$F:$F,Districts!$B1468,'Zip Shares'!H:H)/$D1468</f>
        <v>11241.70861610095</v>
      </c>
      <c r="G1468" s="8">
        <f>SUMIF('Zip Shares'!$F:$F,Districts!$B1468,'Zip Shares'!I:I)/$D1468</f>
        <v>132.44</v>
      </c>
      <c r="H1468" s="8">
        <f>SUMIF('Zip Shares'!$F:$F,Districts!$B1468,'Zip Shares'!J:J)/$D1468</f>
        <v>0</v>
      </c>
    </row>
    <row r="1469" spans="1:8">
      <c r="A1469" s="18">
        <v>6</v>
      </c>
      <c r="B1469">
        <v>94523</v>
      </c>
      <c r="C1469">
        <v>11</v>
      </c>
      <c r="D1469">
        <f t="shared" si="27"/>
        <v>1</v>
      </c>
      <c r="F1469" s="8">
        <f>SUMIF('Zip Shares'!$F:$F,Districts!$B1469,'Zip Shares'!H:H)/$D1469</f>
        <v>53742.522209477895</v>
      </c>
      <c r="G1469" s="8">
        <f>SUMIF('Zip Shares'!$F:$F,Districts!$B1469,'Zip Shares'!I:I)/$D1469</f>
        <v>9497.74</v>
      </c>
      <c r="H1469" s="8">
        <f>SUMIF('Zip Shares'!$F:$F,Districts!$B1469,'Zip Shares'!J:J)/$D1469</f>
        <v>0</v>
      </c>
    </row>
    <row r="1470" spans="1:8">
      <c r="A1470" s="18">
        <v>6</v>
      </c>
      <c r="B1470">
        <v>94525</v>
      </c>
      <c r="C1470">
        <v>5</v>
      </c>
      <c r="D1470">
        <f t="shared" si="27"/>
        <v>1</v>
      </c>
      <c r="F1470" s="8">
        <f>SUMIF('Zip Shares'!$F:$F,Districts!$B1470,'Zip Shares'!H:H)/$D1470</f>
        <v>0</v>
      </c>
      <c r="G1470" s="8">
        <f>SUMIF('Zip Shares'!$F:$F,Districts!$B1470,'Zip Shares'!I:I)/$D1470</f>
        <v>0</v>
      </c>
      <c r="H1470" s="8">
        <f>SUMIF('Zip Shares'!$F:$F,Districts!$B1470,'Zip Shares'!J:J)/$D1470</f>
        <v>0</v>
      </c>
    </row>
    <row r="1471" spans="1:8">
      <c r="A1471" s="18">
        <v>6</v>
      </c>
      <c r="B1471">
        <v>94526</v>
      </c>
      <c r="C1471">
        <v>11</v>
      </c>
      <c r="D1471">
        <f t="shared" si="27"/>
        <v>2</v>
      </c>
      <c r="F1471" s="8">
        <f>SUMIF('Zip Shares'!$F:$F,Districts!$B1471,'Zip Shares'!H:H)/$D1471</f>
        <v>10657.28019244815</v>
      </c>
      <c r="G1471" s="8">
        <f>SUMIF('Zip Shares'!$F:$F,Districts!$B1471,'Zip Shares'!I:I)/$D1471</f>
        <v>175</v>
      </c>
      <c r="H1471" s="8">
        <f>SUMIF('Zip Shares'!$F:$F,Districts!$B1471,'Zip Shares'!J:J)/$D1471</f>
        <v>0</v>
      </c>
    </row>
    <row r="1472" spans="1:8">
      <c r="A1472" s="18">
        <v>6</v>
      </c>
      <c r="B1472">
        <v>94526</v>
      </c>
      <c r="C1472">
        <v>15</v>
      </c>
      <c r="D1472">
        <f t="shared" si="27"/>
        <v>2</v>
      </c>
      <c r="F1472" s="8">
        <f>SUMIF('Zip Shares'!$F:$F,Districts!$B1472,'Zip Shares'!H:H)/$D1472</f>
        <v>10657.28019244815</v>
      </c>
      <c r="G1472" s="8">
        <f>SUMIF('Zip Shares'!$F:$F,Districts!$B1472,'Zip Shares'!I:I)/$D1472</f>
        <v>175</v>
      </c>
      <c r="H1472" s="8">
        <f>SUMIF('Zip Shares'!$F:$F,Districts!$B1472,'Zip Shares'!J:J)/$D1472</f>
        <v>0</v>
      </c>
    </row>
    <row r="1473" spans="1:8">
      <c r="A1473" s="18">
        <v>6</v>
      </c>
      <c r="B1473">
        <v>94528</v>
      </c>
      <c r="C1473">
        <v>11</v>
      </c>
      <c r="D1473">
        <f t="shared" si="27"/>
        <v>1</v>
      </c>
      <c r="F1473" s="8">
        <f>SUMIF('Zip Shares'!$F:$F,Districts!$B1473,'Zip Shares'!H:H)/$D1473</f>
        <v>0</v>
      </c>
      <c r="G1473" s="8">
        <f>SUMIF('Zip Shares'!$F:$F,Districts!$B1473,'Zip Shares'!I:I)/$D1473</f>
        <v>0</v>
      </c>
      <c r="H1473" s="8">
        <f>SUMIF('Zip Shares'!$F:$F,Districts!$B1473,'Zip Shares'!J:J)/$D1473</f>
        <v>0</v>
      </c>
    </row>
    <row r="1474" spans="1:8">
      <c r="A1474" s="18">
        <v>6</v>
      </c>
      <c r="B1474">
        <v>94530</v>
      </c>
      <c r="C1474">
        <v>11</v>
      </c>
      <c r="D1474">
        <f t="shared" si="27"/>
        <v>1</v>
      </c>
      <c r="F1474" s="8">
        <f>SUMIF('Zip Shares'!$F:$F,Districts!$B1474,'Zip Shares'!H:H)/$D1474</f>
        <v>25713.596216102807</v>
      </c>
      <c r="G1474" s="8">
        <f>SUMIF('Zip Shares'!$F:$F,Districts!$B1474,'Zip Shares'!I:I)/$D1474</f>
        <v>11776.26</v>
      </c>
      <c r="H1474" s="8">
        <f>SUMIF('Zip Shares'!$F:$F,Districts!$B1474,'Zip Shares'!J:J)/$D1474</f>
        <v>0</v>
      </c>
    </row>
    <row r="1475" spans="1:8">
      <c r="A1475" s="18">
        <v>6</v>
      </c>
      <c r="B1475">
        <v>94531</v>
      </c>
      <c r="C1475">
        <v>9</v>
      </c>
      <c r="D1475">
        <f t="shared" ref="D1475:D1538" si="28">COUNTIF(B$1:B$2350,B1475)</f>
        <v>1</v>
      </c>
      <c r="F1475" s="8">
        <f>SUMIF('Zip Shares'!$F:$F,Districts!$B1475,'Zip Shares'!H:H)/$D1475</f>
        <v>442.51830224064514</v>
      </c>
      <c r="G1475" s="8">
        <f>SUMIF('Zip Shares'!$F:$F,Districts!$B1475,'Zip Shares'!I:I)/$D1475</f>
        <v>0</v>
      </c>
      <c r="H1475" s="8">
        <f>SUMIF('Zip Shares'!$F:$F,Districts!$B1475,'Zip Shares'!J:J)/$D1475</f>
        <v>0</v>
      </c>
    </row>
    <row r="1476" spans="1:8">
      <c r="A1476" s="18">
        <v>6</v>
      </c>
      <c r="B1476">
        <v>94533</v>
      </c>
      <c r="C1476">
        <v>3</v>
      </c>
      <c r="D1476">
        <f t="shared" si="28"/>
        <v>1</v>
      </c>
      <c r="F1476" s="8">
        <f>SUMIF('Zip Shares'!$F:$F,Districts!$B1476,'Zip Shares'!H:H)/$D1476</f>
        <v>634705.54002049007</v>
      </c>
      <c r="G1476" s="8">
        <f>SUMIF('Zip Shares'!$F:$F,Districts!$B1476,'Zip Shares'!I:I)/$D1476</f>
        <v>73485.279999999999</v>
      </c>
      <c r="H1476" s="8">
        <f>SUMIF('Zip Shares'!$F:$F,Districts!$B1476,'Zip Shares'!J:J)/$D1476</f>
        <v>0</v>
      </c>
    </row>
    <row r="1477" spans="1:8">
      <c r="A1477" s="18">
        <v>6</v>
      </c>
      <c r="B1477">
        <v>94534</v>
      </c>
      <c r="C1477">
        <v>3</v>
      </c>
      <c r="D1477">
        <f t="shared" si="28"/>
        <v>2</v>
      </c>
      <c r="F1477" s="8">
        <f>SUMIF('Zip Shares'!$F:$F,Districts!$B1477,'Zip Shares'!H:H)/$D1477</f>
        <v>226453.82133608242</v>
      </c>
      <c r="G1477" s="8">
        <f>SUMIF('Zip Shares'!$F:$F,Districts!$B1477,'Zip Shares'!I:I)/$D1477</f>
        <v>17742.514999999999</v>
      </c>
      <c r="H1477" s="8">
        <f>SUMIF('Zip Shares'!$F:$F,Districts!$B1477,'Zip Shares'!J:J)/$D1477</f>
        <v>0</v>
      </c>
    </row>
    <row r="1478" spans="1:8">
      <c r="A1478" s="18">
        <v>6</v>
      </c>
      <c r="B1478">
        <v>94534</v>
      </c>
      <c r="C1478">
        <v>5</v>
      </c>
      <c r="D1478">
        <f t="shared" si="28"/>
        <v>2</v>
      </c>
      <c r="F1478" s="8">
        <f>SUMIF('Zip Shares'!$F:$F,Districts!$B1478,'Zip Shares'!H:H)/$D1478</f>
        <v>226453.82133608242</v>
      </c>
      <c r="G1478" s="8">
        <f>SUMIF('Zip Shares'!$F:$F,Districts!$B1478,'Zip Shares'!I:I)/$D1478</f>
        <v>17742.514999999999</v>
      </c>
      <c r="H1478" s="8">
        <f>SUMIF('Zip Shares'!$F:$F,Districts!$B1478,'Zip Shares'!J:J)/$D1478</f>
        <v>0</v>
      </c>
    </row>
    <row r="1479" spans="1:8">
      <c r="A1479" s="18">
        <v>6</v>
      </c>
      <c r="B1479">
        <v>94535</v>
      </c>
      <c r="C1479">
        <v>3</v>
      </c>
      <c r="D1479">
        <f t="shared" si="28"/>
        <v>1</v>
      </c>
      <c r="F1479" s="8">
        <f>SUMIF('Zip Shares'!$F:$F,Districts!$B1479,'Zip Shares'!H:H)/$D1479</f>
        <v>5987157.4446665691</v>
      </c>
      <c r="G1479" s="8">
        <f>SUMIF('Zip Shares'!$F:$F,Districts!$B1479,'Zip Shares'!I:I)/$D1479</f>
        <v>14765.68</v>
      </c>
      <c r="H1479" s="8">
        <f>SUMIF('Zip Shares'!$F:$F,Districts!$B1479,'Zip Shares'!J:J)/$D1479</f>
        <v>0</v>
      </c>
    </row>
    <row r="1480" spans="1:8">
      <c r="A1480" s="18">
        <v>6</v>
      </c>
      <c r="B1480">
        <v>94536</v>
      </c>
      <c r="C1480">
        <v>15</v>
      </c>
      <c r="D1480">
        <f t="shared" si="28"/>
        <v>2</v>
      </c>
      <c r="F1480" s="8">
        <f>SUMIF('Zip Shares'!$F:$F,Districts!$B1480,'Zip Shares'!H:H)/$D1480</f>
        <v>6877.6587765221348</v>
      </c>
      <c r="G1480" s="8">
        <f>SUMIF('Zip Shares'!$F:$F,Districts!$B1480,'Zip Shares'!I:I)/$D1480</f>
        <v>362.5</v>
      </c>
      <c r="H1480" s="8">
        <f>SUMIF('Zip Shares'!$F:$F,Districts!$B1480,'Zip Shares'!J:J)/$D1480</f>
        <v>0</v>
      </c>
    </row>
    <row r="1481" spans="1:8">
      <c r="A1481" s="18">
        <v>6</v>
      </c>
      <c r="B1481">
        <v>94536</v>
      </c>
      <c r="C1481">
        <v>17</v>
      </c>
      <c r="D1481">
        <f t="shared" si="28"/>
        <v>2</v>
      </c>
      <c r="F1481" s="8">
        <f>SUMIF('Zip Shares'!$F:$F,Districts!$B1481,'Zip Shares'!H:H)/$D1481</f>
        <v>6877.6587765221348</v>
      </c>
      <c r="G1481" s="8">
        <f>SUMIF('Zip Shares'!$F:$F,Districts!$B1481,'Zip Shares'!I:I)/$D1481</f>
        <v>362.5</v>
      </c>
      <c r="H1481" s="8">
        <f>SUMIF('Zip Shares'!$F:$F,Districts!$B1481,'Zip Shares'!J:J)/$D1481</f>
        <v>0</v>
      </c>
    </row>
    <row r="1482" spans="1:8">
      <c r="A1482" s="18">
        <v>6</v>
      </c>
      <c r="B1482">
        <v>94538</v>
      </c>
      <c r="C1482">
        <v>15</v>
      </c>
      <c r="D1482">
        <f t="shared" si="28"/>
        <v>2</v>
      </c>
      <c r="F1482" s="8">
        <f>SUMIF('Zip Shares'!$F:$F,Districts!$B1482,'Zip Shares'!H:H)/$D1482</f>
        <v>4041799.706884461</v>
      </c>
      <c r="G1482" s="8">
        <f>SUMIF('Zip Shares'!$F:$F,Districts!$B1482,'Zip Shares'!I:I)/$D1482</f>
        <v>830230.71</v>
      </c>
      <c r="H1482" s="8">
        <f>SUMIF('Zip Shares'!$F:$F,Districts!$B1482,'Zip Shares'!J:J)/$D1482</f>
        <v>0</v>
      </c>
    </row>
    <row r="1483" spans="1:8">
      <c r="A1483" s="18">
        <v>6</v>
      </c>
      <c r="B1483">
        <v>94538</v>
      </c>
      <c r="C1483">
        <v>17</v>
      </c>
      <c r="D1483">
        <f t="shared" si="28"/>
        <v>2</v>
      </c>
      <c r="F1483" s="8">
        <f>SUMIF('Zip Shares'!$F:$F,Districts!$B1483,'Zip Shares'!H:H)/$D1483</f>
        <v>4041799.706884461</v>
      </c>
      <c r="G1483" s="8">
        <f>SUMIF('Zip Shares'!$F:$F,Districts!$B1483,'Zip Shares'!I:I)/$D1483</f>
        <v>830230.71</v>
      </c>
      <c r="H1483" s="8">
        <f>SUMIF('Zip Shares'!$F:$F,Districts!$B1483,'Zip Shares'!J:J)/$D1483</f>
        <v>0</v>
      </c>
    </row>
    <row r="1484" spans="1:8">
      <c r="A1484" s="18">
        <v>6</v>
      </c>
      <c r="B1484">
        <v>94539</v>
      </c>
      <c r="C1484">
        <v>15</v>
      </c>
      <c r="D1484">
        <f t="shared" si="28"/>
        <v>2</v>
      </c>
      <c r="F1484" s="8">
        <f>SUMIF('Zip Shares'!$F:$F,Districts!$B1484,'Zip Shares'!H:H)/$D1484</f>
        <v>464331.37185932905</v>
      </c>
      <c r="G1484" s="8">
        <f>SUMIF('Zip Shares'!$F:$F,Districts!$B1484,'Zip Shares'!I:I)/$D1484</f>
        <v>53449.544999999998</v>
      </c>
      <c r="H1484" s="8">
        <f>SUMIF('Zip Shares'!$F:$F,Districts!$B1484,'Zip Shares'!J:J)/$D1484</f>
        <v>0</v>
      </c>
    </row>
    <row r="1485" spans="1:8">
      <c r="A1485" s="18">
        <v>6</v>
      </c>
      <c r="B1485">
        <v>94539</v>
      </c>
      <c r="C1485">
        <v>17</v>
      </c>
      <c r="D1485">
        <f t="shared" si="28"/>
        <v>2</v>
      </c>
      <c r="F1485" s="8">
        <f>SUMIF('Zip Shares'!$F:$F,Districts!$B1485,'Zip Shares'!H:H)/$D1485</f>
        <v>464331.37185932905</v>
      </c>
      <c r="G1485" s="8">
        <f>SUMIF('Zip Shares'!$F:$F,Districts!$B1485,'Zip Shares'!I:I)/$D1485</f>
        <v>53449.544999999998</v>
      </c>
      <c r="H1485" s="8">
        <f>SUMIF('Zip Shares'!$F:$F,Districts!$B1485,'Zip Shares'!J:J)/$D1485</f>
        <v>0</v>
      </c>
    </row>
    <row r="1486" spans="1:8">
      <c r="A1486" s="18">
        <v>6</v>
      </c>
      <c r="B1486">
        <v>94541</v>
      </c>
      <c r="C1486">
        <v>15</v>
      </c>
      <c r="D1486">
        <f t="shared" si="28"/>
        <v>1</v>
      </c>
      <c r="F1486" s="8">
        <f>SUMIF('Zip Shares'!$F:$F,Districts!$B1486,'Zip Shares'!H:H)/$D1486</f>
        <v>14122.089960124542</v>
      </c>
      <c r="G1486" s="8">
        <f>SUMIF('Zip Shares'!$F:$F,Districts!$B1486,'Zip Shares'!I:I)/$D1486</f>
        <v>7917.68</v>
      </c>
      <c r="H1486" s="8">
        <f>SUMIF('Zip Shares'!$F:$F,Districts!$B1486,'Zip Shares'!J:J)/$D1486</f>
        <v>0</v>
      </c>
    </row>
    <row r="1487" spans="1:8">
      <c r="A1487" s="18">
        <v>6</v>
      </c>
      <c r="B1487">
        <v>94542</v>
      </c>
      <c r="C1487">
        <v>15</v>
      </c>
      <c r="D1487">
        <f t="shared" si="28"/>
        <v>1</v>
      </c>
      <c r="F1487" s="8">
        <f>SUMIF('Zip Shares'!$F:$F,Districts!$B1487,'Zip Shares'!H:H)/$D1487</f>
        <v>21738.80501217108</v>
      </c>
      <c r="G1487" s="8">
        <f>SUMIF('Zip Shares'!$F:$F,Districts!$B1487,'Zip Shares'!I:I)/$D1487</f>
        <v>0</v>
      </c>
      <c r="H1487" s="8">
        <f>SUMIF('Zip Shares'!$F:$F,Districts!$B1487,'Zip Shares'!J:J)/$D1487</f>
        <v>0</v>
      </c>
    </row>
    <row r="1488" spans="1:8">
      <c r="A1488" s="18">
        <v>6</v>
      </c>
      <c r="B1488">
        <v>94544</v>
      </c>
      <c r="C1488">
        <v>15</v>
      </c>
      <c r="D1488">
        <f t="shared" si="28"/>
        <v>1</v>
      </c>
      <c r="F1488" s="8">
        <f>SUMIF('Zip Shares'!$F:$F,Districts!$B1488,'Zip Shares'!H:H)/$D1488</f>
        <v>43746.919866061631</v>
      </c>
      <c r="G1488" s="8">
        <f>SUMIF('Zip Shares'!$F:$F,Districts!$B1488,'Zip Shares'!I:I)/$D1488</f>
        <v>15456.6</v>
      </c>
      <c r="H1488" s="8">
        <f>SUMIF('Zip Shares'!$F:$F,Districts!$B1488,'Zip Shares'!J:J)/$D1488</f>
        <v>0</v>
      </c>
    </row>
    <row r="1489" spans="1:8">
      <c r="A1489" s="18">
        <v>6</v>
      </c>
      <c r="B1489">
        <v>94545</v>
      </c>
      <c r="C1489">
        <v>15</v>
      </c>
      <c r="D1489">
        <f t="shared" si="28"/>
        <v>1</v>
      </c>
      <c r="F1489" s="8">
        <f>SUMIF('Zip Shares'!$F:$F,Districts!$B1489,'Zip Shares'!H:H)/$D1489</f>
        <v>691569.08847864193</v>
      </c>
      <c r="G1489" s="8">
        <f>SUMIF('Zip Shares'!$F:$F,Districts!$B1489,'Zip Shares'!I:I)/$D1489</f>
        <v>104894.75</v>
      </c>
      <c r="H1489" s="8">
        <f>SUMIF('Zip Shares'!$F:$F,Districts!$B1489,'Zip Shares'!J:J)/$D1489</f>
        <v>0</v>
      </c>
    </row>
    <row r="1490" spans="1:8">
      <c r="A1490" s="18">
        <v>6</v>
      </c>
      <c r="B1490">
        <v>94546</v>
      </c>
      <c r="C1490">
        <v>13</v>
      </c>
      <c r="D1490">
        <f t="shared" si="28"/>
        <v>2</v>
      </c>
      <c r="F1490" s="8">
        <f>SUMIF('Zip Shares'!$F:$F,Districts!$B1490,'Zip Shares'!H:H)/$D1490</f>
        <v>17514.828140216468</v>
      </c>
      <c r="G1490" s="8">
        <f>SUMIF('Zip Shares'!$F:$F,Districts!$B1490,'Zip Shares'!I:I)/$D1490</f>
        <v>4660.1500000000005</v>
      </c>
      <c r="H1490" s="8">
        <f>SUMIF('Zip Shares'!$F:$F,Districts!$B1490,'Zip Shares'!J:J)/$D1490</f>
        <v>0</v>
      </c>
    </row>
    <row r="1491" spans="1:8">
      <c r="A1491" s="18">
        <v>6</v>
      </c>
      <c r="B1491">
        <v>94546</v>
      </c>
      <c r="C1491">
        <v>15</v>
      </c>
      <c r="D1491">
        <f t="shared" si="28"/>
        <v>2</v>
      </c>
      <c r="F1491" s="8">
        <f>SUMIF('Zip Shares'!$F:$F,Districts!$B1491,'Zip Shares'!H:H)/$D1491</f>
        <v>17514.828140216468</v>
      </c>
      <c r="G1491" s="8">
        <f>SUMIF('Zip Shares'!$F:$F,Districts!$B1491,'Zip Shares'!I:I)/$D1491</f>
        <v>4660.1500000000005</v>
      </c>
      <c r="H1491" s="8">
        <f>SUMIF('Zip Shares'!$F:$F,Districts!$B1491,'Zip Shares'!J:J)/$D1491</f>
        <v>0</v>
      </c>
    </row>
    <row r="1492" spans="1:8">
      <c r="A1492" s="18">
        <v>6</v>
      </c>
      <c r="B1492">
        <v>94547</v>
      </c>
      <c r="C1492">
        <v>5</v>
      </c>
      <c r="D1492">
        <f t="shared" si="28"/>
        <v>2</v>
      </c>
      <c r="F1492" s="8">
        <f>SUMIF('Zip Shares'!$F:$F,Districts!$B1492,'Zip Shares'!H:H)/$D1492</f>
        <v>957518.01525821385</v>
      </c>
      <c r="G1492" s="8">
        <f>SUMIF('Zip Shares'!$F:$F,Districts!$B1492,'Zip Shares'!I:I)/$D1492</f>
        <v>881.62</v>
      </c>
      <c r="H1492" s="8">
        <f>SUMIF('Zip Shares'!$F:$F,Districts!$B1492,'Zip Shares'!J:J)/$D1492</f>
        <v>0</v>
      </c>
    </row>
    <row r="1493" spans="1:8">
      <c r="A1493" s="18">
        <v>6</v>
      </c>
      <c r="B1493">
        <v>94547</v>
      </c>
      <c r="C1493">
        <v>11</v>
      </c>
      <c r="D1493">
        <f t="shared" si="28"/>
        <v>2</v>
      </c>
      <c r="F1493" s="8">
        <f>SUMIF('Zip Shares'!$F:$F,Districts!$B1493,'Zip Shares'!H:H)/$D1493</f>
        <v>957518.01525821385</v>
      </c>
      <c r="G1493" s="8">
        <f>SUMIF('Zip Shares'!$F:$F,Districts!$B1493,'Zip Shares'!I:I)/$D1493</f>
        <v>881.62</v>
      </c>
      <c r="H1493" s="8">
        <f>SUMIF('Zip Shares'!$F:$F,Districts!$B1493,'Zip Shares'!J:J)/$D1493</f>
        <v>0</v>
      </c>
    </row>
    <row r="1494" spans="1:8">
      <c r="A1494" s="18">
        <v>6</v>
      </c>
      <c r="B1494">
        <v>94548</v>
      </c>
      <c r="C1494">
        <v>9</v>
      </c>
      <c r="D1494">
        <f t="shared" si="28"/>
        <v>1</v>
      </c>
      <c r="F1494" s="8">
        <f>SUMIF('Zip Shares'!$F:$F,Districts!$B1494,'Zip Shares'!H:H)/$D1494</f>
        <v>0</v>
      </c>
      <c r="G1494" s="8">
        <f>SUMIF('Zip Shares'!$F:$F,Districts!$B1494,'Zip Shares'!I:I)/$D1494</f>
        <v>0</v>
      </c>
      <c r="H1494" s="8">
        <f>SUMIF('Zip Shares'!$F:$F,Districts!$B1494,'Zip Shares'!J:J)/$D1494</f>
        <v>0</v>
      </c>
    </row>
    <row r="1495" spans="1:8">
      <c r="A1495" s="18">
        <v>6</v>
      </c>
      <c r="B1495">
        <v>94549</v>
      </c>
      <c r="C1495">
        <v>11</v>
      </c>
      <c r="D1495">
        <f t="shared" si="28"/>
        <v>1</v>
      </c>
      <c r="F1495" s="8">
        <f>SUMIF('Zip Shares'!$F:$F,Districts!$B1495,'Zip Shares'!H:H)/$D1495</f>
        <v>109316.04173997596</v>
      </c>
      <c r="G1495" s="8">
        <f>SUMIF('Zip Shares'!$F:$F,Districts!$B1495,'Zip Shares'!I:I)/$D1495</f>
        <v>215554.87000000002</v>
      </c>
      <c r="H1495" s="8">
        <f>SUMIF('Zip Shares'!$F:$F,Districts!$B1495,'Zip Shares'!J:J)/$D1495</f>
        <v>0</v>
      </c>
    </row>
    <row r="1496" spans="1:8">
      <c r="A1496" s="18">
        <v>6</v>
      </c>
      <c r="B1496">
        <v>94550</v>
      </c>
      <c r="C1496">
        <v>15</v>
      </c>
      <c r="D1496">
        <f t="shared" si="28"/>
        <v>2</v>
      </c>
      <c r="F1496" s="8">
        <f>SUMIF('Zip Shares'!$F:$F,Districts!$B1496,'Zip Shares'!H:H)/$D1496</f>
        <v>265067.64900063747</v>
      </c>
      <c r="G1496" s="8">
        <f>SUMIF('Zip Shares'!$F:$F,Districts!$B1496,'Zip Shares'!I:I)/$D1496</f>
        <v>71365.549999999988</v>
      </c>
      <c r="H1496" s="8">
        <f>SUMIF('Zip Shares'!$F:$F,Districts!$B1496,'Zip Shares'!J:J)/$D1496</f>
        <v>0</v>
      </c>
    </row>
    <row r="1497" spans="1:8">
      <c r="A1497" s="18">
        <v>6</v>
      </c>
      <c r="B1497">
        <v>94550</v>
      </c>
      <c r="C1497">
        <v>19</v>
      </c>
      <c r="D1497">
        <f t="shared" si="28"/>
        <v>2</v>
      </c>
      <c r="F1497" s="8">
        <f>SUMIF('Zip Shares'!$F:$F,Districts!$B1497,'Zip Shares'!H:H)/$D1497</f>
        <v>265067.64900063747</v>
      </c>
      <c r="G1497" s="8">
        <f>SUMIF('Zip Shares'!$F:$F,Districts!$B1497,'Zip Shares'!I:I)/$D1497</f>
        <v>71365.549999999988</v>
      </c>
      <c r="H1497" s="8">
        <f>SUMIF('Zip Shares'!$F:$F,Districts!$B1497,'Zip Shares'!J:J)/$D1497</f>
        <v>0</v>
      </c>
    </row>
    <row r="1498" spans="1:8">
      <c r="A1498" s="18">
        <v>6</v>
      </c>
      <c r="B1498">
        <v>94551</v>
      </c>
      <c r="C1498">
        <v>11</v>
      </c>
      <c r="D1498">
        <f t="shared" si="28"/>
        <v>2</v>
      </c>
      <c r="F1498" s="8">
        <f>SUMIF('Zip Shares'!$F:$F,Districts!$B1498,'Zip Shares'!H:H)/$D1498</f>
        <v>320605.51974068361</v>
      </c>
      <c r="G1498" s="8">
        <f>SUMIF('Zip Shares'!$F:$F,Districts!$B1498,'Zip Shares'!I:I)/$D1498</f>
        <v>243552.74</v>
      </c>
      <c r="H1498" s="8">
        <f>SUMIF('Zip Shares'!$F:$F,Districts!$B1498,'Zip Shares'!J:J)/$D1498</f>
        <v>0</v>
      </c>
    </row>
    <row r="1499" spans="1:8">
      <c r="A1499" s="18">
        <v>6</v>
      </c>
      <c r="B1499">
        <v>94551</v>
      </c>
      <c r="C1499">
        <v>15</v>
      </c>
      <c r="D1499">
        <f t="shared" si="28"/>
        <v>2</v>
      </c>
      <c r="F1499" s="8">
        <f>SUMIF('Zip Shares'!$F:$F,Districts!$B1499,'Zip Shares'!H:H)/$D1499</f>
        <v>320605.51974068361</v>
      </c>
      <c r="G1499" s="8">
        <f>SUMIF('Zip Shares'!$F:$F,Districts!$B1499,'Zip Shares'!I:I)/$D1499</f>
        <v>243552.74</v>
      </c>
      <c r="H1499" s="8">
        <f>SUMIF('Zip Shares'!$F:$F,Districts!$B1499,'Zip Shares'!J:J)/$D1499</f>
        <v>0</v>
      </c>
    </row>
    <row r="1500" spans="1:8">
      <c r="A1500" s="18">
        <v>6</v>
      </c>
      <c r="B1500">
        <v>94552</v>
      </c>
      <c r="C1500">
        <v>15</v>
      </c>
      <c r="D1500">
        <f t="shared" si="28"/>
        <v>1</v>
      </c>
      <c r="F1500" s="8">
        <f>SUMIF('Zip Shares'!$F:$F,Districts!$B1500,'Zip Shares'!H:H)/$D1500</f>
        <v>8211.4991512885608</v>
      </c>
      <c r="G1500" s="8">
        <f>SUMIF('Zip Shares'!$F:$F,Districts!$B1500,'Zip Shares'!I:I)/$D1500</f>
        <v>260</v>
      </c>
      <c r="H1500" s="8">
        <f>SUMIF('Zip Shares'!$F:$F,Districts!$B1500,'Zip Shares'!J:J)/$D1500</f>
        <v>0</v>
      </c>
    </row>
    <row r="1501" spans="1:8">
      <c r="A1501" s="18">
        <v>6</v>
      </c>
      <c r="B1501">
        <v>94553</v>
      </c>
      <c r="C1501">
        <v>5</v>
      </c>
      <c r="D1501">
        <f t="shared" si="28"/>
        <v>2</v>
      </c>
      <c r="F1501" s="8">
        <f>SUMIF('Zip Shares'!$F:$F,Districts!$B1501,'Zip Shares'!H:H)/$D1501</f>
        <v>26896.131629747266</v>
      </c>
      <c r="G1501" s="8">
        <f>SUMIF('Zip Shares'!$F:$F,Districts!$B1501,'Zip Shares'!I:I)/$D1501</f>
        <v>47093.105000000003</v>
      </c>
      <c r="H1501" s="8">
        <f>SUMIF('Zip Shares'!$F:$F,Districts!$B1501,'Zip Shares'!J:J)/$D1501</f>
        <v>0</v>
      </c>
    </row>
    <row r="1502" spans="1:8">
      <c r="A1502" s="18">
        <v>6</v>
      </c>
      <c r="B1502">
        <v>94553</v>
      </c>
      <c r="C1502">
        <v>11</v>
      </c>
      <c r="D1502">
        <f t="shared" si="28"/>
        <v>2</v>
      </c>
      <c r="F1502" s="8">
        <f>SUMIF('Zip Shares'!$F:$F,Districts!$B1502,'Zip Shares'!H:H)/$D1502</f>
        <v>26896.131629747266</v>
      </c>
      <c r="G1502" s="8">
        <f>SUMIF('Zip Shares'!$F:$F,Districts!$B1502,'Zip Shares'!I:I)/$D1502</f>
        <v>47093.105000000003</v>
      </c>
      <c r="H1502" s="8">
        <f>SUMIF('Zip Shares'!$F:$F,Districts!$B1502,'Zip Shares'!J:J)/$D1502</f>
        <v>0</v>
      </c>
    </row>
    <row r="1503" spans="1:8">
      <c r="A1503" s="18">
        <v>6</v>
      </c>
      <c r="B1503">
        <v>94555</v>
      </c>
      <c r="C1503">
        <v>15</v>
      </c>
      <c r="D1503">
        <f t="shared" si="28"/>
        <v>2</v>
      </c>
      <c r="F1503" s="8">
        <f>SUMIF('Zip Shares'!$F:$F,Districts!$B1503,'Zip Shares'!H:H)/$D1503</f>
        <v>16432.446522058013</v>
      </c>
      <c r="G1503" s="8">
        <f>SUMIF('Zip Shares'!$F:$F,Districts!$B1503,'Zip Shares'!I:I)/$D1503</f>
        <v>0</v>
      </c>
      <c r="H1503" s="8">
        <f>SUMIF('Zip Shares'!$F:$F,Districts!$B1503,'Zip Shares'!J:J)/$D1503</f>
        <v>0</v>
      </c>
    </row>
    <row r="1504" spans="1:8">
      <c r="A1504" s="18">
        <v>6</v>
      </c>
      <c r="B1504">
        <v>94555</v>
      </c>
      <c r="C1504">
        <v>17</v>
      </c>
      <c r="D1504">
        <f t="shared" si="28"/>
        <v>2</v>
      </c>
      <c r="F1504" s="8">
        <f>SUMIF('Zip Shares'!$F:$F,Districts!$B1504,'Zip Shares'!H:H)/$D1504</f>
        <v>16432.446522058013</v>
      </c>
      <c r="G1504" s="8">
        <f>SUMIF('Zip Shares'!$F:$F,Districts!$B1504,'Zip Shares'!I:I)/$D1504</f>
        <v>0</v>
      </c>
      <c r="H1504" s="8">
        <f>SUMIF('Zip Shares'!$F:$F,Districts!$B1504,'Zip Shares'!J:J)/$D1504</f>
        <v>0</v>
      </c>
    </row>
    <row r="1505" spans="1:8">
      <c r="A1505" s="18">
        <v>6</v>
      </c>
      <c r="B1505">
        <v>94556</v>
      </c>
      <c r="C1505">
        <v>11</v>
      </c>
      <c r="D1505">
        <f t="shared" si="28"/>
        <v>1</v>
      </c>
      <c r="F1505" s="8">
        <f>SUMIF('Zip Shares'!$F:$F,Districts!$B1505,'Zip Shares'!H:H)/$D1505</f>
        <v>3929.0803266315197</v>
      </c>
      <c r="G1505" s="8">
        <f>SUMIF('Zip Shares'!$F:$F,Districts!$B1505,'Zip Shares'!I:I)/$D1505</f>
        <v>15</v>
      </c>
      <c r="H1505" s="8">
        <f>SUMIF('Zip Shares'!$F:$F,Districts!$B1505,'Zip Shares'!J:J)/$D1505</f>
        <v>0</v>
      </c>
    </row>
    <row r="1506" spans="1:8">
      <c r="A1506" s="18">
        <v>6</v>
      </c>
      <c r="B1506">
        <v>94558</v>
      </c>
      <c r="C1506">
        <v>5</v>
      </c>
      <c r="D1506">
        <f t="shared" si="28"/>
        <v>1</v>
      </c>
      <c r="F1506" s="8">
        <f>SUMIF('Zip Shares'!$F:$F,Districts!$B1506,'Zip Shares'!H:H)/$D1506</f>
        <v>92132.150387189075</v>
      </c>
      <c r="G1506" s="8">
        <f>SUMIF('Zip Shares'!$F:$F,Districts!$B1506,'Zip Shares'!I:I)/$D1506</f>
        <v>4916.3100000000004</v>
      </c>
      <c r="H1506" s="8">
        <f>SUMIF('Zip Shares'!$F:$F,Districts!$B1506,'Zip Shares'!J:J)/$D1506</f>
        <v>0</v>
      </c>
    </row>
    <row r="1507" spans="1:8">
      <c r="A1507" s="18">
        <v>6</v>
      </c>
      <c r="B1507">
        <v>94559</v>
      </c>
      <c r="C1507">
        <v>5</v>
      </c>
      <c r="D1507">
        <f t="shared" si="28"/>
        <v>1</v>
      </c>
      <c r="F1507" s="8">
        <f>SUMIF('Zip Shares'!$F:$F,Districts!$B1507,'Zip Shares'!H:H)/$D1507</f>
        <v>69803.232005745347</v>
      </c>
      <c r="G1507" s="8">
        <f>SUMIF('Zip Shares'!$F:$F,Districts!$B1507,'Zip Shares'!I:I)/$D1507</f>
        <v>4055.16</v>
      </c>
      <c r="H1507" s="8">
        <f>SUMIF('Zip Shares'!$F:$F,Districts!$B1507,'Zip Shares'!J:J)/$D1507</f>
        <v>0</v>
      </c>
    </row>
    <row r="1508" spans="1:8">
      <c r="A1508" s="18">
        <v>6</v>
      </c>
      <c r="B1508">
        <v>94560</v>
      </c>
      <c r="C1508">
        <v>17</v>
      </c>
      <c r="D1508">
        <f t="shared" si="28"/>
        <v>1</v>
      </c>
      <c r="F1508" s="8">
        <f>SUMIF('Zip Shares'!$F:$F,Districts!$B1508,'Zip Shares'!H:H)/$D1508</f>
        <v>101353.12328597138</v>
      </c>
      <c r="G1508" s="8">
        <f>SUMIF('Zip Shares'!$F:$F,Districts!$B1508,'Zip Shares'!I:I)/$D1508</f>
        <v>36741.440000000002</v>
      </c>
      <c r="H1508" s="8">
        <f>SUMIF('Zip Shares'!$F:$F,Districts!$B1508,'Zip Shares'!J:J)/$D1508</f>
        <v>0</v>
      </c>
    </row>
    <row r="1509" spans="1:8">
      <c r="A1509" s="18">
        <v>6</v>
      </c>
      <c r="B1509">
        <v>94561</v>
      </c>
      <c r="C1509">
        <v>9</v>
      </c>
      <c r="D1509">
        <f t="shared" si="28"/>
        <v>1</v>
      </c>
      <c r="F1509" s="8">
        <f>SUMIF('Zip Shares'!$F:$F,Districts!$B1509,'Zip Shares'!H:H)/$D1509</f>
        <v>2472.3730637851886</v>
      </c>
      <c r="G1509" s="8">
        <f>SUMIF('Zip Shares'!$F:$F,Districts!$B1509,'Zip Shares'!I:I)/$D1509</f>
        <v>516.20000000000005</v>
      </c>
      <c r="H1509" s="8">
        <f>SUMIF('Zip Shares'!$F:$F,Districts!$B1509,'Zip Shares'!J:J)/$D1509</f>
        <v>0</v>
      </c>
    </row>
    <row r="1510" spans="1:8">
      <c r="A1510" s="18">
        <v>6</v>
      </c>
      <c r="B1510">
        <v>94563</v>
      </c>
      <c r="C1510">
        <v>11</v>
      </c>
      <c r="D1510">
        <f t="shared" si="28"/>
        <v>1</v>
      </c>
      <c r="F1510" s="8">
        <f>SUMIF('Zip Shares'!$F:$F,Districts!$B1510,'Zip Shares'!H:H)/$D1510</f>
        <v>7502.1887531976436</v>
      </c>
      <c r="G1510" s="8">
        <f>SUMIF('Zip Shares'!$F:$F,Districts!$B1510,'Zip Shares'!I:I)/$D1510</f>
        <v>506.17</v>
      </c>
      <c r="H1510" s="8">
        <f>SUMIF('Zip Shares'!$F:$F,Districts!$B1510,'Zip Shares'!J:J)/$D1510</f>
        <v>0</v>
      </c>
    </row>
    <row r="1511" spans="1:8">
      <c r="A1511" s="18">
        <v>6</v>
      </c>
      <c r="B1511">
        <v>94564</v>
      </c>
      <c r="C1511">
        <v>5</v>
      </c>
      <c r="D1511">
        <f t="shared" si="28"/>
        <v>2</v>
      </c>
      <c r="F1511" s="8">
        <f>SUMIF('Zip Shares'!$F:$F,Districts!$B1511,'Zip Shares'!H:H)/$D1511</f>
        <v>2477.955698177147</v>
      </c>
      <c r="G1511" s="8">
        <f>SUMIF('Zip Shares'!$F:$F,Districts!$B1511,'Zip Shares'!I:I)/$D1511</f>
        <v>1223.96</v>
      </c>
      <c r="H1511" s="8">
        <f>SUMIF('Zip Shares'!$F:$F,Districts!$B1511,'Zip Shares'!J:J)/$D1511</f>
        <v>0</v>
      </c>
    </row>
    <row r="1512" spans="1:8">
      <c r="A1512" s="18">
        <v>6</v>
      </c>
      <c r="B1512">
        <v>94564</v>
      </c>
      <c r="C1512">
        <v>11</v>
      </c>
      <c r="D1512">
        <f t="shared" si="28"/>
        <v>2</v>
      </c>
      <c r="F1512" s="8">
        <f>SUMIF('Zip Shares'!$F:$F,Districts!$B1512,'Zip Shares'!H:H)/$D1512</f>
        <v>2477.955698177147</v>
      </c>
      <c r="G1512" s="8">
        <f>SUMIF('Zip Shares'!$F:$F,Districts!$B1512,'Zip Shares'!I:I)/$D1512</f>
        <v>1223.96</v>
      </c>
      <c r="H1512" s="8">
        <f>SUMIF('Zip Shares'!$F:$F,Districts!$B1512,'Zip Shares'!J:J)/$D1512</f>
        <v>0</v>
      </c>
    </row>
    <row r="1513" spans="1:8">
      <c r="A1513" s="18">
        <v>6</v>
      </c>
      <c r="B1513">
        <v>94565</v>
      </c>
      <c r="C1513">
        <v>11</v>
      </c>
      <c r="D1513">
        <f t="shared" si="28"/>
        <v>1</v>
      </c>
      <c r="F1513" s="8">
        <f>SUMIF('Zip Shares'!$F:$F,Districts!$B1513,'Zip Shares'!H:H)/$D1513</f>
        <v>24493.548168332942</v>
      </c>
      <c r="G1513" s="8">
        <f>SUMIF('Zip Shares'!$F:$F,Districts!$B1513,'Zip Shares'!I:I)/$D1513</f>
        <v>21301.609999999997</v>
      </c>
      <c r="H1513" s="8">
        <f>SUMIF('Zip Shares'!$F:$F,Districts!$B1513,'Zip Shares'!J:J)/$D1513</f>
        <v>0</v>
      </c>
    </row>
    <row r="1514" spans="1:8">
      <c r="A1514" s="18">
        <v>6</v>
      </c>
      <c r="B1514">
        <v>94566</v>
      </c>
      <c r="C1514">
        <v>15</v>
      </c>
      <c r="D1514">
        <f t="shared" si="28"/>
        <v>1</v>
      </c>
      <c r="F1514" s="8">
        <f>SUMIF('Zip Shares'!$F:$F,Districts!$B1514,'Zip Shares'!H:H)/$D1514</f>
        <v>589152.49780673091</v>
      </c>
      <c r="G1514" s="8">
        <f>SUMIF('Zip Shares'!$F:$F,Districts!$B1514,'Zip Shares'!I:I)/$D1514</f>
        <v>23031.200000000001</v>
      </c>
      <c r="H1514" s="8">
        <f>SUMIF('Zip Shares'!$F:$F,Districts!$B1514,'Zip Shares'!J:J)/$D1514</f>
        <v>0</v>
      </c>
    </row>
    <row r="1515" spans="1:8">
      <c r="A1515" s="18">
        <v>6</v>
      </c>
      <c r="B1515">
        <v>94567</v>
      </c>
      <c r="C1515">
        <v>5</v>
      </c>
      <c r="D1515">
        <f t="shared" si="28"/>
        <v>1</v>
      </c>
      <c r="F1515" s="8">
        <f>SUMIF('Zip Shares'!$F:$F,Districts!$B1515,'Zip Shares'!H:H)/$D1515</f>
        <v>0</v>
      </c>
      <c r="G1515" s="8">
        <f>SUMIF('Zip Shares'!$F:$F,Districts!$B1515,'Zip Shares'!I:I)/$D1515</f>
        <v>0</v>
      </c>
      <c r="H1515" s="8">
        <f>SUMIF('Zip Shares'!$F:$F,Districts!$B1515,'Zip Shares'!J:J)/$D1515</f>
        <v>0</v>
      </c>
    </row>
    <row r="1516" spans="1:8">
      <c r="A1516" s="18">
        <v>6</v>
      </c>
      <c r="B1516">
        <v>94568</v>
      </c>
      <c r="C1516">
        <v>15</v>
      </c>
      <c r="D1516">
        <f t="shared" si="28"/>
        <v>1</v>
      </c>
      <c r="F1516" s="8">
        <f>SUMIF('Zip Shares'!$F:$F,Districts!$B1516,'Zip Shares'!H:H)/$D1516</f>
        <v>434332.87910752831</v>
      </c>
      <c r="G1516" s="8">
        <f>SUMIF('Zip Shares'!$F:$F,Districts!$B1516,'Zip Shares'!I:I)/$D1516</f>
        <v>22421.040000000001</v>
      </c>
      <c r="H1516" s="8">
        <f>SUMIF('Zip Shares'!$F:$F,Districts!$B1516,'Zip Shares'!J:J)/$D1516</f>
        <v>0</v>
      </c>
    </row>
    <row r="1517" spans="1:8">
      <c r="A1517" s="18">
        <v>6</v>
      </c>
      <c r="B1517">
        <v>94569</v>
      </c>
      <c r="C1517">
        <v>5</v>
      </c>
      <c r="D1517">
        <f t="shared" si="28"/>
        <v>1</v>
      </c>
      <c r="F1517" s="8">
        <f>SUMIF('Zip Shares'!$F:$F,Districts!$B1517,'Zip Shares'!H:H)/$D1517</f>
        <v>0</v>
      </c>
      <c r="G1517" s="8">
        <f>SUMIF('Zip Shares'!$F:$F,Districts!$B1517,'Zip Shares'!I:I)/$D1517</f>
        <v>0</v>
      </c>
      <c r="H1517" s="8">
        <f>SUMIF('Zip Shares'!$F:$F,Districts!$B1517,'Zip Shares'!J:J)/$D1517</f>
        <v>0</v>
      </c>
    </row>
    <row r="1518" spans="1:8">
      <c r="A1518" s="18">
        <v>6</v>
      </c>
      <c r="B1518">
        <v>94571</v>
      </c>
      <c r="C1518">
        <v>3</v>
      </c>
      <c r="D1518">
        <f t="shared" si="28"/>
        <v>1</v>
      </c>
      <c r="F1518" s="8">
        <f>SUMIF('Zip Shares'!$F:$F,Districts!$B1518,'Zip Shares'!H:H)/$D1518</f>
        <v>506.88540953278562</v>
      </c>
      <c r="G1518" s="8">
        <f>SUMIF('Zip Shares'!$F:$F,Districts!$B1518,'Zip Shares'!I:I)/$D1518</f>
        <v>6707.1399999999994</v>
      </c>
      <c r="H1518" s="8">
        <f>SUMIF('Zip Shares'!$F:$F,Districts!$B1518,'Zip Shares'!J:J)/$D1518</f>
        <v>0</v>
      </c>
    </row>
    <row r="1519" spans="1:8">
      <c r="A1519" s="18">
        <v>6</v>
      </c>
      <c r="B1519">
        <v>94572</v>
      </c>
      <c r="C1519">
        <v>5</v>
      </c>
      <c r="D1519">
        <f t="shared" si="28"/>
        <v>1</v>
      </c>
      <c r="F1519" s="8">
        <f>SUMIF('Zip Shares'!$F:$F,Districts!$B1519,'Zip Shares'!H:H)/$D1519</f>
        <v>0</v>
      </c>
      <c r="G1519" s="8">
        <f>SUMIF('Zip Shares'!$F:$F,Districts!$B1519,'Zip Shares'!I:I)/$D1519</f>
        <v>1727.6</v>
      </c>
      <c r="H1519" s="8">
        <f>SUMIF('Zip Shares'!$F:$F,Districts!$B1519,'Zip Shares'!J:J)/$D1519</f>
        <v>0</v>
      </c>
    </row>
    <row r="1520" spans="1:8">
      <c r="A1520" s="18">
        <v>6</v>
      </c>
      <c r="B1520">
        <v>94573</v>
      </c>
      <c r="C1520">
        <v>5</v>
      </c>
      <c r="D1520">
        <f t="shared" si="28"/>
        <v>1</v>
      </c>
      <c r="F1520" s="8">
        <f>SUMIF('Zip Shares'!$F:$F,Districts!$B1520,'Zip Shares'!H:H)/$D1520</f>
        <v>0</v>
      </c>
      <c r="G1520" s="8">
        <f>SUMIF('Zip Shares'!$F:$F,Districts!$B1520,'Zip Shares'!I:I)/$D1520</f>
        <v>0</v>
      </c>
      <c r="H1520" s="8">
        <f>SUMIF('Zip Shares'!$F:$F,Districts!$B1520,'Zip Shares'!J:J)/$D1520</f>
        <v>0</v>
      </c>
    </row>
    <row r="1521" spans="1:8">
      <c r="A1521" s="18">
        <v>6</v>
      </c>
      <c r="B1521">
        <v>94574</v>
      </c>
      <c r="C1521">
        <v>5</v>
      </c>
      <c r="D1521">
        <f t="shared" si="28"/>
        <v>1</v>
      </c>
      <c r="F1521" s="8">
        <f>SUMIF('Zip Shares'!$F:$F,Districts!$B1521,'Zip Shares'!H:H)/$D1521</f>
        <v>23742.432512859057</v>
      </c>
      <c r="G1521" s="8">
        <f>SUMIF('Zip Shares'!$F:$F,Districts!$B1521,'Zip Shares'!I:I)/$D1521</f>
        <v>0</v>
      </c>
      <c r="H1521" s="8">
        <f>SUMIF('Zip Shares'!$F:$F,Districts!$B1521,'Zip Shares'!J:J)/$D1521</f>
        <v>0</v>
      </c>
    </row>
    <row r="1522" spans="1:8">
      <c r="A1522" s="18">
        <v>6</v>
      </c>
      <c r="B1522">
        <v>94575</v>
      </c>
      <c r="C1522">
        <v>11</v>
      </c>
      <c r="D1522">
        <f t="shared" si="28"/>
        <v>1</v>
      </c>
      <c r="F1522" s="8">
        <f>SUMIF('Zip Shares'!$F:$F,Districts!$B1522,'Zip Shares'!H:H)/$D1522</f>
        <v>0</v>
      </c>
      <c r="G1522" s="8">
        <f>SUMIF('Zip Shares'!$F:$F,Districts!$B1522,'Zip Shares'!I:I)/$D1522</f>
        <v>0</v>
      </c>
      <c r="H1522" s="8">
        <f>SUMIF('Zip Shares'!$F:$F,Districts!$B1522,'Zip Shares'!J:J)/$D1522</f>
        <v>0</v>
      </c>
    </row>
    <row r="1523" spans="1:8">
      <c r="A1523" s="18">
        <v>6</v>
      </c>
      <c r="B1523">
        <v>94576</v>
      </c>
      <c r="C1523">
        <v>5</v>
      </c>
      <c r="D1523">
        <f t="shared" si="28"/>
        <v>1</v>
      </c>
      <c r="F1523" s="8">
        <f>SUMIF('Zip Shares'!$F:$F,Districts!$B1523,'Zip Shares'!H:H)/$D1523</f>
        <v>0</v>
      </c>
      <c r="G1523" s="8">
        <f>SUMIF('Zip Shares'!$F:$F,Districts!$B1523,'Zip Shares'!I:I)/$D1523</f>
        <v>0</v>
      </c>
      <c r="H1523" s="8">
        <f>SUMIF('Zip Shares'!$F:$F,Districts!$B1523,'Zip Shares'!J:J)/$D1523</f>
        <v>0</v>
      </c>
    </row>
    <row r="1524" spans="1:8">
      <c r="A1524" s="18">
        <v>6</v>
      </c>
      <c r="B1524">
        <v>94577</v>
      </c>
      <c r="C1524">
        <v>13</v>
      </c>
      <c r="D1524">
        <f t="shared" si="28"/>
        <v>2</v>
      </c>
      <c r="F1524" s="8">
        <f>SUMIF('Zip Shares'!$F:$F,Districts!$B1524,'Zip Shares'!H:H)/$D1524</f>
        <v>180248.46497480132</v>
      </c>
      <c r="G1524" s="8">
        <f>SUMIF('Zip Shares'!$F:$F,Districts!$B1524,'Zip Shares'!I:I)/$D1524</f>
        <v>168857.22999999998</v>
      </c>
      <c r="H1524" s="8">
        <f>SUMIF('Zip Shares'!$F:$F,Districts!$B1524,'Zip Shares'!J:J)/$D1524</f>
        <v>0</v>
      </c>
    </row>
    <row r="1525" spans="1:8">
      <c r="A1525" s="18">
        <v>6</v>
      </c>
      <c r="B1525">
        <v>94577</v>
      </c>
      <c r="C1525">
        <v>15</v>
      </c>
      <c r="D1525">
        <f t="shared" si="28"/>
        <v>2</v>
      </c>
      <c r="F1525" s="8">
        <f>SUMIF('Zip Shares'!$F:$F,Districts!$B1525,'Zip Shares'!H:H)/$D1525</f>
        <v>180248.46497480132</v>
      </c>
      <c r="G1525" s="8">
        <f>SUMIF('Zip Shares'!$F:$F,Districts!$B1525,'Zip Shares'!I:I)/$D1525</f>
        <v>168857.22999999998</v>
      </c>
      <c r="H1525" s="8">
        <f>SUMIF('Zip Shares'!$F:$F,Districts!$B1525,'Zip Shares'!J:J)/$D1525</f>
        <v>0</v>
      </c>
    </row>
    <row r="1526" spans="1:8">
      <c r="A1526" s="18">
        <v>6</v>
      </c>
      <c r="B1526">
        <v>94578</v>
      </c>
      <c r="C1526">
        <v>13</v>
      </c>
      <c r="D1526">
        <f t="shared" si="28"/>
        <v>2</v>
      </c>
      <c r="F1526" s="8">
        <f>SUMIF('Zip Shares'!$F:$F,Districts!$B1526,'Zip Shares'!H:H)/$D1526</f>
        <v>22177.875870862903</v>
      </c>
      <c r="G1526" s="8">
        <f>SUMIF('Zip Shares'!$F:$F,Districts!$B1526,'Zip Shares'!I:I)/$D1526</f>
        <v>2615.5349999999999</v>
      </c>
      <c r="H1526" s="8">
        <f>SUMIF('Zip Shares'!$F:$F,Districts!$B1526,'Zip Shares'!J:J)/$D1526</f>
        <v>0</v>
      </c>
    </row>
    <row r="1527" spans="1:8">
      <c r="A1527" s="18">
        <v>6</v>
      </c>
      <c r="B1527">
        <v>94578</v>
      </c>
      <c r="C1527">
        <v>15</v>
      </c>
      <c r="D1527">
        <f t="shared" si="28"/>
        <v>2</v>
      </c>
      <c r="F1527" s="8">
        <f>SUMIF('Zip Shares'!$F:$F,Districts!$B1527,'Zip Shares'!H:H)/$D1527</f>
        <v>22177.875870862903</v>
      </c>
      <c r="G1527" s="8">
        <f>SUMIF('Zip Shares'!$F:$F,Districts!$B1527,'Zip Shares'!I:I)/$D1527</f>
        <v>2615.5349999999999</v>
      </c>
      <c r="H1527" s="8">
        <f>SUMIF('Zip Shares'!$F:$F,Districts!$B1527,'Zip Shares'!J:J)/$D1527</f>
        <v>0</v>
      </c>
    </row>
    <row r="1528" spans="1:8">
      <c r="A1528" s="18">
        <v>6</v>
      </c>
      <c r="B1528">
        <v>94579</v>
      </c>
      <c r="C1528">
        <v>13</v>
      </c>
      <c r="D1528">
        <f t="shared" si="28"/>
        <v>1</v>
      </c>
      <c r="F1528" s="8">
        <f>SUMIF('Zip Shares'!$F:$F,Districts!$B1528,'Zip Shares'!H:H)/$D1528</f>
        <v>128.99221681116032</v>
      </c>
      <c r="G1528" s="8">
        <f>SUMIF('Zip Shares'!$F:$F,Districts!$B1528,'Zip Shares'!I:I)/$D1528</f>
        <v>173.77</v>
      </c>
      <c r="H1528" s="8">
        <f>SUMIF('Zip Shares'!$F:$F,Districts!$B1528,'Zip Shares'!J:J)/$D1528</f>
        <v>0</v>
      </c>
    </row>
    <row r="1529" spans="1:8">
      <c r="A1529" s="18">
        <v>6</v>
      </c>
      <c r="B1529">
        <v>94580</v>
      </c>
      <c r="C1529">
        <v>13</v>
      </c>
      <c r="D1529">
        <f t="shared" si="28"/>
        <v>2</v>
      </c>
      <c r="F1529" s="8">
        <f>SUMIF('Zip Shares'!$F:$F,Districts!$B1529,'Zip Shares'!H:H)/$D1529</f>
        <v>1974.8113209341118</v>
      </c>
      <c r="G1529" s="8">
        <f>SUMIF('Zip Shares'!$F:$F,Districts!$B1529,'Zip Shares'!I:I)/$D1529</f>
        <v>1890.2950000000001</v>
      </c>
      <c r="H1529" s="8">
        <f>SUMIF('Zip Shares'!$F:$F,Districts!$B1529,'Zip Shares'!J:J)/$D1529</f>
        <v>0</v>
      </c>
    </row>
    <row r="1530" spans="1:8">
      <c r="A1530" s="18">
        <v>6</v>
      </c>
      <c r="B1530">
        <v>94580</v>
      </c>
      <c r="C1530">
        <v>15</v>
      </c>
      <c r="D1530">
        <f t="shared" si="28"/>
        <v>2</v>
      </c>
      <c r="F1530" s="8">
        <f>SUMIF('Zip Shares'!$F:$F,Districts!$B1530,'Zip Shares'!H:H)/$D1530</f>
        <v>1974.8113209341118</v>
      </c>
      <c r="G1530" s="8">
        <f>SUMIF('Zip Shares'!$F:$F,Districts!$B1530,'Zip Shares'!I:I)/$D1530</f>
        <v>1890.2950000000001</v>
      </c>
      <c r="H1530" s="8">
        <f>SUMIF('Zip Shares'!$F:$F,Districts!$B1530,'Zip Shares'!J:J)/$D1530</f>
        <v>0</v>
      </c>
    </row>
    <row r="1531" spans="1:8">
      <c r="A1531" s="18">
        <v>6</v>
      </c>
      <c r="B1531">
        <v>94582</v>
      </c>
      <c r="C1531">
        <v>11</v>
      </c>
      <c r="D1531">
        <f t="shared" si="28"/>
        <v>2</v>
      </c>
      <c r="F1531" s="8">
        <f>SUMIF('Zip Shares'!$F:$F,Districts!$B1531,'Zip Shares'!H:H)/$D1531</f>
        <v>57863.591779421702</v>
      </c>
      <c r="G1531" s="8">
        <f>SUMIF('Zip Shares'!$F:$F,Districts!$B1531,'Zip Shares'!I:I)/$D1531</f>
        <v>125.13500000000001</v>
      </c>
      <c r="H1531" s="8">
        <f>SUMIF('Zip Shares'!$F:$F,Districts!$B1531,'Zip Shares'!J:J)/$D1531</f>
        <v>0</v>
      </c>
    </row>
    <row r="1532" spans="1:8">
      <c r="A1532" s="18">
        <v>6</v>
      </c>
      <c r="B1532">
        <v>94582</v>
      </c>
      <c r="C1532">
        <v>15</v>
      </c>
      <c r="D1532">
        <f t="shared" si="28"/>
        <v>2</v>
      </c>
      <c r="F1532" s="8">
        <f>SUMIF('Zip Shares'!$F:$F,Districts!$B1532,'Zip Shares'!H:H)/$D1532</f>
        <v>57863.591779421702</v>
      </c>
      <c r="G1532" s="8">
        <f>SUMIF('Zip Shares'!$F:$F,Districts!$B1532,'Zip Shares'!I:I)/$D1532</f>
        <v>125.13500000000001</v>
      </c>
      <c r="H1532" s="8">
        <f>SUMIF('Zip Shares'!$F:$F,Districts!$B1532,'Zip Shares'!J:J)/$D1532</f>
        <v>0</v>
      </c>
    </row>
    <row r="1533" spans="1:8">
      <c r="A1533" s="18">
        <v>6</v>
      </c>
      <c r="B1533">
        <v>94583</v>
      </c>
      <c r="C1533">
        <v>11</v>
      </c>
      <c r="D1533">
        <f t="shared" si="28"/>
        <v>2</v>
      </c>
      <c r="F1533" s="8">
        <f>SUMIF('Zip Shares'!$F:$F,Districts!$B1533,'Zip Shares'!H:H)/$D1533</f>
        <v>38443.862025126924</v>
      </c>
      <c r="G1533" s="8">
        <f>SUMIF('Zip Shares'!$F:$F,Districts!$B1533,'Zip Shares'!I:I)/$D1533</f>
        <v>33625.285000000003</v>
      </c>
      <c r="H1533" s="8">
        <f>SUMIF('Zip Shares'!$F:$F,Districts!$B1533,'Zip Shares'!J:J)/$D1533</f>
        <v>0</v>
      </c>
    </row>
    <row r="1534" spans="1:8">
      <c r="A1534" s="18">
        <v>6</v>
      </c>
      <c r="B1534">
        <v>94583</v>
      </c>
      <c r="C1534">
        <v>15</v>
      </c>
      <c r="D1534">
        <f t="shared" si="28"/>
        <v>2</v>
      </c>
      <c r="F1534" s="8">
        <f>SUMIF('Zip Shares'!$F:$F,Districts!$B1534,'Zip Shares'!H:H)/$D1534</f>
        <v>38443.862025126924</v>
      </c>
      <c r="G1534" s="8">
        <f>SUMIF('Zip Shares'!$F:$F,Districts!$B1534,'Zip Shares'!I:I)/$D1534</f>
        <v>33625.285000000003</v>
      </c>
      <c r="H1534" s="8">
        <f>SUMIF('Zip Shares'!$F:$F,Districts!$B1534,'Zip Shares'!J:J)/$D1534</f>
        <v>0</v>
      </c>
    </row>
    <row r="1535" spans="1:8">
      <c r="A1535" s="18">
        <v>6</v>
      </c>
      <c r="B1535">
        <v>94585</v>
      </c>
      <c r="C1535">
        <v>3</v>
      </c>
      <c r="D1535">
        <f t="shared" si="28"/>
        <v>1</v>
      </c>
      <c r="F1535" s="8">
        <f>SUMIF('Zip Shares'!$F:$F,Districts!$B1535,'Zip Shares'!H:H)/$D1535</f>
        <v>81399.106506323529</v>
      </c>
      <c r="G1535" s="8">
        <f>SUMIF('Zip Shares'!$F:$F,Districts!$B1535,'Zip Shares'!I:I)/$D1535</f>
        <v>4849.9799999999996</v>
      </c>
      <c r="H1535" s="8">
        <f>SUMIF('Zip Shares'!$F:$F,Districts!$B1535,'Zip Shares'!J:J)/$D1535</f>
        <v>0</v>
      </c>
    </row>
    <row r="1536" spans="1:8">
      <c r="A1536" s="18">
        <v>6</v>
      </c>
      <c r="B1536">
        <v>94586</v>
      </c>
      <c r="C1536">
        <v>15</v>
      </c>
      <c r="D1536">
        <f t="shared" si="28"/>
        <v>1</v>
      </c>
      <c r="F1536" s="8">
        <f>SUMIF('Zip Shares'!$F:$F,Districts!$B1536,'Zip Shares'!H:H)/$D1536</f>
        <v>0</v>
      </c>
      <c r="G1536" s="8">
        <f>SUMIF('Zip Shares'!$F:$F,Districts!$B1536,'Zip Shares'!I:I)/$D1536</f>
        <v>0</v>
      </c>
      <c r="H1536" s="8">
        <f>SUMIF('Zip Shares'!$F:$F,Districts!$B1536,'Zip Shares'!J:J)/$D1536</f>
        <v>0</v>
      </c>
    </row>
    <row r="1537" spans="1:8">
      <c r="A1537" s="18">
        <v>6</v>
      </c>
      <c r="B1537">
        <v>94587</v>
      </c>
      <c r="C1537">
        <v>15</v>
      </c>
      <c r="D1537">
        <f t="shared" si="28"/>
        <v>1</v>
      </c>
      <c r="F1537" s="8">
        <f>SUMIF('Zip Shares'!$F:$F,Districts!$B1537,'Zip Shares'!H:H)/$D1537</f>
        <v>1342576.8194831298</v>
      </c>
      <c r="G1537" s="8">
        <f>SUMIF('Zip Shares'!$F:$F,Districts!$B1537,'Zip Shares'!I:I)/$D1537</f>
        <v>18987.150000000001</v>
      </c>
      <c r="H1537" s="8">
        <f>SUMIF('Zip Shares'!$F:$F,Districts!$B1537,'Zip Shares'!J:J)/$D1537</f>
        <v>0</v>
      </c>
    </row>
    <row r="1538" spans="1:8">
      <c r="A1538" s="18">
        <v>6</v>
      </c>
      <c r="B1538">
        <v>94588</v>
      </c>
      <c r="C1538">
        <v>11</v>
      </c>
      <c r="D1538">
        <f t="shared" si="28"/>
        <v>2</v>
      </c>
      <c r="F1538" s="8">
        <f>SUMIF('Zip Shares'!$F:$F,Districts!$B1538,'Zip Shares'!H:H)/$D1538</f>
        <v>270701.52352451679</v>
      </c>
      <c r="G1538" s="8">
        <f>SUMIF('Zip Shares'!$F:$F,Districts!$B1538,'Zip Shares'!I:I)/$D1538</f>
        <v>8283.0349999999999</v>
      </c>
      <c r="H1538" s="8">
        <f>SUMIF('Zip Shares'!$F:$F,Districts!$B1538,'Zip Shares'!J:J)/$D1538</f>
        <v>0</v>
      </c>
    </row>
    <row r="1539" spans="1:8">
      <c r="A1539" s="18">
        <v>6</v>
      </c>
      <c r="B1539">
        <v>94588</v>
      </c>
      <c r="C1539">
        <v>15</v>
      </c>
      <c r="D1539">
        <f t="shared" ref="D1539:D1602" si="29">COUNTIF(B$1:B$2350,B1539)</f>
        <v>2</v>
      </c>
      <c r="F1539" s="8">
        <f>SUMIF('Zip Shares'!$F:$F,Districts!$B1539,'Zip Shares'!H:H)/$D1539</f>
        <v>270701.52352451679</v>
      </c>
      <c r="G1539" s="8">
        <f>SUMIF('Zip Shares'!$F:$F,Districts!$B1539,'Zip Shares'!I:I)/$D1539</f>
        <v>8283.0349999999999</v>
      </c>
      <c r="H1539" s="8">
        <f>SUMIF('Zip Shares'!$F:$F,Districts!$B1539,'Zip Shares'!J:J)/$D1539</f>
        <v>0</v>
      </c>
    </row>
    <row r="1540" spans="1:8">
      <c r="A1540" s="18">
        <v>6</v>
      </c>
      <c r="B1540">
        <v>94589</v>
      </c>
      <c r="C1540">
        <v>5</v>
      </c>
      <c r="D1540">
        <f t="shared" si="29"/>
        <v>1</v>
      </c>
      <c r="F1540" s="8">
        <f>SUMIF('Zip Shares'!$F:$F,Districts!$B1540,'Zip Shares'!H:H)/$D1540</f>
        <v>56649.148607615083</v>
      </c>
      <c r="G1540" s="8">
        <f>SUMIF('Zip Shares'!$F:$F,Districts!$B1540,'Zip Shares'!I:I)/$D1540</f>
        <v>7629.67</v>
      </c>
      <c r="H1540" s="8">
        <f>SUMIF('Zip Shares'!$F:$F,Districts!$B1540,'Zip Shares'!J:J)/$D1540</f>
        <v>0</v>
      </c>
    </row>
    <row r="1541" spans="1:8">
      <c r="A1541" s="18">
        <v>6</v>
      </c>
      <c r="B1541">
        <v>94590</v>
      </c>
      <c r="C1541">
        <v>5</v>
      </c>
      <c r="D1541">
        <f t="shared" si="29"/>
        <v>1</v>
      </c>
      <c r="F1541" s="8">
        <f>SUMIF('Zip Shares'!$F:$F,Districts!$B1541,'Zip Shares'!H:H)/$D1541</f>
        <v>78136.721727205266</v>
      </c>
      <c r="G1541" s="8">
        <f>SUMIF('Zip Shares'!$F:$F,Districts!$B1541,'Zip Shares'!I:I)/$D1541</f>
        <v>23441.65</v>
      </c>
      <c r="H1541" s="8">
        <f>SUMIF('Zip Shares'!$F:$F,Districts!$B1541,'Zip Shares'!J:J)/$D1541</f>
        <v>0</v>
      </c>
    </row>
    <row r="1542" spans="1:8">
      <c r="A1542" s="18">
        <v>6</v>
      </c>
      <c r="B1542">
        <v>94591</v>
      </c>
      <c r="C1542">
        <v>3</v>
      </c>
      <c r="D1542">
        <f t="shared" si="29"/>
        <v>2</v>
      </c>
      <c r="F1542" s="8">
        <f>SUMIF('Zip Shares'!$F:$F,Districts!$B1542,'Zip Shares'!H:H)/$D1542</f>
        <v>28383.376569964752</v>
      </c>
      <c r="G1542" s="8">
        <f>SUMIF('Zip Shares'!$F:$F,Districts!$B1542,'Zip Shares'!I:I)/$D1542</f>
        <v>6296.34</v>
      </c>
      <c r="H1542" s="8">
        <f>SUMIF('Zip Shares'!$F:$F,Districts!$B1542,'Zip Shares'!J:J)/$D1542</f>
        <v>0</v>
      </c>
    </row>
    <row r="1543" spans="1:8">
      <c r="A1543" s="18">
        <v>6</v>
      </c>
      <c r="B1543">
        <v>94591</v>
      </c>
      <c r="C1543">
        <v>5</v>
      </c>
      <c r="D1543">
        <f t="shared" si="29"/>
        <v>2</v>
      </c>
      <c r="F1543" s="8">
        <f>SUMIF('Zip Shares'!$F:$F,Districts!$B1543,'Zip Shares'!H:H)/$D1543</f>
        <v>28383.376569964752</v>
      </c>
      <c r="G1543" s="8">
        <f>SUMIF('Zip Shares'!$F:$F,Districts!$B1543,'Zip Shares'!I:I)/$D1543</f>
        <v>6296.34</v>
      </c>
      <c r="H1543" s="8">
        <f>SUMIF('Zip Shares'!$F:$F,Districts!$B1543,'Zip Shares'!J:J)/$D1543</f>
        <v>0</v>
      </c>
    </row>
    <row r="1544" spans="1:8">
      <c r="A1544" s="18">
        <v>6</v>
      </c>
      <c r="B1544">
        <v>94592</v>
      </c>
      <c r="C1544">
        <v>5</v>
      </c>
      <c r="D1544">
        <f t="shared" si="29"/>
        <v>1</v>
      </c>
      <c r="F1544" s="8">
        <f>SUMIF('Zip Shares'!$F:$F,Districts!$B1544,'Zip Shares'!H:H)/$D1544</f>
        <v>18206.932458763084</v>
      </c>
      <c r="G1544" s="8">
        <f>SUMIF('Zip Shares'!$F:$F,Districts!$B1544,'Zip Shares'!I:I)/$D1544</f>
        <v>297.92</v>
      </c>
      <c r="H1544" s="8">
        <f>SUMIF('Zip Shares'!$F:$F,Districts!$B1544,'Zip Shares'!J:J)/$D1544</f>
        <v>0</v>
      </c>
    </row>
    <row r="1545" spans="1:8">
      <c r="A1545" s="18">
        <v>6</v>
      </c>
      <c r="B1545">
        <v>94595</v>
      </c>
      <c r="C1545">
        <v>11</v>
      </c>
      <c r="D1545">
        <f t="shared" si="29"/>
        <v>1</v>
      </c>
      <c r="F1545" s="8">
        <f>SUMIF('Zip Shares'!$F:$F,Districts!$B1545,'Zip Shares'!H:H)/$D1545</f>
        <v>950.871655478089</v>
      </c>
      <c r="G1545" s="8">
        <f>SUMIF('Zip Shares'!$F:$F,Districts!$B1545,'Zip Shares'!I:I)/$D1545</f>
        <v>0</v>
      </c>
      <c r="H1545" s="8">
        <f>SUMIF('Zip Shares'!$F:$F,Districts!$B1545,'Zip Shares'!J:J)/$D1545</f>
        <v>0</v>
      </c>
    </row>
    <row r="1546" spans="1:8">
      <c r="A1546" s="18">
        <v>6</v>
      </c>
      <c r="B1546">
        <v>94596</v>
      </c>
      <c r="C1546">
        <v>11</v>
      </c>
      <c r="D1546">
        <f t="shared" si="29"/>
        <v>1</v>
      </c>
      <c r="F1546" s="8">
        <f>SUMIF('Zip Shares'!$F:$F,Districts!$B1546,'Zip Shares'!H:H)/$D1546</f>
        <v>48275.730817388445</v>
      </c>
      <c r="G1546" s="8">
        <f>SUMIF('Zip Shares'!$F:$F,Districts!$B1546,'Zip Shares'!I:I)/$D1546</f>
        <v>20931.46</v>
      </c>
      <c r="H1546" s="8">
        <f>SUMIF('Zip Shares'!$F:$F,Districts!$B1546,'Zip Shares'!J:J)/$D1546</f>
        <v>0</v>
      </c>
    </row>
    <row r="1547" spans="1:8">
      <c r="A1547" s="18">
        <v>6</v>
      </c>
      <c r="B1547">
        <v>94597</v>
      </c>
      <c r="C1547">
        <v>11</v>
      </c>
      <c r="D1547">
        <f t="shared" si="29"/>
        <v>1</v>
      </c>
      <c r="F1547" s="8">
        <f>SUMIF('Zip Shares'!$F:$F,Districts!$B1547,'Zip Shares'!H:H)/$D1547</f>
        <v>8655.7611927177713</v>
      </c>
      <c r="G1547" s="8">
        <f>SUMIF('Zip Shares'!$F:$F,Districts!$B1547,'Zip Shares'!I:I)/$D1547</f>
        <v>0</v>
      </c>
      <c r="H1547" s="8">
        <f>SUMIF('Zip Shares'!$F:$F,Districts!$B1547,'Zip Shares'!J:J)/$D1547</f>
        <v>0</v>
      </c>
    </row>
    <row r="1548" spans="1:8">
      <c r="A1548" s="18">
        <v>6</v>
      </c>
      <c r="B1548">
        <v>94598</v>
      </c>
      <c r="C1548">
        <v>11</v>
      </c>
      <c r="D1548">
        <f t="shared" si="29"/>
        <v>1</v>
      </c>
      <c r="F1548" s="8">
        <f>SUMIF('Zip Shares'!$F:$F,Districts!$B1548,'Zip Shares'!H:H)/$D1548</f>
        <v>305332.00587682484</v>
      </c>
      <c r="G1548" s="8">
        <f>SUMIF('Zip Shares'!$F:$F,Districts!$B1548,'Zip Shares'!I:I)/$D1548</f>
        <v>8599.0400000000009</v>
      </c>
      <c r="H1548" s="8">
        <f>SUMIF('Zip Shares'!$F:$F,Districts!$B1548,'Zip Shares'!J:J)/$D1548</f>
        <v>0</v>
      </c>
    </row>
    <row r="1549" spans="1:8">
      <c r="A1549" s="18">
        <v>6</v>
      </c>
      <c r="B1549">
        <v>94599</v>
      </c>
      <c r="C1549">
        <v>5</v>
      </c>
      <c r="D1549">
        <f t="shared" si="29"/>
        <v>1</v>
      </c>
      <c r="F1549" s="8">
        <f>SUMIF('Zip Shares'!$F:$F,Districts!$B1549,'Zip Shares'!H:H)/$D1549</f>
        <v>0</v>
      </c>
      <c r="G1549" s="8">
        <f>SUMIF('Zip Shares'!$F:$F,Districts!$B1549,'Zip Shares'!I:I)/$D1549</f>
        <v>0</v>
      </c>
      <c r="H1549" s="8">
        <f>SUMIF('Zip Shares'!$F:$F,Districts!$B1549,'Zip Shares'!J:J)/$D1549</f>
        <v>0</v>
      </c>
    </row>
    <row r="1550" spans="1:8">
      <c r="A1550" s="18">
        <v>6</v>
      </c>
      <c r="B1550">
        <v>94601</v>
      </c>
      <c r="C1550">
        <v>13</v>
      </c>
      <c r="D1550">
        <f t="shared" si="29"/>
        <v>1</v>
      </c>
      <c r="F1550" s="8">
        <f>SUMIF('Zip Shares'!$F:$F,Districts!$B1550,'Zip Shares'!H:H)/$D1550</f>
        <v>67768.146026635106</v>
      </c>
      <c r="G1550" s="8">
        <f>SUMIF('Zip Shares'!$F:$F,Districts!$B1550,'Zip Shares'!I:I)/$D1550</f>
        <v>195970.86</v>
      </c>
      <c r="H1550" s="8">
        <f>SUMIF('Zip Shares'!$F:$F,Districts!$B1550,'Zip Shares'!J:J)/$D1550</f>
        <v>0</v>
      </c>
    </row>
    <row r="1551" spans="1:8">
      <c r="A1551" s="18">
        <v>6</v>
      </c>
      <c r="B1551">
        <v>94602</v>
      </c>
      <c r="C1551">
        <v>13</v>
      </c>
      <c r="D1551">
        <f t="shared" si="29"/>
        <v>1</v>
      </c>
      <c r="F1551" s="8">
        <f>SUMIF('Zip Shares'!$F:$F,Districts!$B1551,'Zip Shares'!H:H)/$D1551</f>
        <v>431.48648288442479</v>
      </c>
      <c r="G1551" s="8">
        <f>SUMIF('Zip Shares'!$F:$F,Districts!$B1551,'Zip Shares'!I:I)/$D1551</f>
        <v>1115</v>
      </c>
      <c r="H1551" s="8">
        <f>SUMIF('Zip Shares'!$F:$F,Districts!$B1551,'Zip Shares'!J:J)/$D1551</f>
        <v>0</v>
      </c>
    </row>
    <row r="1552" spans="1:8">
      <c r="A1552" s="18">
        <v>6</v>
      </c>
      <c r="B1552">
        <v>94603</v>
      </c>
      <c r="C1552">
        <v>13</v>
      </c>
      <c r="D1552">
        <f t="shared" si="29"/>
        <v>1</v>
      </c>
      <c r="F1552" s="8">
        <f>SUMIF('Zip Shares'!$F:$F,Districts!$B1552,'Zip Shares'!H:H)/$D1552</f>
        <v>12638.203497170751</v>
      </c>
      <c r="G1552" s="8">
        <f>SUMIF('Zip Shares'!$F:$F,Districts!$B1552,'Zip Shares'!I:I)/$D1552</f>
        <v>28207.16</v>
      </c>
      <c r="H1552" s="8">
        <f>SUMIF('Zip Shares'!$F:$F,Districts!$B1552,'Zip Shares'!J:J)/$D1552</f>
        <v>0</v>
      </c>
    </row>
    <row r="1553" spans="1:8">
      <c r="A1553" s="18">
        <v>6</v>
      </c>
      <c r="B1553">
        <v>94605</v>
      </c>
      <c r="C1553">
        <v>13</v>
      </c>
      <c r="D1553">
        <f t="shared" si="29"/>
        <v>2</v>
      </c>
      <c r="F1553" s="8">
        <f>SUMIF('Zip Shares'!$F:$F,Districts!$B1553,'Zip Shares'!H:H)/$D1553</f>
        <v>3354.7762662266073</v>
      </c>
      <c r="G1553" s="8">
        <f>SUMIF('Zip Shares'!$F:$F,Districts!$B1553,'Zip Shares'!I:I)/$D1553</f>
        <v>198</v>
      </c>
      <c r="H1553" s="8">
        <f>SUMIF('Zip Shares'!$F:$F,Districts!$B1553,'Zip Shares'!J:J)/$D1553</f>
        <v>0</v>
      </c>
    </row>
    <row r="1554" spans="1:8">
      <c r="A1554" s="18">
        <v>6</v>
      </c>
      <c r="B1554">
        <v>94605</v>
      </c>
      <c r="C1554">
        <v>15</v>
      </c>
      <c r="D1554">
        <f t="shared" si="29"/>
        <v>2</v>
      </c>
      <c r="F1554" s="8">
        <f>SUMIF('Zip Shares'!$F:$F,Districts!$B1554,'Zip Shares'!H:H)/$D1554</f>
        <v>3354.7762662266073</v>
      </c>
      <c r="G1554" s="8">
        <f>SUMIF('Zip Shares'!$F:$F,Districts!$B1554,'Zip Shares'!I:I)/$D1554</f>
        <v>198</v>
      </c>
      <c r="H1554" s="8">
        <f>SUMIF('Zip Shares'!$F:$F,Districts!$B1554,'Zip Shares'!J:J)/$D1554</f>
        <v>0</v>
      </c>
    </row>
    <row r="1555" spans="1:8">
      <c r="A1555" s="18">
        <v>6</v>
      </c>
      <c r="B1555">
        <v>94606</v>
      </c>
      <c r="C1555">
        <v>13</v>
      </c>
      <c r="D1555">
        <f t="shared" si="29"/>
        <v>1</v>
      </c>
      <c r="F1555" s="8">
        <f>SUMIF('Zip Shares'!$F:$F,Districts!$B1555,'Zip Shares'!H:H)/$D1555</f>
        <v>52562.793682129311</v>
      </c>
      <c r="G1555" s="8">
        <f>SUMIF('Zip Shares'!$F:$F,Districts!$B1555,'Zip Shares'!I:I)/$D1555</f>
        <v>14521.599999999999</v>
      </c>
      <c r="H1555" s="8">
        <f>SUMIF('Zip Shares'!$F:$F,Districts!$B1555,'Zip Shares'!J:J)/$D1555</f>
        <v>0</v>
      </c>
    </row>
    <row r="1556" spans="1:8">
      <c r="A1556" s="18">
        <v>6</v>
      </c>
      <c r="B1556">
        <v>94607</v>
      </c>
      <c r="C1556">
        <v>13</v>
      </c>
      <c r="D1556">
        <f t="shared" si="29"/>
        <v>1</v>
      </c>
      <c r="F1556" s="8">
        <f>SUMIF('Zip Shares'!$F:$F,Districts!$B1556,'Zip Shares'!H:H)/$D1556</f>
        <v>2578486.7285053669</v>
      </c>
      <c r="G1556" s="8">
        <f>SUMIF('Zip Shares'!$F:$F,Districts!$B1556,'Zip Shares'!I:I)/$D1556</f>
        <v>287899.39</v>
      </c>
      <c r="H1556" s="8">
        <f>SUMIF('Zip Shares'!$F:$F,Districts!$B1556,'Zip Shares'!J:J)/$D1556</f>
        <v>0</v>
      </c>
    </row>
    <row r="1557" spans="1:8">
      <c r="A1557" s="18">
        <v>6</v>
      </c>
      <c r="B1557">
        <v>94608</v>
      </c>
      <c r="C1557">
        <v>13</v>
      </c>
      <c r="D1557">
        <f t="shared" si="29"/>
        <v>1</v>
      </c>
      <c r="F1557" s="8">
        <f>SUMIF('Zip Shares'!$F:$F,Districts!$B1557,'Zip Shares'!H:H)/$D1557</f>
        <v>298147.48014131526</v>
      </c>
      <c r="G1557" s="8">
        <f>SUMIF('Zip Shares'!$F:$F,Districts!$B1557,'Zip Shares'!I:I)/$D1557</f>
        <v>83147.72</v>
      </c>
      <c r="H1557" s="8">
        <f>SUMIF('Zip Shares'!$F:$F,Districts!$B1557,'Zip Shares'!J:J)/$D1557</f>
        <v>0</v>
      </c>
    </row>
    <row r="1558" spans="1:8">
      <c r="A1558" s="18">
        <v>6</v>
      </c>
      <c r="B1558">
        <v>94609</v>
      </c>
      <c r="C1558">
        <v>13</v>
      </c>
      <c r="D1558">
        <f t="shared" si="29"/>
        <v>1</v>
      </c>
      <c r="F1558" s="8">
        <f>SUMIF('Zip Shares'!$F:$F,Districts!$B1558,'Zip Shares'!H:H)/$D1558</f>
        <v>33260.419354550577</v>
      </c>
      <c r="G1558" s="8">
        <f>SUMIF('Zip Shares'!$F:$F,Districts!$B1558,'Zip Shares'!I:I)/$D1558</f>
        <v>3496.23</v>
      </c>
      <c r="H1558" s="8">
        <f>SUMIF('Zip Shares'!$F:$F,Districts!$B1558,'Zip Shares'!J:J)/$D1558</f>
        <v>0</v>
      </c>
    </row>
    <row r="1559" spans="1:8">
      <c r="A1559" s="18">
        <v>6</v>
      </c>
      <c r="B1559">
        <v>94610</v>
      </c>
      <c r="C1559">
        <v>13</v>
      </c>
      <c r="D1559">
        <f t="shared" si="29"/>
        <v>1</v>
      </c>
      <c r="F1559" s="8">
        <f>SUMIF('Zip Shares'!$F:$F,Districts!$B1559,'Zip Shares'!H:H)/$D1559</f>
        <v>7059.8750734128016</v>
      </c>
      <c r="G1559" s="8">
        <f>SUMIF('Zip Shares'!$F:$F,Districts!$B1559,'Zip Shares'!I:I)/$D1559</f>
        <v>2257.9699999999998</v>
      </c>
      <c r="H1559" s="8">
        <f>SUMIF('Zip Shares'!$F:$F,Districts!$B1559,'Zip Shares'!J:J)/$D1559</f>
        <v>0</v>
      </c>
    </row>
    <row r="1560" spans="1:8">
      <c r="A1560" s="18">
        <v>6</v>
      </c>
      <c r="B1560">
        <v>94611</v>
      </c>
      <c r="C1560">
        <v>11</v>
      </c>
      <c r="D1560">
        <f t="shared" si="29"/>
        <v>2</v>
      </c>
      <c r="F1560" s="8">
        <f>SUMIF('Zip Shares'!$F:$F,Districts!$B1560,'Zip Shares'!H:H)/$D1560</f>
        <v>19777.854638460347</v>
      </c>
      <c r="G1560" s="8">
        <f>SUMIF('Zip Shares'!$F:$F,Districts!$B1560,'Zip Shares'!I:I)/$D1560</f>
        <v>2885.2750000000001</v>
      </c>
      <c r="H1560" s="8">
        <f>SUMIF('Zip Shares'!$F:$F,Districts!$B1560,'Zip Shares'!J:J)/$D1560</f>
        <v>0</v>
      </c>
    </row>
    <row r="1561" spans="1:8">
      <c r="A1561" s="18">
        <v>6</v>
      </c>
      <c r="B1561">
        <v>94611</v>
      </c>
      <c r="C1561">
        <v>13</v>
      </c>
      <c r="D1561">
        <f t="shared" si="29"/>
        <v>2</v>
      </c>
      <c r="F1561" s="8">
        <f>SUMIF('Zip Shares'!$F:$F,Districts!$B1561,'Zip Shares'!H:H)/$D1561</f>
        <v>19777.854638460347</v>
      </c>
      <c r="G1561" s="8">
        <f>SUMIF('Zip Shares'!$F:$F,Districts!$B1561,'Zip Shares'!I:I)/$D1561</f>
        <v>2885.2750000000001</v>
      </c>
      <c r="H1561" s="8">
        <f>SUMIF('Zip Shares'!$F:$F,Districts!$B1561,'Zip Shares'!J:J)/$D1561</f>
        <v>0</v>
      </c>
    </row>
    <row r="1562" spans="1:8">
      <c r="A1562" s="18">
        <v>6</v>
      </c>
      <c r="B1562">
        <v>94612</v>
      </c>
      <c r="C1562">
        <v>13</v>
      </c>
      <c r="D1562">
        <f t="shared" si="29"/>
        <v>1</v>
      </c>
      <c r="F1562" s="8">
        <f>SUMIF('Zip Shares'!$F:$F,Districts!$B1562,'Zip Shares'!H:H)/$D1562</f>
        <v>446950.71822203271</v>
      </c>
      <c r="G1562" s="8">
        <f>SUMIF('Zip Shares'!$F:$F,Districts!$B1562,'Zip Shares'!I:I)/$D1562</f>
        <v>26157.579999999998</v>
      </c>
      <c r="H1562" s="8">
        <f>SUMIF('Zip Shares'!$F:$F,Districts!$B1562,'Zip Shares'!J:J)/$D1562</f>
        <v>1106882.0177111216</v>
      </c>
    </row>
    <row r="1563" spans="1:8">
      <c r="A1563" s="18">
        <v>6</v>
      </c>
      <c r="B1563">
        <v>94613</v>
      </c>
      <c r="C1563">
        <v>13</v>
      </c>
      <c r="D1563">
        <f t="shared" si="29"/>
        <v>1</v>
      </c>
      <c r="F1563" s="8">
        <f>SUMIF('Zip Shares'!$F:$F,Districts!$B1563,'Zip Shares'!H:H)/$D1563</f>
        <v>0</v>
      </c>
      <c r="G1563" s="8">
        <f>SUMIF('Zip Shares'!$F:$F,Districts!$B1563,'Zip Shares'!I:I)/$D1563</f>
        <v>0</v>
      </c>
      <c r="H1563" s="8">
        <f>SUMIF('Zip Shares'!$F:$F,Districts!$B1563,'Zip Shares'!J:J)/$D1563</f>
        <v>0</v>
      </c>
    </row>
    <row r="1564" spans="1:8">
      <c r="A1564" s="18">
        <v>6</v>
      </c>
      <c r="B1564">
        <v>94618</v>
      </c>
      <c r="C1564">
        <v>13</v>
      </c>
      <c r="D1564">
        <f t="shared" si="29"/>
        <v>1</v>
      </c>
      <c r="F1564" s="8">
        <f>SUMIF('Zip Shares'!$F:$F,Districts!$B1564,'Zip Shares'!H:H)/$D1564</f>
        <v>0</v>
      </c>
      <c r="G1564" s="8">
        <f>SUMIF('Zip Shares'!$F:$F,Districts!$B1564,'Zip Shares'!I:I)/$D1564</f>
        <v>368.01</v>
      </c>
      <c r="H1564" s="8">
        <f>SUMIF('Zip Shares'!$F:$F,Districts!$B1564,'Zip Shares'!J:J)/$D1564</f>
        <v>0</v>
      </c>
    </row>
    <row r="1565" spans="1:8">
      <c r="A1565" s="18">
        <v>6</v>
      </c>
      <c r="B1565">
        <v>94619</v>
      </c>
      <c r="C1565">
        <v>13</v>
      </c>
      <c r="D1565">
        <f t="shared" si="29"/>
        <v>2</v>
      </c>
      <c r="F1565" s="8">
        <f>SUMIF('Zip Shares'!$F:$F,Districts!$B1565,'Zip Shares'!H:H)/$D1565</f>
        <v>1074.2545480117519</v>
      </c>
      <c r="G1565" s="8">
        <f>SUMIF('Zip Shares'!$F:$F,Districts!$B1565,'Zip Shares'!I:I)/$D1565</f>
        <v>338.76</v>
      </c>
      <c r="H1565" s="8">
        <f>SUMIF('Zip Shares'!$F:$F,Districts!$B1565,'Zip Shares'!J:J)/$D1565</f>
        <v>0</v>
      </c>
    </row>
    <row r="1566" spans="1:8">
      <c r="A1566" s="18">
        <v>6</v>
      </c>
      <c r="B1566">
        <v>94619</v>
      </c>
      <c r="C1566">
        <v>15</v>
      </c>
      <c r="D1566">
        <f t="shared" si="29"/>
        <v>2</v>
      </c>
      <c r="F1566" s="8">
        <f>SUMIF('Zip Shares'!$F:$F,Districts!$B1566,'Zip Shares'!H:H)/$D1566</f>
        <v>1074.2545480117519</v>
      </c>
      <c r="G1566" s="8">
        <f>SUMIF('Zip Shares'!$F:$F,Districts!$B1566,'Zip Shares'!I:I)/$D1566</f>
        <v>338.76</v>
      </c>
      <c r="H1566" s="8">
        <f>SUMIF('Zip Shares'!$F:$F,Districts!$B1566,'Zip Shares'!J:J)/$D1566</f>
        <v>0</v>
      </c>
    </row>
    <row r="1567" spans="1:8">
      <c r="A1567" s="18">
        <v>6</v>
      </c>
      <c r="B1567">
        <v>94621</v>
      </c>
      <c r="C1567">
        <v>13</v>
      </c>
      <c r="D1567">
        <f t="shared" si="29"/>
        <v>1</v>
      </c>
      <c r="F1567" s="8">
        <f>SUMIF('Zip Shares'!$F:$F,Districts!$B1567,'Zip Shares'!H:H)/$D1567</f>
        <v>132203.0100415312</v>
      </c>
      <c r="G1567" s="8">
        <f>SUMIF('Zip Shares'!$F:$F,Districts!$B1567,'Zip Shares'!I:I)/$D1567</f>
        <v>44626.93</v>
      </c>
      <c r="H1567" s="8">
        <f>SUMIF('Zip Shares'!$F:$F,Districts!$B1567,'Zip Shares'!J:J)/$D1567</f>
        <v>0</v>
      </c>
    </row>
    <row r="1568" spans="1:8">
      <c r="A1568" s="18">
        <v>6</v>
      </c>
      <c r="B1568">
        <v>94702</v>
      </c>
      <c r="C1568">
        <v>13</v>
      </c>
      <c r="D1568">
        <f t="shared" si="29"/>
        <v>1</v>
      </c>
      <c r="F1568" s="8">
        <f>SUMIF('Zip Shares'!$F:$F,Districts!$B1568,'Zip Shares'!H:H)/$D1568</f>
        <v>11163.569527870559</v>
      </c>
      <c r="G1568" s="8">
        <f>SUMIF('Zip Shares'!$F:$F,Districts!$B1568,'Zip Shares'!I:I)/$D1568</f>
        <v>0</v>
      </c>
      <c r="H1568" s="8">
        <f>SUMIF('Zip Shares'!$F:$F,Districts!$B1568,'Zip Shares'!J:J)/$D1568</f>
        <v>0</v>
      </c>
    </row>
    <row r="1569" spans="1:8">
      <c r="A1569" s="18">
        <v>6</v>
      </c>
      <c r="B1569">
        <v>94703</v>
      </c>
      <c r="C1569">
        <v>13</v>
      </c>
      <c r="D1569">
        <f t="shared" si="29"/>
        <v>1</v>
      </c>
      <c r="F1569" s="8">
        <f>SUMIF('Zip Shares'!$F:$F,Districts!$B1569,'Zip Shares'!H:H)/$D1569</f>
        <v>46805.865440971269</v>
      </c>
      <c r="G1569" s="8">
        <f>SUMIF('Zip Shares'!$F:$F,Districts!$B1569,'Zip Shares'!I:I)/$D1569</f>
        <v>3321.59</v>
      </c>
      <c r="H1569" s="8">
        <f>SUMIF('Zip Shares'!$F:$F,Districts!$B1569,'Zip Shares'!J:J)/$D1569</f>
        <v>0</v>
      </c>
    </row>
    <row r="1570" spans="1:8">
      <c r="A1570" s="18">
        <v>6</v>
      </c>
      <c r="B1570">
        <v>94704</v>
      </c>
      <c r="C1570">
        <v>13</v>
      </c>
      <c r="D1570">
        <f t="shared" si="29"/>
        <v>1</v>
      </c>
      <c r="F1570" s="8">
        <f>SUMIF('Zip Shares'!$F:$F,Districts!$B1570,'Zip Shares'!H:H)/$D1570</f>
        <v>48428.361376158864</v>
      </c>
      <c r="G1570" s="8">
        <f>SUMIF('Zip Shares'!$F:$F,Districts!$B1570,'Zip Shares'!I:I)/$D1570</f>
        <v>6982.99</v>
      </c>
      <c r="H1570" s="8">
        <f>SUMIF('Zip Shares'!$F:$F,Districts!$B1570,'Zip Shares'!J:J)/$D1570</f>
        <v>0</v>
      </c>
    </row>
    <row r="1571" spans="1:8">
      <c r="A1571" s="18">
        <v>6</v>
      </c>
      <c r="B1571">
        <v>94705</v>
      </c>
      <c r="C1571">
        <v>13</v>
      </c>
      <c r="D1571">
        <f t="shared" si="29"/>
        <v>1</v>
      </c>
      <c r="F1571" s="8">
        <f>SUMIF('Zip Shares'!$F:$F,Districts!$B1571,'Zip Shares'!H:H)/$D1571</f>
        <v>800.69656617728299</v>
      </c>
      <c r="G1571" s="8">
        <f>SUMIF('Zip Shares'!$F:$F,Districts!$B1571,'Zip Shares'!I:I)/$D1571</f>
        <v>464</v>
      </c>
      <c r="H1571" s="8">
        <f>SUMIF('Zip Shares'!$F:$F,Districts!$B1571,'Zip Shares'!J:J)/$D1571</f>
        <v>0</v>
      </c>
    </row>
    <row r="1572" spans="1:8">
      <c r="A1572" s="18">
        <v>6</v>
      </c>
      <c r="B1572">
        <v>94706</v>
      </c>
      <c r="C1572">
        <v>11</v>
      </c>
      <c r="D1572">
        <f t="shared" si="29"/>
        <v>2</v>
      </c>
      <c r="F1572" s="8">
        <f>SUMIF('Zip Shares'!$F:$F,Districts!$B1572,'Zip Shares'!H:H)/$D1572</f>
        <v>12139.44960609892</v>
      </c>
      <c r="G1572" s="8">
        <f>SUMIF('Zip Shares'!$F:$F,Districts!$B1572,'Zip Shares'!I:I)/$D1572</f>
        <v>0</v>
      </c>
      <c r="H1572" s="8">
        <f>SUMIF('Zip Shares'!$F:$F,Districts!$B1572,'Zip Shares'!J:J)/$D1572</f>
        <v>0</v>
      </c>
    </row>
    <row r="1573" spans="1:8">
      <c r="A1573" s="18">
        <v>6</v>
      </c>
      <c r="B1573">
        <v>94706</v>
      </c>
      <c r="C1573">
        <v>13</v>
      </c>
      <c r="D1573">
        <f t="shared" si="29"/>
        <v>2</v>
      </c>
      <c r="F1573" s="8">
        <f>SUMIF('Zip Shares'!$F:$F,Districts!$B1573,'Zip Shares'!H:H)/$D1573</f>
        <v>12139.44960609892</v>
      </c>
      <c r="G1573" s="8">
        <f>SUMIF('Zip Shares'!$F:$F,Districts!$B1573,'Zip Shares'!I:I)/$D1573</f>
        <v>0</v>
      </c>
      <c r="H1573" s="8">
        <f>SUMIF('Zip Shares'!$F:$F,Districts!$B1573,'Zip Shares'!J:J)/$D1573</f>
        <v>0</v>
      </c>
    </row>
    <row r="1574" spans="1:8">
      <c r="A1574" s="18">
        <v>6</v>
      </c>
      <c r="B1574">
        <v>94707</v>
      </c>
      <c r="C1574">
        <v>11</v>
      </c>
      <c r="D1574">
        <f t="shared" si="29"/>
        <v>2</v>
      </c>
      <c r="F1574" s="8">
        <f>SUMIF('Zip Shares'!$F:$F,Districts!$B1574,'Zip Shares'!H:H)/$D1574</f>
        <v>4807.3999765854333</v>
      </c>
      <c r="G1574" s="8">
        <f>SUMIF('Zip Shares'!$F:$F,Districts!$B1574,'Zip Shares'!I:I)/$D1574</f>
        <v>0</v>
      </c>
      <c r="H1574" s="8">
        <f>SUMIF('Zip Shares'!$F:$F,Districts!$B1574,'Zip Shares'!J:J)/$D1574</f>
        <v>0</v>
      </c>
    </row>
    <row r="1575" spans="1:8">
      <c r="A1575" s="18">
        <v>6</v>
      </c>
      <c r="B1575">
        <v>94707</v>
      </c>
      <c r="C1575">
        <v>13</v>
      </c>
      <c r="D1575">
        <f t="shared" si="29"/>
        <v>2</v>
      </c>
      <c r="F1575" s="8">
        <f>SUMIF('Zip Shares'!$F:$F,Districts!$B1575,'Zip Shares'!H:H)/$D1575</f>
        <v>4807.3999765854333</v>
      </c>
      <c r="G1575" s="8">
        <f>SUMIF('Zip Shares'!$F:$F,Districts!$B1575,'Zip Shares'!I:I)/$D1575</f>
        <v>0</v>
      </c>
      <c r="H1575" s="8">
        <f>SUMIF('Zip Shares'!$F:$F,Districts!$B1575,'Zip Shares'!J:J)/$D1575</f>
        <v>0</v>
      </c>
    </row>
    <row r="1576" spans="1:8">
      <c r="A1576" s="18">
        <v>6</v>
      </c>
      <c r="B1576">
        <v>94708</v>
      </c>
      <c r="C1576">
        <v>11</v>
      </c>
      <c r="D1576">
        <f t="shared" si="29"/>
        <v>2</v>
      </c>
      <c r="F1576" s="8">
        <f>SUMIF('Zip Shares'!$F:$F,Districts!$B1576,'Zip Shares'!H:H)/$D1576</f>
        <v>645.00556719836698</v>
      </c>
      <c r="G1576" s="8">
        <f>SUMIF('Zip Shares'!$F:$F,Districts!$B1576,'Zip Shares'!I:I)/$D1576</f>
        <v>0</v>
      </c>
      <c r="H1576" s="8">
        <f>SUMIF('Zip Shares'!$F:$F,Districts!$B1576,'Zip Shares'!J:J)/$D1576</f>
        <v>0</v>
      </c>
    </row>
    <row r="1577" spans="1:8">
      <c r="A1577" s="18">
        <v>6</v>
      </c>
      <c r="B1577">
        <v>94708</v>
      </c>
      <c r="C1577">
        <v>13</v>
      </c>
      <c r="D1577">
        <f t="shared" si="29"/>
        <v>2</v>
      </c>
      <c r="F1577" s="8">
        <f>SUMIF('Zip Shares'!$F:$F,Districts!$B1577,'Zip Shares'!H:H)/$D1577</f>
        <v>645.00556719836698</v>
      </c>
      <c r="G1577" s="8">
        <f>SUMIF('Zip Shares'!$F:$F,Districts!$B1577,'Zip Shares'!I:I)/$D1577</f>
        <v>0</v>
      </c>
      <c r="H1577" s="8">
        <f>SUMIF('Zip Shares'!$F:$F,Districts!$B1577,'Zip Shares'!J:J)/$D1577</f>
        <v>0</v>
      </c>
    </row>
    <row r="1578" spans="1:8">
      <c r="A1578" s="18">
        <v>6</v>
      </c>
      <c r="B1578">
        <v>94709</v>
      </c>
      <c r="C1578">
        <v>13</v>
      </c>
      <c r="D1578">
        <f t="shared" si="29"/>
        <v>1</v>
      </c>
      <c r="F1578" s="8">
        <f>SUMIF('Zip Shares'!$F:$F,Districts!$B1578,'Zip Shares'!H:H)/$D1578</f>
        <v>34286.387451307593</v>
      </c>
      <c r="G1578" s="8">
        <f>SUMIF('Zip Shares'!$F:$F,Districts!$B1578,'Zip Shares'!I:I)/$D1578</f>
        <v>0</v>
      </c>
      <c r="H1578" s="8">
        <f>SUMIF('Zip Shares'!$F:$F,Districts!$B1578,'Zip Shares'!J:J)/$D1578</f>
        <v>0</v>
      </c>
    </row>
    <row r="1579" spans="1:8">
      <c r="A1579" s="18">
        <v>6</v>
      </c>
      <c r="B1579">
        <v>94710</v>
      </c>
      <c r="C1579">
        <v>13</v>
      </c>
      <c r="D1579">
        <f t="shared" si="29"/>
        <v>1</v>
      </c>
      <c r="F1579" s="8">
        <f>SUMIF('Zip Shares'!$F:$F,Districts!$B1579,'Zip Shares'!H:H)/$D1579</f>
        <v>226783.17452363667</v>
      </c>
      <c r="G1579" s="8">
        <f>SUMIF('Zip Shares'!$F:$F,Districts!$B1579,'Zip Shares'!I:I)/$D1579</f>
        <v>35997.350000000006</v>
      </c>
      <c r="H1579" s="8">
        <f>SUMIF('Zip Shares'!$F:$F,Districts!$B1579,'Zip Shares'!J:J)/$D1579</f>
        <v>0</v>
      </c>
    </row>
    <row r="1580" spans="1:8">
      <c r="A1580" s="18">
        <v>6</v>
      </c>
      <c r="B1580">
        <v>94720</v>
      </c>
      <c r="C1580">
        <v>13</v>
      </c>
      <c r="D1580">
        <f t="shared" si="29"/>
        <v>1</v>
      </c>
      <c r="F1580" s="8">
        <f>SUMIF('Zip Shares'!$F:$F,Districts!$B1580,'Zip Shares'!H:H)/$D1580</f>
        <v>26066.934714128332</v>
      </c>
      <c r="G1580" s="8">
        <f>SUMIF('Zip Shares'!$F:$F,Districts!$B1580,'Zip Shares'!I:I)/$D1580</f>
        <v>0</v>
      </c>
      <c r="H1580" s="8">
        <f>SUMIF('Zip Shares'!$F:$F,Districts!$B1580,'Zip Shares'!J:J)/$D1580</f>
        <v>0</v>
      </c>
    </row>
    <row r="1581" spans="1:8">
      <c r="A1581" s="18">
        <v>6</v>
      </c>
      <c r="B1581">
        <v>94801</v>
      </c>
      <c r="C1581">
        <v>11</v>
      </c>
      <c r="D1581">
        <f t="shared" si="29"/>
        <v>1</v>
      </c>
      <c r="F1581" s="8">
        <f>SUMIF('Zip Shares'!$F:$F,Districts!$B1581,'Zip Shares'!H:H)/$D1581</f>
        <v>33498.074992020513</v>
      </c>
      <c r="G1581" s="8">
        <f>SUMIF('Zip Shares'!$F:$F,Districts!$B1581,'Zip Shares'!I:I)/$D1581</f>
        <v>85880.790000000008</v>
      </c>
      <c r="H1581" s="8">
        <f>SUMIF('Zip Shares'!$F:$F,Districts!$B1581,'Zip Shares'!J:J)/$D1581</f>
        <v>0</v>
      </c>
    </row>
    <row r="1582" spans="1:8">
      <c r="A1582" s="18">
        <v>6</v>
      </c>
      <c r="B1582">
        <v>94803</v>
      </c>
      <c r="C1582">
        <v>5</v>
      </c>
      <c r="D1582">
        <f t="shared" si="29"/>
        <v>2</v>
      </c>
      <c r="F1582" s="8">
        <f>SUMIF('Zip Shares'!$F:$F,Districts!$B1582,'Zip Shares'!H:H)/$D1582</f>
        <v>1794.0184846055379</v>
      </c>
      <c r="G1582" s="8">
        <f>SUMIF('Zip Shares'!$F:$F,Districts!$B1582,'Zip Shares'!I:I)/$D1582</f>
        <v>0</v>
      </c>
      <c r="H1582" s="8">
        <f>SUMIF('Zip Shares'!$F:$F,Districts!$B1582,'Zip Shares'!J:J)/$D1582</f>
        <v>0</v>
      </c>
    </row>
    <row r="1583" spans="1:8">
      <c r="A1583" s="18">
        <v>6</v>
      </c>
      <c r="B1583">
        <v>94803</v>
      </c>
      <c r="C1583">
        <v>11</v>
      </c>
      <c r="D1583">
        <f t="shared" si="29"/>
        <v>2</v>
      </c>
      <c r="F1583" s="8">
        <f>SUMIF('Zip Shares'!$F:$F,Districts!$B1583,'Zip Shares'!H:H)/$D1583</f>
        <v>1794.0184846055379</v>
      </c>
      <c r="G1583" s="8">
        <f>SUMIF('Zip Shares'!$F:$F,Districts!$B1583,'Zip Shares'!I:I)/$D1583</f>
        <v>0</v>
      </c>
      <c r="H1583" s="8">
        <f>SUMIF('Zip Shares'!$F:$F,Districts!$B1583,'Zip Shares'!J:J)/$D1583</f>
        <v>0</v>
      </c>
    </row>
    <row r="1584" spans="1:8">
      <c r="A1584" s="18">
        <v>6</v>
      </c>
      <c r="B1584">
        <v>94804</v>
      </c>
      <c r="C1584">
        <v>11</v>
      </c>
      <c r="D1584">
        <f t="shared" si="29"/>
        <v>1</v>
      </c>
      <c r="F1584" s="8">
        <f>SUMIF('Zip Shares'!$F:$F,Districts!$B1584,'Zip Shares'!H:H)/$D1584</f>
        <v>309135.29677290987</v>
      </c>
      <c r="G1584" s="8">
        <f>SUMIF('Zip Shares'!$F:$F,Districts!$B1584,'Zip Shares'!I:I)/$D1584</f>
        <v>26827.89</v>
      </c>
      <c r="H1584" s="8">
        <f>SUMIF('Zip Shares'!$F:$F,Districts!$B1584,'Zip Shares'!J:J)/$D1584</f>
        <v>0</v>
      </c>
    </row>
    <row r="1585" spans="1:8">
      <c r="A1585" s="18">
        <v>6</v>
      </c>
      <c r="B1585">
        <v>94805</v>
      </c>
      <c r="C1585">
        <v>11</v>
      </c>
      <c r="D1585">
        <f t="shared" si="29"/>
        <v>1</v>
      </c>
      <c r="F1585" s="8">
        <f>SUMIF('Zip Shares'!$F:$F,Districts!$B1585,'Zip Shares'!H:H)/$D1585</f>
        <v>17271.300727927901</v>
      </c>
      <c r="G1585" s="8">
        <f>SUMIF('Zip Shares'!$F:$F,Districts!$B1585,'Zip Shares'!I:I)/$D1585</f>
        <v>0</v>
      </c>
      <c r="H1585" s="8">
        <f>SUMIF('Zip Shares'!$F:$F,Districts!$B1585,'Zip Shares'!J:J)/$D1585</f>
        <v>0</v>
      </c>
    </row>
    <row r="1586" spans="1:8">
      <c r="A1586" s="18">
        <v>6</v>
      </c>
      <c r="B1586">
        <v>94806</v>
      </c>
      <c r="C1586">
        <v>5</v>
      </c>
      <c r="D1586">
        <f t="shared" si="29"/>
        <v>2</v>
      </c>
      <c r="F1586" s="8">
        <f>SUMIF('Zip Shares'!$F:$F,Districts!$B1586,'Zip Shares'!H:H)/$D1586</f>
        <v>25911.07912752192</v>
      </c>
      <c r="G1586" s="8">
        <f>SUMIF('Zip Shares'!$F:$F,Districts!$B1586,'Zip Shares'!I:I)/$D1586</f>
        <v>2616.38</v>
      </c>
      <c r="H1586" s="8">
        <f>SUMIF('Zip Shares'!$F:$F,Districts!$B1586,'Zip Shares'!J:J)/$D1586</f>
        <v>0</v>
      </c>
    </row>
    <row r="1587" spans="1:8">
      <c r="A1587" s="18">
        <v>6</v>
      </c>
      <c r="B1587">
        <v>94806</v>
      </c>
      <c r="C1587">
        <v>11</v>
      </c>
      <c r="D1587">
        <f t="shared" si="29"/>
        <v>2</v>
      </c>
      <c r="F1587" s="8">
        <f>SUMIF('Zip Shares'!$F:$F,Districts!$B1587,'Zip Shares'!H:H)/$D1587</f>
        <v>25911.07912752192</v>
      </c>
      <c r="G1587" s="8">
        <f>SUMIF('Zip Shares'!$F:$F,Districts!$B1587,'Zip Shares'!I:I)/$D1587</f>
        <v>2616.38</v>
      </c>
      <c r="H1587" s="8">
        <f>SUMIF('Zip Shares'!$F:$F,Districts!$B1587,'Zip Shares'!J:J)/$D1587</f>
        <v>0</v>
      </c>
    </row>
    <row r="1588" spans="1:8">
      <c r="A1588" s="18">
        <v>6</v>
      </c>
      <c r="B1588">
        <v>94850</v>
      </c>
      <c r="C1588">
        <v>11</v>
      </c>
      <c r="D1588">
        <f t="shared" si="29"/>
        <v>1</v>
      </c>
      <c r="F1588" s="8">
        <f>SUMIF('Zip Shares'!$F:$F,Districts!$B1588,'Zip Shares'!H:H)/$D1588</f>
        <v>0</v>
      </c>
      <c r="G1588" s="8">
        <f>SUMIF('Zip Shares'!$F:$F,Districts!$B1588,'Zip Shares'!I:I)/$D1588</f>
        <v>0</v>
      </c>
      <c r="H1588" s="8">
        <f>SUMIF('Zip Shares'!$F:$F,Districts!$B1588,'Zip Shares'!J:J)/$D1588</f>
        <v>0</v>
      </c>
    </row>
    <row r="1589" spans="1:8">
      <c r="A1589" s="18">
        <v>6</v>
      </c>
      <c r="B1589">
        <v>94901</v>
      </c>
      <c r="C1589">
        <v>2</v>
      </c>
      <c r="D1589">
        <f t="shared" si="29"/>
        <v>1</v>
      </c>
      <c r="F1589" s="8">
        <f>SUMIF('Zip Shares'!$F:$F,Districts!$B1589,'Zip Shares'!H:H)/$D1589</f>
        <v>434782.91506086261</v>
      </c>
      <c r="G1589" s="8">
        <f>SUMIF('Zip Shares'!$F:$F,Districts!$B1589,'Zip Shares'!I:I)/$D1589</f>
        <v>52249.200000000004</v>
      </c>
      <c r="H1589" s="8">
        <f>SUMIF('Zip Shares'!$F:$F,Districts!$B1589,'Zip Shares'!J:J)/$D1589</f>
        <v>0</v>
      </c>
    </row>
    <row r="1590" spans="1:8">
      <c r="A1590" s="18">
        <v>6</v>
      </c>
      <c r="B1590">
        <v>94903</v>
      </c>
      <c r="C1590">
        <v>2</v>
      </c>
      <c r="D1590">
        <f t="shared" si="29"/>
        <v>1</v>
      </c>
      <c r="F1590" s="8">
        <f>SUMIF('Zip Shares'!$F:$F,Districts!$B1590,'Zip Shares'!H:H)/$D1590</f>
        <v>62729.513778366185</v>
      </c>
      <c r="G1590" s="8">
        <f>SUMIF('Zip Shares'!$F:$F,Districts!$B1590,'Zip Shares'!I:I)/$D1590</f>
        <v>38305.699999999997</v>
      </c>
      <c r="H1590" s="8">
        <f>SUMIF('Zip Shares'!$F:$F,Districts!$B1590,'Zip Shares'!J:J)/$D1590</f>
        <v>0</v>
      </c>
    </row>
    <row r="1591" spans="1:8">
      <c r="A1591" s="18">
        <v>6</v>
      </c>
      <c r="B1591">
        <v>94904</v>
      </c>
      <c r="C1591">
        <v>2</v>
      </c>
      <c r="D1591">
        <f t="shared" si="29"/>
        <v>1</v>
      </c>
      <c r="F1591" s="8">
        <f>SUMIF('Zip Shares'!$F:$F,Districts!$B1591,'Zip Shares'!H:H)/$D1591</f>
        <v>0</v>
      </c>
      <c r="G1591" s="8">
        <f>SUMIF('Zip Shares'!$F:$F,Districts!$B1591,'Zip Shares'!I:I)/$D1591</f>
        <v>4100.49</v>
      </c>
      <c r="H1591" s="8">
        <f>SUMIF('Zip Shares'!$F:$F,Districts!$B1591,'Zip Shares'!J:J)/$D1591</f>
        <v>0</v>
      </c>
    </row>
    <row r="1592" spans="1:8">
      <c r="A1592" s="18">
        <v>6</v>
      </c>
      <c r="B1592">
        <v>94920</v>
      </c>
      <c r="C1592">
        <v>2</v>
      </c>
      <c r="D1592">
        <f t="shared" si="29"/>
        <v>1</v>
      </c>
      <c r="F1592" s="8">
        <f>SUMIF('Zip Shares'!$F:$F,Districts!$B1592,'Zip Shares'!H:H)/$D1592</f>
        <v>90413.802176401558</v>
      </c>
      <c r="G1592" s="8">
        <f>SUMIF('Zip Shares'!$F:$F,Districts!$B1592,'Zip Shares'!I:I)/$D1592</f>
        <v>206</v>
      </c>
      <c r="H1592" s="8">
        <f>SUMIF('Zip Shares'!$F:$F,Districts!$B1592,'Zip Shares'!J:J)/$D1592</f>
        <v>0</v>
      </c>
    </row>
    <row r="1593" spans="1:8">
      <c r="A1593" s="18">
        <v>6</v>
      </c>
      <c r="B1593">
        <v>94922</v>
      </c>
      <c r="C1593">
        <v>2</v>
      </c>
      <c r="D1593">
        <f t="shared" si="29"/>
        <v>1</v>
      </c>
      <c r="F1593" s="8">
        <f>SUMIF('Zip Shares'!$F:$F,Districts!$B1593,'Zip Shares'!H:H)/$D1593</f>
        <v>0</v>
      </c>
      <c r="G1593" s="8">
        <f>SUMIF('Zip Shares'!$F:$F,Districts!$B1593,'Zip Shares'!I:I)/$D1593</f>
        <v>0</v>
      </c>
      <c r="H1593" s="8">
        <f>SUMIF('Zip Shares'!$F:$F,Districts!$B1593,'Zip Shares'!J:J)/$D1593</f>
        <v>0</v>
      </c>
    </row>
    <row r="1594" spans="1:8">
      <c r="A1594" s="18">
        <v>6</v>
      </c>
      <c r="B1594">
        <v>94923</v>
      </c>
      <c r="C1594">
        <v>2</v>
      </c>
      <c r="D1594">
        <f t="shared" si="29"/>
        <v>1</v>
      </c>
      <c r="F1594" s="8">
        <f>SUMIF('Zip Shares'!$F:$F,Districts!$B1594,'Zip Shares'!H:H)/$D1594</f>
        <v>0</v>
      </c>
      <c r="G1594" s="8">
        <f>SUMIF('Zip Shares'!$F:$F,Districts!$B1594,'Zip Shares'!I:I)/$D1594</f>
        <v>5134.8100000000004</v>
      </c>
      <c r="H1594" s="8">
        <f>SUMIF('Zip Shares'!$F:$F,Districts!$B1594,'Zip Shares'!J:J)/$D1594</f>
        <v>0</v>
      </c>
    </row>
    <row r="1595" spans="1:8">
      <c r="A1595" s="18">
        <v>6</v>
      </c>
      <c r="B1595">
        <v>94924</v>
      </c>
      <c r="C1595">
        <v>2</v>
      </c>
      <c r="D1595">
        <f t="shared" si="29"/>
        <v>1</v>
      </c>
      <c r="F1595" s="8">
        <f>SUMIF('Zip Shares'!$F:$F,Districts!$B1595,'Zip Shares'!H:H)/$D1595</f>
        <v>0</v>
      </c>
      <c r="G1595" s="8">
        <f>SUMIF('Zip Shares'!$F:$F,Districts!$B1595,'Zip Shares'!I:I)/$D1595</f>
        <v>0</v>
      </c>
      <c r="H1595" s="8">
        <f>SUMIF('Zip Shares'!$F:$F,Districts!$B1595,'Zip Shares'!J:J)/$D1595</f>
        <v>0</v>
      </c>
    </row>
    <row r="1596" spans="1:8">
      <c r="A1596" s="18">
        <v>6</v>
      </c>
      <c r="B1596">
        <v>94925</v>
      </c>
      <c r="C1596">
        <v>2</v>
      </c>
      <c r="D1596">
        <f t="shared" si="29"/>
        <v>1</v>
      </c>
      <c r="F1596" s="8">
        <f>SUMIF('Zip Shares'!$F:$F,Districts!$B1596,'Zip Shares'!H:H)/$D1596</f>
        <v>87417.702385308308</v>
      </c>
      <c r="G1596" s="8">
        <f>SUMIF('Zip Shares'!$F:$F,Districts!$B1596,'Zip Shares'!I:I)/$D1596</f>
        <v>7926.45</v>
      </c>
      <c r="H1596" s="8">
        <f>SUMIF('Zip Shares'!$F:$F,Districts!$B1596,'Zip Shares'!J:J)/$D1596</f>
        <v>0</v>
      </c>
    </row>
    <row r="1597" spans="1:8">
      <c r="A1597" s="18">
        <v>6</v>
      </c>
      <c r="B1597">
        <v>94928</v>
      </c>
      <c r="C1597">
        <v>5</v>
      </c>
      <c r="D1597">
        <f t="shared" si="29"/>
        <v>1</v>
      </c>
      <c r="F1597" s="8">
        <f>SUMIF('Zip Shares'!$F:$F,Districts!$B1597,'Zip Shares'!H:H)/$D1597</f>
        <v>61604.241514146161</v>
      </c>
      <c r="G1597" s="8">
        <f>SUMIF('Zip Shares'!$F:$F,Districts!$B1597,'Zip Shares'!I:I)/$D1597</f>
        <v>73196.180000000008</v>
      </c>
      <c r="H1597" s="8">
        <f>SUMIF('Zip Shares'!$F:$F,Districts!$B1597,'Zip Shares'!J:J)/$D1597</f>
        <v>0</v>
      </c>
    </row>
    <row r="1598" spans="1:8">
      <c r="A1598" s="18">
        <v>6</v>
      </c>
      <c r="B1598">
        <v>94929</v>
      </c>
      <c r="C1598">
        <v>2</v>
      </c>
      <c r="D1598">
        <f t="shared" si="29"/>
        <v>1</v>
      </c>
      <c r="F1598" s="8">
        <f>SUMIF('Zip Shares'!$F:$F,Districts!$B1598,'Zip Shares'!H:H)/$D1598</f>
        <v>0</v>
      </c>
      <c r="G1598" s="8">
        <f>SUMIF('Zip Shares'!$F:$F,Districts!$B1598,'Zip Shares'!I:I)/$D1598</f>
        <v>0</v>
      </c>
      <c r="H1598" s="8">
        <f>SUMIF('Zip Shares'!$F:$F,Districts!$B1598,'Zip Shares'!J:J)/$D1598</f>
        <v>0</v>
      </c>
    </row>
    <row r="1599" spans="1:8">
      <c r="A1599" s="18">
        <v>6</v>
      </c>
      <c r="B1599">
        <v>94930</v>
      </c>
      <c r="C1599">
        <v>2</v>
      </c>
      <c r="D1599">
        <f t="shared" si="29"/>
        <v>1</v>
      </c>
      <c r="F1599" s="8">
        <f>SUMIF('Zip Shares'!$F:$F,Districts!$B1599,'Zip Shares'!H:H)/$D1599</f>
        <v>5507.9649888479908</v>
      </c>
      <c r="G1599" s="8">
        <f>SUMIF('Zip Shares'!$F:$F,Districts!$B1599,'Zip Shares'!I:I)/$D1599</f>
        <v>0</v>
      </c>
      <c r="H1599" s="8">
        <f>SUMIF('Zip Shares'!$F:$F,Districts!$B1599,'Zip Shares'!J:J)/$D1599</f>
        <v>0</v>
      </c>
    </row>
    <row r="1600" spans="1:8">
      <c r="A1600" s="18">
        <v>6</v>
      </c>
      <c r="B1600">
        <v>94931</v>
      </c>
      <c r="C1600">
        <v>2</v>
      </c>
      <c r="D1600">
        <f t="shared" si="29"/>
        <v>2</v>
      </c>
      <c r="F1600" s="8">
        <f>SUMIF('Zip Shares'!$F:$F,Districts!$B1600,'Zip Shares'!H:H)/$D1600</f>
        <v>62.129605221100618</v>
      </c>
      <c r="G1600" s="8">
        <f>SUMIF('Zip Shares'!$F:$F,Districts!$B1600,'Zip Shares'!I:I)/$D1600</f>
        <v>26849.22</v>
      </c>
      <c r="H1600" s="8">
        <f>SUMIF('Zip Shares'!$F:$F,Districts!$B1600,'Zip Shares'!J:J)/$D1600</f>
        <v>0</v>
      </c>
    </row>
    <row r="1601" spans="1:8">
      <c r="A1601" s="18">
        <v>6</v>
      </c>
      <c r="B1601">
        <v>94931</v>
      </c>
      <c r="C1601">
        <v>5</v>
      </c>
      <c r="D1601">
        <f t="shared" si="29"/>
        <v>2</v>
      </c>
      <c r="F1601" s="8">
        <f>SUMIF('Zip Shares'!$F:$F,Districts!$B1601,'Zip Shares'!H:H)/$D1601</f>
        <v>62.129605221100618</v>
      </c>
      <c r="G1601" s="8">
        <f>SUMIF('Zip Shares'!$F:$F,Districts!$B1601,'Zip Shares'!I:I)/$D1601</f>
        <v>26849.22</v>
      </c>
      <c r="H1601" s="8">
        <f>SUMIF('Zip Shares'!$F:$F,Districts!$B1601,'Zip Shares'!J:J)/$D1601</f>
        <v>0</v>
      </c>
    </row>
    <row r="1602" spans="1:8">
      <c r="A1602" s="18">
        <v>6</v>
      </c>
      <c r="B1602">
        <v>94933</v>
      </c>
      <c r="C1602">
        <v>2</v>
      </c>
      <c r="D1602">
        <f t="shared" si="29"/>
        <v>1</v>
      </c>
      <c r="F1602" s="8">
        <f>SUMIF('Zip Shares'!$F:$F,Districts!$B1602,'Zip Shares'!H:H)/$D1602</f>
        <v>0</v>
      </c>
      <c r="G1602" s="8">
        <f>SUMIF('Zip Shares'!$F:$F,Districts!$B1602,'Zip Shares'!I:I)/$D1602</f>
        <v>0</v>
      </c>
      <c r="H1602" s="8">
        <f>SUMIF('Zip Shares'!$F:$F,Districts!$B1602,'Zip Shares'!J:J)/$D1602</f>
        <v>0</v>
      </c>
    </row>
    <row r="1603" spans="1:8">
      <c r="A1603" s="18">
        <v>6</v>
      </c>
      <c r="B1603">
        <v>94937</v>
      </c>
      <c r="C1603">
        <v>2</v>
      </c>
      <c r="D1603">
        <f t="shared" ref="D1603:D1666" si="30">COUNTIF(B$1:B$2350,B1603)</f>
        <v>1</v>
      </c>
      <c r="F1603" s="8">
        <f>SUMIF('Zip Shares'!$F:$F,Districts!$B1603,'Zip Shares'!H:H)/$D1603</f>
        <v>0</v>
      </c>
      <c r="G1603" s="8">
        <f>SUMIF('Zip Shares'!$F:$F,Districts!$B1603,'Zip Shares'!I:I)/$D1603</f>
        <v>0</v>
      </c>
      <c r="H1603" s="8">
        <f>SUMIF('Zip Shares'!$F:$F,Districts!$B1603,'Zip Shares'!J:J)/$D1603</f>
        <v>0</v>
      </c>
    </row>
    <row r="1604" spans="1:8">
      <c r="A1604" s="18">
        <v>6</v>
      </c>
      <c r="B1604">
        <v>94938</v>
      </c>
      <c r="C1604">
        <v>2</v>
      </c>
      <c r="D1604">
        <f t="shared" si="30"/>
        <v>1</v>
      </c>
      <c r="F1604" s="8">
        <f>SUMIF('Zip Shares'!$F:$F,Districts!$B1604,'Zip Shares'!H:H)/$D1604</f>
        <v>0</v>
      </c>
      <c r="G1604" s="8">
        <f>SUMIF('Zip Shares'!$F:$F,Districts!$B1604,'Zip Shares'!I:I)/$D1604</f>
        <v>2495</v>
      </c>
      <c r="H1604" s="8">
        <f>SUMIF('Zip Shares'!$F:$F,Districts!$B1604,'Zip Shares'!J:J)/$D1604</f>
        <v>0</v>
      </c>
    </row>
    <row r="1605" spans="1:8">
      <c r="A1605" s="18">
        <v>6</v>
      </c>
      <c r="B1605">
        <v>94939</v>
      </c>
      <c r="C1605">
        <v>2</v>
      </c>
      <c r="D1605">
        <f t="shared" si="30"/>
        <v>1</v>
      </c>
      <c r="F1605" s="8">
        <f>SUMIF('Zip Shares'!$F:$F,Districts!$B1605,'Zip Shares'!H:H)/$D1605</f>
        <v>8173.1368891401544</v>
      </c>
      <c r="G1605" s="8">
        <f>SUMIF('Zip Shares'!$F:$F,Districts!$B1605,'Zip Shares'!I:I)/$D1605</f>
        <v>696.82999999999993</v>
      </c>
      <c r="H1605" s="8">
        <f>SUMIF('Zip Shares'!$F:$F,Districts!$B1605,'Zip Shares'!J:J)/$D1605</f>
        <v>0</v>
      </c>
    </row>
    <row r="1606" spans="1:8">
      <c r="A1606" s="18">
        <v>6</v>
      </c>
      <c r="B1606">
        <v>94940</v>
      </c>
      <c r="C1606">
        <v>2</v>
      </c>
      <c r="D1606">
        <f t="shared" si="30"/>
        <v>1</v>
      </c>
      <c r="F1606" s="8">
        <f>SUMIF('Zip Shares'!$F:$F,Districts!$B1606,'Zip Shares'!H:H)/$D1606</f>
        <v>0</v>
      </c>
      <c r="G1606" s="8">
        <f>SUMIF('Zip Shares'!$F:$F,Districts!$B1606,'Zip Shares'!I:I)/$D1606</f>
        <v>0</v>
      </c>
      <c r="H1606" s="8">
        <f>SUMIF('Zip Shares'!$F:$F,Districts!$B1606,'Zip Shares'!J:J)/$D1606</f>
        <v>0</v>
      </c>
    </row>
    <row r="1607" spans="1:8">
      <c r="A1607" s="18">
        <v>6</v>
      </c>
      <c r="B1607">
        <v>94941</v>
      </c>
      <c r="C1607">
        <v>2</v>
      </c>
      <c r="D1607">
        <f t="shared" si="30"/>
        <v>1</v>
      </c>
      <c r="F1607" s="8">
        <f>SUMIF('Zip Shares'!$F:$F,Districts!$B1607,'Zip Shares'!H:H)/$D1607</f>
        <v>69862.225549415583</v>
      </c>
      <c r="G1607" s="8">
        <f>SUMIF('Zip Shares'!$F:$F,Districts!$B1607,'Zip Shares'!I:I)/$D1607</f>
        <v>10165.549999999999</v>
      </c>
      <c r="H1607" s="8">
        <f>SUMIF('Zip Shares'!$F:$F,Districts!$B1607,'Zip Shares'!J:J)/$D1607</f>
        <v>0</v>
      </c>
    </row>
    <row r="1608" spans="1:8">
      <c r="A1608" s="18">
        <v>6</v>
      </c>
      <c r="B1608">
        <v>94945</v>
      </c>
      <c r="C1608">
        <v>2</v>
      </c>
      <c r="D1608">
        <f t="shared" si="30"/>
        <v>1</v>
      </c>
      <c r="F1608" s="8">
        <f>SUMIF('Zip Shares'!$F:$F,Districts!$B1608,'Zip Shares'!H:H)/$D1608</f>
        <v>11828.138781169191</v>
      </c>
      <c r="G1608" s="8">
        <f>SUMIF('Zip Shares'!$F:$F,Districts!$B1608,'Zip Shares'!I:I)/$D1608</f>
        <v>6211.2</v>
      </c>
      <c r="H1608" s="8">
        <f>SUMIF('Zip Shares'!$F:$F,Districts!$B1608,'Zip Shares'!J:J)/$D1608</f>
        <v>0</v>
      </c>
    </row>
    <row r="1609" spans="1:8">
      <c r="A1609" s="18">
        <v>6</v>
      </c>
      <c r="B1609">
        <v>94946</v>
      </c>
      <c r="C1609">
        <v>2</v>
      </c>
      <c r="D1609">
        <f t="shared" si="30"/>
        <v>1</v>
      </c>
      <c r="F1609" s="8">
        <f>SUMIF('Zip Shares'!$F:$F,Districts!$B1609,'Zip Shares'!H:H)/$D1609</f>
        <v>0</v>
      </c>
      <c r="G1609" s="8">
        <f>SUMIF('Zip Shares'!$F:$F,Districts!$B1609,'Zip Shares'!I:I)/$D1609</f>
        <v>0</v>
      </c>
      <c r="H1609" s="8">
        <f>SUMIF('Zip Shares'!$F:$F,Districts!$B1609,'Zip Shares'!J:J)/$D1609</f>
        <v>0</v>
      </c>
    </row>
    <row r="1610" spans="1:8">
      <c r="A1610" s="18">
        <v>6</v>
      </c>
      <c r="B1610">
        <v>94947</v>
      </c>
      <c r="C1610">
        <v>2</v>
      </c>
      <c r="D1610">
        <f t="shared" si="30"/>
        <v>1</v>
      </c>
      <c r="F1610" s="8">
        <f>SUMIF('Zip Shares'!$F:$F,Districts!$B1610,'Zip Shares'!H:H)/$D1610</f>
        <v>8144.6854711553224</v>
      </c>
      <c r="G1610" s="8">
        <f>SUMIF('Zip Shares'!$F:$F,Districts!$B1610,'Zip Shares'!I:I)/$D1610</f>
        <v>19385.79</v>
      </c>
      <c r="H1610" s="8">
        <f>SUMIF('Zip Shares'!$F:$F,Districts!$B1610,'Zip Shares'!J:J)/$D1610</f>
        <v>0</v>
      </c>
    </row>
    <row r="1611" spans="1:8">
      <c r="A1611" s="18">
        <v>6</v>
      </c>
      <c r="B1611">
        <v>94949</v>
      </c>
      <c r="C1611">
        <v>2</v>
      </c>
      <c r="D1611">
        <f t="shared" si="30"/>
        <v>1</v>
      </c>
      <c r="F1611" s="8">
        <f>SUMIF('Zip Shares'!$F:$F,Districts!$B1611,'Zip Shares'!H:H)/$D1611</f>
        <v>201836.01395730724</v>
      </c>
      <c r="G1611" s="8">
        <f>SUMIF('Zip Shares'!$F:$F,Districts!$B1611,'Zip Shares'!I:I)/$D1611</f>
        <v>15362.17</v>
      </c>
      <c r="H1611" s="8">
        <f>SUMIF('Zip Shares'!$F:$F,Districts!$B1611,'Zip Shares'!J:J)/$D1611</f>
        <v>0</v>
      </c>
    </row>
    <row r="1612" spans="1:8">
      <c r="A1612" s="18">
        <v>6</v>
      </c>
      <c r="B1612">
        <v>94950</v>
      </c>
      <c r="C1612">
        <v>2</v>
      </c>
      <c r="D1612">
        <f t="shared" si="30"/>
        <v>1</v>
      </c>
      <c r="F1612" s="8">
        <f>SUMIF('Zip Shares'!$F:$F,Districts!$B1612,'Zip Shares'!H:H)/$D1612</f>
        <v>0</v>
      </c>
      <c r="G1612" s="8">
        <f>SUMIF('Zip Shares'!$F:$F,Districts!$B1612,'Zip Shares'!I:I)/$D1612</f>
        <v>0</v>
      </c>
      <c r="H1612" s="8">
        <f>SUMIF('Zip Shares'!$F:$F,Districts!$B1612,'Zip Shares'!J:J)/$D1612</f>
        <v>0</v>
      </c>
    </row>
    <row r="1613" spans="1:8">
      <c r="A1613" s="18">
        <v>6</v>
      </c>
      <c r="B1613">
        <v>94951</v>
      </c>
      <c r="C1613">
        <v>2</v>
      </c>
      <c r="D1613">
        <f t="shared" si="30"/>
        <v>2</v>
      </c>
      <c r="F1613" s="8">
        <f>SUMIF('Zip Shares'!$F:$F,Districts!$B1613,'Zip Shares'!H:H)/$D1613</f>
        <v>6301.6198735571697</v>
      </c>
      <c r="G1613" s="8">
        <f>SUMIF('Zip Shares'!$F:$F,Districts!$B1613,'Zip Shares'!I:I)/$D1613</f>
        <v>727.31500000000005</v>
      </c>
      <c r="H1613" s="8">
        <f>SUMIF('Zip Shares'!$F:$F,Districts!$B1613,'Zip Shares'!J:J)/$D1613</f>
        <v>0</v>
      </c>
    </row>
    <row r="1614" spans="1:8">
      <c r="A1614" s="18">
        <v>6</v>
      </c>
      <c r="B1614">
        <v>94951</v>
      </c>
      <c r="C1614">
        <v>5</v>
      </c>
      <c r="D1614">
        <f t="shared" si="30"/>
        <v>2</v>
      </c>
      <c r="F1614" s="8">
        <f>SUMIF('Zip Shares'!$F:$F,Districts!$B1614,'Zip Shares'!H:H)/$D1614</f>
        <v>6301.6198735571697</v>
      </c>
      <c r="G1614" s="8">
        <f>SUMIF('Zip Shares'!$F:$F,Districts!$B1614,'Zip Shares'!I:I)/$D1614</f>
        <v>727.31500000000005</v>
      </c>
      <c r="H1614" s="8">
        <f>SUMIF('Zip Shares'!$F:$F,Districts!$B1614,'Zip Shares'!J:J)/$D1614</f>
        <v>0</v>
      </c>
    </row>
    <row r="1615" spans="1:8">
      <c r="A1615" s="18">
        <v>6</v>
      </c>
      <c r="B1615">
        <v>94952</v>
      </c>
      <c r="C1615">
        <v>2</v>
      </c>
      <c r="D1615">
        <f t="shared" si="30"/>
        <v>2</v>
      </c>
      <c r="F1615" s="8">
        <f>SUMIF('Zip Shares'!$F:$F,Districts!$B1615,'Zip Shares'!H:H)/$D1615</f>
        <v>25884.504898153347</v>
      </c>
      <c r="G1615" s="8">
        <f>SUMIF('Zip Shares'!$F:$F,Districts!$B1615,'Zip Shares'!I:I)/$D1615</f>
        <v>41187.42</v>
      </c>
      <c r="H1615" s="8">
        <f>SUMIF('Zip Shares'!$F:$F,Districts!$B1615,'Zip Shares'!J:J)/$D1615</f>
        <v>0</v>
      </c>
    </row>
    <row r="1616" spans="1:8">
      <c r="A1616" s="18">
        <v>6</v>
      </c>
      <c r="B1616">
        <v>94952</v>
      </c>
      <c r="C1616">
        <v>5</v>
      </c>
      <c r="D1616">
        <f t="shared" si="30"/>
        <v>2</v>
      </c>
      <c r="F1616" s="8">
        <f>SUMIF('Zip Shares'!$F:$F,Districts!$B1616,'Zip Shares'!H:H)/$D1616</f>
        <v>25884.504898153347</v>
      </c>
      <c r="G1616" s="8">
        <f>SUMIF('Zip Shares'!$F:$F,Districts!$B1616,'Zip Shares'!I:I)/$D1616</f>
        <v>41187.42</v>
      </c>
      <c r="H1616" s="8">
        <f>SUMIF('Zip Shares'!$F:$F,Districts!$B1616,'Zip Shares'!J:J)/$D1616</f>
        <v>0</v>
      </c>
    </row>
    <row r="1617" spans="1:8">
      <c r="A1617" s="18">
        <v>6</v>
      </c>
      <c r="B1617">
        <v>94954</v>
      </c>
      <c r="C1617">
        <v>2</v>
      </c>
      <c r="D1617">
        <f t="shared" si="30"/>
        <v>2</v>
      </c>
      <c r="F1617" s="8">
        <f>SUMIF('Zip Shares'!$F:$F,Districts!$B1617,'Zip Shares'!H:H)/$D1617</f>
        <v>431213.04500707518</v>
      </c>
      <c r="G1617" s="8">
        <f>SUMIF('Zip Shares'!$F:$F,Districts!$B1617,'Zip Shares'!I:I)/$D1617</f>
        <v>207153.69500000001</v>
      </c>
      <c r="H1617" s="8">
        <f>SUMIF('Zip Shares'!$F:$F,Districts!$B1617,'Zip Shares'!J:J)/$D1617</f>
        <v>0</v>
      </c>
    </row>
    <row r="1618" spans="1:8">
      <c r="A1618" s="18">
        <v>6</v>
      </c>
      <c r="B1618">
        <v>94954</v>
      </c>
      <c r="C1618">
        <v>5</v>
      </c>
      <c r="D1618">
        <f t="shared" si="30"/>
        <v>2</v>
      </c>
      <c r="F1618" s="8">
        <f>SUMIF('Zip Shares'!$F:$F,Districts!$B1618,'Zip Shares'!H:H)/$D1618</f>
        <v>431213.04500707518</v>
      </c>
      <c r="G1618" s="8">
        <f>SUMIF('Zip Shares'!$F:$F,Districts!$B1618,'Zip Shares'!I:I)/$D1618</f>
        <v>207153.69500000001</v>
      </c>
      <c r="H1618" s="8">
        <f>SUMIF('Zip Shares'!$F:$F,Districts!$B1618,'Zip Shares'!J:J)/$D1618</f>
        <v>0</v>
      </c>
    </row>
    <row r="1619" spans="1:8">
      <c r="A1619" s="18">
        <v>6</v>
      </c>
      <c r="B1619">
        <v>94956</v>
      </c>
      <c r="C1619">
        <v>2</v>
      </c>
      <c r="D1619">
        <f t="shared" si="30"/>
        <v>1</v>
      </c>
      <c r="F1619" s="8">
        <f>SUMIF('Zip Shares'!$F:$F,Districts!$B1619,'Zip Shares'!H:H)/$D1619</f>
        <v>0</v>
      </c>
      <c r="G1619" s="8">
        <f>SUMIF('Zip Shares'!$F:$F,Districts!$B1619,'Zip Shares'!I:I)/$D1619</f>
        <v>0</v>
      </c>
      <c r="H1619" s="8">
        <f>SUMIF('Zip Shares'!$F:$F,Districts!$B1619,'Zip Shares'!J:J)/$D1619</f>
        <v>0</v>
      </c>
    </row>
    <row r="1620" spans="1:8">
      <c r="A1620" s="18">
        <v>6</v>
      </c>
      <c r="B1620">
        <v>94957</v>
      </c>
      <c r="C1620">
        <v>2</v>
      </c>
      <c r="D1620">
        <f t="shared" si="30"/>
        <v>1</v>
      </c>
      <c r="F1620" s="8">
        <f>SUMIF('Zip Shares'!$F:$F,Districts!$B1620,'Zip Shares'!H:H)/$D1620</f>
        <v>0</v>
      </c>
      <c r="G1620" s="8">
        <f>SUMIF('Zip Shares'!$F:$F,Districts!$B1620,'Zip Shares'!I:I)/$D1620</f>
        <v>0</v>
      </c>
      <c r="H1620" s="8">
        <f>SUMIF('Zip Shares'!$F:$F,Districts!$B1620,'Zip Shares'!J:J)/$D1620</f>
        <v>0</v>
      </c>
    </row>
    <row r="1621" spans="1:8">
      <c r="A1621" s="18">
        <v>6</v>
      </c>
      <c r="B1621">
        <v>94960</v>
      </c>
      <c r="C1621">
        <v>2</v>
      </c>
      <c r="D1621">
        <f t="shared" si="30"/>
        <v>1</v>
      </c>
      <c r="F1621" s="8">
        <f>SUMIF('Zip Shares'!$F:$F,Districts!$B1621,'Zip Shares'!H:H)/$D1621</f>
        <v>4266.5828259037571</v>
      </c>
      <c r="G1621" s="8">
        <f>SUMIF('Zip Shares'!$F:$F,Districts!$B1621,'Zip Shares'!I:I)/$D1621</f>
        <v>0</v>
      </c>
      <c r="H1621" s="8">
        <f>SUMIF('Zip Shares'!$F:$F,Districts!$B1621,'Zip Shares'!J:J)/$D1621</f>
        <v>0</v>
      </c>
    </row>
    <row r="1622" spans="1:8">
      <c r="A1622" s="18">
        <v>6</v>
      </c>
      <c r="B1622">
        <v>94963</v>
      </c>
      <c r="C1622">
        <v>2</v>
      </c>
      <c r="D1622">
        <f t="shared" si="30"/>
        <v>1</v>
      </c>
      <c r="F1622" s="8">
        <f>SUMIF('Zip Shares'!$F:$F,Districts!$B1622,'Zip Shares'!H:H)/$D1622</f>
        <v>0</v>
      </c>
      <c r="G1622" s="8">
        <f>SUMIF('Zip Shares'!$F:$F,Districts!$B1622,'Zip Shares'!I:I)/$D1622</f>
        <v>0</v>
      </c>
      <c r="H1622" s="8">
        <f>SUMIF('Zip Shares'!$F:$F,Districts!$B1622,'Zip Shares'!J:J)/$D1622</f>
        <v>0</v>
      </c>
    </row>
    <row r="1623" spans="1:8">
      <c r="A1623" s="18">
        <v>6</v>
      </c>
      <c r="B1623">
        <v>94964</v>
      </c>
      <c r="C1623">
        <v>2</v>
      </c>
      <c r="D1623">
        <f t="shared" si="30"/>
        <v>1</v>
      </c>
      <c r="F1623" s="8">
        <f>SUMIF('Zip Shares'!$F:$F,Districts!$B1623,'Zip Shares'!H:H)/$D1623</f>
        <v>0</v>
      </c>
      <c r="G1623" s="8">
        <f>SUMIF('Zip Shares'!$F:$F,Districts!$B1623,'Zip Shares'!I:I)/$D1623</f>
        <v>0</v>
      </c>
      <c r="H1623" s="8">
        <f>SUMIF('Zip Shares'!$F:$F,Districts!$B1623,'Zip Shares'!J:J)/$D1623</f>
        <v>0</v>
      </c>
    </row>
    <row r="1624" spans="1:8">
      <c r="A1624" s="18">
        <v>6</v>
      </c>
      <c r="B1624">
        <v>94965</v>
      </c>
      <c r="C1624">
        <v>2</v>
      </c>
      <c r="D1624">
        <f t="shared" si="30"/>
        <v>1</v>
      </c>
      <c r="F1624" s="8">
        <f>SUMIF('Zip Shares'!$F:$F,Districts!$B1624,'Zip Shares'!H:H)/$D1624</f>
        <v>64051.686224837715</v>
      </c>
      <c r="G1624" s="8">
        <f>SUMIF('Zip Shares'!$F:$F,Districts!$B1624,'Zip Shares'!I:I)/$D1624</f>
        <v>8279.7899999999991</v>
      </c>
      <c r="H1624" s="8">
        <f>SUMIF('Zip Shares'!$F:$F,Districts!$B1624,'Zip Shares'!J:J)/$D1624</f>
        <v>0</v>
      </c>
    </row>
    <row r="1625" spans="1:8">
      <c r="A1625" s="18">
        <v>6</v>
      </c>
      <c r="B1625">
        <v>94970</v>
      </c>
      <c r="C1625">
        <v>2</v>
      </c>
      <c r="D1625">
        <f t="shared" si="30"/>
        <v>1</v>
      </c>
      <c r="F1625" s="8">
        <f>SUMIF('Zip Shares'!$F:$F,Districts!$B1625,'Zip Shares'!H:H)/$D1625</f>
        <v>0</v>
      </c>
      <c r="G1625" s="8">
        <f>SUMIF('Zip Shares'!$F:$F,Districts!$B1625,'Zip Shares'!I:I)/$D1625</f>
        <v>0</v>
      </c>
      <c r="H1625" s="8">
        <f>SUMIF('Zip Shares'!$F:$F,Districts!$B1625,'Zip Shares'!J:J)/$D1625</f>
        <v>0</v>
      </c>
    </row>
    <row r="1626" spans="1:8">
      <c r="A1626" s="18">
        <v>6</v>
      </c>
      <c r="B1626">
        <v>94971</v>
      </c>
      <c r="C1626">
        <v>2</v>
      </c>
      <c r="D1626">
        <f t="shared" si="30"/>
        <v>1</v>
      </c>
      <c r="F1626" s="8">
        <f>SUMIF('Zip Shares'!$F:$F,Districts!$B1626,'Zip Shares'!H:H)/$D1626</f>
        <v>73922.513353358023</v>
      </c>
      <c r="G1626" s="8">
        <f>SUMIF('Zip Shares'!$F:$F,Districts!$B1626,'Zip Shares'!I:I)/$D1626</f>
        <v>9541.11</v>
      </c>
      <c r="H1626" s="8">
        <f>SUMIF('Zip Shares'!$F:$F,Districts!$B1626,'Zip Shares'!J:J)/$D1626</f>
        <v>0</v>
      </c>
    </row>
    <row r="1627" spans="1:8">
      <c r="A1627" s="18">
        <v>6</v>
      </c>
      <c r="B1627">
        <v>94972</v>
      </c>
      <c r="C1627">
        <v>2</v>
      </c>
      <c r="D1627">
        <f t="shared" si="30"/>
        <v>1</v>
      </c>
      <c r="F1627" s="8">
        <f>SUMIF('Zip Shares'!$F:$F,Districts!$B1627,'Zip Shares'!H:H)/$D1627</f>
        <v>0</v>
      </c>
      <c r="G1627" s="8">
        <f>SUMIF('Zip Shares'!$F:$F,Districts!$B1627,'Zip Shares'!I:I)/$D1627</f>
        <v>0</v>
      </c>
      <c r="H1627" s="8">
        <f>SUMIF('Zip Shares'!$F:$F,Districts!$B1627,'Zip Shares'!J:J)/$D1627</f>
        <v>0</v>
      </c>
    </row>
    <row r="1628" spans="1:8">
      <c r="A1628" s="18">
        <v>6</v>
      </c>
      <c r="B1628">
        <v>94973</v>
      </c>
      <c r="C1628">
        <v>2</v>
      </c>
      <c r="D1628">
        <f t="shared" si="30"/>
        <v>1</v>
      </c>
      <c r="F1628" s="8">
        <f>SUMIF('Zip Shares'!$F:$F,Districts!$B1628,'Zip Shares'!H:H)/$D1628</f>
        <v>327.39592928137796</v>
      </c>
      <c r="G1628" s="8">
        <f>SUMIF('Zip Shares'!$F:$F,Districts!$B1628,'Zip Shares'!I:I)/$D1628</f>
        <v>0</v>
      </c>
      <c r="H1628" s="8">
        <f>SUMIF('Zip Shares'!$F:$F,Districts!$B1628,'Zip Shares'!J:J)/$D1628</f>
        <v>0</v>
      </c>
    </row>
    <row r="1629" spans="1:8">
      <c r="A1629" s="18">
        <v>6</v>
      </c>
      <c r="B1629">
        <v>95002</v>
      </c>
      <c r="C1629">
        <v>17</v>
      </c>
      <c r="D1629">
        <f t="shared" si="30"/>
        <v>1</v>
      </c>
      <c r="F1629" s="8">
        <f>SUMIF('Zip Shares'!$F:$F,Districts!$B1629,'Zip Shares'!H:H)/$D1629</f>
        <v>26796.920876883643</v>
      </c>
      <c r="G1629" s="8">
        <f>SUMIF('Zip Shares'!$F:$F,Districts!$B1629,'Zip Shares'!I:I)/$D1629</f>
        <v>0</v>
      </c>
      <c r="H1629" s="8">
        <f>SUMIF('Zip Shares'!$F:$F,Districts!$B1629,'Zip Shares'!J:J)/$D1629</f>
        <v>0</v>
      </c>
    </row>
    <row r="1630" spans="1:8">
      <c r="A1630" s="18">
        <v>6</v>
      </c>
      <c r="B1630">
        <v>95003</v>
      </c>
      <c r="C1630">
        <v>20</v>
      </c>
      <c r="D1630">
        <f t="shared" si="30"/>
        <v>1</v>
      </c>
      <c r="F1630" s="8">
        <f>SUMIF('Zip Shares'!$F:$F,Districts!$B1630,'Zip Shares'!H:H)/$D1630</f>
        <v>75297.460600169128</v>
      </c>
      <c r="G1630" s="8">
        <f>SUMIF('Zip Shares'!$F:$F,Districts!$B1630,'Zip Shares'!I:I)/$D1630</f>
        <v>1143.6100000000001</v>
      </c>
      <c r="H1630" s="8">
        <f>SUMIF('Zip Shares'!$F:$F,Districts!$B1630,'Zip Shares'!J:J)/$D1630</f>
        <v>0</v>
      </c>
    </row>
    <row r="1631" spans="1:8">
      <c r="A1631" s="18">
        <v>6</v>
      </c>
      <c r="B1631">
        <v>95004</v>
      </c>
      <c r="C1631">
        <v>20</v>
      </c>
      <c r="D1631">
        <f t="shared" si="30"/>
        <v>1</v>
      </c>
      <c r="F1631" s="8">
        <f>SUMIF('Zip Shares'!$F:$F,Districts!$B1631,'Zip Shares'!H:H)/$D1631</f>
        <v>10067.371445631296</v>
      </c>
      <c r="G1631" s="8">
        <f>SUMIF('Zip Shares'!$F:$F,Districts!$B1631,'Zip Shares'!I:I)/$D1631</f>
        <v>7185</v>
      </c>
      <c r="H1631" s="8">
        <f>SUMIF('Zip Shares'!$F:$F,Districts!$B1631,'Zip Shares'!J:J)/$D1631</f>
        <v>0</v>
      </c>
    </row>
    <row r="1632" spans="1:8">
      <c r="A1632" s="18">
        <v>6</v>
      </c>
      <c r="B1632">
        <v>95005</v>
      </c>
      <c r="C1632">
        <v>18</v>
      </c>
      <c r="D1632">
        <f t="shared" si="30"/>
        <v>1</v>
      </c>
      <c r="F1632" s="8">
        <f>SUMIF('Zip Shares'!$F:$F,Districts!$B1632,'Zip Shares'!H:H)/$D1632</f>
        <v>4529.7006141781249</v>
      </c>
      <c r="G1632" s="8">
        <f>SUMIF('Zip Shares'!$F:$F,Districts!$B1632,'Zip Shares'!I:I)/$D1632</f>
        <v>5745</v>
      </c>
      <c r="H1632" s="8">
        <f>SUMIF('Zip Shares'!$F:$F,Districts!$B1632,'Zip Shares'!J:J)/$D1632</f>
        <v>0</v>
      </c>
    </row>
    <row r="1633" spans="1:8">
      <c r="A1633" s="18">
        <v>6</v>
      </c>
      <c r="B1633">
        <v>95006</v>
      </c>
      <c r="C1633">
        <v>18</v>
      </c>
      <c r="D1633">
        <f t="shared" si="30"/>
        <v>1</v>
      </c>
      <c r="F1633" s="8">
        <f>SUMIF('Zip Shares'!$F:$F,Districts!$B1633,'Zip Shares'!H:H)/$D1633</f>
        <v>65265.85360116043</v>
      </c>
      <c r="G1633" s="8">
        <f>SUMIF('Zip Shares'!$F:$F,Districts!$B1633,'Zip Shares'!I:I)/$D1633</f>
        <v>0</v>
      </c>
      <c r="H1633" s="8">
        <f>SUMIF('Zip Shares'!$F:$F,Districts!$B1633,'Zip Shares'!J:J)/$D1633</f>
        <v>0</v>
      </c>
    </row>
    <row r="1634" spans="1:8">
      <c r="A1634" s="18">
        <v>6</v>
      </c>
      <c r="B1634">
        <v>95007</v>
      </c>
      <c r="C1634">
        <v>18</v>
      </c>
      <c r="D1634">
        <f t="shared" si="30"/>
        <v>1</v>
      </c>
      <c r="F1634" s="8">
        <f>SUMIF('Zip Shares'!$F:$F,Districts!$B1634,'Zip Shares'!H:H)/$D1634</f>
        <v>0</v>
      </c>
      <c r="G1634" s="8">
        <f>SUMIF('Zip Shares'!$F:$F,Districts!$B1634,'Zip Shares'!I:I)/$D1634</f>
        <v>0</v>
      </c>
      <c r="H1634" s="8">
        <f>SUMIF('Zip Shares'!$F:$F,Districts!$B1634,'Zip Shares'!J:J)/$D1634</f>
        <v>0</v>
      </c>
    </row>
    <row r="1635" spans="1:8">
      <c r="A1635" s="18">
        <v>6</v>
      </c>
      <c r="B1635">
        <v>95008</v>
      </c>
      <c r="C1635">
        <v>18</v>
      </c>
      <c r="D1635">
        <f t="shared" si="30"/>
        <v>1</v>
      </c>
      <c r="F1635" s="8">
        <f>SUMIF('Zip Shares'!$F:$F,Districts!$B1635,'Zip Shares'!H:H)/$D1635</f>
        <v>790638.70522753231</v>
      </c>
      <c r="G1635" s="8">
        <f>SUMIF('Zip Shares'!$F:$F,Districts!$B1635,'Zip Shares'!I:I)/$D1635</f>
        <v>40377.53</v>
      </c>
      <c r="H1635" s="8">
        <f>SUMIF('Zip Shares'!$F:$F,Districts!$B1635,'Zip Shares'!J:J)/$D1635</f>
        <v>0</v>
      </c>
    </row>
    <row r="1636" spans="1:8">
      <c r="A1636" s="18">
        <v>6</v>
      </c>
      <c r="B1636">
        <v>95010</v>
      </c>
      <c r="C1636">
        <v>20</v>
      </c>
      <c r="D1636">
        <f t="shared" si="30"/>
        <v>1</v>
      </c>
      <c r="F1636" s="8">
        <f>SUMIF('Zip Shares'!$F:$F,Districts!$B1636,'Zip Shares'!H:H)/$D1636</f>
        <v>18890.834085820639</v>
      </c>
      <c r="G1636" s="8">
        <f>SUMIF('Zip Shares'!$F:$F,Districts!$B1636,'Zip Shares'!I:I)/$D1636</f>
        <v>159.43</v>
      </c>
      <c r="H1636" s="8">
        <f>SUMIF('Zip Shares'!$F:$F,Districts!$B1636,'Zip Shares'!J:J)/$D1636</f>
        <v>0</v>
      </c>
    </row>
    <row r="1637" spans="1:8">
      <c r="A1637" s="18">
        <v>6</v>
      </c>
      <c r="B1637">
        <v>95012</v>
      </c>
      <c r="C1637">
        <v>20</v>
      </c>
      <c r="D1637">
        <f t="shared" si="30"/>
        <v>1</v>
      </c>
      <c r="F1637" s="8">
        <f>SUMIF('Zip Shares'!$F:$F,Districts!$B1637,'Zip Shares'!H:H)/$D1637</f>
        <v>21054.485243573403</v>
      </c>
      <c r="G1637" s="8">
        <f>SUMIF('Zip Shares'!$F:$F,Districts!$B1637,'Zip Shares'!I:I)/$D1637</f>
        <v>0</v>
      </c>
      <c r="H1637" s="8">
        <f>SUMIF('Zip Shares'!$F:$F,Districts!$B1637,'Zip Shares'!J:J)/$D1637</f>
        <v>0</v>
      </c>
    </row>
    <row r="1638" spans="1:8">
      <c r="A1638" s="18">
        <v>6</v>
      </c>
      <c r="B1638">
        <v>95013</v>
      </c>
      <c r="C1638">
        <v>19</v>
      </c>
      <c r="D1638">
        <f t="shared" si="30"/>
        <v>1</v>
      </c>
      <c r="F1638" s="8">
        <f>SUMIF('Zip Shares'!$F:$F,Districts!$B1638,'Zip Shares'!H:H)/$D1638</f>
        <v>0</v>
      </c>
      <c r="G1638" s="8">
        <f>SUMIF('Zip Shares'!$F:$F,Districts!$B1638,'Zip Shares'!I:I)/$D1638</f>
        <v>0</v>
      </c>
      <c r="H1638" s="8">
        <f>SUMIF('Zip Shares'!$F:$F,Districts!$B1638,'Zip Shares'!J:J)/$D1638</f>
        <v>0</v>
      </c>
    </row>
    <row r="1639" spans="1:8">
      <c r="A1639" s="18">
        <v>6</v>
      </c>
      <c r="B1639">
        <v>95014</v>
      </c>
      <c r="C1639">
        <v>17</v>
      </c>
      <c r="D1639">
        <f t="shared" si="30"/>
        <v>2</v>
      </c>
      <c r="F1639" s="8">
        <f>SUMIF('Zip Shares'!$F:$F,Districts!$B1639,'Zip Shares'!H:H)/$D1639</f>
        <v>714587.17529122299</v>
      </c>
      <c r="G1639" s="8">
        <f>SUMIF('Zip Shares'!$F:$F,Districts!$B1639,'Zip Shares'!I:I)/$D1639</f>
        <v>301772.93</v>
      </c>
      <c r="H1639" s="8">
        <f>SUMIF('Zip Shares'!$F:$F,Districts!$B1639,'Zip Shares'!J:J)/$D1639</f>
        <v>0</v>
      </c>
    </row>
    <row r="1640" spans="1:8">
      <c r="A1640" s="18">
        <v>6</v>
      </c>
      <c r="B1640">
        <v>95014</v>
      </c>
      <c r="C1640">
        <v>18</v>
      </c>
      <c r="D1640">
        <f t="shared" si="30"/>
        <v>2</v>
      </c>
      <c r="F1640" s="8">
        <f>SUMIF('Zip Shares'!$F:$F,Districts!$B1640,'Zip Shares'!H:H)/$D1640</f>
        <v>714587.17529122299</v>
      </c>
      <c r="G1640" s="8">
        <f>SUMIF('Zip Shares'!$F:$F,Districts!$B1640,'Zip Shares'!I:I)/$D1640</f>
        <v>301772.93</v>
      </c>
      <c r="H1640" s="8">
        <f>SUMIF('Zip Shares'!$F:$F,Districts!$B1640,'Zip Shares'!J:J)/$D1640</f>
        <v>0</v>
      </c>
    </row>
    <row r="1641" spans="1:8">
      <c r="A1641" s="18">
        <v>6</v>
      </c>
      <c r="B1641">
        <v>95017</v>
      </c>
      <c r="C1641">
        <v>18</v>
      </c>
      <c r="D1641">
        <f t="shared" si="30"/>
        <v>1</v>
      </c>
      <c r="F1641" s="8">
        <f>SUMIF('Zip Shares'!$F:$F,Districts!$B1641,'Zip Shares'!H:H)/$D1641</f>
        <v>0</v>
      </c>
      <c r="G1641" s="8">
        <f>SUMIF('Zip Shares'!$F:$F,Districts!$B1641,'Zip Shares'!I:I)/$D1641</f>
        <v>0</v>
      </c>
      <c r="H1641" s="8">
        <f>SUMIF('Zip Shares'!$F:$F,Districts!$B1641,'Zip Shares'!J:J)/$D1641</f>
        <v>0</v>
      </c>
    </row>
    <row r="1642" spans="1:8">
      <c r="A1642" s="18">
        <v>6</v>
      </c>
      <c r="B1642">
        <v>95018</v>
      </c>
      <c r="C1642">
        <v>18</v>
      </c>
      <c r="D1642">
        <f t="shared" si="30"/>
        <v>1</v>
      </c>
      <c r="F1642" s="8">
        <f>SUMIF('Zip Shares'!$F:$F,Districts!$B1642,'Zip Shares'!H:H)/$D1642</f>
        <v>1790.0016568318815</v>
      </c>
      <c r="G1642" s="8">
        <f>SUMIF('Zip Shares'!$F:$F,Districts!$B1642,'Zip Shares'!I:I)/$D1642</f>
        <v>390</v>
      </c>
      <c r="H1642" s="8">
        <f>SUMIF('Zip Shares'!$F:$F,Districts!$B1642,'Zip Shares'!J:J)/$D1642</f>
        <v>0</v>
      </c>
    </row>
    <row r="1643" spans="1:8">
      <c r="A1643" s="18">
        <v>6</v>
      </c>
      <c r="B1643">
        <v>95019</v>
      </c>
      <c r="C1643">
        <v>20</v>
      </c>
      <c r="D1643">
        <f t="shared" si="30"/>
        <v>1</v>
      </c>
      <c r="F1643" s="8">
        <f>SUMIF('Zip Shares'!$F:$F,Districts!$B1643,'Zip Shares'!H:H)/$D1643</f>
        <v>1123.6085946880683</v>
      </c>
      <c r="G1643" s="8">
        <f>SUMIF('Zip Shares'!$F:$F,Districts!$B1643,'Zip Shares'!I:I)/$D1643</f>
        <v>0</v>
      </c>
      <c r="H1643" s="8">
        <f>SUMIF('Zip Shares'!$F:$F,Districts!$B1643,'Zip Shares'!J:J)/$D1643</f>
        <v>0</v>
      </c>
    </row>
    <row r="1644" spans="1:8">
      <c r="A1644" s="18">
        <v>6</v>
      </c>
      <c r="B1644">
        <v>95020</v>
      </c>
      <c r="C1644">
        <v>19</v>
      </c>
      <c r="D1644">
        <f t="shared" si="30"/>
        <v>2</v>
      </c>
      <c r="F1644" s="8">
        <f>SUMIF('Zip Shares'!$F:$F,Districts!$B1644,'Zip Shares'!H:H)/$D1644</f>
        <v>164789.19840421792</v>
      </c>
      <c r="G1644" s="8">
        <f>SUMIF('Zip Shares'!$F:$F,Districts!$B1644,'Zip Shares'!I:I)/$D1644</f>
        <v>12336.64</v>
      </c>
      <c r="H1644" s="8">
        <f>SUMIF('Zip Shares'!$F:$F,Districts!$B1644,'Zip Shares'!J:J)/$D1644</f>
        <v>0</v>
      </c>
    </row>
    <row r="1645" spans="1:8">
      <c r="A1645" s="18">
        <v>6</v>
      </c>
      <c r="B1645">
        <v>95020</v>
      </c>
      <c r="C1645">
        <v>20</v>
      </c>
      <c r="D1645">
        <f t="shared" si="30"/>
        <v>2</v>
      </c>
      <c r="F1645" s="8">
        <f>SUMIF('Zip Shares'!$F:$F,Districts!$B1645,'Zip Shares'!H:H)/$D1645</f>
        <v>164789.19840421792</v>
      </c>
      <c r="G1645" s="8">
        <f>SUMIF('Zip Shares'!$F:$F,Districts!$B1645,'Zip Shares'!I:I)/$D1645</f>
        <v>12336.64</v>
      </c>
      <c r="H1645" s="8">
        <f>SUMIF('Zip Shares'!$F:$F,Districts!$B1645,'Zip Shares'!J:J)/$D1645</f>
        <v>0</v>
      </c>
    </row>
    <row r="1646" spans="1:8">
      <c r="A1646" s="18">
        <v>6</v>
      </c>
      <c r="B1646">
        <v>95023</v>
      </c>
      <c r="C1646">
        <v>19</v>
      </c>
      <c r="D1646">
        <f t="shared" si="30"/>
        <v>2</v>
      </c>
      <c r="F1646" s="8">
        <f>SUMIF('Zip Shares'!$F:$F,Districts!$B1646,'Zip Shares'!H:H)/$D1646</f>
        <v>29686.318953905247</v>
      </c>
      <c r="G1646" s="8">
        <f>SUMIF('Zip Shares'!$F:$F,Districts!$B1646,'Zip Shares'!I:I)/$D1646</f>
        <v>1129.3150000000001</v>
      </c>
      <c r="H1646" s="8">
        <f>SUMIF('Zip Shares'!$F:$F,Districts!$B1646,'Zip Shares'!J:J)/$D1646</f>
        <v>0</v>
      </c>
    </row>
    <row r="1647" spans="1:8">
      <c r="A1647" s="18">
        <v>6</v>
      </c>
      <c r="B1647">
        <v>95023</v>
      </c>
      <c r="C1647">
        <v>20</v>
      </c>
      <c r="D1647">
        <f t="shared" si="30"/>
        <v>2</v>
      </c>
      <c r="F1647" s="8">
        <f>SUMIF('Zip Shares'!$F:$F,Districts!$B1647,'Zip Shares'!H:H)/$D1647</f>
        <v>29686.318953905247</v>
      </c>
      <c r="G1647" s="8">
        <f>SUMIF('Zip Shares'!$F:$F,Districts!$B1647,'Zip Shares'!I:I)/$D1647</f>
        <v>1129.3150000000001</v>
      </c>
      <c r="H1647" s="8">
        <f>SUMIF('Zip Shares'!$F:$F,Districts!$B1647,'Zip Shares'!J:J)/$D1647</f>
        <v>0</v>
      </c>
    </row>
    <row r="1648" spans="1:8">
      <c r="A1648" s="18">
        <v>6</v>
      </c>
      <c r="B1648">
        <v>95030</v>
      </c>
      <c r="C1648">
        <v>18</v>
      </c>
      <c r="D1648">
        <f t="shared" si="30"/>
        <v>1</v>
      </c>
      <c r="F1648" s="8">
        <f>SUMIF('Zip Shares'!$F:$F,Districts!$B1648,'Zip Shares'!H:H)/$D1648</f>
        <v>13956.532600124619</v>
      </c>
      <c r="G1648" s="8">
        <f>SUMIF('Zip Shares'!$F:$F,Districts!$B1648,'Zip Shares'!I:I)/$D1648</f>
        <v>350</v>
      </c>
      <c r="H1648" s="8">
        <f>SUMIF('Zip Shares'!$F:$F,Districts!$B1648,'Zip Shares'!J:J)/$D1648</f>
        <v>0</v>
      </c>
    </row>
    <row r="1649" spans="1:8">
      <c r="A1649" s="18">
        <v>6</v>
      </c>
      <c r="B1649">
        <v>95032</v>
      </c>
      <c r="C1649">
        <v>18</v>
      </c>
      <c r="D1649">
        <f t="shared" si="30"/>
        <v>1</v>
      </c>
      <c r="F1649" s="8">
        <f>SUMIF('Zip Shares'!$F:$F,Districts!$B1649,'Zip Shares'!H:H)/$D1649</f>
        <v>25042.407871190444</v>
      </c>
      <c r="G1649" s="8">
        <f>SUMIF('Zip Shares'!$F:$F,Districts!$B1649,'Zip Shares'!I:I)/$D1649</f>
        <v>9048.64</v>
      </c>
      <c r="H1649" s="8">
        <f>SUMIF('Zip Shares'!$F:$F,Districts!$B1649,'Zip Shares'!J:J)/$D1649</f>
        <v>0</v>
      </c>
    </row>
    <row r="1650" spans="1:8">
      <c r="A1650" s="18">
        <v>6</v>
      </c>
      <c r="B1650">
        <v>95033</v>
      </c>
      <c r="C1650">
        <v>18</v>
      </c>
      <c r="D1650">
        <f t="shared" si="30"/>
        <v>2</v>
      </c>
      <c r="F1650" s="8">
        <f>SUMIF('Zip Shares'!$F:$F,Districts!$B1650,'Zip Shares'!H:H)/$D1650</f>
        <v>2221.1989992896315</v>
      </c>
      <c r="G1650" s="8">
        <f>SUMIF('Zip Shares'!$F:$F,Districts!$B1650,'Zip Shares'!I:I)/$D1650</f>
        <v>0</v>
      </c>
      <c r="H1650" s="8">
        <f>SUMIF('Zip Shares'!$F:$F,Districts!$B1650,'Zip Shares'!J:J)/$D1650</f>
        <v>0</v>
      </c>
    </row>
    <row r="1651" spans="1:8">
      <c r="A1651" s="18">
        <v>6</v>
      </c>
      <c r="B1651">
        <v>95033</v>
      </c>
      <c r="C1651">
        <v>19</v>
      </c>
      <c r="D1651">
        <f t="shared" si="30"/>
        <v>2</v>
      </c>
      <c r="F1651" s="8">
        <f>SUMIF('Zip Shares'!$F:$F,Districts!$B1651,'Zip Shares'!H:H)/$D1651</f>
        <v>2221.1989992896315</v>
      </c>
      <c r="G1651" s="8">
        <f>SUMIF('Zip Shares'!$F:$F,Districts!$B1651,'Zip Shares'!I:I)/$D1651</f>
        <v>0</v>
      </c>
      <c r="H1651" s="8">
        <f>SUMIF('Zip Shares'!$F:$F,Districts!$B1651,'Zip Shares'!J:J)/$D1651</f>
        <v>0</v>
      </c>
    </row>
    <row r="1652" spans="1:8">
      <c r="A1652" s="18">
        <v>6</v>
      </c>
      <c r="B1652">
        <v>95035</v>
      </c>
      <c r="C1652">
        <v>17</v>
      </c>
      <c r="D1652">
        <f t="shared" si="30"/>
        <v>2</v>
      </c>
      <c r="F1652" s="8">
        <f>SUMIF('Zip Shares'!$F:$F,Districts!$B1652,'Zip Shares'!H:H)/$D1652</f>
        <v>297939.94848799071</v>
      </c>
      <c r="G1652" s="8">
        <f>SUMIF('Zip Shares'!$F:$F,Districts!$B1652,'Zip Shares'!I:I)/$D1652</f>
        <v>11233.970000000001</v>
      </c>
      <c r="H1652" s="8">
        <f>SUMIF('Zip Shares'!$F:$F,Districts!$B1652,'Zip Shares'!J:J)/$D1652</f>
        <v>0</v>
      </c>
    </row>
    <row r="1653" spans="1:8">
      <c r="A1653" s="18">
        <v>6</v>
      </c>
      <c r="B1653">
        <v>95035</v>
      </c>
      <c r="C1653">
        <v>19</v>
      </c>
      <c r="D1653">
        <f t="shared" si="30"/>
        <v>2</v>
      </c>
      <c r="F1653" s="8">
        <f>SUMIF('Zip Shares'!$F:$F,Districts!$B1653,'Zip Shares'!H:H)/$D1653</f>
        <v>297939.94848799071</v>
      </c>
      <c r="G1653" s="8">
        <f>SUMIF('Zip Shares'!$F:$F,Districts!$B1653,'Zip Shares'!I:I)/$D1653</f>
        <v>11233.970000000001</v>
      </c>
      <c r="H1653" s="8">
        <f>SUMIF('Zip Shares'!$F:$F,Districts!$B1653,'Zip Shares'!J:J)/$D1653</f>
        <v>0</v>
      </c>
    </row>
    <row r="1654" spans="1:8">
      <c r="A1654" s="18">
        <v>6</v>
      </c>
      <c r="B1654">
        <v>95037</v>
      </c>
      <c r="C1654">
        <v>18</v>
      </c>
      <c r="D1654">
        <f t="shared" si="30"/>
        <v>2</v>
      </c>
      <c r="F1654" s="8">
        <f>SUMIF('Zip Shares'!$F:$F,Districts!$B1654,'Zip Shares'!H:H)/$D1654</f>
        <v>334443.59818047087</v>
      </c>
      <c r="G1654" s="8">
        <f>SUMIF('Zip Shares'!$F:$F,Districts!$B1654,'Zip Shares'!I:I)/$D1654</f>
        <v>18710.635000000002</v>
      </c>
      <c r="H1654" s="8">
        <f>SUMIF('Zip Shares'!$F:$F,Districts!$B1654,'Zip Shares'!J:J)/$D1654</f>
        <v>0</v>
      </c>
    </row>
    <row r="1655" spans="1:8">
      <c r="A1655" s="18">
        <v>6</v>
      </c>
      <c r="B1655">
        <v>95037</v>
      </c>
      <c r="C1655">
        <v>19</v>
      </c>
      <c r="D1655">
        <f t="shared" si="30"/>
        <v>2</v>
      </c>
      <c r="F1655" s="8">
        <f>SUMIF('Zip Shares'!$F:$F,Districts!$B1655,'Zip Shares'!H:H)/$D1655</f>
        <v>334443.59818047087</v>
      </c>
      <c r="G1655" s="8">
        <f>SUMIF('Zip Shares'!$F:$F,Districts!$B1655,'Zip Shares'!I:I)/$D1655</f>
        <v>18710.635000000002</v>
      </c>
      <c r="H1655" s="8">
        <f>SUMIF('Zip Shares'!$F:$F,Districts!$B1655,'Zip Shares'!J:J)/$D1655</f>
        <v>0</v>
      </c>
    </row>
    <row r="1656" spans="1:8">
      <c r="A1656" s="18">
        <v>6</v>
      </c>
      <c r="B1656">
        <v>95039</v>
      </c>
      <c r="C1656">
        <v>20</v>
      </c>
      <c r="D1656">
        <f t="shared" si="30"/>
        <v>1</v>
      </c>
      <c r="F1656" s="8">
        <f>SUMIF('Zip Shares'!$F:$F,Districts!$B1656,'Zip Shares'!H:H)/$D1656</f>
        <v>20791.420835070116</v>
      </c>
      <c r="G1656" s="8">
        <f>SUMIF('Zip Shares'!$F:$F,Districts!$B1656,'Zip Shares'!I:I)/$D1656</f>
        <v>290</v>
      </c>
      <c r="H1656" s="8">
        <f>SUMIF('Zip Shares'!$F:$F,Districts!$B1656,'Zip Shares'!J:J)/$D1656</f>
        <v>0</v>
      </c>
    </row>
    <row r="1657" spans="1:8">
      <c r="A1657" s="18">
        <v>6</v>
      </c>
      <c r="B1657">
        <v>95041</v>
      </c>
      <c r="C1657">
        <v>18</v>
      </c>
      <c r="D1657">
        <f t="shared" si="30"/>
        <v>1</v>
      </c>
      <c r="F1657" s="8">
        <f>SUMIF('Zip Shares'!$F:$F,Districts!$B1657,'Zip Shares'!H:H)/$D1657</f>
        <v>733.08218947786804</v>
      </c>
      <c r="G1657" s="8">
        <f>SUMIF('Zip Shares'!$F:$F,Districts!$B1657,'Zip Shares'!I:I)/$D1657</f>
        <v>0</v>
      </c>
      <c r="H1657" s="8">
        <f>SUMIF('Zip Shares'!$F:$F,Districts!$B1657,'Zip Shares'!J:J)/$D1657</f>
        <v>0</v>
      </c>
    </row>
    <row r="1658" spans="1:8">
      <c r="A1658" s="18">
        <v>6</v>
      </c>
      <c r="B1658">
        <v>95043</v>
      </c>
      <c r="C1658">
        <v>20</v>
      </c>
      <c r="D1658">
        <f t="shared" si="30"/>
        <v>1</v>
      </c>
      <c r="F1658" s="8">
        <f>SUMIF('Zip Shares'!$F:$F,Districts!$B1658,'Zip Shares'!H:H)/$D1658</f>
        <v>1334.4942769621384</v>
      </c>
      <c r="G1658" s="8">
        <f>SUMIF('Zip Shares'!$F:$F,Districts!$B1658,'Zip Shares'!I:I)/$D1658</f>
        <v>0</v>
      </c>
      <c r="H1658" s="8">
        <f>SUMIF('Zip Shares'!$F:$F,Districts!$B1658,'Zip Shares'!J:J)/$D1658</f>
        <v>0</v>
      </c>
    </row>
    <row r="1659" spans="1:8">
      <c r="A1659" s="18">
        <v>6</v>
      </c>
      <c r="B1659">
        <v>95045</v>
      </c>
      <c r="C1659">
        <v>20</v>
      </c>
      <c r="D1659">
        <f t="shared" si="30"/>
        <v>1</v>
      </c>
      <c r="F1659" s="8">
        <f>SUMIF('Zip Shares'!$F:$F,Districts!$B1659,'Zip Shares'!H:H)/$D1659</f>
        <v>0</v>
      </c>
      <c r="G1659" s="8">
        <f>SUMIF('Zip Shares'!$F:$F,Districts!$B1659,'Zip Shares'!I:I)/$D1659</f>
        <v>0</v>
      </c>
      <c r="H1659" s="8">
        <f>SUMIF('Zip Shares'!$F:$F,Districts!$B1659,'Zip Shares'!J:J)/$D1659</f>
        <v>0</v>
      </c>
    </row>
    <row r="1660" spans="1:8">
      <c r="A1660" s="18">
        <v>6</v>
      </c>
      <c r="B1660">
        <v>95046</v>
      </c>
      <c r="C1660">
        <v>19</v>
      </c>
      <c r="D1660">
        <f t="shared" si="30"/>
        <v>1</v>
      </c>
      <c r="F1660" s="8">
        <f>SUMIF('Zip Shares'!$F:$F,Districts!$B1660,'Zip Shares'!H:H)/$D1660</f>
        <v>12071.701779971809</v>
      </c>
      <c r="G1660" s="8">
        <f>SUMIF('Zip Shares'!$F:$F,Districts!$B1660,'Zip Shares'!I:I)/$D1660</f>
        <v>65</v>
      </c>
      <c r="H1660" s="8">
        <f>SUMIF('Zip Shares'!$F:$F,Districts!$B1660,'Zip Shares'!J:J)/$D1660</f>
        <v>0</v>
      </c>
    </row>
    <row r="1661" spans="1:8">
      <c r="A1661" s="18">
        <v>6</v>
      </c>
      <c r="B1661">
        <v>95050</v>
      </c>
      <c r="C1661">
        <v>17</v>
      </c>
      <c r="D1661">
        <f t="shared" si="30"/>
        <v>3</v>
      </c>
      <c r="F1661" s="8">
        <f>SUMIF('Zip Shares'!$F:$F,Districts!$B1661,'Zip Shares'!H:H)/$D1661</f>
        <v>74308.935447280848</v>
      </c>
      <c r="G1661" s="8">
        <f>SUMIF('Zip Shares'!$F:$F,Districts!$B1661,'Zip Shares'!I:I)/$D1661</f>
        <v>4749.5</v>
      </c>
      <c r="H1661" s="8">
        <f>SUMIF('Zip Shares'!$F:$F,Districts!$B1661,'Zip Shares'!J:J)/$D1661</f>
        <v>0</v>
      </c>
    </row>
    <row r="1662" spans="1:8">
      <c r="A1662" s="18">
        <v>6</v>
      </c>
      <c r="B1662">
        <v>95050</v>
      </c>
      <c r="C1662">
        <v>18</v>
      </c>
      <c r="D1662">
        <f t="shared" si="30"/>
        <v>3</v>
      </c>
      <c r="F1662" s="8">
        <f>SUMIF('Zip Shares'!$F:$F,Districts!$B1662,'Zip Shares'!H:H)/$D1662</f>
        <v>74308.935447280848</v>
      </c>
      <c r="G1662" s="8">
        <f>SUMIF('Zip Shares'!$F:$F,Districts!$B1662,'Zip Shares'!I:I)/$D1662</f>
        <v>4749.5</v>
      </c>
      <c r="H1662" s="8">
        <f>SUMIF('Zip Shares'!$F:$F,Districts!$B1662,'Zip Shares'!J:J)/$D1662</f>
        <v>0</v>
      </c>
    </row>
    <row r="1663" spans="1:8">
      <c r="A1663" s="18">
        <v>6</v>
      </c>
      <c r="B1663">
        <v>95050</v>
      </c>
      <c r="C1663">
        <v>19</v>
      </c>
      <c r="D1663">
        <f t="shared" si="30"/>
        <v>3</v>
      </c>
      <c r="F1663" s="8">
        <f>SUMIF('Zip Shares'!$F:$F,Districts!$B1663,'Zip Shares'!H:H)/$D1663</f>
        <v>74308.935447280848</v>
      </c>
      <c r="G1663" s="8">
        <f>SUMIF('Zip Shares'!$F:$F,Districts!$B1663,'Zip Shares'!I:I)/$D1663</f>
        <v>4749.5</v>
      </c>
      <c r="H1663" s="8">
        <f>SUMIF('Zip Shares'!$F:$F,Districts!$B1663,'Zip Shares'!J:J)/$D1663</f>
        <v>0</v>
      </c>
    </row>
    <row r="1664" spans="1:8">
      <c r="A1664" s="18">
        <v>6</v>
      </c>
      <c r="B1664">
        <v>95051</v>
      </c>
      <c r="C1664">
        <v>17</v>
      </c>
      <c r="D1664">
        <f t="shared" si="30"/>
        <v>1</v>
      </c>
      <c r="F1664" s="8">
        <f>SUMIF('Zip Shares'!$F:$F,Districts!$B1664,'Zip Shares'!H:H)/$D1664</f>
        <v>1533550.5571337906</v>
      </c>
      <c r="G1664" s="8">
        <f>SUMIF('Zip Shares'!$F:$F,Districts!$B1664,'Zip Shares'!I:I)/$D1664</f>
        <v>110125.26999999999</v>
      </c>
      <c r="H1664" s="8">
        <f>SUMIF('Zip Shares'!$F:$F,Districts!$B1664,'Zip Shares'!J:J)/$D1664</f>
        <v>0</v>
      </c>
    </row>
    <row r="1665" spans="1:8">
      <c r="A1665" s="18">
        <v>6</v>
      </c>
      <c r="B1665">
        <v>95053</v>
      </c>
      <c r="C1665">
        <v>17</v>
      </c>
      <c r="D1665">
        <f t="shared" si="30"/>
        <v>1</v>
      </c>
      <c r="F1665" s="8">
        <f>SUMIF('Zip Shares'!$F:$F,Districts!$B1665,'Zip Shares'!H:H)/$D1665</f>
        <v>1628.0830178938088</v>
      </c>
      <c r="G1665" s="8">
        <f>SUMIF('Zip Shares'!$F:$F,Districts!$B1665,'Zip Shares'!I:I)/$D1665</f>
        <v>0</v>
      </c>
      <c r="H1665" s="8">
        <f>SUMIF('Zip Shares'!$F:$F,Districts!$B1665,'Zip Shares'!J:J)/$D1665</f>
        <v>0</v>
      </c>
    </row>
    <row r="1666" spans="1:8">
      <c r="A1666" s="18">
        <v>6</v>
      </c>
      <c r="B1666">
        <v>95054</v>
      </c>
      <c r="C1666">
        <v>17</v>
      </c>
      <c r="D1666">
        <f t="shared" si="30"/>
        <v>1</v>
      </c>
      <c r="F1666" s="8">
        <f>SUMIF('Zip Shares'!$F:$F,Districts!$B1666,'Zip Shares'!H:H)/$D1666</f>
        <v>751515.0874042348</v>
      </c>
      <c r="G1666" s="8">
        <f>SUMIF('Zip Shares'!$F:$F,Districts!$B1666,'Zip Shares'!I:I)/$D1666</f>
        <v>56243.1</v>
      </c>
      <c r="H1666" s="8">
        <f>SUMIF('Zip Shares'!$F:$F,Districts!$B1666,'Zip Shares'!J:J)/$D1666</f>
        <v>0</v>
      </c>
    </row>
    <row r="1667" spans="1:8">
      <c r="A1667" s="18">
        <v>6</v>
      </c>
      <c r="B1667">
        <v>95060</v>
      </c>
      <c r="C1667">
        <v>18</v>
      </c>
      <c r="D1667">
        <f t="shared" ref="D1667:D1730" si="31">COUNTIF(B$1:B$2350,B1667)</f>
        <v>2</v>
      </c>
      <c r="F1667" s="8">
        <f>SUMIF('Zip Shares'!$F:$F,Districts!$B1667,'Zip Shares'!H:H)/$D1667</f>
        <v>152917.43500513487</v>
      </c>
      <c r="G1667" s="8">
        <f>SUMIF('Zip Shares'!$F:$F,Districts!$B1667,'Zip Shares'!I:I)/$D1667</f>
        <v>9756.7200000000012</v>
      </c>
      <c r="H1667" s="8">
        <f>SUMIF('Zip Shares'!$F:$F,Districts!$B1667,'Zip Shares'!J:J)/$D1667</f>
        <v>0</v>
      </c>
    </row>
    <row r="1668" spans="1:8">
      <c r="A1668" s="18">
        <v>6</v>
      </c>
      <c r="B1668">
        <v>95060</v>
      </c>
      <c r="C1668">
        <v>20</v>
      </c>
      <c r="D1668">
        <f t="shared" si="31"/>
        <v>2</v>
      </c>
      <c r="F1668" s="8">
        <f>SUMIF('Zip Shares'!$F:$F,Districts!$B1668,'Zip Shares'!H:H)/$D1668</f>
        <v>152917.43500513487</v>
      </c>
      <c r="G1668" s="8">
        <f>SUMIF('Zip Shares'!$F:$F,Districts!$B1668,'Zip Shares'!I:I)/$D1668</f>
        <v>9756.7200000000012</v>
      </c>
      <c r="H1668" s="8">
        <f>SUMIF('Zip Shares'!$F:$F,Districts!$B1668,'Zip Shares'!J:J)/$D1668</f>
        <v>0</v>
      </c>
    </row>
    <row r="1669" spans="1:8">
      <c r="A1669" s="18">
        <v>6</v>
      </c>
      <c r="B1669">
        <v>95062</v>
      </c>
      <c r="C1669">
        <v>20</v>
      </c>
      <c r="D1669">
        <f t="shared" si="31"/>
        <v>1</v>
      </c>
      <c r="F1669" s="8">
        <f>SUMIF('Zip Shares'!$F:$F,Districts!$B1669,'Zip Shares'!H:H)/$D1669</f>
        <v>117436.85755683068</v>
      </c>
      <c r="G1669" s="8">
        <f>SUMIF('Zip Shares'!$F:$F,Districts!$B1669,'Zip Shares'!I:I)/$D1669</f>
        <v>17909.66</v>
      </c>
      <c r="H1669" s="8">
        <f>SUMIF('Zip Shares'!$F:$F,Districts!$B1669,'Zip Shares'!J:J)/$D1669</f>
        <v>0</v>
      </c>
    </row>
    <row r="1670" spans="1:8">
      <c r="A1670" s="18">
        <v>6</v>
      </c>
      <c r="B1670">
        <v>95064</v>
      </c>
      <c r="C1670">
        <v>18</v>
      </c>
      <c r="D1670">
        <f t="shared" si="31"/>
        <v>2</v>
      </c>
      <c r="F1670" s="8">
        <f>SUMIF('Zip Shares'!$F:$F,Districts!$B1670,'Zip Shares'!H:H)/$D1670</f>
        <v>2326.4683561706611</v>
      </c>
      <c r="G1670" s="8">
        <f>SUMIF('Zip Shares'!$F:$F,Districts!$B1670,'Zip Shares'!I:I)/$D1670</f>
        <v>0</v>
      </c>
      <c r="H1670" s="8">
        <f>SUMIF('Zip Shares'!$F:$F,Districts!$B1670,'Zip Shares'!J:J)/$D1670</f>
        <v>0</v>
      </c>
    </row>
    <row r="1671" spans="1:8">
      <c r="A1671" s="18">
        <v>6</v>
      </c>
      <c r="B1671">
        <v>95064</v>
      </c>
      <c r="C1671">
        <v>20</v>
      </c>
      <c r="D1671">
        <f t="shared" si="31"/>
        <v>2</v>
      </c>
      <c r="F1671" s="8">
        <f>SUMIF('Zip Shares'!$F:$F,Districts!$B1671,'Zip Shares'!H:H)/$D1671</f>
        <v>2326.4683561706611</v>
      </c>
      <c r="G1671" s="8">
        <f>SUMIF('Zip Shares'!$F:$F,Districts!$B1671,'Zip Shares'!I:I)/$D1671</f>
        <v>0</v>
      </c>
      <c r="H1671" s="8">
        <f>SUMIF('Zip Shares'!$F:$F,Districts!$B1671,'Zip Shares'!J:J)/$D1671</f>
        <v>0</v>
      </c>
    </row>
    <row r="1672" spans="1:8">
      <c r="A1672" s="18">
        <v>6</v>
      </c>
      <c r="B1672">
        <v>95065</v>
      </c>
      <c r="C1672">
        <v>18</v>
      </c>
      <c r="D1672">
        <f t="shared" si="31"/>
        <v>2</v>
      </c>
      <c r="F1672" s="8">
        <f>SUMIF('Zip Shares'!$F:$F,Districts!$B1672,'Zip Shares'!H:H)/$D1672</f>
        <v>111.20785641351155</v>
      </c>
      <c r="G1672" s="8">
        <f>SUMIF('Zip Shares'!$F:$F,Districts!$B1672,'Zip Shares'!I:I)/$D1672</f>
        <v>0</v>
      </c>
      <c r="H1672" s="8">
        <f>SUMIF('Zip Shares'!$F:$F,Districts!$B1672,'Zip Shares'!J:J)/$D1672</f>
        <v>0</v>
      </c>
    </row>
    <row r="1673" spans="1:8">
      <c r="A1673" s="18">
        <v>6</v>
      </c>
      <c r="B1673">
        <v>95065</v>
      </c>
      <c r="C1673">
        <v>20</v>
      </c>
      <c r="D1673">
        <f t="shared" si="31"/>
        <v>2</v>
      </c>
      <c r="F1673" s="8">
        <f>SUMIF('Zip Shares'!$F:$F,Districts!$B1673,'Zip Shares'!H:H)/$D1673</f>
        <v>111.20785641351155</v>
      </c>
      <c r="G1673" s="8">
        <f>SUMIF('Zip Shares'!$F:$F,Districts!$B1673,'Zip Shares'!I:I)/$D1673</f>
        <v>0</v>
      </c>
      <c r="H1673" s="8">
        <f>SUMIF('Zip Shares'!$F:$F,Districts!$B1673,'Zip Shares'!J:J)/$D1673</f>
        <v>0</v>
      </c>
    </row>
    <row r="1674" spans="1:8">
      <c r="A1674" s="18">
        <v>6</v>
      </c>
      <c r="B1674">
        <v>95066</v>
      </c>
      <c r="C1674">
        <v>18</v>
      </c>
      <c r="D1674">
        <f t="shared" si="31"/>
        <v>2</v>
      </c>
      <c r="F1674" s="8">
        <f>SUMIF('Zip Shares'!$F:$F,Districts!$B1674,'Zip Shares'!H:H)/$D1674</f>
        <v>93916.894136569725</v>
      </c>
      <c r="G1674" s="8">
        <f>SUMIF('Zip Shares'!$F:$F,Districts!$B1674,'Zip Shares'!I:I)/$D1674</f>
        <v>1548.2449999999999</v>
      </c>
      <c r="H1674" s="8">
        <f>SUMIF('Zip Shares'!$F:$F,Districts!$B1674,'Zip Shares'!J:J)/$D1674</f>
        <v>0</v>
      </c>
    </row>
    <row r="1675" spans="1:8">
      <c r="A1675" s="18">
        <v>6</v>
      </c>
      <c r="B1675">
        <v>95066</v>
      </c>
      <c r="C1675">
        <v>20</v>
      </c>
      <c r="D1675">
        <f t="shared" si="31"/>
        <v>2</v>
      </c>
      <c r="F1675" s="8">
        <f>SUMIF('Zip Shares'!$F:$F,Districts!$B1675,'Zip Shares'!H:H)/$D1675</f>
        <v>93916.894136569725</v>
      </c>
      <c r="G1675" s="8">
        <f>SUMIF('Zip Shares'!$F:$F,Districts!$B1675,'Zip Shares'!I:I)/$D1675</f>
        <v>1548.2449999999999</v>
      </c>
      <c r="H1675" s="8">
        <f>SUMIF('Zip Shares'!$F:$F,Districts!$B1675,'Zip Shares'!J:J)/$D1675</f>
        <v>0</v>
      </c>
    </row>
    <row r="1676" spans="1:8">
      <c r="A1676" s="18">
        <v>6</v>
      </c>
      <c r="B1676">
        <v>95070</v>
      </c>
      <c r="C1676">
        <v>17</v>
      </c>
      <c r="D1676">
        <f t="shared" si="31"/>
        <v>2</v>
      </c>
      <c r="F1676" s="8">
        <f>SUMIF('Zip Shares'!$F:$F,Districts!$B1676,'Zip Shares'!H:H)/$D1676</f>
        <v>3510.8542685458419</v>
      </c>
      <c r="G1676" s="8">
        <f>SUMIF('Zip Shares'!$F:$F,Districts!$B1676,'Zip Shares'!I:I)/$D1676</f>
        <v>477.5</v>
      </c>
      <c r="H1676" s="8">
        <f>SUMIF('Zip Shares'!$F:$F,Districts!$B1676,'Zip Shares'!J:J)/$D1676</f>
        <v>0</v>
      </c>
    </row>
    <row r="1677" spans="1:8">
      <c r="A1677" s="18">
        <v>6</v>
      </c>
      <c r="B1677">
        <v>95070</v>
      </c>
      <c r="C1677">
        <v>18</v>
      </c>
      <c r="D1677">
        <f t="shared" si="31"/>
        <v>2</v>
      </c>
      <c r="F1677" s="8">
        <f>SUMIF('Zip Shares'!$F:$F,Districts!$B1677,'Zip Shares'!H:H)/$D1677</f>
        <v>3510.8542685458419</v>
      </c>
      <c r="G1677" s="8">
        <f>SUMIF('Zip Shares'!$F:$F,Districts!$B1677,'Zip Shares'!I:I)/$D1677</f>
        <v>477.5</v>
      </c>
      <c r="H1677" s="8">
        <f>SUMIF('Zip Shares'!$F:$F,Districts!$B1677,'Zip Shares'!J:J)/$D1677</f>
        <v>0</v>
      </c>
    </row>
    <row r="1678" spans="1:8">
      <c r="A1678" s="18">
        <v>6</v>
      </c>
      <c r="B1678">
        <v>95073</v>
      </c>
      <c r="C1678">
        <v>18</v>
      </c>
      <c r="D1678">
        <f t="shared" si="31"/>
        <v>2</v>
      </c>
      <c r="F1678" s="8">
        <f>SUMIF('Zip Shares'!$F:$F,Districts!$B1678,'Zip Shares'!H:H)/$D1678</f>
        <v>18984.644585176822</v>
      </c>
      <c r="G1678" s="8">
        <f>SUMIF('Zip Shares'!$F:$F,Districts!$B1678,'Zip Shares'!I:I)/$D1678</f>
        <v>0</v>
      </c>
      <c r="H1678" s="8">
        <f>SUMIF('Zip Shares'!$F:$F,Districts!$B1678,'Zip Shares'!J:J)/$D1678</f>
        <v>0</v>
      </c>
    </row>
    <row r="1679" spans="1:8">
      <c r="A1679" s="18">
        <v>6</v>
      </c>
      <c r="B1679">
        <v>95073</v>
      </c>
      <c r="C1679">
        <v>20</v>
      </c>
      <c r="D1679">
        <f t="shared" si="31"/>
        <v>2</v>
      </c>
      <c r="F1679" s="8">
        <f>SUMIF('Zip Shares'!$F:$F,Districts!$B1679,'Zip Shares'!H:H)/$D1679</f>
        <v>18984.644585176822</v>
      </c>
      <c r="G1679" s="8">
        <f>SUMIF('Zip Shares'!$F:$F,Districts!$B1679,'Zip Shares'!I:I)/$D1679</f>
        <v>0</v>
      </c>
      <c r="H1679" s="8">
        <f>SUMIF('Zip Shares'!$F:$F,Districts!$B1679,'Zip Shares'!J:J)/$D1679</f>
        <v>0</v>
      </c>
    </row>
    <row r="1680" spans="1:8">
      <c r="A1680" s="18">
        <v>6</v>
      </c>
      <c r="B1680">
        <v>95075</v>
      </c>
      <c r="C1680">
        <v>20</v>
      </c>
      <c r="D1680">
        <f t="shared" si="31"/>
        <v>1</v>
      </c>
      <c r="F1680" s="8">
        <f>SUMIF('Zip Shares'!$F:$F,Districts!$B1680,'Zip Shares'!H:H)/$D1680</f>
        <v>0</v>
      </c>
      <c r="G1680" s="8">
        <f>SUMIF('Zip Shares'!$F:$F,Districts!$B1680,'Zip Shares'!I:I)/$D1680</f>
        <v>0</v>
      </c>
      <c r="H1680" s="8">
        <f>SUMIF('Zip Shares'!$F:$F,Districts!$B1680,'Zip Shares'!J:J)/$D1680</f>
        <v>0</v>
      </c>
    </row>
    <row r="1681" spans="1:8">
      <c r="A1681" s="18">
        <v>6</v>
      </c>
      <c r="B1681">
        <v>95076</v>
      </c>
      <c r="C1681">
        <v>19</v>
      </c>
      <c r="D1681">
        <f t="shared" si="31"/>
        <v>2</v>
      </c>
      <c r="F1681" s="8">
        <f>SUMIF('Zip Shares'!$F:$F,Districts!$B1681,'Zip Shares'!H:H)/$D1681</f>
        <v>505783.05053530098</v>
      </c>
      <c r="G1681" s="8">
        <f>SUMIF('Zip Shares'!$F:$F,Districts!$B1681,'Zip Shares'!I:I)/$D1681</f>
        <v>305866.86499999999</v>
      </c>
      <c r="H1681" s="8">
        <f>SUMIF('Zip Shares'!$F:$F,Districts!$B1681,'Zip Shares'!J:J)/$D1681</f>
        <v>0</v>
      </c>
    </row>
    <row r="1682" spans="1:8">
      <c r="A1682" s="18">
        <v>6</v>
      </c>
      <c r="B1682">
        <v>95076</v>
      </c>
      <c r="C1682">
        <v>20</v>
      </c>
      <c r="D1682">
        <f t="shared" si="31"/>
        <v>2</v>
      </c>
      <c r="F1682" s="8">
        <f>SUMIF('Zip Shares'!$F:$F,Districts!$B1682,'Zip Shares'!H:H)/$D1682</f>
        <v>505783.05053530098</v>
      </c>
      <c r="G1682" s="8">
        <f>SUMIF('Zip Shares'!$F:$F,Districts!$B1682,'Zip Shares'!I:I)/$D1682</f>
        <v>305866.86499999999</v>
      </c>
      <c r="H1682" s="8">
        <f>SUMIF('Zip Shares'!$F:$F,Districts!$B1682,'Zip Shares'!J:J)/$D1682</f>
        <v>0</v>
      </c>
    </row>
    <row r="1683" spans="1:8">
      <c r="A1683" s="18">
        <v>6</v>
      </c>
      <c r="B1683">
        <v>95110</v>
      </c>
      <c r="C1683">
        <v>17</v>
      </c>
      <c r="D1683">
        <f t="shared" si="31"/>
        <v>2</v>
      </c>
      <c r="F1683" s="8">
        <f>SUMIF('Zip Shares'!$F:$F,Districts!$B1683,'Zip Shares'!H:H)/$D1683</f>
        <v>151262.79999944376</v>
      </c>
      <c r="G1683" s="8">
        <f>SUMIF('Zip Shares'!$F:$F,Districts!$B1683,'Zip Shares'!I:I)/$D1683</f>
        <v>69521.39</v>
      </c>
      <c r="H1683" s="8">
        <f>SUMIF('Zip Shares'!$F:$F,Districts!$B1683,'Zip Shares'!J:J)/$D1683</f>
        <v>0</v>
      </c>
    </row>
    <row r="1684" spans="1:8">
      <c r="A1684" s="18">
        <v>6</v>
      </c>
      <c r="B1684">
        <v>95110</v>
      </c>
      <c r="C1684">
        <v>19</v>
      </c>
      <c r="D1684">
        <f t="shared" si="31"/>
        <v>2</v>
      </c>
      <c r="F1684" s="8">
        <f>SUMIF('Zip Shares'!$F:$F,Districts!$B1684,'Zip Shares'!H:H)/$D1684</f>
        <v>151262.79999944376</v>
      </c>
      <c r="G1684" s="8">
        <f>SUMIF('Zip Shares'!$F:$F,Districts!$B1684,'Zip Shares'!I:I)/$D1684</f>
        <v>69521.39</v>
      </c>
      <c r="H1684" s="8">
        <f>SUMIF('Zip Shares'!$F:$F,Districts!$B1684,'Zip Shares'!J:J)/$D1684</f>
        <v>0</v>
      </c>
    </row>
    <row r="1685" spans="1:8">
      <c r="A1685" s="18">
        <v>6</v>
      </c>
      <c r="B1685">
        <v>95111</v>
      </c>
      <c r="C1685">
        <v>19</v>
      </c>
      <c r="D1685">
        <f t="shared" si="31"/>
        <v>1</v>
      </c>
      <c r="F1685" s="8">
        <f>SUMIF('Zip Shares'!$F:$F,Districts!$B1685,'Zip Shares'!H:H)/$D1685</f>
        <v>21705.389275475947</v>
      </c>
      <c r="G1685" s="8">
        <f>SUMIF('Zip Shares'!$F:$F,Districts!$B1685,'Zip Shares'!I:I)/$D1685</f>
        <v>647.16999999999996</v>
      </c>
      <c r="H1685" s="8">
        <f>SUMIF('Zip Shares'!$F:$F,Districts!$B1685,'Zip Shares'!J:J)/$D1685</f>
        <v>0</v>
      </c>
    </row>
    <row r="1686" spans="1:8">
      <c r="A1686" s="18">
        <v>6</v>
      </c>
      <c r="B1686">
        <v>95112</v>
      </c>
      <c r="C1686">
        <v>17</v>
      </c>
      <c r="D1686">
        <f t="shared" si="31"/>
        <v>2</v>
      </c>
      <c r="F1686" s="8">
        <f>SUMIF('Zip Shares'!$F:$F,Districts!$B1686,'Zip Shares'!H:H)/$D1686</f>
        <v>237287.23253151827</v>
      </c>
      <c r="G1686" s="8">
        <f>SUMIF('Zip Shares'!$F:$F,Districts!$B1686,'Zip Shares'!I:I)/$D1686</f>
        <v>33138.725000000006</v>
      </c>
      <c r="H1686" s="8">
        <f>SUMIF('Zip Shares'!$F:$F,Districts!$B1686,'Zip Shares'!J:J)/$D1686</f>
        <v>0</v>
      </c>
    </row>
    <row r="1687" spans="1:8">
      <c r="A1687" s="18">
        <v>6</v>
      </c>
      <c r="B1687">
        <v>95112</v>
      </c>
      <c r="C1687">
        <v>19</v>
      </c>
      <c r="D1687">
        <f t="shared" si="31"/>
        <v>2</v>
      </c>
      <c r="F1687" s="8">
        <f>SUMIF('Zip Shares'!$F:$F,Districts!$B1687,'Zip Shares'!H:H)/$D1687</f>
        <v>237287.23253151827</v>
      </c>
      <c r="G1687" s="8">
        <f>SUMIF('Zip Shares'!$F:$F,Districts!$B1687,'Zip Shares'!I:I)/$D1687</f>
        <v>33138.725000000006</v>
      </c>
      <c r="H1687" s="8">
        <f>SUMIF('Zip Shares'!$F:$F,Districts!$B1687,'Zip Shares'!J:J)/$D1687</f>
        <v>0</v>
      </c>
    </row>
    <row r="1688" spans="1:8">
      <c r="A1688" s="18">
        <v>6</v>
      </c>
      <c r="B1688">
        <v>95113</v>
      </c>
      <c r="C1688">
        <v>19</v>
      </c>
      <c r="D1688">
        <f t="shared" si="31"/>
        <v>1</v>
      </c>
      <c r="F1688" s="8">
        <f>SUMIF('Zip Shares'!$F:$F,Districts!$B1688,'Zip Shares'!H:H)/$D1688</f>
        <v>304371.98848723533</v>
      </c>
      <c r="G1688" s="8">
        <f>SUMIF('Zip Shares'!$F:$F,Districts!$B1688,'Zip Shares'!I:I)/$D1688</f>
        <v>23763.25</v>
      </c>
      <c r="H1688" s="8">
        <f>SUMIF('Zip Shares'!$F:$F,Districts!$B1688,'Zip Shares'!J:J)/$D1688</f>
        <v>0</v>
      </c>
    </row>
    <row r="1689" spans="1:8">
      <c r="A1689" s="18">
        <v>6</v>
      </c>
      <c r="B1689">
        <v>95116</v>
      </c>
      <c r="C1689">
        <v>19</v>
      </c>
      <c r="D1689">
        <f t="shared" si="31"/>
        <v>1</v>
      </c>
      <c r="F1689" s="8">
        <f>SUMIF('Zip Shares'!$F:$F,Districts!$B1689,'Zip Shares'!H:H)/$D1689</f>
        <v>2910.861193309408</v>
      </c>
      <c r="G1689" s="8">
        <f>SUMIF('Zip Shares'!$F:$F,Districts!$B1689,'Zip Shares'!I:I)/$D1689</f>
        <v>0</v>
      </c>
      <c r="H1689" s="8">
        <f>SUMIF('Zip Shares'!$F:$F,Districts!$B1689,'Zip Shares'!J:J)/$D1689</f>
        <v>0</v>
      </c>
    </row>
    <row r="1690" spans="1:8">
      <c r="A1690" s="18">
        <v>6</v>
      </c>
      <c r="B1690">
        <v>95117</v>
      </c>
      <c r="C1690">
        <v>17</v>
      </c>
      <c r="D1690">
        <f t="shared" si="31"/>
        <v>2</v>
      </c>
      <c r="F1690" s="8">
        <f>SUMIF('Zip Shares'!$F:$F,Districts!$B1690,'Zip Shares'!H:H)/$D1690</f>
        <v>3962.7362722965045</v>
      </c>
      <c r="G1690" s="8">
        <f>SUMIF('Zip Shares'!$F:$F,Districts!$B1690,'Zip Shares'!I:I)/$D1690</f>
        <v>21.45</v>
      </c>
      <c r="H1690" s="8">
        <f>SUMIF('Zip Shares'!$F:$F,Districts!$B1690,'Zip Shares'!J:J)/$D1690</f>
        <v>0</v>
      </c>
    </row>
    <row r="1691" spans="1:8">
      <c r="A1691" s="18">
        <v>6</v>
      </c>
      <c r="B1691">
        <v>95117</v>
      </c>
      <c r="C1691">
        <v>18</v>
      </c>
      <c r="D1691">
        <f t="shared" si="31"/>
        <v>2</v>
      </c>
      <c r="F1691" s="8">
        <f>SUMIF('Zip Shares'!$F:$F,Districts!$B1691,'Zip Shares'!H:H)/$D1691</f>
        <v>3962.7362722965045</v>
      </c>
      <c r="G1691" s="8">
        <f>SUMIF('Zip Shares'!$F:$F,Districts!$B1691,'Zip Shares'!I:I)/$D1691</f>
        <v>21.45</v>
      </c>
      <c r="H1691" s="8">
        <f>SUMIF('Zip Shares'!$F:$F,Districts!$B1691,'Zip Shares'!J:J)/$D1691</f>
        <v>0</v>
      </c>
    </row>
    <row r="1692" spans="1:8">
      <c r="A1692" s="18">
        <v>6</v>
      </c>
      <c r="B1692">
        <v>95118</v>
      </c>
      <c r="C1692">
        <v>18</v>
      </c>
      <c r="D1692">
        <f t="shared" si="31"/>
        <v>2</v>
      </c>
      <c r="F1692" s="8">
        <f>SUMIF('Zip Shares'!$F:$F,Districts!$B1692,'Zip Shares'!H:H)/$D1692</f>
        <v>4332.9650195541108</v>
      </c>
      <c r="G1692" s="8">
        <f>SUMIF('Zip Shares'!$F:$F,Districts!$B1692,'Zip Shares'!I:I)/$D1692</f>
        <v>111.2</v>
      </c>
      <c r="H1692" s="8">
        <f>SUMIF('Zip Shares'!$F:$F,Districts!$B1692,'Zip Shares'!J:J)/$D1692</f>
        <v>0</v>
      </c>
    </row>
    <row r="1693" spans="1:8">
      <c r="A1693" s="18">
        <v>6</v>
      </c>
      <c r="B1693">
        <v>95118</v>
      </c>
      <c r="C1693">
        <v>19</v>
      </c>
      <c r="D1693">
        <f t="shared" si="31"/>
        <v>2</v>
      </c>
      <c r="F1693" s="8">
        <f>SUMIF('Zip Shares'!$F:$F,Districts!$B1693,'Zip Shares'!H:H)/$D1693</f>
        <v>4332.9650195541108</v>
      </c>
      <c r="G1693" s="8">
        <f>SUMIF('Zip Shares'!$F:$F,Districts!$B1693,'Zip Shares'!I:I)/$D1693</f>
        <v>111.2</v>
      </c>
      <c r="H1693" s="8">
        <f>SUMIF('Zip Shares'!$F:$F,Districts!$B1693,'Zip Shares'!J:J)/$D1693</f>
        <v>0</v>
      </c>
    </row>
    <row r="1694" spans="1:8">
      <c r="A1694" s="18">
        <v>6</v>
      </c>
      <c r="B1694">
        <v>95119</v>
      </c>
      <c r="C1694">
        <v>19</v>
      </c>
      <c r="D1694">
        <f t="shared" si="31"/>
        <v>1</v>
      </c>
      <c r="F1694" s="8">
        <f>SUMIF('Zip Shares'!$F:$F,Districts!$B1694,'Zip Shares'!H:H)/$D1694</f>
        <v>137970.9078256459</v>
      </c>
      <c r="G1694" s="8">
        <f>SUMIF('Zip Shares'!$F:$F,Districts!$B1694,'Zip Shares'!I:I)/$D1694</f>
        <v>23741.360000000001</v>
      </c>
      <c r="H1694" s="8">
        <f>SUMIF('Zip Shares'!$F:$F,Districts!$B1694,'Zip Shares'!J:J)/$D1694</f>
        <v>0</v>
      </c>
    </row>
    <row r="1695" spans="1:8">
      <c r="A1695" s="18">
        <v>6</v>
      </c>
      <c r="B1695">
        <v>95120</v>
      </c>
      <c r="C1695">
        <v>18</v>
      </c>
      <c r="D1695">
        <f t="shared" si="31"/>
        <v>2</v>
      </c>
      <c r="F1695" s="8">
        <f>SUMIF('Zip Shares'!$F:$F,Districts!$B1695,'Zip Shares'!H:H)/$D1695</f>
        <v>18485.005479567939</v>
      </c>
      <c r="G1695" s="8">
        <f>SUMIF('Zip Shares'!$F:$F,Districts!$B1695,'Zip Shares'!I:I)/$D1695</f>
        <v>0</v>
      </c>
      <c r="H1695" s="8">
        <f>SUMIF('Zip Shares'!$F:$F,Districts!$B1695,'Zip Shares'!J:J)/$D1695</f>
        <v>0</v>
      </c>
    </row>
    <row r="1696" spans="1:8">
      <c r="A1696" s="18">
        <v>6</v>
      </c>
      <c r="B1696">
        <v>95120</v>
      </c>
      <c r="C1696">
        <v>19</v>
      </c>
      <c r="D1696">
        <f t="shared" si="31"/>
        <v>2</v>
      </c>
      <c r="F1696" s="8">
        <f>SUMIF('Zip Shares'!$F:$F,Districts!$B1696,'Zip Shares'!H:H)/$D1696</f>
        <v>18485.005479567939</v>
      </c>
      <c r="G1696" s="8">
        <f>SUMIF('Zip Shares'!$F:$F,Districts!$B1696,'Zip Shares'!I:I)/$D1696</f>
        <v>0</v>
      </c>
      <c r="H1696" s="8">
        <f>SUMIF('Zip Shares'!$F:$F,Districts!$B1696,'Zip Shares'!J:J)/$D1696</f>
        <v>0</v>
      </c>
    </row>
    <row r="1697" spans="1:8">
      <c r="A1697" s="18">
        <v>6</v>
      </c>
      <c r="B1697">
        <v>95121</v>
      </c>
      <c r="C1697">
        <v>19</v>
      </c>
      <c r="D1697">
        <f t="shared" si="31"/>
        <v>1</v>
      </c>
      <c r="F1697" s="8">
        <f>SUMIF('Zip Shares'!$F:$F,Districts!$B1697,'Zip Shares'!H:H)/$D1697</f>
        <v>1096.0646328115697</v>
      </c>
      <c r="G1697" s="8">
        <f>SUMIF('Zip Shares'!$F:$F,Districts!$B1697,'Zip Shares'!I:I)/$D1697</f>
        <v>40.14</v>
      </c>
      <c r="H1697" s="8">
        <f>SUMIF('Zip Shares'!$F:$F,Districts!$B1697,'Zip Shares'!J:J)/$D1697</f>
        <v>0</v>
      </c>
    </row>
    <row r="1698" spans="1:8">
      <c r="A1698" s="18">
        <v>6</v>
      </c>
      <c r="B1698">
        <v>95122</v>
      </c>
      <c r="C1698">
        <v>19</v>
      </c>
      <c r="D1698">
        <f t="shared" si="31"/>
        <v>1</v>
      </c>
      <c r="F1698" s="8">
        <f>SUMIF('Zip Shares'!$F:$F,Districts!$B1698,'Zip Shares'!H:H)/$D1698</f>
        <v>15191.687123109696</v>
      </c>
      <c r="G1698" s="8">
        <f>SUMIF('Zip Shares'!$F:$F,Districts!$B1698,'Zip Shares'!I:I)/$D1698</f>
        <v>4310.3100000000004</v>
      </c>
      <c r="H1698" s="8">
        <f>SUMIF('Zip Shares'!$F:$F,Districts!$B1698,'Zip Shares'!J:J)/$D1698</f>
        <v>0</v>
      </c>
    </row>
    <row r="1699" spans="1:8">
      <c r="A1699" s="18">
        <v>6</v>
      </c>
      <c r="B1699">
        <v>95123</v>
      </c>
      <c r="C1699">
        <v>18</v>
      </c>
      <c r="D1699">
        <f t="shared" si="31"/>
        <v>2</v>
      </c>
      <c r="F1699" s="8">
        <f>SUMIF('Zip Shares'!$F:$F,Districts!$B1699,'Zip Shares'!H:H)/$D1699</f>
        <v>6621.6716360009996</v>
      </c>
      <c r="G1699" s="8">
        <f>SUMIF('Zip Shares'!$F:$F,Districts!$B1699,'Zip Shares'!I:I)/$D1699</f>
        <v>907.26499999999999</v>
      </c>
      <c r="H1699" s="8">
        <f>SUMIF('Zip Shares'!$F:$F,Districts!$B1699,'Zip Shares'!J:J)/$D1699</f>
        <v>0</v>
      </c>
    </row>
    <row r="1700" spans="1:8">
      <c r="A1700" s="18">
        <v>6</v>
      </c>
      <c r="B1700">
        <v>95123</v>
      </c>
      <c r="C1700">
        <v>19</v>
      </c>
      <c r="D1700">
        <f t="shared" si="31"/>
        <v>2</v>
      </c>
      <c r="F1700" s="8">
        <f>SUMIF('Zip Shares'!$F:$F,Districts!$B1700,'Zip Shares'!H:H)/$D1700</f>
        <v>6621.6716360009996</v>
      </c>
      <c r="G1700" s="8">
        <f>SUMIF('Zip Shares'!$F:$F,Districts!$B1700,'Zip Shares'!I:I)/$D1700</f>
        <v>907.26499999999999</v>
      </c>
      <c r="H1700" s="8">
        <f>SUMIF('Zip Shares'!$F:$F,Districts!$B1700,'Zip Shares'!J:J)/$D1700</f>
        <v>0</v>
      </c>
    </row>
    <row r="1701" spans="1:8">
      <c r="A1701" s="18">
        <v>6</v>
      </c>
      <c r="B1701">
        <v>95124</v>
      </c>
      <c r="C1701">
        <v>18</v>
      </c>
      <c r="D1701">
        <f t="shared" si="31"/>
        <v>2</v>
      </c>
      <c r="F1701" s="8">
        <f>SUMIF('Zip Shares'!$F:$F,Districts!$B1701,'Zip Shares'!H:H)/$D1701</f>
        <v>22162.573669820405</v>
      </c>
      <c r="G1701" s="8">
        <f>SUMIF('Zip Shares'!$F:$F,Districts!$B1701,'Zip Shares'!I:I)/$D1701</f>
        <v>327.5</v>
      </c>
      <c r="H1701" s="8">
        <f>SUMIF('Zip Shares'!$F:$F,Districts!$B1701,'Zip Shares'!J:J)/$D1701</f>
        <v>0</v>
      </c>
    </row>
    <row r="1702" spans="1:8">
      <c r="A1702" s="18">
        <v>6</v>
      </c>
      <c r="B1702">
        <v>95124</v>
      </c>
      <c r="C1702">
        <v>19</v>
      </c>
      <c r="D1702">
        <f t="shared" si="31"/>
        <v>2</v>
      </c>
      <c r="F1702" s="8">
        <f>SUMIF('Zip Shares'!$F:$F,Districts!$B1702,'Zip Shares'!H:H)/$D1702</f>
        <v>22162.573669820405</v>
      </c>
      <c r="G1702" s="8">
        <f>SUMIF('Zip Shares'!$F:$F,Districts!$B1702,'Zip Shares'!I:I)/$D1702</f>
        <v>327.5</v>
      </c>
      <c r="H1702" s="8">
        <f>SUMIF('Zip Shares'!$F:$F,Districts!$B1702,'Zip Shares'!J:J)/$D1702</f>
        <v>0</v>
      </c>
    </row>
    <row r="1703" spans="1:8">
      <c r="A1703" s="18">
        <v>6</v>
      </c>
      <c r="B1703">
        <v>95125</v>
      </c>
      <c r="C1703">
        <v>18</v>
      </c>
      <c r="D1703">
        <f t="shared" si="31"/>
        <v>2</v>
      </c>
      <c r="F1703" s="8">
        <f>SUMIF('Zip Shares'!$F:$F,Districts!$B1703,'Zip Shares'!H:H)/$D1703</f>
        <v>26240.267727448681</v>
      </c>
      <c r="G1703" s="8">
        <f>SUMIF('Zip Shares'!$F:$F,Districts!$B1703,'Zip Shares'!I:I)/$D1703</f>
        <v>4465.2249999999995</v>
      </c>
      <c r="H1703" s="8">
        <f>SUMIF('Zip Shares'!$F:$F,Districts!$B1703,'Zip Shares'!J:J)/$D1703</f>
        <v>0</v>
      </c>
    </row>
    <row r="1704" spans="1:8">
      <c r="A1704" s="18">
        <v>6</v>
      </c>
      <c r="B1704">
        <v>95125</v>
      </c>
      <c r="C1704">
        <v>19</v>
      </c>
      <c r="D1704">
        <f t="shared" si="31"/>
        <v>2</v>
      </c>
      <c r="F1704" s="8">
        <f>SUMIF('Zip Shares'!$F:$F,Districts!$B1704,'Zip Shares'!H:H)/$D1704</f>
        <v>26240.267727448681</v>
      </c>
      <c r="G1704" s="8">
        <f>SUMIF('Zip Shares'!$F:$F,Districts!$B1704,'Zip Shares'!I:I)/$D1704</f>
        <v>4465.2249999999995</v>
      </c>
      <c r="H1704" s="8">
        <f>SUMIF('Zip Shares'!$F:$F,Districts!$B1704,'Zip Shares'!J:J)/$D1704</f>
        <v>0</v>
      </c>
    </row>
    <row r="1705" spans="1:8">
      <c r="A1705" s="18">
        <v>6</v>
      </c>
      <c r="B1705">
        <v>95126</v>
      </c>
      <c r="C1705">
        <v>17</v>
      </c>
      <c r="D1705">
        <f t="shared" si="31"/>
        <v>3</v>
      </c>
      <c r="F1705" s="8">
        <f>SUMIF('Zip Shares'!$F:$F,Districts!$B1705,'Zip Shares'!H:H)/$D1705</f>
        <v>23869.268780027214</v>
      </c>
      <c r="G1705" s="8">
        <f>SUMIF('Zip Shares'!$F:$F,Districts!$B1705,'Zip Shares'!I:I)/$D1705</f>
        <v>4678.0700000000006</v>
      </c>
      <c r="H1705" s="8">
        <f>SUMIF('Zip Shares'!$F:$F,Districts!$B1705,'Zip Shares'!J:J)/$D1705</f>
        <v>0</v>
      </c>
    </row>
    <row r="1706" spans="1:8">
      <c r="A1706" s="18">
        <v>6</v>
      </c>
      <c r="B1706">
        <v>95126</v>
      </c>
      <c r="C1706">
        <v>18</v>
      </c>
      <c r="D1706">
        <f t="shared" si="31"/>
        <v>3</v>
      </c>
      <c r="F1706" s="8">
        <f>SUMIF('Zip Shares'!$F:$F,Districts!$B1706,'Zip Shares'!H:H)/$D1706</f>
        <v>23869.268780027214</v>
      </c>
      <c r="G1706" s="8">
        <f>SUMIF('Zip Shares'!$F:$F,Districts!$B1706,'Zip Shares'!I:I)/$D1706</f>
        <v>4678.0700000000006</v>
      </c>
      <c r="H1706" s="8">
        <f>SUMIF('Zip Shares'!$F:$F,Districts!$B1706,'Zip Shares'!J:J)/$D1706</f>
        <v>0</v>
      </c>
    </row>
    <row r="1707" spans="1:8">
      <c r="A1707" s="18">
        <v>6</v>
      </c>
      <c r="B1707">
        <v>95126</v>
      </c>
      <c r="C1707">
        <v>19</v>
      </c>
      <c r="D1707">
        <f t="shared" si="31"/>
        <v>3</v>
      </c>
      <c r="F1707" s="8">
        <f>SUMIF('Zip Shares'!$F:$F,Districts!$B1707,'Zip Shares'!H:H)/$D1707</f>
        <v>23869.268780027214</v>
      </c>
      <c r="G1707" s="8">
        <f>SUMIF('Zip Shares'!$F:$F,Districts!$B1707,'Zip Shares'!I:I)/$D1707</f>
        <v>4678.0700000000006</v>
      </c>
      <c r="H1707" s="8">
        <f>SUMIF('Zip Shares'!$F:$F,Districts!$B1707,'Zip Shares'!J:J)/$D1707</f>
        <v>0</v>
      </c>
    </row>
    <row r="1708" spans="1:8">
      <c r="A1708" s="18">
        <v>6</v>
      </c>
      <c r="B1708">
        <v>95127</v>
      </c>
      <c r="C1708">
        <v>17</v>
      </c>
      <c r="D1708">
        <f t="shared" si="31"/>
        <v>2</v>
      </c>
      <c r="F1708" s="8">
        <f>SUMIF('Zip Shares'!$F:$F,Districts!$B1708,'Zip Shares'!H:H)/$D1708</f>
        <v>4471.405455846163</v>
      </c>
      <c r="G1708" s="8">
        <f>SUMIF('Zip Shares'!$F:$F,Districts!$B1708,'Zip Shares'!I:I)/$D1708</f>
        <v>2979.2550000000001</v>
      </c>
      <c r="H1708" s="8">
        <f>SUMIF('Zip Shares'!$F:$F,Districts!$B1708,'Zip Shares'!J:J)/$D1708</f>
        <v>0</v>
      </c>
    </row>
    <row r="1709" spans="1:8">
      <c r="A1709" s="18">
        <v>6</v>
      </c>
      <c r="B1709">
        <v>95127</v>
      </c>
      <c r="C1709">
        <v>19</v>
      </c>
      <c r="D1709">
        <f t="shared" si="31"/>
        <v>2</v>
      </c>
      <c r="F1709" s="8">
        <f>SUMIF('Zip Shares'!$F:$F,Districts!$B1709,'Zip Shares'!H:H)/$D1709</f>
        <v>4471.405455846163</v>
      </c>
      <c r="G1709" s="8">
        <f>SUMIF('Zip Shares'!$F:$F,Districts!$B1709,'Zip Shares'!I:I)/$D1709</f>
        <v>2979.2550000000001</v>
      </c>
      <c r="H1709" s="8">
        <f>SUMIF('Zip Shares'!$F:$F,Districts!$B1709,'Zip Shares'!J:J)/$D1709</f>
        <v>0</v>
      </c>
    </row>
    <row r="1710" spans="1:8">
      <c r="A1710" s="18">
        <v>6</v>
      </c>
      <c r="B1710">
        <v>95128</v>
      </c>
      <c r="C1710">
        <v>18</v>
      </c>
      <c r="D1710">
        <f t="shared" si="31"/>
        <v>2</v>
      </c>
      <c r="F1710" s="8">
        <f>SUMIF('Zip Shares'!$F:$F,Districts!$B1710,'Zip Shares'!H:H)/$D1710</f>
        <v>80690.361044143196</v>
      </c>
      <c r="G1710" s="8">
        <f>SUMIF('Zip Shares'!$F:$F,Districts!$B1710,'Zip Shares'!I:I)/$D1710</f>
        <v>4265.21</v>
      </c>
      <c r="H1710" s="8">
        <f>SUMIF('Zip Shares'!$F:$F,Districts!$B1710,'Zip Shares'!J:J)/$D1710</f>
        <v>0</v>
      </c>
    </row>
    <row r="1711" spans="1:8">
      <c r="A1711" s="18">
        <v>6</v>
      </c>
      <c r="B1711">
        <v>95128</v>
      </c>
      <c r="C1711">
        <v>19</v>
      </c>
      <c r="D1711">
        <f t="shared" si="31"/>
        <v>2</v>
      </c>
      <c r="F1711" s="8">
        <f>SUMIF('Zip Shares'!$F:$F,Districts!$B1711,'Zip Shares'!H:H)/$D1711</f>
        <v>80690.361044143196</v>
      </c>
      <c r="G1711" s="8">
        <f>SUMIF('Zip Shares'!$F:$F,Districts!$B1711,'Zip Shares'!I:I)/$D1711</f>
        <v>4265.21</v>
      </c>
      <c r="H1711" s="8">
        <f>SUMIF('Zip Shares'!$F:$F,Districts!$B1711,'Zip Shares'!J:J)/$D1711</f>
        <v>0</v>
      </c>
    </row>
    <row r="1712" spans="1:8">
      <c r="A1712" s="18">
        <v>6</v>
      </c>
      <c r="B1712">
        <v>95129</v>
      </c>
      <c r="C1712">
        <v>17</v>
      </c>
      <c r="D1712">
        <f t="shared" si="31"/>
        <v>2</v>
      </c>
      <c r="F1712" s="8">
        <f>SUMIF('Zip Shares'!$F:$F,Districts!$B1712,'Zip Shares'!H:H)/$D1712</f>
        <v>16279.87823968719</v>
      </c>
      <c r="G1712" s="8">
        <f>SUMIF('Zip Shares'!$F:$F,Districts!$B1712,'Zip Shares'!I:I)/$D1712</f>
        <v>0</v>
      </c>
      <c r="H1712" s="8">
        <f>SUMIF('Zip Shares'!$F:$F,Districts!$B1712,'Zip Shares'!J:J)/$D1712</f>
        <v>0</v>
      </c>
    </row>
    <row r="1713" spans="1:8">
      <c r="A1713" s="18">
        <v>6</v>
      </c>
      <c r="B1713">
        <v>95129</v>
      </c>
      <c r="C1713">
        <v>18</v>
      </c>
      <c r="D1713">
        <f t="shared" si="31"/>
        <v>2</v>
      </c>
      <c r="F1713" s="8">
        <f>SUMIF('Zip Shares'!$F:$F,Districts!$B1713,'Zip Shares'!H:H)/$D1713</f>
        <v>16279.87823968719</v>
      </c>
      <c r="G1713" s="8">
        <f>SUMIF('Zip Shares'!$F:$F,Districts!$B1713,'Zip Shares'!I:I)/$D1713</f>
        <v>0</v>
      </c>
      <c r="H1713" s="8">
        <f>SUMIF('Zip Shares'!$F:$F,Districts!$B1713,'Zip Shares'!J:J)/$D1713</f>
        <v>0</v>
      </c>
    </row>
    <row r="1714" spans="1:8">
      <c r="A1714" s="18">
        <v>6</v>
      </c>
      <c r="B1714">
        <v>95130</v>
      </c>
      <c r="C1714">
        <v>18</v>
      </c>
      <c r="D1714">
        <f t="shared" si="31"/>
        <v>1</v>
      </c>
      <c r="F1714" s="8">
        <f>SUMIF('Zip Shares'!$F:$F,Districts!$B1714,'Zip Shares'!H:H)/$D1714</f>
        <v>2589.2480725615324</v>
      </c>
      <c r="G1714" s="8">
        <f>SUMIF('Zip Shares'!$F:$F,Districts!$B1714,'Zip Shares'!I:I)/$D1714</f>
        <v>0</v>
      </c>
      <c r="H1714" s="8">
        <f>SUMIF('Zip Shares'!$F:$F,Districts!$B1714,'Zip Shares'!J:J)/$D1714</f>
        <v>0</v>
      </c>
    </row>
    <row r="1715" spans="1:8">
      <c r="A1715" s="18">
        <v>6</v>
      </c>
      <c r="B1715">
        <v>95131</v>
      </c>
      <c r="C1715">
        <v>17</v>
      </c>
      <c r="D1715">
        <f t="shared" si="31"/>
        <v>1</v>
      </c>
      <c r="F1715" s="8">
        <f>SUMIF('Zip Shares'!$F:$F,Districts!$B1715,'Zip Shares'!H:H)/$D1715</f>
        <v>7296460.642198435</v>
      </c>
      <c r="G1715" s="8">
        <f>SUMIF('Zip Shares'!$F:$F,Districts!$B1715,'Zip Shares'!I:I)/$D1715</f>
        <v>1452383.48</v>
      </c>
      <c r="H1715" s="8">
        <f>SUMIF('Zip Shares'!$F:$F,Districts!$B1715,'Zip Shares'!J:J)/$D1715</f>
        <v>0</v>
      </c>
    </row>
    <row r="1716" spans="1:8">
      <c r="A1716" s="18">
        <v>6</v>
      </c>
      <c r="B1716">
        <v>95132</v>
      </c>
      <c r="C1716">
        <v>17</v>
      </c>
      <c r="D1716">
        <f t="shared" si="31"/>
        <v>2</v>
      </c>
      <c r="F1716" s="8">
        <f>SUMIF('Zip Shares'!$F:$F,Districts!$B1716,'Zip Shares'!H:H)/$D1716</f>
        <v>25383.313330868936</v>
      </c>
      <c r="G1716" s="8">
        <f>SUMIF('Zip Shares'!$F:$F,Districts!$B1716,'Zip Shares'!I:I)/$D1716</f>
        <v>0</v>
      </c>
      <c r="H1716" s="8">
        <f>SUMIF('Zip Shares'!$F:$F,Districts!$B1716,'Zip Shares'!J:J)/$D1716</f>
        <v>0</v>
      </c>
    </row>
    <row r="1717" spans="1:8">
      <c r="A1717" s="18">
        <v>6</v>
      </c>
      <c r="B1717">
        <v>95132</v>
      </c>
      <c r="C1717">
        <v>19</v>
      </c>
      <c r="D1717">
        <f t="shared" si="31"/>
        <v>2</v>
      </c>
      <c r="F1717" s="8">
        <f>SUMIF('Zip Shares'!$F:$F,Districts!$B1717,'Zip Shares'!H:H)/$D1717</f>
        <v>25383.313330868936</v>
      </c>
      <c r="G1717" s="8">
        <f>SUMIF('Zip Shares'!$F:$F,Districts!$B1717,'Zip Shares'!I:I)/$D1717</f>
        <v>0</v>
      </c>
      <c r="H1717" s="8">
        <f>SUMIF('Zip Shares'!$F:$F,Districts!$B1717,'Zip Shares'!J:J)/$D1717</f>
        <v>0</v>
      </c>
    </row>
    <row r="1718" spans="1:8">
      <c r="A1718" s="18">
        <v>6</v>
      </c>
      <c r="B1718">
        <v>95133</v>
      </c>
      <c r="C1718">
        <v>17</v>
      </c>
      <c r="D1718">
        <f t="shared" si="31"/>
        <v>2</v>
      </c>
      <c r="F1718" s="8">
        <f>SUMIF('Zip Shares'!$F:$F,Districts!$B1718,'Zip Shares'!H:H)/$D1718</f>
        <v>35266.057493282518</v>
      </c>
      <c r="G1718" s="8">
        <f>SUMIF('Zip Shares'!$F:$F,Districts!$B1718,'Zip Shares'!I:I)/$D1718</f>
        <v>4836.8450000000003</v>
      </c>
      <c r="H1718" s="8">
        <f>SUMIF('Zip Shares'!$F:$F,Districts!$B1718,'Zip Shares'!J:J)/$D1718</f>
        <v>0</v>
      </c>
    </row>
    <row r="1719" spans="1:8">
      <c r="A1719" s="18">
        <v>6</v>
      </c>
      <c r="B1719">
        <v>95133</v>
      </c>
      <c r="C1719">
        <v>19</v>
      </c>
      <c r="D1719">
        <f t="shared" si="31"/>
        <v>2</v>
      </c>
      <c r="F1719" s="8">
        <f>SUMIF('Zip Shares'!$F:$F,Districts!$B1719,'Zip Shares'!H:H)/$D1719</f>
        <v>35266.057493282518</v>
      </c>
      <c r="G1719" s="8">
        <f>SUMIF('Zip Shares'!$F:$F,Districts!$B1719,'Zip Shares'!I:I)/$D1719</f>
        <v>4836.8450000000003</v>
      </c>
      <c r="H1719" s="8">
        <f>SUMIF('Zip Shares'!$F:$F,Districts!$B1719,'Zip Shares'!J:J)/$D1719</f>
        <v>0</v>
      </c>
    </row>
    <row r="1720" spans="1:8">
      <c r="A1720" s="18">
        <v>6</v>
      </c>
      <c r="B1720">
        <v>95134</v>
      </c>
      <c r="C1720">
        <v>17</v>
      </c>
      <c r="D1720">
        <f t="shared" si="31"/>
        <v>1</v>
      </c>
      <c r="F1720" s="8">
        <f>SUMIF('Zip Shares'!$F:$F,Districts!$B1720,'Zip Shares'!H:H)/$D1720</f>
        <v>593666.81615020987</v>
      </c>
      <c r="G1720" s="8">
        <f>SUMIF('Zip Shares'!$F:$F,Districts!$B1720,'Zip Shares'!I:I)/$D1720</f>
        <v>46017.86</v>
      </c>
      <c r="H1720" s="8">
        <f>SUMIF('Zip Shares'!$F:$F,Districts!$B1720,'Zip Shares'!J:J)/$D1720</f>
        <v>0</v>
      </c>
    </row>
    <row r="1721" spans="1:8">
      <c r="A1721" s="18">
        <v>6</v>
      </c>
      <c r="B1721">
        <v>95135</v>
      </c>
      <c r="C1721">
        <v>19</v>
      </c>
      <c r="D1721">
        <f t="shared" si="31"/>
        <v>1</v>
      </c>
      <c r="F1721" s="8">
        <f>SUMIF('Zip Shares'!$F:$F,Districts!$B1721,'Zip Shares'!H:H)/$D1721</f>
        <v>23172.523386939611</v>
      </c>
      <c r="G1721" s="8">
        <f>SUMIF('Zip Shares'!$F:$F,Districts!$B1721,'Zip Shares'!I:I)/$D1721</f>
        <v>1721.43</v>
      </c>
      <c r="H1721" s="8">
        <f>SUMIF('Zip Shares'!$F:$F,Districts!$B1721,'Zip Shares'!J:J)/$D1721</f>
        <v>0</v>
      </c>
    </row>
    <row r="1722" spans="1:8">
      <c r="A1722" s="18">
        <v>6</v>
      </c>
      <c r="B1722">
        <v>95136</v>
      </c>
      <c r="C1722">
        <v>18</v>
      </c>
      <c r="D1722">
        <f t="shared" si="31"/>
        <v>2</v>
      </c>
      <c r="F1722" s="8">
        <f>SUMIF('Zip Shares'!$F:$F,Districts!$B1722,'Zip Shares'!H:H)/$D1722</f>
        <v>25935.157852592572</v>
      </c>
      <c r="G1722" s="8">
        <f>SUMIF('Zip Shares'!$F:$F,Districts!$B1722,'Zip Shares'!I:I)/$D1722</f>
        <v>319.95999999999998</v>
      </c>
      <c r="H1722" s="8">
        <f>SUMIF('Zip Shares'!$F:$F,Districts!$B1722,'Zip Shares'!J:J)/$D1722</f>
        <v>0</v>
      </c>
    </row>
    <row r="1723" spans="1:8">
      <c r="A1723" s="18">
        <v>6</v>
      </c>
      <c r="B1723">
        <v>95136</v>
      </c>
      <c r="C1723">
        <v>19</v>
      </c>
      <c r="D1723">
        <f t="shared" si="31"/>
        <v>2</v>
      </c>
      <c r="F1723" s="8">
        <f>SUMIF('Zip Shares'!$F:$F,Districts!$B1723,'Zip Shares'!H:H)/$D1723</f>
        <v>25935.157852592572</v>
      </c>
      <c r="G1723" s="8">
        <f>SUMIF('Zip Shares'!$F:$F,Districts!$B1723,'Zip Shares'!I:I)/$D1723</f>
        <v>319.95999999999998</v>
      </c>
      <c r="H1723" s="8">
        <f>SUMIF('Zip Shares'!$F:$F,Districts!$B1723,'Zip Shares'!J:J)/$D1723</f>
        <v>0</v>
      </c>
    </row>
    <row r="1724" spans="1:8">
      <c r="A1724" s="18">
        <v>6</v>
      </c>
      <c r="B1724">
        <v>95138</v>
      </c>
      <c r="C1724">
        <v>19</v>
      </c>
      <c r="D1724">
        <f t="shared" si="31"/>
        <v>1</v>
      </c>
      <c r="F1724" s="8">
        <f>SUMIF('Zip Shares'!$F:$F,Districts!$B1724,'Zip Shares'!H:H)/$D1724</f>
        <v>2681416.3877436272</v>
      </c>
      <c r="G1724" s="8">
        <f>SUMIF('Zip Shares'!$F:$F,Districts!$B1724,'Zip Shares'!I:I)/$D1724</f>
        <v>83373.990000000005</v>
      </c>
      <c r="H1724" s="8">
        <f>SUMIF('Zip Shares'!$F:$F,Districts!$B1724,'Zip Shares'!J:J)/$D1724</f>
        <v>0</v>
      </c>
    </row>
    <row r="1725" spans="1:8">
      <c r="A1725" s="18">
        <v>6</v>
      </c>
      <c r="B1725">
        <v>95139</v>
      </c>
      <c r="C1725">
        <v>19</v>
      </c>
      <c r="D1725">
        <f t="shared" si="31"/>
        <v>1</v>
      </c>
      <c r="F1725" s="8">
        <f>SUMIF('Zip Shares'!$F:$F,Districts!$B1725,'Zip Shares'!H:H)/$D1725</f>
        <v>68562.463710168508</v>
      </c>
      <c r="G1725" s="8">
        <f>SUMIF('Zip Shares'!$F:$F,Districts!$B1725,'Zip Shares'!I:I)/$D1725</f>
        <v>0</v>
      </c>
      <c r="H1725" s="8">
        <f>SUMIF('Zip Shares'!$F:$F,Districts!$B1725,'Zip Shares'!J:J)/$D1725</f>
        <v>0</v>
      </c>
    </row>
    <row r="1726" spans="1:8">
      <c r="A1726" s="18">
        <v>6</v>
      </c>
      <c r="B1726">
        <v>95140</v>
      </c>
      <c r="C1726">
        <v>17</v>
      </c>
      <c r="D1726">
        <f t="shared" si="31"/>
        <v>2</v>
      </c>
      <c r="F1726" s="8">
        <f>SUMIF('Zip Shares'!$F:$F,Districts!$B1726,'Zip Shares'!H:H)/$D1726</f>
        <v>0</v>
      </c>
      <c r="G1726" s="8">
        <f>SUMIF('Zip Shares'!$F:$F,Districts!$B1726,'Zip Shares'!I:I)/$D1726</f>
        <v>0</v>
      </c>
      <c r="H1726" s="8">
        <f>SUMIF('Zip Shares'!$F:$F,Districts!$B1726,'Zip Shares'!J:J)/$D1726</f>
        <v>0</v>
      </c>
    </row>
    <row r="1727" spans="1:8">
      <c r="A1727" s="18">
        <v>6</v>
      </c>
      <c r="B1727">
        <v>95140</v>
      </c>
      <c r="C1727">
        <v>19</v>
      </c>
      <c r="D1727">
        <f t="shared" si="31"/>
        <v>2</v>
      </c>
      <c r="F1727" s="8">
        <f>SUMIF('Zip Shares'!$F:$F,Districts!$B1727,'Zip Shares'!H:H)/$D1727</f>
        <v>0</v>
      </c>
      <c r="G1727" s="8">
        <f>SUMIF('Zip Shares'!$F:$F,Districts!$B1727,'Zip Shares'!I:I)/$D1727</f>
        <v>0</v>
      </c>
      <c r="H1727" s="8">
        <f>SUMIF('Zip Shares'!$F:$F,Districts!$B1727,'Zip Shares'!J:J)/$D1727</f>
        <v>0</v>
      </c>
    </row>
    <row r="1728" spans="1:8">
      <c r="A1728" s="18">
        <v>6</v>
      </c>
      <c r="B1728">
        <v>95148</v>
      </c>
      <c r="C1728">
        <v>19</v>
      </c>
      <c r="D1728">
        <f t="shared" si="31"/>
        <v>1</v>
      </c>
      <c r="F1728" s="8">
        <f>SUMIF('Zip Shares'!$F:$F,Districts!$B1728,'Zip Shares'!H:H)/$D1728</f>
        <v>12951.898618541982</v>
      </c>
      <c r="G1728" s="8">
        <f>SUMIF('Zip Shares'!$F:$F,Districts!$B1728,'Zip Shares'!I:I)/$D1728</f>
        <v>0</v>
      </c>
      <c r="H1728" s="8">
        <f>SUMIF('Zip Shares'!$F:$F,Districts!$B1728,'Zip Shares'!J:J)/$D1728</f>
        <v>0</v>
      </c>
    </row>
    <row r="1729" spans="1:8">
      <c r="A1729" s="18">
        <v>6</v>
      </c>
      <c r="B1729">
        <v>95202</v>
      </c>
      <c r="C1729">
        <v>9</v>
      </c>
      <c r="D1729">
        <f t="shared" si="31"/>
        <v>1</v>
      </c>
      <c r="F1729" s="8">
        <f>SUMIF('Zip Shares'!$F:$F,Districts!$B1729,'Zip Shares'!H:H)/$D1729</f>
        <v>4296.2797718804222</v>
      </c>
      <c r="G1729" s="8">
        <f>SUMIF('Zip Shares'!$F:$F,Districts!$B1729,'Zip Shares'!I:I)/$D1729</f>
        <v>1624</v>
      </c>
      <c r="H1729" s="8">
        <f>SUMIF('Zip Shares'!$F:$F,Districts!$B1729,'Zip Shares'!J:J)/$D1729</f>
        <v>0</v>
      </c>
    </row>
    <row r="1730" spans="1:8">
      <c r="A1730" s="18">
        <v>6</v>
      </c>
      <c r="B1730">
        <v>95203</v>
      </c>
      <c r="C1730">
        <v>9</v>
      </c>
      <c r="D1730">
        <f t="shared" si="31"/>
        <v>1</v>
      </c>
      <c r="F1730" s="8">
        <f>SUMIF('Zip Shares'!$F:$F,Districts!$B1730,'Zip Shares'!H:H)/$D1730</f>
        <v>8405.0008214480731</v>
      </c>
      <c r="G1730" s="8">
        <f>SUMIF('Zip Shares'!$F:$F,Districts!$B1730,'Zip Shares'!I:I)/$D1730</f>
        <v>570.48</v>
      </c>
      <c r="H1730" s="8">
        <f>SUMIF('Zip Shares'!$F:$F,Districts!$B1730,'Zip Shares'!J:J)/$D1730</f>
        <v>0</v>
      </c>
    </row>
    <row r="1731" spans="1:8">
      <c r="A1731" s="18">
        <v>6</v>
      </c>
      <c r="B1731">
        <v>95204</v>
      </c>
      <c r="C1731">
        <v>9</v>
      </c>
      <c r="D1731">
        <f t="shared" ref="D1731:D1794" si="32">COUNTIF(B$1:B$2350,B1731)</f>
        <v>1</v>
      </c>
      <c r="F1731" s="8">
        <f>SUMIF('Zip Shares'!$F:$F,Districts!$B1731,'Zip Shares'!H:H)/$D1731</f>
        <v>18737.269381056347</v>
      </c>
      <c r="G1731" s="8">
        <f>SUMIF('Zip Shares'!$F:$F,Districts!$B1731,'Zip Shares'!I:I)/$D1731</f>
        <v>26.92</v>
      </c>
      <c r="H1731" s="8">
        <f>SUMIF('Zip Shares'!$F:$F,Districts!$B1731,'Zip Shares'!J:J)/$D1731</f>
        <v>0</v>
      </c>
    </row>
    <row r="1732" spans="1:8">
      <c r="A1732" s="18">
        <v>6</v>
      </c>
      <c r="B1732">
        <v>95205</v>
      </c>
      <c r="C1732">
        <v>9</v>
      </c>
      <c r="D1732">
        <f t="shared" si="32"/>
        <v>1</v>
      </c>
      <c r="F1732" s="8">
        <f>SUMIF('Zip Shares'!$F:$F,Districts!$B1732,'Zip Shares'!H:H)/$D1732</f>
        <v>54411.593156804141</v>
      </c>
      <c r="G1732" s="8">
        <f>SUMIF('Zip Shares'!$F:$F,Districts!$B1732,'Zip Shares'!I:I)/$D1732</f>
        <v>18835.5</v>
      </c>
      <c r="H1732" s="8">
        <f>SUMIF('Zip Shares'!$F:$F,Districts!$B1732,'Zip Shares'!J:J)/$D1732</f>
        <v>0</v>
      </c>
    </row>
    <row r="1733" spans="1:8">
      <c r="A1733" s="18">
        <v>6</v>
      </c>
      <c r="B1733">
        <v>95206</v>
      </c>
      <c r="C1733">
        <v>9</v>
      </c>
      <c r="D1733">
        <f t="shared" si="32"/>
        <v>1</v>
      </c>
      <c r="F1733" s="8">
        <f>SUMIF('Zip Shares'!$F:$F,Districts!$B1733,'Zip Shares'!H:H)/$D1733</f>
        <v>120502.66243232391</v>
      </c>
      <c r="G1733" s="8">
        <f>SUMIF('Zip Shares'!$F:$F,Districts!$B1733,'Zip Shares'!I:I)/$D1733</f>
        <v>8274.74</v>
      </c>
      <c r="H1733" s="8">
        <f>SUMIF('Zip Shares'!$F:$F,Districts!$B1733,'Zip Shares'!J:J)/$D1733</f>
        <v>0</v>
      </c>
    </row>
    <row r="1734" spans="1:8">
      <c r="A1734" s="18">
        <v>6</v>
      </c>
      <c r="B1734">
        <v>95207</v>
      </c>
      <c r="C1734">
        <v>9</v>
      </c>
      <c r="D1734">
        <f t="shared" si="32"/>
        <v>1</v>
      </c>
      <c r="F1734" s="8">
        <f>SUMIF('Zip Shares'!$F:$F,Districts!$B1734,'Zip Shares'!H:H)/$D1734</f>
        <v>4482.0235819765239</v>
      </c>
      <c r="G1734" s="8">
        <f>SUMIF('Zip Shares'!$F:$F,Districts!$B1734,'Zip Shares'!I:I)/$D1734</f>
        <v>628.70000000000005</v>
      </c>
      <c r="H1734" s="8">
        <f>SUMIF('Zip Shares'!$F:$F,Districts!$B1734,'Zip Shares'!J:J)/$D1734</f>
        <v>0</v>
      </c>
    </row>
    <row r="1735" spans="1:8">
      <c r="A1735" s="18">
        <v>6</v>
      </c>
      <c r="B1735">
        <v>95209</v>
      </c>
      <c r="C1735">
        <v>9</v>
      </c>
      <c r="D1735">
        <f t="shared" si="32"/>
        <v>1</v>
      </c>
      <c r="F1735" s="8">
        <f>SUMIF('Zip Shares'!$F:$F,Districts!$B1735,'Zip Shares'!H:H)/$D1735</f>
        <v>2773.3726962682554</v>
      </c>
      <c r="G1735" s="8">
        <f>SUMIF('Zip Shares'!$F:$F,Districts!$B1735,'Zip Shares'!I:I)/$D1735</f>
        <v>0</v>
      </c>
      <c r="H1735" s="8">
        <f>SUMIF('Zip Shares'!$F:$F,Districts!$B1735,'Zip Shares'!J:J)/$D1735</f>
        <v>0</v>
      </c>
    </row>
    <row r="1736" spans="1:8">
      <c r="A1736" s="18">
        <v>6</v>
      </c>
      <c r="B1736">
        <v>95210</v>
      </c>
      <c r="C1736">
        <v>9</v>
      </c>
      <c r="D1736">
        <f t="shared" si="32"/>
        <v>1</v>
      </c>
      <c r="F1736" s="8">
        <f>SUMIF('Zip Shares'!$F:$F,Districts!$B1736,'Zip Shares'!H:H)/$D1736</f>
        <v>15605.024483827438</v>
      </c>
      <c r="G1736" s="8">
        <f>SUMIF('Zip Shares'!$F:$F,Districts!$B1736,'Zip Shares'!I:I)/$D1736</f>
        <v>0</v>
      </c>
      <c r="H1736" s="8">
        <f>SUMIF('Zip Shares'!$F:$F,Districts!$B1736,'Zip Shares'!J:J)/$D1736</f>
        <v>0</v>
      </c>
    </row>
    <row r="1737" spans="1:8">
      <c r="A1737" s="18">
        <v>6</v>
      </c>
      <c r="B1737">
        <v>95211</v>
      </c>
      <c r="C1737">
        <v>9</v>
      </c>
      <c r="D1737">
        <f t="shared" si="32"/>
        <v>1</v>
      </c>
      <c r="F1737" s="8">
        <f>SUMIF('Zip Shares'!$F:$F,Districts!$B1737,'Zip Shares'!H:H)/$D1737</f>
        <v>669.91612703499345</v>
      </c>
      <c r="G1737" s="8">
        <f>SUMIF('Zip Shares'!$F:$F,Districts!$B1737,'Zip Shares'!I:I)/$D1737</f>
        <v>0</v>
      </c>
      <c r="H1737" s="8">
        <f>SUMIF('Zip Shares'!$F:$F,Districts!$B1737,'Zip Shares'!J:J)/$D1737</f>
        <v>0</v>
      </c>
    </row>
    <row r="1738" spans="1:8">
      <c r="A1738" s="18">
        <v>6</v>
      </c>
      <c r="B1738">
        <v>95212</v>
      </c>
      <c r="C1738">
        <v>9</v>
      </c>
      <c r="D1738">
        <f t="shared" si="32"/>
        <v>1</v>
      </c>
      <c r="F1738" s="8">
        <f>SUMIF('Zip Shares'!$F:$F,Districts!$B1738,'Zip Shares'!H:H)/$D1738</f>
        <v>2758.239531167505</v>
      </c>
      <c r="G1738" s="8">
        <f>SUMIF('Zip Shares'!$F:$F,Districts!$B1738,'Zip Shares'!I:I)/$D1738</f>
        <v>87.98</v>
      </c>
      <c r="H1738" s="8">
        <f>SUMIF('Zip Shares'!$F:$F,Districts!$B1738,'Zip Shares'!J:J)/$D1738</f>
        <v>0</v>
      </c>
    </row>
    <row r="1739" spans="1:8">
      <c r="A1739" s="18">
        <v>6</v>
      </c>
      <c r="B1739">
        <v>95215</v>
      </c>
      <c r="C1739">
        <v>9</v>
      </c>
      <c r="D1739">
        <f t="shared" si="32"/>
        <v>1</v>
      </c>
      <c r="F1739" s="8">
        <f>SUMIF('Zip Shares'!$F:$F,Districts!$B1739,'Zip Shares'!H:H)/$D1739</f>
        <v>24446.538383269821</v>
      </c>
      <c r="G1739" s="8">
        <f>SUMIF('Zip Shares'!$F:$F,Districts!$B1739,'Zip Shares'!I:I)/$D1739</f>
        <v>132.16</v>
      </c>
      <c r="H1739" s="8">
        <f>SUMIF('Zip Shares'!$F:$F,Districts!$B1739,'Zip Shares'!J:J)/$D1739</f>
        <v>0</v>
      </c>
    </row>
    <row r="1740" spans="1:8">
      <c r="A1740" s="18">
        <v>6</v>
      </c>
      <c r="B1740">
        <v>95219</v>
      </c>
      <c r="C1740">
        <v>9</v>
      </c>
      <c r="D1740">
        <f t="shared" si="32"/>
        <v>1</v>
      </c>
      <c r="F1740" s="8">
        <f>SUMIF('Zip Shares'!$F:$F,Districts!$B1740,'Zip Shares'!H:H)/$D1740</f>
        <v>60035.623561233791</v>
      </c>
      <c r="G1740" s="8">
        <f>SUMIF('Zip Shares'!$F:$F,Districts!$B1740,'Zip Shares'!I:I)/$D1740</f>
        <v>2791.12</v>
      </c>
      <c r="H1740" s="8">
        <f>SUMIF('Zip Shares'!$F:$F,Districts!$B1740,'Zip Shares'!J:J)/$D1740</f>
        <v>0</v>
      </c>
    </row>
    <row r="1741" spans="1:8">
      <c r="A1741" s="18">
        <v>6</v>
      </c>
      <c r="B1741">
        <v>95220</v>
      </c>
      <c r="C1741">
        <v>9</v>
      </c>
      <c r="D1741">
        <f t="shared" si="32"/>
        <v>1</v>
      </c>
      <c r="F1741" s="8">
        <f>SUMIF('Zip Shares'!$F:$F,Districts!$B1741,'Zip Shares'!H:H)/$D1741</f>
        <v>512.81946075101052</v>
      </c>
      <c r="G1741" s="8">
        <f>SUMIF('Zip Shares'!$F:$F,Districts!$B1741,'Zip Shares'!I:I)/$D1741</f>
        <v>57.42</v>
      </c>
      <c r="H1741" s="8">
        <f>SUMIF('Zip Shares'!$F:$F,Districts!$B1741,'Zip Shares'!J:J)/$D1741</f>
        <v>0</v>
      </c>
    </row>
    <row r="1742" spans="1:8">
      <c r="A1742" s="18">
        <v>6</v>
      </c>
      <c r="B1742">
        <v>95222</v>
      </c>
      <c r="C1742">
        <v>4</v>
      </c>
      <c r="D1742">
        <f t="shared" si="32"/>
        <v>1</v>
      </c>
      <c r="F1742" s="8">
        <f>SUMIF('Zip Shares'!$F:$F,Districts!$B1742,'Zip Shares'!H:H)/$D1742</f>
        <v>649.45388145490745</v>
      </c>
      <c r="G1742" s="8">
        <f>SUMIF('Zip Shares'!$F:$F,Districts!$B1742,'Zip Shares'!I:I)/$D1742</f>
        <v>0</v>
      </c>
      <c r="H1742" s="8">
        <f>SUMIF('Zip Shares'!$F:$F,Districts!$B1742,'Zip Shares'!J:J)/$D1742</f>
        <v>0</v>
      </c>
    </row>
    <row r="1743" spans="1:8">
      <c r="A1743" s="18">
        <v>6</v>
      </c>
      <c r="B1743">
        <v>95223</v>
      </c>
      <c r="C1743">
        <v>4</v>
      </c>
      <c r="D1743">
        <f t="shared" si="32"/>
        <v>1</v>
      </c>
      <c r="F1743" s="8">
        <f>SUMIF('Zip Shares'!$F:$F,Districts!$B1743,'Zip Shares'!H:H)/$D1743</f>
        <v>12.793351801810369</v>
      </c>
      <c r="G1743" s="8">
        <f>SUMIF('Zip Shares'!$F:$F,Districts!$B1743,'Zip Shares'!I:I)/$D1743</f>
        <v>0</v>
      </c>
      <c r="H1743" s="8">
        <f>SUMIF('Zip Shares'!$F:$F,Districts!$B1743,'Zip Shares'!J:J)/$D1743</f>
        <v>0</v>
      </c>
    </row>
    <row r="1744" spans="1:8">
      <c r="A1744" s="18">
        <v>6</v>
      </c>
      <c r="B1744">
        <v>95224</v>
      </c>
      <c r="C1744">
        <v>4</v>
      </c>
      <c r="D1744">
        <f t="shared" si="32"/>
        <v>1</v>
      </c>
      <c r="F1744" s="8">
        <f>SUMIF('Zip Shares'!$F:$F,Districts!$B1744,'Zip Shares'!H:H)/$D1744</f>
        <v>0</v>
      </c>
      <c r="G1744" s="8">
        <f>SUMIF('Zip Shares'!$F:$F,Districts!$B1744,'Zip Shares'!I:I)/$D1744</f>
        <v>0</v>
      </c>
      <c r="H1744" s="8">
        <f>SUMIF('Zip Shares'!$F:$F,Districts!$B1744,'Zip Shares'!J:J)/$D1744</f>
        <v>0</v>
      </c>
    </row>
    <row r="1745" spans="1:8">
      <c r="A1745" s="18">
        <v>6</v>
      </c>
      <c r="B1745">
        <v>95225</v>
      </c>
      <c r="C1745">
        <v>4</v>
      </c>
      <c r="D1745">
        <f t="shared" si="32"/>
        <v>1</v>
      </c>
      <c r="F1745" s="8">
        <f>SUMIF('Zip Shares'!$F:$F,Districts!$B1745,'Zip Shares'!H:H)/$D1745</f>
        <v>0</v>
      </c>
      <c r="G1745" s="8">
        <f>SUMIF('Zip Shares'!$F:$F,Districts!$B1745,'Zip Shares'!I:I)/$D1745</f>
        <v>0</v>
      </c>
      <c r="H1745" s="8">
        <f>SUMIF('Zip Shares'!$F:$F,Districts!$B1745,'Zip Shares'!J:J)/$D1745</f>
        <v>0</v>
      </c>
    </row>
    <row r="1746" spans="1:8">
      <c r="A1746" s="18">
        <v>6</v>
      </c>
      <c r="B1746">
        <v>95226</v>
      </c>
      <c r="C1746">
        <v>4</v>
      </c>
      <c r="D1746">
        <f t="shared" si="32"/>
        <v>1</v>
      </c>
      <c r="F1746" s="8">
        <f>SUMIF('Zip Shares'!$F:$F,Districts!$B1746,'Zip Shares'!H:H)/$D1746</f>
        <v>0</v>
      </c>
      <c r="G1746" s="8">
        <f>SUMIF('Zip Shares'!$F:$F,Districts!$B1746,'Zip Shares'!I:I)/$D1746</f>
        <v>0</v>
      </c>
      <c r="H1746" s="8">
        <f>SUMIF('Zip Shares'!$F:$F,Districts!$B1746,'Zip Shares'!J:J)/$D1746</f>
        <v>0</v>
      </c>
    </row>
    <row r="1747" spans="1:8">
      <c r="A1747" s="18">
        <v>6</v>
      </c>
      <c r="B1747">
        <v>95227</v>
      </c>
      <c r="C1747">
        <v>9</v>
      </c>
      <c r="D1747">
        <f t="shared" si="32"/>
        <v>1</v>
      </c>
      <c r="F1747" s="8">
        <f>SUMIF('Zip Shares'!$F:$F,Districts!$B1747,'Zip Shares'!H:H)/$D1747</f>
        <v>0</v>
      </c>
      <c r="G1747" s="8">
        <f>SUMIF('Zip Shares'!$F:$F,Districts!$B1747,'Zip Shares'!I:I)/$D1747</f>
        <v>0</v>
      </c>
      <c r="H1747" s="8">
        <f>SUMIF('Zip Shares'!$F:$F,Districts!$B1747,'Zip Shares'!J:J)/$D1747</f>
        <v>0</v>
      </c>
    </row>
    <row r="1748" spans="1:8">
      <c r="A1748" s="18">
        <v>6</v>
      </c>
      <c r="B1748">
        <v>95228</v>
      </c>
      <c r="C1748">
        <v>4</v>
      </c>
      <c r="D1748">
        <f t="shared" si="32"/>
        <v>1</v>
      </c>
      <c r="F1748" s="8">
        <f>SUMIF('Zip Shares'!$F:$F,Districts!$B1748,'Zip Shares'!H:H)/$D1748</f>
        <v>0</v>
      </c>
      <c r="G1748" s="8">
        <f>SUMIF('Zip Shares'!$F:$F,Districts!$B1748,'Zip Shares'!I:I)/$D1748</f>
        <v>0</v>
      </c>
      <c r="H1748" s="8">
        <f>SUMIF('Zip Shares'!$F:$F,Districts!$B1748,'Zip Shares'!J:J)/$D1748</f>
        <v>0</v>
      </c>
    </row>
    <row r="1749" spans="1:8">
      <c r="A1749" s="18">
        <v>6</v>
      </c>
      <c r="B1749">
        <v>95230</v>
      </c>
      <c r="C1749">
        <v>4</v>
      </c>
      <c r="D1749">
        <f t="shared" si="32"/>
        <v>3</v>
      </c>
      <c r="F1749" s="8">
        <f>SUMIF('Zip Shares'!$F:$F,Districts!$B1749,'Zip Shares'!H:H)/$D1749</f>
        <v>333.62356924053461</v>
      </c>
      <c r="G1749" s="8">
        <f>SUMIF('Zip Shares'!$F:$F,Districts!$B1749,'Zip Shares'!I:I)/$D1749</f>
        <v>0</v>
      </c>
      <c r="H1749" s="8">
        <f>SUMIF('Zip Shares'!$F:$F,Districts!$B1749,'Zip Shares'!J:J)/$D1749</f>
        <v>0</v>
      </c>
    </row>
    <row r="1750" spans="1:8">
      <c r="A1750" s="18">
        <v>6</v>
      </c>
      <c r="B1750">
        <v>95230</v>
      </c>
      <c r="C1750">
        <v>9</v>
      </c>
      <c r="D1750">
        <f t="shared" si="32"/>
        <v>3</v>
      </c>
      <c r="F1750" s="8">
        <f>SUMIF('Zip Shares'!$F:$F,Districts!$B1750,'Zip Shares'!H:H)/$D1750</f>
        <v>333.62356924053461</v>
      </c>
      <c r="G1750" s="8">
        <f>SUMIF('Zip Shares'!$F:$F,Districts!$B1750,'Zip Shares'!I:I)/$D1750</f>
        <v>0</v>
      </c>
      <c r="H1750" s="8">
        <f>SUMIF('Zip Shares'!$F:$F,Districts!$B1750,'Zip Shares'!J:J)/$D1750</f>
        <v>0</v>
      </c>
    </row>
    <row r="1751" spans="1:8">
      <c r="A1751" s="18">
        <v>6</v>
      </c>
      <c r="B1751">
        <v>95230</v>
      </c>
      <c r="C1751">
        <v>10</v>
      </c>
      <c r="D1751">
        <f t="shared" si="32"/>
        <v>3</v>
      </c>
      <c r="F1751" s="8">
        <f>SUMIF('Zip Shares'!$F:$F,Districts!$B1751,'Zip Shares'!H:H)/$D1751</f>
        <v>333.62356924053461</v>
      </c>
      <c r="G1751" s="8">
        <f>SUMIF('Zip Shares'!$F:$F,Districts!$B1751,'Zip Shares'!I:I)/$D1751</f>
        <v>0</v>
      </c>
      <c r="H1751" s="8">
        <f>SUMIF('Zip Shares'!$F:$F,Districts!$B1751,'Zip Shares'!J:J)/$D1751</f>
        <v>0</v>
      </c>
    </row>
    <row r="1752" spans="1:8">
      <c r="A1752" s="18">
        <v>6</v>
      </c>
      <c r="B1752">
        <v>95231</v>
      </c>
      <c r="C1752">
        <v>9</v>
      </c>
      <c r="D1752">
        <f t="shared" si="32"/>
        <v>1</v>
      </c>
      <c r="F1752" s="8">
        <f>SUMIF('Zip Shares'!$F:$F,Districts!$B1752,'Zip Shares'!H:H)/$D1752</f>
        <v>3169.4417010421048</v>
      </c>
      <c r="G1752" s="8">
        <f>SUMIF('Zip Shares'!$F:$F,Districts!$B1752,'Zip Shares'!I:I)/$D1752</f>
        <v>0</v>
      </c>
      <c r="H1752" s="8">
        <f>SUMIF('Zip Shares'!$F:$F,Districts!$B1752,'Zip Shares'!J:J)/$D1752</f>
        <v>0</v>
      </c>
    </row>
    <row r="1753" spans="1:8">
      <c r="A1753" s="18">
        <v>6</v>
      </c>
      <c r="B1753">
        <v>95232</v>
      </c>
      <c r="C1753">
        <v>4</v>
      </c>
      <c r="D1753">
        <f t="shared" si="32"/>
        <v>1</v>
      </c>
      <c r="F1753" s="8">
        <f>SUMIF('Zip Shares'!$F:$F,Districts!$B1753,'Zip Shares'!H:H)/$D1753</f>
        <v>0</v>
      </c>
      <c r="G1753" s="8">
        <f>SUMIF('Zip Shares'!$F:$F,Districts!$B1753,'Zip Shares'!I:I)/$D1753</f>
        <v>0</v>
      </c>
      <c r="H1753" s="8">
        <f>SUMIF('Zip Shares'!$F:$F,Districts!$B1753,'Zip Shares'!J:J)/$D1753</f>
        <v>0</v>
      </c>
    </row>
    <row r="1754" spans="1:8">
      <c r="A1754" s="18">
        <v>6</v>
      </c>
      <c r="B1754">
        <v>95233</v>
      </c>
      <c r="C1754">
        <v>4</v>
      </c>
      <c r="D1754">
        <f t="shared" si="32"/>
        <v>1</v>
      </c>
      <c r="F1754" s="8">
        <f>SUMIF('Zip Shares'!$F:$F,Districts!$B1754,'Zip Shares'!H:H)/$D1754</f>
        <v>0</v>
      </c>
      <c r="G1754" s="8">
        <f>SUMIF('Zip Shares'!$F:$F,Districts!$B1754,'Zip Shares'!I:I)/$D1754</f>
        <v>0</v>
      </c>
      <c r="H1754" s="8">
        <f>SUMIF('Zip Shares'!$F:$F,Districts!$B1754,'Zip Shares'!J:J)/$D1754</f>
        <v>0</v>
      </c>
    </row>
    <row r="1755" spans="1:8">
      <c r="A1755" s="18">
        <v>6</v>
      </c>
      <c r="B1755">
        <v>95234</v>
      </c>
      <c r="C1755">
        <v>9</v>
      </c>
      <c r="D1755">
        <f t="shared" si="32"/>
        <v>1</v>
      </c>
      <c r="F1755" s="8">
        <f>SUMIF('Zip Shares'!$F:$F,Districts!$B1755,'Zip Shares'!H:H)/$D1755</f>
        <v>0</v>
      </c>
      <c r="G1755" s="8">
        <f>SUMIF('Zip Shares'!$F:$F,Districts!$B1755,'Zip Shares'!I:I)/$D1755</f>
        <v>0</v>
      </c>
      <c r="H1755" s="8">
        <f>SUMIF('Zip Shares'!$F:$F,Districts!$B1755,'Zip Shares'!J:J)/$D1755</f>
        <v>0</v>
      </c>
    </row>
    <row r="1756" spans="1:8">
      <c r="A1756" s="18">
        <v>6</v>
      </c>
      <c r="B1756">
        <v>95236</v>
      </c>
      <c r="C1756">
        <v>9</v>
      </c>
      <c r="D1756">
        <f t="shared" si="32"/>
        <v>1</v>
      </c>
      <c r="F1756" s="8">
        <f>SUMIF('Zip Shares'!$F:$F,Districts!$B1756,'Zip Shares'!H:H)/$D1756</f>
        <v>0</v>
      </c>
      <c r="G1756" s="8">
        <f>SUMIF('Zip Shares'!$F:$F,Districts!$B1756,'Zip Shares'!I:I)/$D1756</f>
        <v>375</v>
      </c>
      <c r="H1756" s="8">
        <f>SUMIF('Zip Shares'!$F:$F,Districts!$B1756,'Zip Shares'!J:J)/$D1756</f>
        <v>0</v>
      </c>
    </row>
    <row r="1757" spans="1:8">
      <c r="A1757" s="18">
        <v>6</v>
      </c>
      <c r="B1757">
        <v>95237</v>
      </c>
      <c r="C1757">
        <v>9</v>
      </c>
      <c r="D1757">
        <f t="shared" si="32"/>
        <v>1</v>
      </c>
      <c r="F1757" s="8">
        <f>SUMIF('Zip Shares'!$F:$F,Districts!$B1757,'Zip Shares'!H:H)/$D1757</f>
        <v>880.37477114043577</v>
      </c>
      <c r="G1757" s="8">
        <f>SUMIF('Zip Shares'!$F:$F,Districts!$B1757,'Zip Shares'!I:I)/$D1757</f>
        <v>0</v>
      </c>
      <c r="H1757" s="8">
        <f>SUMIF('Zip Shares'!$F:$F,Districts!$B1757,'Zip Shares'!J:J)/$D1757</f>
        <v>0</v>
      </c>
    </row>
    <row r="1758" spans="1:8">
      <c r="A1758" s="18">
        <v>6</v>
      </c>
      <c r="B1758">
        <v>95240</v>
      </c>
      <c r="C1758">
        <v>9</v>
      </c>
      <c r="D1758">
        <f t="shared" si="32"/>
        <v>1</v>
      </c>
      <c r="F1758" s="8">
        <f>SUMIF('Zip Shares'!$F:$F,Districts!$B1758,'Zip Shares'!H:H)/$D1758</f>
        <v>146712.03216894667</v>
      </c>
      <c r="G1758" s="8">
        <f>SUMIF('Zip Shares'!$F:$F,Districts!$B1758,'Zip Shares'!I:I)/$D1758</f>
        <v>31918.1</v>
      </c>
      <c r="H1758" s="8">
        <f>SUMIF('Zip Shares'!$F:$F,Districts!$B1758,'Zip Shares'!J:J)/$D1758</f>
        <v>0</v>
      </c>
    </row>
    <row r="1759" spans="1:8">
      <c r="A1759" s="18">
        <v>6</v>
      </c>
      <c r="B1759">
        <v>95242</v>
      </c>
      <c r="C1759">
        <v>9</v>
      </c>
      <c r="D1759">
        <f t="shared" si="32"/>
        <v>1</v>
      </c>
      <c r="F1759" s="8">
        <f>SUMIF('Zip Shares'!$F:$F,Districts!$B1759,'Zip Shares'!H:H)/$D1759</f>
        <v>3078.2957419255908</v>
      </c>
      <c r="G1759" s="8">
        <f>SUMIF('Zip Shares'!$F:$F,Districts!$B1759,'Zip Shares'!I:I)/$D1759</f>
        <v>1347</v>
      </c>
      <c r="H1759" s="8">
        <f>SUMIF('Zip Shares'!$F:$F,Districts!$B1759,'Zip Shares'!J:J)/$D1759</f>
        <v>0</v>
      </c>
    </row>
    <row r="1760" spans="1:8">
      <c r="A1760" s="18">
        <v>6</v>
      </c>
      <c r="B1760">
        <v>95245</v>
      </c>
      <c r="C1760">
        <v>4</v>
      </c>
      <c r="D1760">
        <f t="shared" si="32"/>
        <v>1</v>
      </c>
      <c r="F1760" s="8">
        <f>SUMIF('Zip Shares'!$F:$F,Districts!$B1760,'Zip Shares'!H:H)/$D1760</f>
        <v>1245.5279918313292</v>
      </c>
      <c r="G1760" s="8">
        <f>SUMIF('Zip Shares'!$F:$F,Districts!$B1760,'Zip Shares'!I:I)/$D1760</f>
        <v>0</v>
      </c>
      <c r="H1760" s="8">
        <f>SUMIF('Zip Shares'!$F:$F,Districts!$B1760,'Zip Shares'!J:J)/$D1760</f>
        <v>0</v>
      </c>
    </row>
    <row r="1761" spans="1:8">
      <c r="A1761" s="18">
        <v>6</v>
      </c>
      <c r="B1761">
        <v>95246</v>
      </c>
      <c r="C1761">
        <v>4</v>
      </c>
      <c r="D1761">
        <f t="shared" si="32"/>
        <v>1</v>
      </c>
      <c r="F1761" s="8">
        <f>SUMIF('Zip Shares'!$F:$F,Districts!$B1761,'Zip Shares'!H:H)/$D1761</f>
        <v>0</v>
      </c>
      <c r="G1761" s="8">
        <f>SUMIF('Zip Shares'!$F:$F,Districts!$B1761,'Zip Shares'!I:I)/$D1761</f>
        <v>0</v>
      </c>
      <c r="H1761" s="8">
        <f>SUMIF('Zip Shares'!$F:$F,Districts!$B1761,'Zip Shares'!J:J)/$D1761</f>
        <v>0</v>
      </c>
    </row>
    <row r="1762" spans="1:8">
      <c r="A1762" s="18">
        <v>6</v>
      </c>
      <c r="B1762">
        <v>95247</v>
      </c>
      <c r="C1762">
        <v>4</v>
      </c>
      <c r="D1762">
        <f t="shared" si="32"/>
        <v>1</v>
      </c>
      <c r="F1762" s="8">
        <f>SUMIF('Zip Shares'!$F:$F,Districts!$B1762,'Zip Shares'!H:H)/$D1762</f>
        <v>5773.9119049895189</v>
      </c>
      <c r="G1762" s="8">
        <f>SUMIF('Zip Shares'!$F:$F,Districts!$B1762,'Zip Shares'!I:I)/$D1762</f>
        <v>0</v>
      </c>
      <c r="H1762" s="8">
        <f>SUMIF('Zip Shares'!$F:$F,Districts!$B1762,'Zip Shares'!J:J)/$D1762</f>
        <v>0</v>
      </c>
    </row>
    <row r="1763" spans="1:8">
      <c r="A1763" s="18">
        <v>6</v>
      </c>
      <c r="B1763">
        <v>95248</v>
      </c>
      <c r="C1763">
        <v>4</v>
      </c>
      <c r="D1763">
        <f t="shared" si="32"/>
        <v>1</v>
      </c>
      <c r="F1763" s="8">
        <f>SUMIF('Zip Shares'!$F:$F,Districts!$B1763,'Zip Shares'!H:H)/$D1763</f>
        <v>0</v>
      </c>
      <c r="G1763" s="8">
        <f>SUMIF('Zip Shares'!$F:$F,Districts!$B1763,'Zip Shares'!I:I)/$D1763</f>
        <v>0</v>
      </c>
      <c r="H1763" s="8">
        <f>SUMIF('Zip Shares'!$F:$F,Districts!$B1763,'Zip Shares'!J:J)/$D1763</f>
        <v>0</v>
      </c>
    </row>
    <row r="1764" spans="1:8">
      <c r="A1764" s="18">
        <v>6</v>
      </c>
      <c r="B1764">
        <v>95249</v>
      </c>
      <c r="C1764">
        <v>4</v>
      </c>
      <c r="D1764">
        <f t="shared" si="32"/>
        <v>1</v>
      </c>
      <c r="F1764" s="8">
        <f>SUMIF('Zip Shares'!$F:$F,Districts!$B1764,'Zip Shares'!H:H)/$D1764</f>
        <v>657.44305385965401</v>
      </c>
      <c r="G1764" s="8">
        <f>SUMIF('Zip Shares'!$F:$F,Districts!$B1764,'Zip Shares'!I:I)/$D1764</f>
        <v>0</v>
      </c>
      <c r="H1764" s="8">
        <f>SUMIF('Zip Shares'!$F:$F,Districts!$B1764,'Zip Shares'!J:J)/$D1764</f>
        <v>0</v>
      </c>
    </row>
    <row r="1765" spans="1:8">
      <c r="A1765" s="18">
        <v>6</v>
      </c>
      <c r="B1765">
        <v>95250</v>
      </c>
      <c r="C1765">
        <v>4</v>
      </c>
      <c r="D1765">
        <f t="shared" si="32"/>
        <v>1</v>
      </c>
      <c r="F1765" s="8">
        <f>SUMIF('Zip Shares'!$F:$F,Districts!$B1765,'Zip Shares'!H:H)/$D1765</f>
        <v>0</v>
      </c>
      <c r="G1765" s="8">
        <f>SUMIF('Zip Shares'!$F:$F,Districts!$B1765,'Zip Shares'!I:I)/$D1765</f>
        <v>0</v>
      </c>
      <c r="H1765" s="8">
        <f>SUMIF('Zip Shares'!$F:$F,Districts!$B1765,'Zip Shares'!J:J)/$D1765</f>
        <v>0</v>
      </c>
    </row>
    <row r="1766" spans="1:8">
      <c r="A1766" s="18">
        <v>6</v>
      </c>
      <c r="B1766">
        <v>95251</v>
      </c>
      <c r="C1766">
        <v>4</v>
      </c>
      <c r="D1766">
        <f t="shared" si="32"/>
        <v>1</v>
      </c>
      <c r="F1766" s="8">
        <f>SUMIF('Zip Shares'!$F:$F,Districts!$B1766,'Zip Shares'!H:H)/$D1766</f>
        <v>0</v>
      </c>
      <c r="G1766" s="8">
        <f>SUMIF('Zip Shares'!$F:$F,Districts!$B1766,'Zip Shares'!I:I)/$D1766</f>
        <v>0</v>
      </c>
      <c r="H1766" s="8">
        <f>SUMIF('Zip Shares'!$F:$F,Districts!$B1766,'Zip Shares'!J:J)/$D1766</f>
        <v>0</v>
      </c>
    </row>
    <row r="1767" spans="1:8">
      <c r="A1767" s="18">
        <v>6</v>
      </c>
      <c r="B1767">
        <v>95252</v>
      </c>
      <c r="C1767">
        <v>4</v>
      </c>
      <c r="D1767">
        <f t="shared" si="32"/>
        <v>1</v>
      </c>
      <c r="F1767" s="8">
        <f>SUMIF('Zip Shares'!$F:$F,Districts!$B1767,'Zip Shares'!H:H)/$D1767</f>
        <v>26861.145638119579</v>
      </c>
      <c r="G1767" s="8">
        <f>SUMIF('Zip Shares'!$F:$F,Districts!$B1767,'Zip Shares'!I:I)/$D1767</f>
        <v>0</v>
      </c>
      <c r="H1767" s="8">
        <f>SUMIF('Zip Shares'!$F:$F,Districts!$B1767,'Zip Shares'!J:J)/$D1767</f>
        <v>0</v>
      </c>
    </row>
    <row r="1768" spans="1:8">
      <c r="A1768" s="18">
        <v>6</v>
      </c>
      <c r="B1768">
        <v>95254</v>
      </c>
      <c r="C1768">
        <v>4</v>
      </c>
      <c r="D1768">
        <f t="shared" si="32"/>
        <v>1</v>
      </c>
      <c r="F1768" s="8">
        <f>SUMIF('Zip Shares'!$F:$F,Districts!$B1768,'Zip Shares'!H:H)/$D1768</f>
        <v>219.53320518878485</v>
      </c>
      <c r="G1768" s="8">
        <f>SUMIF('Zip Shares'!$F:$F,Districts!$B1768,'Zip Shares'!I:I)/$D1768</f>
        <v>0</v>
      </c>
      <c r="H1768" s="8">
        <f>SUMIF('Zip Shares'!$F:$F,Districts!$B1768,'Zip Shares'!J:J)/$D1768</f>
        <v>0</v>
      </c>
    </row>
    <row r="1769" spans="1:8">
      <c r="A1769" s="18">
        <v>6</v>
      </c>
      <c r="B1769">
        <v>95255</v>
      </c>
      <c r="C1769">
        <v>4</v>
      </c>
      <c r="D1769">
        <f t="shared" si="32"/>
        <v>1</v>
      </c>
      <c r="F1769" s="8">
        <f>SUMIF('Zip Shares'!$F:$F,Districts!$B1769,'Zip Shares'!H:H)/$D1769</f>
        <v>0</v>
      </c>
      <c r="G1769" s="8">
        <f>SUMIF('Zip Shares'!$F:$F,Districts!$B1769,'Zip Shares'!I:I)/$D1769</f>
        <v>0</v>
      </c>
      <c r="H1769" s="8">
        <f>SUMIF('Zip Shares'!$F:$F,Districts!$B1769,'Zip Shares'!J:J)/$D1769</f>
        <v>0</v>
      </c>
    </row>
    <row r="1770" spans="1:8">
      <c r="A1770" s="18">
        <v>6</v>
      </c>
      <c r="B1770">
        <v>95257</v>
      </c>
      <c r="C1770">
        <v>4</v>
      </c>
      <c r="D1770">
        <f t="shared" si="32"/>
        <v>1</v>
      </c>
      <c r="F1770" s="8">
        <f>SUMIF('Zip Shares'!$F:$F,Districts!$B1770,'Zip Shares'!H:H)/$D1770</f>
        <v>0</v>
      </c>
      <c r="G1770" s="8">
        <f>SUMIF('Zip Shares'!$F:$F,Districts!$B1770,'Zip Shares'!I:I)/$D1770</f>
        <v>0</v>
      </c>
      <c r="H1770" s="8">
        <f>SUMIF('Zip Shares'!$F:$F,Districts!$B1770,'Zip Shares'!J:J)/$D1770</f>
        <v>0</v>
      </c>
    </row>
    <row r="1771" spans="1:8">
      <c r="A1771" s="18">
        <v>6</v>
      </c>
      <c r="B1771">
        <v>95258</v>
      </c>
      <c r="C1771">
        <v>9</v>
      </c>
      <c r="D1771">
        <f t="shared" si="32"/>
        <v>1</v>
      </c>
      <c r="F1771" s="8">
        <f>SUMIF('Zip Shares'!$F:$F,Districts!$B1771,'Zip Shares'!H:H)/$D1771</f>
        <v>27.579548390550862</v>
      </c>
      <c r="G1771" s="8">
        <f>SUMIF('Zip Shares'!$F:$F,Districts!$B1771,'Zip Shares'!I:I)/$D1771</f>
        <v>0</v>
      </c>
      <c r="H1771" s="8">
        <f>SUMIF('Zip Shares'!$F:$F,Districts!$B1771,'Zip Shares'!J:J)/$D1771</f>
        <v>0</v>
      </c>
    </row>
    <row r="1772" spans="1:8">
      <c r="A1772" s="18">
        <v>6</v>
      </c>
      <c r="B1772">
        <v>95301</v>
      </c>
      <c r="C1772">
        <v>16</v>
      </c>
      <c r="D1772">
        <f t="shared" si="32"/>
        <v>1</v>
      </c>
      <c r="F1772" s="8">
        <f>SUMIF('Zip Shares'!$F:$F,Districts!$B1772,'Zip Shares'!H:H)/$D1772</f>
        <v>396.78963168340914</v>
      </c>
      <c r="G1772" s="8">
        <f>SUMIF('Zip Shares'!$F:$F,Districts!$B1772,'Zip Shares'!I:I)/$D1772</f>
        <v>0</v>
      </c>
      <c r="H1772" s="8">
        <f>SUMIF('Zip Shares'!$F:$F,Districts!$B1772,'Zip Shares'!J:J)/$D1772</f>
        <v>0</v>
      </c>
    </row>
    <row r="1773" spans="1:8">
      <c r="A1773" s="18">
        <v>6</v>
      </c>
      <c r="B1773">
        <v>95303</v>
      </c>
      <c r="C1773">
        <v>16</v>
      </c>
      <c r="D1773">
        <f t="shared" si="32"/>
        <v>1</v>
      </c>
      <c r="F1773" s="8">
        <f>SUMIF('Zip Shares'!$F:$F,Districts!$B1773,'Zip Shares'!H:H)/$D1773</f>
        <v>0</v>
      </c>
      <c r="G1773" s="8">
        <f>SUMIF('Zip Shares'!$F:$F,Districts!$B1773,'Zip Shares'!I:I)/$D1773</f>
        <v>0</v>
      </c>
      <c r="H1773" s="8">
        <f>SUMIF('Zip Shares'!$F:$F,Districts!$B1773,'Zip Shares'!J:J)/$D1773</f>
        <v>0</v>
      </c>
    </row>
    <row r="1774" spans="1:8">
      <c r="A1774" s="18">
        <v>6</v>
      </c>
      <c r="B1774">
        <v>95304</v>
      </c>
      <c r="C1774">
        <v>9</v>
      </c>
      <c r="D1774">
        <f t="shared" si="32"/>
        <v>2</v>
      </c>
      <c r="F1774" s="8">
        <f>SUMIF('Zip Shares'!$F:$F,Districts!$B1774,'Zip Shares'!H:H)/$D1774</f>
        <v>13235.171718712736</v>
      </c>
      <c r="G1774" s="8">
        <f>SUMIF('Zip Shares'!$F:$F,Districts!$B1774,'Zip Shares'!I:I)/$D1774</f>
        <v>375.99</v>
      </c>
      <c r="H1774" s="8">
        <f>SUMIF('Zip Shares'!$F:$F,Districts!$B1774,'Zip Shares'!J:J)/$D1774</f>
        <v>0</v>
      </c>
    </row>
    <row r="1775" spans="1:8">
      <c r="A1775" s="18">
        <v>6</v>
      </c>
      <c r="B1775">
        <v>95304</v>
      </c>
      <c r="C1775">
        <v>10</v>
      </c>
      <c r="D1775">
        <f t="shared" si="32"/>
        <v>2</v>
      </c>
      <c r="F1775" s="8">
        <f>SUMIF('Zip Shares'!$F:$F,Districts!$B1775,'Zip Shares'!H:H)/$D1775</f>
        <v>13235.171718712736</v>
      </c>
      <c r="G1775" s="8">
        <f>SUMIF('Zip Shares'!$F:$F,Districts!$B1775,'Zip Shares'!I:I)/$D1775</f>
        <v>375.99</v>
      </c>
      <c r="H1775" s="8">
        <f>SUMIF('Zip Shares'!$F:$F,Districts!$B1775,'Zip Shares'!J:J)/$D1775</f>
        <v>0</v>
      </c>
    </row>
    <row r="1776" spans="1:8">
      <c r="A1776" s="18">
        <v>6</v>
      </c>
      <c r="B1776">
        <v>95305</v>
      </c>
      <c r="C1776">
        <v>4</v>
      </c>
      <c r="D1776">
        <f t="shared" si="32"/>
        <v>1</v>
      </c>
      <c r="F1776" s="8">
        <f>SUMIF('Zip Shares'!$F:$F,Districts!$B1776,'Zip Shares'!H:H)/$D1776</f>
        <v>0</v>
      </c>
      <c r="G1776" s="8">
        <f>SUMIF('Zip Shares'!$F:$F,Districts!$B1776,'Zip Shares'!I:I)/$D1776</f>
        <v>0</v>
      </c>
      <c r="H1776" s="8">
        <f>SUMIF('Zip Shares'!$F:$F,Districts!$B1776,'Zip Shares'!J:J)/$D1776</f>
        <v>0</v>
      </c>
    </row>
    <row r="1777" spans="1:8">
      <c r="A1777" s="18">
        <v>6</v>
      </c>
      <c r="B1777">
        <v>95306</v>
      </c>
      <c r="C1777">
        <v>4</v>
      </c>
      <c r="D1777">
        <f t="shared" si="32"/>
        <v>1</v>
      </c>
      <c r="F1777" s="8">
        <f>SUMIF('Zip Shares'!$F:$F,Districts!$B1777,'Zip Shares'!H:H)/$D1777</f>
        <v>0</v>
      </c>
      <c r="G1777" s="8">
        <f>SUMIF('Zip Shares'!$F:$F,Districts!$B1777,'Zip Shares'!I:I)/$D1777</f>
        <v>0</v>
      </c>
      <c r="H1777" s="8">
        <f>SUMIF('Zip Shares'!$F:$F,Districts!$B1777,'Zip Shares'!J:J)/$D1777</f>
        <v>0</v>
      </c>
    </row>
    <row r="1778" spans="1:8">
      <c r="A1778" s="18">
        <v>6</v>
      </c>
      <c r="B1778">
        <v>95307</v>
      </c>
      <c r="C1778">
        <v>10</v>
      </c>
      <c r="D1778">
        <f t="shared" si="32"/>
        <v>1</v>
      </c>
      <c r="F1778" s="8">
        <f>SUMIF('Zip Shares'!$F:$F,Districts!$B1778,'Zip Shares'!H:H)/$D1778</f>
        <v>26786.298302439027</v>
      </c>
      <c r="G1778" s="8">
        <f>SUMIF('Zip Shares'!$F:$F,Districts!$B1778,'Zip Shares'!I:I)/$D1778</f>
        <v>3382.2300000000005</v>
      </c>
      <c r="H1778" s="8">
        <f>SUMIF('Zip Shares'!$F:$F,Districts!$B1778,'Zip Shares'!J:J)/$D1778</f>
        <v>0</v>
      </c>
    </row>
    <row r="1779" spans="1:8">
      <c r="A1779" s="18">
        <v>6</v>
      </c>
      <c r="B1779">
        <v>95310</v>
      </c>
      <c r="C1779">
        <v>4</v>
      </c>
      <c r="D1779">
        <f t="shared" si="32"/>
        <v>1</v>
      </c>
      <c r="F1779" s="8">
        <f>SUMIF('Zip Shares'!$F:$F,Districts!$B1779,'Zip Shares'!H:H)/$D1779</f>
        <v>974.180822182361</v>
      </c>
      <c r="G1779" s="8">
        <f>SUMIF('Zip Shares'!$F:$F,Districts!$B1779,'Zip Shares'!I:I)/$D1779</f>
        <v>0</v>
      </c>
      <c r="H1779" s="8">
        <f>SUMIF('Zip Shares'!$F:$F,Districts!$B1779,'Zip Shares'!J:J)/$D1779</f>
        <v>0</v>
      </c>
    </row>
    <row r="1780" spans="1:8">
      <c r="A1780" s="18">
        <v>6</v>
      </c>
      <c r="B1780">
        <v>95311</v>
      </c>
      <c r="C1780">
        <v>4</v>
      </c>
      <c r="D1780">
        <f t="shared" si="32"/>
        <v>1</v>
      </c>
      <c r="F1780" s="8">
        <f>SUMIF('Zip Shares'!$F:$F,Districts!$B1780,'Zip Shares'!H:H)/$D1780</f>
        <v>0</v>
      </c>
      <c r="G1780" s="8">
        <f>SUMIF('Zip Shares'!$F:$F,Districts!$B1780,'Zip Shares'!I:I)/$D1780</f>
        <v>0</v>
      </c>
      <c r="H1780" s="8">
        <f>SUMIF('Zip Shares'!$F:$F,Districts!$B1780,'Zip Shares'!J:J)/$D1780</f>
        <v>0</v>
      </c>
    </row>
    <row r="1781" spans="1:8">
      <c r="A1781" s="18">
        <v>6</v>
      </c>
      <c r="B1781">
        <v>95312</v>
      </c>
      <c r="C1781">
        <v>16</v>
      </c>
      <c r="D1781">
        <f t="shared" si="32"/>
        <v>1</v>
      </c>
      <c r="F1781" s="8">
        <f>SUMIF('Zip Shares'!$F:$F,Districts!$B1781,'Zip Shares'!H:H)/$D1781</f>
        <v>0</v>
      </c>
      <c r="G1781" s="8">
        <f>SUMIF('Zip Shares'!$F:$F,Districts!$B1781,'Zip Shares'!I:I)/$D1781</f>
        <v>0</v>
      </c>
      <c r="H1781" s="8">
        <f>SUMIF('Zip Shares'!$F:$F,Districts!$B1781,'Zip Shares'!J:J)/$D1781</f>
        <v>0</v>
      </c>
    </row>
    <row r="1782" spans="1:8">
      <c r="A1782" s="18">
        <v>6</v>
      </c>
      <c r="B1782">
        <v>95313</v>
      </c>
      <c r="C1782">
        <v>10</v>
      </c>
      <c r="D1782">
        <f t="shared" si="32"/>
        <v>1</v>
      </c>
      <c r="F1782" s="8">
        <f>SUMIF('Zip Shares'!$F:$F,Districts!$B1782,'Zip Shares'!H:H)/$D1782</f>
        <v>0</v>
      </c>
      <c r="G1782" s="8">
        <f>SUMIF('Zip Shares'!$F:$F,Districts!$B1782,'Zip Shares'!I:I)/$D1782</f>
        <v>0</v>
      </c>
      <c r="H1782" s="8">
        <f>SUMIF('Zip Shares'!$F:$F,Districts!$B1782,'Zip Shares'!J:J)/$D1782</f>
        <v>0</v>
      </c>
    </row>
    <row r="1783" spans="1:8">
      <c r="A1783" s="18">
        <v>6</v>
      </c>
      <c r="B1783">
        <v>95314</v>
      </c>
      <c r="C1783">
        <v>4</v>
      </c>
      <c r="D1783">
        <f t="shared" si="32"/>
        <v>1</v>
      </c>
      <c r="F1783" s="8">
        <f>SUMIF('Zip Shares'!$F:$F,Districts!$B1783,'Zip Shares'!H:H)/$D1783</f>
        <v>0</v>
      </c>
      <c r="G1783" s="8">
        <f>SUMIF('Zip Shares'!$F:$F,Districts!$B1783,'Zip Shares'!I:I)/$D1783</f>
        <v>0</v>
      </c>
      <c r="H1783" s="8">
        <f>SUMIF('Zip Shares'!$F:$F,Districts!$B1783,'Zip Shares'!J:J)/$D1783</f>
        <v>0</v>
      </c>
    </row>
    <row r="1784" spans="1:8">
      <c r="A1784" s="18">
        <v>6</v>
      </c>
      <c r="B1784">
        <v>95315</v>
      </c>
      <c r="C1784">
        <v>16</v>
      </c>
      <c r="D1784">
        <f t="shared" si="32"/>
        <v>1</v>
      </c>
      <c r="F1784" s="8">
        <f>SUMIF('Zip Shares'!$F:$F,Districts!$B1784,'Zip Shares'!H:H)/$D1784</f>
        <v>0</v>
      </c>
      <c r="G1784" s="8">
        <f>SUMIF('Zip Shares'!$F:$F,Districts!$B1784,'Zip Shares'!I:I)/$D1784</f>
        <v>0</v>
      </c>
      <c r="H1784" s="8">
        <f>SUMIF('Zip Shares'!$F:$F,Districts!$B1784,'Zip Shares'!J:J)/$D1784</f>
        <v>0</v>
      </c>
    </row>
    <row r="1785" spans="1:8">
      <c r="A1785" s="18">
        <v>6</v>
      </c>
      <c r="B1785">
        <v>95316</v>
      </c>
      <c r="C1785">
        <v>10</v>
      </c>
      <c r="D1785">
        <f t="shared" si="32"/>
        <v>1</v>
      </c>
      <c r="F1785" s="8">
        <f>SUMIF('Zip Shares'!$F:$F,Districts!$B1785,'Zip Shares'!H:H)/$D1785</f>
        <v>23265.324118959554</v>
      </c>
      <c r="G1785" s="8">
        <f>SUMIF('Zip Shares'!$F:$F,Districts!$B1785,'Zip Shares'!I:I)/$D1785</f>
        <v>31392.960000000003</v>
      </c>
      <c r="H1785" s="8">
        <f>SUMIF('Zip Shares'!$F:$F,Districts!$B1785,'Zip Shares'!J:J)/$D1785</f>
        <v>0</v>
      </c>
    </row>
    <row r="1786" spans="1:8">
      <c r="A1786" s="18">
        <v>6</v>
      </c>
      <c r="B1786">
        <v>95317</v>
      </c>
      <c r="C1786">
        <v>16</v>
      </c>
      <c r="D1786">
        <f t="shared" si="32"/>
        <v>1</v>
      </c>
      <c r="F1786" s="8">
        <f>SUMIF('Zip Shares'!$F:$F,Districts!$B1786,'Zip Shares'!H:H)/$D1786</f>
        <v>0</v>
      </c>
      <c r="G1786" s="8">
        <f>SUMIF('Zip Shares'!$F:$F,Districts!$B1786,'Zip Shares'!I:I)/$D1786</f>
        <v>0</v>
      </c>
      <c r="H1786" s="8">
        <f>SUMIF('Zip Shares'!$F:$F,Districts!$B1786,'Zip Shares'!J:J)/$D1786</f>
        <v>0</v>
      </c>
    </row>
    <row r="1787" spans="1:8">
      <c r="A1787" s="18">
        <v>6</v>
      </c>
      <c r="B1787">
        <v>95318</v>
      </c>
      <c r="C1787">
        <v>4</v>
      </c>
      <c r="D1787">
        <f t="shared" si="32"/>
        <v>1</v>
      </c>
      <c r="F1787" s="8">
        <f>SUMIF('Zip Shares'!$F:$F,Districts!$B1787,'Zip Shares'!H:H)/$D1787</f>
        <v>519.56310516392591</v>
      </c>
      <c r="G1787" s="8">
        <f>SUMIF('Zip Shares'!$F:$F,Districts!$B1787,'Zip Shares'!I:I)/$D1787</f>
        <v>0</v>
      </c>
      <c r="H1787" s="8">
        <f>SUMIF('Zip Shares'!$F:$F,Districts!$B1787,'Zip Shares'!J:J)/$D1787</f>
        <v>0</v>
      </c>
    </row>
    <row r="1788" spans="1:8">
      <c r="A1788" s="18">
        <v>6</v>
      </c>
      <c r="B1788">
        <v>95319</v>
      </c>
      <c r="C1788">
        <v>10</v>
      </c>
      <c r="D1788">
        <f t="shared" si="32"/>
        <v>1</v>
      </c>
      <c r="F1788" s="8">
        <f>SUMIF('Zip Shares'!$F:$F,Districts!$B1788,'Zip Shares'!H:H)/$D1788</f>
        <v>0</v>
      </c>
      <c r="G1788" s="8">
        <f>SUMIF('Zip Shares'!$F:$F,Districts!$B1788,'Zip Shares'!I:I)/$D1788</f>
        <v>0</v>
      </c>
      <c r="H1788" s="8">
        <f>SUMIF('Zip Shares'!$F:$F,Districts!$B1788,'Zip Shares'!J:J)/$D1788</f>
        <v>0</v>
      </c>
    </row>
    <row r="1789" spans="1:8">
      <c r="A1789" s="18">
        <v>6</v>
      </c>
      <c r="B1789">
        <v>95320</v>
      </c>
      <c r="C1789">
        <v>9</v>
      </c>
      <c r="D1789">
        <f t="shared" si="32"/>
        <v>2</v>
      </c>
      <c r="F1789" s="8">
        <f>SUMIF('Zip Shares'!$F:$F,Districts!$B1789,'Zip Shares'!H:H)/$D1789</f>
        <v>655.95286858371298</v>
      </c>
      <c r="G1789" s="8">
        <f>SUMIF('Zip Shares'!$F:$F,Districts!$B1789,'Zip Shares'!I:I)/$D1789</f>
        <v>0</v>
      </c>
      <c r="H1789" s="8">
        <f>SUMIF('Zip Shares'!$F:$F,Districts!$B1789,'Zip Shares'!J:J)/$D1789</f>
        <v>0</v>
      </c>
    </row>
    <row r="1790" spans="1:8">
      <c r="A1790" s="18">
        <v>6</v>
      </c>
      <c r="B1790">
        <v>95320</v>
      </c>
      <c r="C1790">
        <v>10</v>
      </c>
      <c r="D1790">
        <f t="shared" si="32"/>
        <v>2</v>
      </c>
      <c r="F1790" s="8">
        <f>SUMIF('Zip Shares'!$F:$F,Districts!$B1790,'Zip Shares'!H:H)/$D1790</f>
        <v>655.95286858371298</v>
      </c>
      <c r="G1790" s="8">
        <f>SUMIF('Zip Shares'!$F:$F,Districts!$B1790,'Zip Shares'!I:I)/$D1790</f>
        <v>0</v>
      </c>
      <c r="H1790" s="8">
        <f>SUMIF('Zip Shares'!$F:$F,Districts!$B1790,'Zip Shares'!J:J)/$D1790</f>
        <v>0</v>
      </c>
    </row>
    <row r="1791" spans="1:8">
      <c r="A1791" s="18">
        <v>6</v>
      </c>
      <c r="B1791">
        <v>95321</v>
      </c>
      <c r="C1791">
        <v>4</v>
      </c>
      <c r="D1791">
        <f t="shared" si="32"/>
        <v>1</v>
      </c>
      <c r="F1791" s="8">
        <f>SUMIF('Zip Shares'!$F:$F,Districts!$B1791,'Zip Shares'!H:H)/$D1791</f>
        <v>0</v>
      </c>
      <c r="G1791" s="8">
        <f>SUMIF('Zip Shares'!$F:$F,Districts!$B1791,'Zip Shares'!I:I)/$D1791</f>
        <v>0</v>
      </c>
      <c r="H1791" s="8">
        <f>SUMIF('Zip Shares'!$F:$F,Districts!$B1791,'Zip Shares'!J:J)/$D1791</f>
        <v>0</v>
      </c>
    </row>
    <row r="1792" spans="1:8">
      <c r="A1792" s="18">
        <v>6</v>
      </c>
      <c r="B1792">
        <v>95322</v>
      </c>
      <c r="C1792">
        <v>16</v>
      </c>
      <c r="D1792">
        <f t="shared" si="32"/>
        <v>1</v>
      </c>
      <c r="F1792" s="8">
        <f>SUMIF('Zip Shares'!$F:$F,Districts!$B1792,'Zip Shares'!H:H)/$D1792</f>
        <v>32658.651401925785</v>
      </c>
      <c r="G1792" s="8">
        <f>SUMIF('Zip Shares'!$F:$F,Districts!$B1792,'Zip Shares'!I:I)/$D1792</f>
        <v>52.62</v>
      </c>
      <c r="H1792" s="8">
        <f>SUMIF('Zip Shares'!$F:$F,Districts!$B1792,'Zip Shares'!J:J)/$D1792</f>
        <v>134867.14427168618</v>
      </c>
    </row>
    <row r="1793" spans="1:8">
      <c r="A1793" s="18">
        <v>6</v>
      </c>
      <c r="B1793">
        <v>95323</v>
      </c>
      <c r="C1793">
        <v>10</v>
      </c>
      <c r="D1793">
        <f t="shared" si="32"/>
        <v>1</v>
      </c>
      <c r="F1793" s="8">
        <f>SUMIF('Zip Shares'!$F:$F,Districts!$B1793,'Zip Shares'!H:H)/$D1793</f>
        <v>0</v>
      </c>
      <c r="G1793" s="8">
        <f>SUMIF('Zip Shares'!$F:$F,Districts!$B1793,'Zip Shares'!I:I)/$D1793</f>
        <v>0</v>
      </c>
      <c r="H1793" s="8">
        <f>SUMIF('Zip Shares'!$F:$F,Districts!$B1793,'Zip Shares'!J:J)/$D1793</f>
        <v>0</v>
      </c>
    </row>
    <row r="1794" spans="1:8">
      <c r="A1794" s="18">
        <v>6</v>
      </c>
      <c r="B1794">
        <v>95324</v>
      </c>
      <c r="C1794">
        <v>16</v>
      </c>
      <c r="D1794">
        <f t="shared" si="32"/>
        <v>1</v>
      </c>
      <c r="F1794" s="8">
        <f>SUMIF('Zip Shares'!$F:$F,Districts!$B1794,'Zip Shares'!H:H)/$D1794</f>
        <v>0</v>
      </c>
      <c r="G1794" s="8">
        <f>SUMIF('Zip Shares'!$F:$F,Districts!$B1794,'Zip Shares'!I:I)/$D1794</f>
        <v>0</v>
      </c>
      <c r="H1794" s="8">
        <f>SUMIF('Zip Shares'!$F:$F,Districts!$B1794,'Zip Shares'!J:J)/$D1794</f>
        <v>0</v>
      </c>
    </row>
    <row r="1795" spans="1:8">
      <c r="A1795" s="18">
        <v>6</v>
      </c>
      <c r="B1795">
        <v>95325</v>
      </c>
      <c r="C1795">
        <v>4</v>
      </c>
      <c r="D1795">
        <f t="shared" ref="D1795:D1858" si="33">COUNTIF(B$1:B$2350,B1795)</f>
        <v>1</v>
      </c>
      <c r="F1795" s="8">
        <f>SUMIF('Zip Shares'!$F:$F,Districts!$B1795,'Zip Shares'!H:H)/$D1795</f>
        <v>0</v>
      </c>
      <c r="G1795" s="8">
        <f>SUMIF('Zip Shares'!$F:$F,Districts!$B1795,'Zip Shares'!I:I)/$D1795</f>
        <v>0</v>
      </c>
      <c r="H1795" s="8">
        <f>SUMIF('Zip Shares'!$F:$F,Districts!$B1795,'Zip Shares'!J:J)/$D1795</f>
        <v>0</v>
      </c>
    </row>
    <row r="1796" spans="1:8">
      <c r="A1796" s="18">
        <v>6</v>
      </c>
      <c r="B1796">
        <v>95326</v>
      </c>
      <c r="C1796">
        <v>10</v>
      </c>
      <c r="D1796">
        <f t="shared" si="33"/>
        <v>1</v>
      </c>
      <c r="F1796" s="8">
        <f>SUMIF('Zip Shares'!$F:$F,Districts!$B1796,'Zip Shares'!H:H)/$D1796</f>
        <v>756.3735629251139</v>
      </c>
      <c r="G1796" s="8">
        <f>SUMIF('Zip Shares'!$F:$F,Districts!$B1796,'Zip Shares'!I:I)/$D1796</f>
        <v>0</v>
      </c>
      <c r="H1796" s="8">
        <f>SUMIF('Zip Shares'!$F:$F,Districts!$B1796,'Zip Shares'!J:J)/$D1796</f>
        <v>0</v>
      </c>
    </row>
    <row r="1797" spans="1:8">
      <c r="A1797" s="18">
        <v>6</v>
      </c>
      <c r="B1797">
        <v>95327</v>
      </c>
      <c r="C1797">
        <v>4</v>
      </c>
      <c r="D1797">
        <f t="shared" si="33"/>
        <v>1</v>
      </c>
      <c r="F1797" s="8">
        <f>SUMIF('Zip Shares'!$F:$F,Districts!$B1797,'Zip Shares'!H:H)/$D1797</f>
        <v>0</v>
      </c>
      <c r="G1797" s="8">
        <f>SUMIF('Zip Shares'!$F:$F,Districts!$B1797,'Zip Shares'!I:I)/$D1797</f>
        <v>0</v>
      </c>
      <c r="H1797" s="8">
        <f>SUMIF('Zip Shares'!$F:$F,Districts!$B1797,'Zip Shares'!J:J)/$D1797</f>
        <v>0</v>
      </c>
    </row>
    <row r="1798" spans="1:8">
      <c r="A1798" s="18">
        <v>6</v>
      </c>
      <c r="B1798">
        <v>95328</v>
      </c>
      <c r="C1798">
        <v>10</v>
      </c>
      <c r="D1798">
        <f t="shared" si="33"/>
        <v>1</v>
      </c>
      <c r="F1798" s="8">
        <f>SUMIF('Zip Shares'!$F:$F,Districts!$B1798,'Zip Shares'!H:H)/$D1798</f>
        <v>0</v>
      </c>
      <c r="G1798" s="8">
        <f>SUMIF('Zip Shares'!$F:$F,Districts!$B1798,'Zip Shares'!I:I)/$D1798</f>
        <v>0</v>
      </c>
      <c r="H1798" s="8">
        <f>SUMIF('Zip Shares'!$F:$F,Districts!$B1798,'Zip Shares'!J:J)/$D1798</f>
        <v>0</v>
      </c>
    </row>
    <row r="1799" spans="1:8">
      <c r="A1799" s="18">
        <v>6</v>
      </c>
      <c r="B1799">
        <v>95329</v>
      </c>
      <c r="C1799">
        <v>4</v>
      </c>
      <c r="D1799">
        <f t="shared" si="33"/>
        <v>2</v>
      </c>
      <c r="F1799" s="8">
        <f>SUMIF('Zip Shares'!$F:$F,Districts!$B1799,'Zip Shares'!H:H)/$D1799</f>
        <v>0</v>
      </c>
      <c r="G1799" s="8">
        <f>SUMIF('Zip Shares'!$F:$F,Districts!$B1799,'Zip Shares'!I:I)/$D1799</f>
        <v>0</v>
      </c>
      <c r="H1799" s="8">
        <f>SUMIF('Zip Shares'!$F:$F,Districts!$B1799,'Zip Shares'!J:J)/$D1799</f>
        <v>0</v>
      </c>
    </row>
    <row r="1800" spans="1:8">
      <c r="A1800" s="18">
        <v>6</v>
      </c>
      <c r="B1800">
        <v>95329</v>
      </c>
      <c r="C1800">
        <v>10</v>
      </c>
      <c r="D1800">
        <f t="shared" si="33"/>
        <v>2</v>
      </c>
      <c r="F1800" s="8">
        <f>SUMIF('Zip Shares'!$F:$F,Districts!$B1800,'Zip Shares'!H:H)/$D1800</f>
        <v>0</v>
      </c>
      <c r="G1800" s="8">
        <f>SUMIF('Zip Shares'!$F:$F,Districts!$B1800,'Zip Shares'!I:I)/$D1800</f>
        <v>0</v>
      </c>
      <c r="H1800" s="8">
        <f>SUMIF('Zip Shares'!$F:$F,Districts!$B1800,'Zip Shares'!J:J)/$D1800</f>
        <v>0</v>
      </c>
    </row>
    <row r="1801" spans="1:8">
      <c r="A1801" s="18">
        <v>6</v>
      </c>
      <c r="B1801">
        <v>95330</v>
      </c>
      <c r="C1801">
        <v>9</v>
      </c>
      <c r="D1801">
        <f t="shared" si="33"/>
        <v>2</v>
      </c>
      <c r="F1801" s="8">
        <f>SUMIF('Zip Shares'!$F:$F,Districts!$B1801,'Zip Shares'!H:H)/$D1801</f>
        <v>6507.1186472665695</v>
      </c>
      <c r="G1801" s="8">
        <f>SUMIF('Zip Shares'!$F:$F,Districts!$B1801,'Zip Shares'!I:I)/$D1801</f>
        <v>1273.2149999999999</v>
      </c>
      <c r="H1801" s="8">
        <f>SUMIF('Zip Shares'!$F:$F,Districts!$B1801,'Zip Shares'!J:J)/$D1801</f>
        <v>0</v>
      </c>
    </row>
    <row r="1802" spans="1:8">
      <c r="A1802" s="18">
        <v>6</v>
      </c>
      <c r="B1802">
        <v>95330</v>
      </c>
      <c r="C1802">
        <v>10</v>
      </c>
      <c r="D1802">
        <f t="shared" si="33"/>
        <v>2</v>
      </c>
      <c r="F1802" s="8">
        <f>SUMIF('Zip Shares'!$F:$F,Districts!$B1802,'Zip Shares'!H:H)/$D1802</f>
        <v>6507.1186472665695</v>
      </c>
      <c r="G1802" s="8">
        <f>SUMIF('Zip Shares'!$F:$F,Districts!$B1802,'Zip Shares'!I:I)/$D1802</f>
        <v>1273.2149999999999</v>
      </c>
      <c r="H1802" s="8">
        <f>SUMIF('Zip Shares'!$F:$F,Districts!$B1802,'Zip Shares'!J:J)/$D1802</f>
        <v>0</v>
      </c>
    </row>
    <row r="1803" spans="1:8">
      <c r="A1803" s="18">
        <v>6</v>
      </c>
      <c r="B1803">
        <v>95333</v>
      </c>
      <c r="C1803">
        <v>16</v>
      </c>
      <c r="D1803">
        <f t="shared" si="33"/>
        <v>1</v>
      </c>
      <c r="F1803" s="8">
        <f>SUMIF('Zip Shares'!$F:$F,Districts!$B1803,'Zip Shares'!H:H)/$D1803</f>
        <v>0</v>
      </c>
      <c r="G1803" s="8">
        <f>SUMIF('Zip Shares'!$F:$F,Districts!$B1803,'Zip Shares'!I:I)/$D1803</f>
        <v>0</v>
      </c>
      <c r="H1803" s="8">
        <f>SUMIF('Zip Shares'!$F:$F,Districts!$B1803,'Zip Shares'!J:J)/$D1803</f>
        <v>0</v>
      </c>
    </row>
    <row r="1804" spans="1:8">
      <c r="A1804" s="18">
        <v>6</v>
      </c>
      <c r="B1804">
        <v>95334</v>
      </c>
      <c r="C1804">
        <v>16</v>
      </c>
      <c r="D1804">
        <f t="shared" si="33"/>
        <v>1</v>
      </c>
      <c r="F1804" s="8">
        <f>SUMIF('Zip Shares'!$F:$F,Districts!$B1804,'Zip Shares'!H:H)/$D1804</f>
        <v>0</v>
      </c>
      <c r="G1804" s="8">
        <f>SUMIF('Zip Shares'!$F:$F,Districts!$B1804,'Zip Shares'!I:I)/$D1804</f>
        <v>45.79</v>
      </c>
      <c r="H1804" s="8">
        <f>SUMIF('Zip Shares'!$F:$F,Districts!$B1804,'Zip Shares'!J:J)/$D1804</f>
        <v>0</v>
      </c>
    </row>
    <row r="1805" spans="1:8">
      <c r="A1805" s="18">
        <v>6</v>
      </c>
      <c r="B1805">
        <v>95335</v>
      </c>
      <c r="C1805">
        <v>4</v>
      </c>
      <c r="D1805">
        <f t="shared" si="33"/>
        <v>1</v>
      </c>
      <c r="F1805" s="8">
        <f>SUMIF('Zip Shares'!$F:$F,Districts!$B1805,'Zip Shares'!H:H)/$D1805</f>
        <v>0</v>
      </c>
      <c r="G1805" s="8">
        <f>SUMIF('Zip Shares'!$F:$F,Districts!$B1805,'Zip Shares'!I:I)/$D1805</f>
        <v>0</v>
      </c>
      <c r="H1805" s="8">
        <f>SUMIF('Zip Shares'!$F:$F,Districts!$B1805,'Zip Shares'!J:J)/$D1805</f>
        <v>0</v>
      </c>
    </row>
    <row r="1806" spans="1:8">
      <c r="A1806" s="18">
        <v>6</v>
      </c>
      <c r="B1806">
        <v>95336</v>
      </c>
      <c r="C1806">
        <v>9</v>
      </c>
      <c r="D1806">
        <f t="shared" si="33"/>
        <v>2</v>
      </c>
      <c r="F1806" s="8">
        <f>SUMIF('Zip Shares'!$F:$F,Districts!$B1806,'Zip Shares'!H:H)/$D1806</f>
        <v>10391.689141447148</v>
      </c>
      <c r="G1806" s="8">
        <f>SUMIF('Zip Shares'!$F:$F,Districts!$B1806,'Zip Shares'!I:I)/$D1806</f>
        <v>1155.3499999999999</v>
      </c>
      <c r="H1806" s="8">
        <f>SUMIF('Zip Shares'!$F:$F,Districts!$B1806,'Zip Shares'!J:J)/$D1806</f>
        <v>0</v>
      </c>
    </row>
    <row r="1807" spans="1:8">
      <c r="A1807" s="18">
        <v>6</v>
      </c>
      <c r="B1807">
        <v>95336</v>
      </c>
      <c r="C1807">
        <v>10</v>
      </c>
      <c r="D1807">
        <f t="shared" si="33"/>
        <v>2</v>
      </c>
      <c r="F1807" s="8">
        <f>SUMIF('Zip Shares'!$F:$F,Districts!$B1807,'Zip Shares'!H:H)/$D1807</f>
        <v>10391.689141447148</v>
      </c>
      <c r="G1807" s="8">
        <f>SUMIF('Zip Shares'!$F:$F,Districts!$B1807,'Zip Shares'!I:I)/$D1807</f>
        <v>1155.3499999999999</v>
      </c>
      <c r="H1807" s="8">
        <f>SUMIF('Zip Shares'!$F:$F,Districts!$B1807,'Zip Shares'!J:J)/$D1807</f>
        <v>0</v>
      </c>
    </row>
    <row r="1808" spans="1:8">
      <c r="A1808" s="18">
        <v>6</v>
      </c>
      <c r="B1808">
        <v>95337</v>
      </c>
      <c r="C1808">
        <v>10</v>
      </c>
      <c r="D1808">
        <f t="shared" si="33"/>
        <v>1</v>
      </c>
      <c r="F1808" s="8">
        <f>SUMIF('Zip Shares'!$F:$F,Districts!$B1808,'Zip Shares'!H:H)/$D1808</f>
        <v>6677.0620451234417</v>
      </c>
      <c r="G1808" s="8">
        <f>SUMIF('Zip Shares'!$F:$F,Districts!$B1808,'Zip Shares'!I:I)/$D1808</f>
        <v>8019.19</v>
      </c>
      <c r="H1808" s="8">
        <f>SUMIF('Zip Shares'!$F:$F,Districts!$B1808,'Zip Shares'!J:J)/$D1808</f>
        <v>0</v>
      </c>
    </row>
    <row r="1809" spans="1:8">
      <c r="A1809" s="18">
        <v>6</v>
      </c>
      <c r="B1809">
        <v>95338</v>
      </c>
      <c r="C1809">
        <v>4</v>
      </c>
      <c r="D1809">
        <f t="shared" si="33"/>
        <v>1</v>
      </c>
      <c r="F1809" s="8">
        <f>SUMIF('Zip Shares'!$F:$F,Districts!$B1809,'Zip Shares'!H:H)/$D1809</f>
        <v>14957.011856191648</v>
      </c>
      <c r="G1809" s="8">
        <f>SUMIF('Zip Shares'!$F:$F,Districts!$B1809,'Zip Shares'!I:I)/$D1809</f>
        <v>3645</v>
      </c>
      <c r="H1809" s="8">
        <f>SUMIF('Zip Shares'!$F:$F,Districts!$B1809,'Zip Shares'!J:J)/$D1809</f>
        <v>0</v>
      </c>
    </row>
    <row r="1810" spans="1:8">
      <c r="A1810" s="18">
        <v>6</v>
      </c>
      <c r="B1810">
        <v>95340</v>
      </c>
      <c r="C1810">
        <v>16</v>
      </c>
      <c r="D1810">
        <f t="shared" si="33"/>
        <v>1</v>
      </c>
      <c r="F1810" s="8">
        <f>SUMIF('Zip Shares'!$F:$F,Districts!$B1810,'Zip Shares'!H:H)/$D1810</f>
        <v>21783.377121021611</v>
      </c>
      <c r="G1810" s="8">
        <f>SUMIF('Zip Shares'!$F:$F,Districts!$B1810,'Zip Shares'!I:I)/$D1810</f>
        <v>0</v>
      </c>
      <c r="H1810" s="8">
        <f>SUMIF('Zip Shares'!$F:$F,Districts!$B1810,'Zip Shares'!J:J)/$D1810</f>
        <v>0</v>
      </c>
    </row>
    <row r="1811" spans="1:8">
      <c r="A1811" s="18">
        <v>6</v>
      </c>
      <c r="B1811">
        <v>95341</v>
      </c>
      <c r="C1811">
        <v>16</v>
      </c>
      <c r="D1811">
        <f t="shared" si="33"/>
        <v>1</v>
      </c>
      <c r="F1811" s="8">
        <f>SUMIF('Zip Shares'!$F:$F,Districts!$B1811,'Zip Shares'!H:H)/$D1811</f>
        <v>88.966285130809226</v>
      </c>
      <c r="G1811" s="8">
        <f>SUMIF('Zip Shares'!$F:$F,Districts!$B1811,'Zip Shares'!I:I)/$D1811</f>
        <v>0</v>
      </c>
      <c r="H1811" s="8">
        <f>SUMIF('Zip Shares'!$F:$F,Districts!$B1811,'Zip Shares'!J:J)/$D1811</f>
        <v>0</v>
      </c>
    </row>
    <row r="1812" spans="1:8">
      <c r="A1812" s="18">
        <v>6</v>
      </c>
      <c r="B1812">
        <v>95345</v>
      </c>
      <c r="C1812">
        <v>4</v>
      </c>
      <c r="D1812">
        <f t="shared" si="33"/>
        <v>1</v>
      </c>
      <c r="F1812" s="8">
        <f>SUMIF('Zip Shares'!$F:$F,Districts!$B1812,'Zip Shares'!H:H)/$D1812</f>
        <v>1187.6999064963034</v>
      </c>
      <c r="G1812" s="8">
        <f>SUMIF('Zip Shares'!$F:$F,Districts!$B1812,'Zip Shares'!I:I)/$D1812</f>
        <v>0</v>
      </c>
      <c r="H1812" s="8">
        <f>SUMIF('Zip Shares'!$F:$F,Districts!$B1812,'Zip Shares'!J:J)/$D1812</f>
        <v>0</v>
      </c>
    </row>
    <row r="1813" spans="1:8">
      <c r="A1813" s="18">
        <v>6</v>
      </c>
      <c r="B1813">
        <v>95346</v>
      </c>
      <c r="C1813">
        <v>4</v>
      </c>
      <c r="D1813">
        <f t="shared" si="33"/>
        <v>1</v>
      </c>
      <c r="F1813" s="8">
        <f>SUMIF('Zip Shares'!$F:$F,Districts!$B1813,'Zip Shares'!H:H)/$D1813</f>
        <v>2015.9760210641373</v>
      </c>
      <c r="G1813" s="8">
        <f>SUMIF('Zip Shares'!$F:$F,Districts!$B1813,'Zip Shares'!I:I)/$D1813</f>
        <v>0</v>
      </c>
      <c r="H1813" s="8">
        <f>SUMIF('Zip Shares'!$F:$F,Districts!$B1813,'Zip Shares'!J:J)/$D1813</f>
        <v>0</v>
      </c>
    </row>
    <row r="1814" spans="1:8">
      <c r="A1814" s="18">
        <v>6</v>
      </c>
      <c r="B1814">
        <v>95348</v>
      </c>
      <c r="C1814">
        <v>16</v>
      </c>
      <c r="D1814">
        <f t="shared" si="33"/>
        <v>1</v>
      </c>
      <c r="F1814" s="8">
        <f>SUMIF('Zip Shares'!$F:$F,Districts!$B1814,'Zip Shares'!H:H)/$D1814</f>
        <v>284.54976636238024</v>
      </c>
      <c r="G1814" s="8">
        <f>SUMIF('Zip Shares'!$F:$F,Districts!$B1814,'Zip Shares'!I:I)/$D1814</f>
        <v>0</v>
      </c>
      <c r="H1814" s="8">
        <f>SUMIF('Zip Shares'!$F:$F,Districts!$B1814,'Zip Shares'!J:J)/$D1814</f>
        <v>0</v>
      </c>
    </row>
    <row r="1815" spans="1:8">
      <c r="A1815" s="18">
        <v>6</v>
      </c>
      <c r="B1815">
        <v>95350</v>
      </c>
      <c r="C1815">
        <v>10</v>
      </c>
      <c r="D1815">
        <f t="shared" si="33"/>
        <v>1</v>
      </c>
      <c r="F1815" s="8">
        <f>SUMIF('Zip Shares'!$F:$F,Districts!$B1815,'Zip Shares'!H:H)/$D1815</f>
        <v>11441.722618332034</v>
      </c>
      <c r="G1815" s="8">
        <f>SUMIF('Zip Shares'!$F:$F,Districts!$B1815,'Zip Shares'!I:I)/$D1815</f>
        <v>126.72</v>
      </c>
      <c r="H1815" s="8">
        <f>SUMIF('Zip Shares'!$F:$F,Districts!$B1815,'Zip Shares'!J:J)/$D1815</f>
        <v>0</v>
      </c>
    </row>
    <row r="1816" spans="1:8">
      <c r="A1816" s="18">
        <v>6</v>
      </c>
      <c r="B1816">
        <v>95351</v>
      </c>
      <c r="C1816">
        <v>10</v>
      </c>
      <c r="D1816">
        <f t="shared" si="33"/>
        <v>1</v>
      </c>
      <c r="F1816" s="8">
        <f>SUMIF('Zip Shares'!$F:$F,Districts!$B1816,'Zip Shares'!H:H)/$D1816</f>
        <v>56725.659612827578</v>
      </c>
      <c r="G1816" s="8">
        <f>SUMIF('Zip Shares'!$F:$F,Districts!$B1816,'Zip Shares'!I:I)/$D1816</f>
        <v>3502.96</v>
      </c>
      <c r="H1816" s="8">
        <f>SUMIF('Zip Shares'!$F:$F,Districts!$B1816,'Zip Shares'!J:J)/$D1816</f>
        <v>0</v>
      </c>
    </row>
    <row r="1817" spans="1:8">
      <c r="A1817" s="18">
        <v>6</v>
      </c>
      <c r="B1817">
        <v>95354</v>
      </c>
      <c r="C1817">
        <v>10</v>
      </c>
      <c r="D1817">
        <f t="shared" si="33"/>
        <v>1</v>
      </c>
      <c r="F1817" s="8">
        <f>SUMIF('Zip Shares'!$F:$F,Districts!$B1817,'Zip Shares'!H:H)/$D1817</f>
        <v>30031.103343615436</v>
      </c>
      <c r="G1817" s="8">
        <f>SUMIF('Zip Shares'!$F:$F,Districts!$B1817,'Zip Shares'!I:I)/$D1817</f>
        <v>38.22</v>
      </c>
      <c r="H1817" s="8">
        <f>SUMIF('Zip Shares'!$F:$F,Districts!$B1817,'Zip Shares'!J:J)/$D1817</f>
        <v>0</v>
      </c>
    </row>
    <row r="1818" spans="1:8">
      <c r="A1818" s="18">
        <v>6</v>
      </c>
      <c r="B1818">
        <v>95355</v>
      </c>
      <c r="C1818">
        <v>10</v>
      </c>
      <c r="D1818">
        <f t="shared" si="33"/>
        <v>1</v>
      </c>
      <c r="F1818" s="8">
        <f>SUMIF('Zip Shares'!$F:$F,Districts!$B1818,'Zip Shares'!H:H)/$D1818</f>
        <v>1304.3524995598202</v>
      </c>
      <c r="G1818" s="8">
        <f>SUMIF('Zip Shares'!$F:$F,Districts!$B1818,'Zip Shares'!I:I)/$D1818</f>
        <v>68.739999999999995</v>
      </c>
      <c r="H1818" s="8">
        <f>SUMIF('Zip Shares'!$F:$F,Districts!$B1818,'Zip Shares'!J:J)/$D1818</f>
        <v>0</v>
      </c>
    </row>
    <row r="1819" spans="1:8">
      <c r="A1819" s="18">
        <v>6</v>
      </c>
      <c r="B1819">
        <v>95356</v>
      </c>
      <c r="C1819">
        <v>10</v>
      </c>
      <c r="D1819">
        <f t="shared" si="33"/>
        <v>1</v>
      </c>
      <c r="F1819" s="8">
        <f>SUMIF('Zip Shares'!$F:$F,Districts!$B1819,'Zip Shares'!H:H)/$D1819</f>
        <v>478364.39322309499</v>
      </c>
      <c r="G1819" s="8">
        <f>SUMIF('Zip Shares'!$F:$F,Districts!$B1819,'Zip Shares'!I:I)/$D1819</f>
        <v>241002.58000000002</v>
      </c>
      <c r="H1819" s="8">
        <f>SUMIF('Zip Shares'!$F:$F,Districts!$B1819,'Zip Shares'!J:J)/$D1819</f>
        <v>0</v>
      </c>
    </row>
    <row r="1820" spans="1:8">
      <c r="A1820" s="18">
        <v>6</v>
      </c>
      <c r="B1820">
        <v>95357</v>
      </c>
      <c r="C1820">
        <v>10</v>
      </c>
      <c r="D1820">
        <f t="shared" si="33"/>
        <v>1</v>
      </c>
      <c r="F1820" s="8">
        <f>SUMIF('Zip Shares'!$F:$F,Districts!$B1820,'Zip Shares'!H:H)/$D1820</f>
        <v>96418.065586851764</v>
      </c>
      <c r="G1820" s="8">
        <f>SUMIF('Zip Shares'!$F:$F,Districts!$B1820,'Zip Shares'!I:I)/$D1820</f>
        <v>28804.84</v>
      </c>
      <c r="H1820" s="8">
        <f>SUMIF('Zip Shares'!$F:$F,Districts!$B1820,'Zip Shares'!J:J)/$D1820</f>
        <v>0</v>
      </c>
    </row>
    <row r="1821" spans="1:8">
      <c r="A1821" s="18">
        <v>6</v>
      </c>
      <c r="B1821">
        <v>95358</v>
      </c>
      <c r="C1821">
        <v>10</v>
      </c>
      <c r="D1821">
        <f t="shared" si="33"/>
        <v>1</v>
      </c>
      <c r="F1821" s="8">
        <f>SUMIF('Zip Shares'!$F:$F,Districts!$B1821,'Zip Shares'!H:H)/$D1821</f>
        <v>22235.494885427874</v>
      </c>
      <c r="G1821" s="8">
        <f>SUMIF('Zip Shares'!$F:$F,Districts!$B1821,'Zip Shares'!I:I)/$D1821</f>
        <v>172.69</v>
      </c>
      <c r="H1821" s="8">
        <f>SUMIF('Zip Shares'!$F:$F,Districts!$B1821,'Zip Shares'!J:J)/$D1821</f>
        <v>0</v>
      </c>
    </row>
    <row r="1822" spans="1:8">
      <c r="A1822" s="18">
        <v>6</v>
      </c>
      <c r="B1822">
        <v>95360</v>
      </c>
      <c r="C1822">
        <v>10</v>
      </c>
      <c r="D1822">
        <f t="shared" si="33"/>
        <v>2</v>
      </c>
      <c r="F1822" s="8">
        <f>SUMIF('Zip Shares'!$F:$F,Districts!$B1822,'Zip Shares'!H:H)/$D1822</f>
        <v>1405.2224736411317</v>
      </c>
      <c r="G1822" s="8">
        <f>SUMIF('Zip Shares'!$F:$F,Districts!$B1822,'Zip Shares'!I:I)/$D1822</f>
        <v>0</v>
      </c>
      <c r="H1822" s="8">
        <f>SUMIF('Zip Shares'!$F:$F,Districts!$B1822,'Zip Shares'!J:J)/$D1822</f>
        <v>0</v>
      </c>
    </row>
    <row r="1823" spans="1:8">
      <c r="A1823" s="18">
        <v>6</v>
      </c>
      <c r="B1823">
        <v>95360</v>
      </c>
      <c r="C1823">
        <v>16</v>
      </c>
      <c r="D1823">
        <f t="shared" si="33"/>
        <v>2</v>
      </c>
      <c r="F1823" s="8">
        <f>SUMIF('Zip Shares'!$F:$F,Districts!$B1823,'Zip Shares'!H:H)/$D1823</f>
        <v>1405.2224736411317</v>
      </c>
      <c r="G1823" s="8">
        <f>SUMIF('Zip Shares'!$F:$F,Districts!$B1823,'Zip Shares'!I:I)/$D1823</f>
        <v>0</v>
      </c>
      <c r="H1823" s="8">
        <f>SUMIF('Zip Shares'!$F:$F,Districts!$B1823,'Zip Shares'!J:J)/$D1823</f>
        <v>0</v>
      </c>
    </row>
    <row r="1824" spans="1:8">
      <c r="A1824" s="18">
        <v>6</v>
      </c>
      <c r="B1824">
        <v>95361</v>
      </c>
      <c r="C1824">
        <v>9</v>
      </c>
      <c r="D1824">
        <f t="shared" si="33"/>
        <v>2</v>
      </c>
      <c r="F1824" s="8">
        <f>SUMIF('Zip Shares'!$F:$F,Districts!$B1824,'Zip Shares'!H:H)/$D1824</f>
        <v>20451.956629210745</v>
      </c>
      <c r="G1824" s="8">
        <f>SUMIF('Zip Shares'!$F:$F,Districts!$B1824,'Zip Shares'!I:I)/$D1824</f>
        <v>0</v>
      </c>
      <c r="H1824" s="8">
        <f>SUMIF('Zip Shares'!$F:$F,Districts!$B1824,'Zip Shares'!J:J)/$D1824</f>
        <v>0</v>
      </c>
    </row>
    <row r="1825" spans="1:8">
      <c r="A1825" s="18">
        <v>6</v>
      </c>
      <c r="B1825">
        <v>95361</v>
      </c>
      <c r="C1825">
        <v>10</v>
      </c>
      <c r="D1825">
        <f t="shared" si="33"/>
        <v>2</v>
      </c>
      <c r="F1825" s="8">
        <f>SUMIF('Zip Shares'!$F:$F,Districts!$B1825,'Zip Shares'!H:H)/$D1825</f>
        <v>20451.956629210745</v>
      </c>
      <c r="G1825" s="8">
        <f>SUMIF('Zip Shares'!$F:$F,Districts!$B1825,'Zip Shares'!I:I)/$D1825</f>
        <v>0</v>
      </c>
      <c r="H1825" s="8">
        <f>SUMIF('Zip Shares'!$F:$F,Districts!$B1825,'Zip Shares'!J:J)/$D1825</f>
        <v>0</v>
      </c>
    </row>
    <row r="1826" spans="1:8">
      <c r="A1826" s="18">
        <v>6</v>
      </c>
      <c r="B1826">
        <v>95363</v>
      </c>
      <c r="C1826">
        <v>10</v>
      </c>
      <c r="D1826">
        <f t="shared" si="33"/>
        <v>1</v>
      </c>
      <c r="F1826" s="8">
        <f>SUMIF('Zip Shares'!$F:$F,Districts!$B1826,'Zip Shares'!H:H)/$D1826</f>
        <v>79.17999376642021</v>
      </c>
      <c r="G1826" s="8">
        <f>SUMIF('Zip Shares'!$F:$F,Districts!$B1826,'Zip Shares'!I:I)/$D1826</f>
        <v>0</v>
      </c>
      <c r="H1826" s="8">
        <f>SUMIF('Zip Shares'!$F:$F,Districts!$B1826,'Zip Shares'!J:J)/$D1826</f>
        <v>0</v>
      </c>
    </row>
    <row r="1827" spans="1:8">
      <c r="A1827" s="18">
        <v>6</v>
      </c>
      <c r="B1827">
        <v>95364</v>
      </c>
      <c r="C1827">
        <v>4</v>
      </c>
      <c r="D1827">
        <f t="shared" si="33"/>
        <v>1</v>
      </c>
      <c r="F1827" s="8">
        <f>SUMIF('Zip Shares'!$F:$F,Districts!$B1827,'Zip Shares'!H:H)/$D1827</f>
        <v>0</v>
      </c>
      <c r="G1827" s="8">
        <f>SUMIF('Zip Shares'!$F:$F,Districts!$B1827,'Zip Shares'!I:I)/$D1827</f>
        <v>0</v>
      </c>
      <c r="H1827" s="8">
        <f>SUMIF('Zip Shares'!$F:$F,Districts!$B1827,'Zip Shares'!J:J)/$D1827</f>
        <v>0</v>
      </c>
    </row>
    <row r="1828" spans="1:8">
      <c r="A1828" s="18">
        <v>6</v>
      </c>
      <c r="B1828">
        <v>95365</v>
      </c>
      <c r="C1828">
        <v>16</v>
      </c>
      <c r="D1828">
        <f t="shared" si="33"/>
        <v>1</v>
      </c>
      <c r="F1828" s="8">
        <f>SUMIF('Zip Shares'!$F:$F,Districts!$B1828,'Zip Shares'!H:H)/$D1828</f>
        <v>0</v>
      </c>
      <c r="G1828" s="8">
        <f>SUMIF('Zip Shares'!$F:$F,Districts!$B1828,'Zip Shares'!I:I)/$D1828</f>
        <v>0</v>
      </c>
      <c r="H1828" s="8">
        <f>SUMIF('Zip Shares'!$F:$F,Districts!$B1828,'Zip Shares'!J:J)/$D1828</f>
        <v>0</v>
      </c>
    </row>
    <row r="1829" spans="1:8">
      <c r="A1829" s="18">
        <v>6</v>
      </c>
      <c r="B1829">
        <v>95366</v>
      </c>
      <c r="C1829">
        <v>9</v>
      </c>
      <c r="D1829">
        <f t="shared" si="33"/>
        <v>2</v>
      </c>
      <c r="F1829" s="8">
        <f>SUMIF('Zip Shares'!$F:$F,Districts!$B1829,'Zip Shares'!H:H)/$D1829</f>
        <v>4551.5018023494304</v>
      </c>
      <c r="G1829" s="8">
        <f>SUMIF('Zip Shares'!$F:$F,Districts!$B1829,'Zip Shares'!I:I)/$D1829</f>
        <v>1834.4649999999999</v>
      </c>
      <c r="H1829" s="8">
        <f>SUMIF('Zip Shares'!$F:$F,Districts!$B1829,'Zip Shares'!J:J)/$D1829</f>
        <v>0</v>
      </c>
    </row>
    <row r="1830" spans="1:8">
      <c r="A1830" s="18">
        <v>6</v>
      </c>
      <c r="B1830">
        <v>95366</v>
      </c>
      <c r="C1830">
        <v>10</v>
      </c>
      <c r="D1830">
        <f t="shared" si="33"/>
        <v>2</v>
      </c>
      <c r="F1830" s="8">
        <f>SUMIF('Zip Shares'!$F:$F,Districts!$B1830,'Zip Shares'!H:H)/$D1830</f>
        <v>4551.5018023494304</v>
      </c>
      <c r="G1830" s="8">
        <f>SUMIF('Zip Shares'!$F:$F,Districts!$B1830,'Zip Shares'!I:I)/$D1830</f>
        <v>1834.4649999999999</v>
      </c>
      <c r="H1830" s="8">
        <f>SUMIF('Zip Shares'!$F:$F,Districts!$B1830,'Zip Shares'!J:J)/$D1830</f>
        <v>0</v>
      </c>
    </row>
    <row r="1831" spans="1:8">
      <c r="A1831" s="18">
        <v>6</v>
      </c>
      <c r="B1831">
        <v>95367</v>
      </c>
      <c r="C1831">
        <v>10</v>
      </c>
      <c r="D1831">
        <f t="shared" si="33"/>
        <v>1</v>
      </c>
      <c r="F1831" s="8">
        <f>SUMIF('Zip Shares'!$F:$F,Districts!$B1831,'Zip Shares'!H:H)/$D1831</f>
        <v>6005.8025271829729</v>
      </c>
      <c r="G1831" s="8">
        <f>SUMIF('Zip Shares'!$F:$F,Districts!$B1831,'Zip Shares'!I:I)/$D1831</f>
        <v>0</v>
      </c>
      <c r="H1831" s="8">
        <f>SUMIF('Zip Shares'!$F:$F,Districts!$B1831,'Zip Shares'!J:J)/$D1831</f>
        <v>0</v>
      </c>
    </row>
    <row r="1832" spans="1:8">
      <c r="A1832" s="18">
        <v>6</v>
      </c>
      <c r="B1832">
        <v>95368</v>
      </c>
      <c r="C1832">
        <v>10</v>
      </c>
      <c r="D1832">
        <f t="shared" si="33"/>
        <v>1</v>
      </c>
      <c r="F1832" s="8">
        <f>SUMIF('Zip Shares'!$F:$F,Districts!$B1832,'Zip Shares'!H:H)/$D1832</f>
        <v>9944.0374845544538</v>
      </c>
      <c r="G1832" s="8">
        <f>SUMIF('Zip Shares'!$F:$F,Districts!$B1832,'Zip Shares'!I:I)/$D1832</f>
        <v>0</v>
      </c>
      <c r="H1832" s="8">
        <f>SUMIF('Zip Shares'!$F:$F,Districts!$B1832,'Zip Shares'!J:J)/$D1832</f>
        <v>0</v>
      </c>
    </row>
    <row r="1833" spans="1:8">
      <c r="A1833" s="18">
        <v>6</v>
      </c>
      <c r="B1833">
        <v>95369</v>
      </c>
      <c r="C1833">
        <v>4</v>
      </c>
      <c r="D1833">
        <f t="shared" si="33"/>
        <v>2</v>
      </c>
      <c r="F1833" s="8">
        <f>SUMIF('Zip Shares'!$F:$F,Districts!$B1833,'Zip Shares'!H:H)/$D1833</f>
        <v>0</v>
      </c>
      <c r="G1833" s="8">
        <f>SUMIF('Zip Shares'!$F:$F,Districts!$B1833,'Zip Shares'!I:I)/$D1833</f>
        <v>0</v>
      </c>
      <c r="H1833" s="8">
        <f>SUMIF('Zip Shares'!$F:$F,Districts!$B1833,'Zip Shares'!J:J)/$D1833</f>
        <v>0</v>
      </c>
    </row>
    <row r="1834" spans="1:8">
      <c r="A1834" s="18">
        <v>6</v>
      </c>
      <c r="B1834">
        <v>95369</v>
      </c>
      <c r="C1834">
        <v>16</v>
      </c>
      <c r="D1834">
        <f t="shared" si="33"/>
        <v>2</v>
      </c>
      <c r="F1834" s="8">
        <f>SUMIF('Zip Shares'!$F:$F,Districts!$B1834,'Zip Shares'!H:H)/$D1834</f>
        <v>0</v>
      </c>
      <c r="G1834" s="8">
        <f>SUMIF('Zip Shares'!$F:$F,Districts!$B1834,'Zip Shares'!I:I)/$D1834</f>
        <v>0</v>
      </c>
      <c r="H1834" s="8">
        <f>SUMIF('Zip Shares'!$F:$F,Districts!$B1834,'Zip Shares'!J:J)/$D1834</f>
        <v>0</v>
      </c>
    </row>
    <row r="1835" spans="1:8">
      <c r="A1835" s="18">
        <v>6</v>
      </c>
      <c r="B1835">
        <v>95370</v>
      </c>
      <c r="C1835">
        <v>4</v>
      </c>
      <c r="D1835">
        <f t="shared" si="33"/>
        <v>1</v>
      </c>
      <c r="F1835" s="8">
        <f>SUMIF('Zip Shares'!$F:$F,Districts!$B1835,'Zip Shares'!H:H)/$D1835</f>
        <v>21290.44162499734</v>
      </c>
      <c r="G1835" s="8">
        <f>SUMIF('Zip Shares'!$F:$F,Districts!$B1835,'Zip Shares'!I:I)/$D1835</f>
        <v>1072.07</v>
      </c>
      <c r="H1835" s="8">
        <f>SUMIF('Zip Shares'!$F:$F,Districts!$B1835,'Zip Shares'!J:J)/$D1835</f>
        <v>0</v>
      </c>
    </row>
    <row r="1836" spans="1:8">
      <c r="A1836" s="18">
        <v>6</v>
      </c>
      <c r="B1836">
        <v>95372</v>
      </c>
      <c r="C1836">
        <v>4</v>
      </c>
      <c r="D1836">
        <f t="shared" si="33"/>
        <v>1</v>
      </c>
      <c r="F1836" s="8">
        <f>SUMIF('Zip Shares'!$F:$F,Districts!$B1836,'Zip Shares'!H:H)/$D1836</f>
        <v>0</v>
      </c>
      <c r="G1836" s="8">
        <f>SUMIF('Zip Shares'!$F:$F,Districts!$B1836,'Zip Shares'!I:I)/$D1836</f>
        <v>0</v>
      </c>
      <c r="H1836" s="8">
        <f>SUMIF('Zip Shares'!$F:$F,Districts!$B1836,'Zip Shares'!J:J)/$D1836</f>
        <v>0</v>
      </c>
    </row>
    <row r="1837" spans="1:8">
      <c r="A1837" s="18">
        <v>6</v>
      </c>
      <c r="B1837">
        <v>95374</v>
      </c>
      <c r="C1837">
        <v>16</v>
      </c>
      <c r="D1837">
        <f t="shared" si="33"/>
        <v>1</v>
      </c>
      <c r="F1837" s="8">
        <f>SUMIF('Zip Shares'!$F:$F,Districts!$B1837,'Zip Shares'!H:H)/$D1837</f>
        <v>0</v>
      </c>
      <c r="G1837" s="8">
        <f>SUMIF('Zip Shares'!$F:$F,Districts!$B1837,'Zip Shares'!I:I)/$D1837</f>
        <v>0</v>
      </c>
      <c r="H1837" s="8">
        <f>SUMIF('Zip Shares'!$F:$F,Districts!$B1837,'Zip Shares'!J:J)/$D1837</f>
        <v>0</v>
      </c>
    </row>
    <row r="1838" spans="1:8">
      <c r="A1838" s="18">
        <v>6</v>
      </c>
      <c r="B1838">
        <v>95375</v>
      </c>
      <c r="C1838">
        <v>4</v>
      </c>
      <c r="D1838">
        <f t="shared" si="33"/>
        <v>1</v>
      </c>
      <c r="F1838" s="8">
        <f>SUMIF('Zip Shares'!$F:$F,Districts!$B1838,'Zip Shares'!H:H)/$D1838</f>
        <v>0</v>
      </c>
      <c r="G1838" s="8">
        <f>SUMIF('Zip Shares'!$F:$F,Districts!$B1838,'Zip Shares'!I:I)/$D1838</f>
        <v>0</v>
      </c>
      <c r="H1838" s="8">
        <f>SUMIF('Zip Shares'!$F:$F,Districts!$B1838,'Zip Shares'!J:J)/$D1838</f>
        <v>0</v>
      </c>
    </row>
    <row r="1839" spans="1:8">
      <c r="A1839" s="18">
        <v>6</v>
      </c>
      <c r="B1839">
        <v>95376</v>
      </c>
      <c r="C1839">
        <v>10</v>
      </c>
      <c r="D1839">
        <f t="shared" si="33"/>
        <v>1</v>
      </c>
      <c r="F1839" s="8">
        <f>SUMIF('Zip Shares'!$F:$F,Districts!$B1839,'Zip Shares'!H:H)/$D1839</f>
        <v>32969.650844857562</v>
      </c>
      <c r="G1839" s="8">
        <f>SUMIF('Zip Shares'!$F:$F,Districts!$B1839,'Zip Shares'!I:I)/$D1839</f>
        <v>7485.78</v>
      </c>
      <c r="H1839" s="8">
        <f>SUMIF('Zip Shares'!$F:$F,Districts!$B1839,'Zip Shares'!J:J)/$D1839</f>
        <v>0</v>
      </c>
    </row>
    <row r="1840" spans="1:8">
      <c r="A1840" s="18">
        <v>6</v>
      </c>
      <c r="B1840">
        <v>95377</v>
      </c>
      <c r="C1840">
        <v>10</v>
      </c>
      <c r="D1840">
        <f t="shared" si="33"/>
        <v>2</v>
      </c>
      <c r="F1840" s="8">
        <f>SUMIF('Zip Shares'!$F:$F,Districts!$B1840,'Zip Shares'!H:H)/$D1840</f>
        <v>93530.193281620144</v>
      </c>
      <c r="G1840" s="8">
        <f>SUMIF('Zip Shares'!$F:$F,Districts!$B1840,'Zip Shares'!I:I)/$D1840</f>
        <v>0</v>
      </c>
      <c r="H1840" s="8">
        <f>SUMIF('Zip Shares'!$F:$F,Districts!$B1840,'Zip Shares'!J:J)/$D1840</f>
        <v>0</v>
      </c>
    </row>
    <row r="1841" spans="1:8">
      <c r="A1841" s="18">
        <v>6</v>
      </c>
      <c r="B1841">
        <v>95377</v>
      </c>
      <c r="C1841">
        <v>15</v>
      </c>
      <c r="D1841">
        <f t="shared" si="33"/>
        <v>2</v>
      </c>
      <c r="F1841" s="8">
        <f>SUMIF('Zip Shares'!$F:$F,Districts!$B1841,'Zip Shares'!H:H)/$D1841</f>
        <v>93530.193281620144</v>
      </c>
      <c r="G1841" s="8">
        <f>SUMIF('Zip Shares'!$F:$F,Districts!$B1841,'Zip Shares'!I:I)/$D1841</f>
        <v>0</v>
      </c>
      <c r="H1841" s="8">
        <f>SUMIF('Zip Shares'!$F:$F,Districts!$B1841,'Zip Shares'!J:J)/$D1841</f>
        <v>0</v>
      </c>
    </row>
    <row r="1842" spans="1:8">
      <c r="A1842" s="18">
        <v>6</v>
      </c>
      <c r="B1842">
        <v>95379</v>
      </c>
      <c r="C1842">
        <v>4</v>
      </c>
      <c r="D1842">
        <f t="shared" si="33"/>
        <v>1</v>
      </c>
      <c r="F1842" s="8">
        <f>SUMIF('Zip Shares'!$F:$F,Districts!$B1842,'Zip Shares'!H:H)/$D1842</f>
        <v>0</v>
      </c>
      <c r="G1842" s="8">
        <f>SUMIF('Zip Shares'!$F:$F,Districts!$B1842,'Zip Shares'!I:I)/$D1842</f>
        <v>0</v>
      </c>
      <c r="H1842" s="8">
        <f>SUMIF('Zip Shares'!$F:$F,Districts!$B1842,'Zip Shares'!J:J)/$D1842</f>
        <v>0</v>
      </c>
    </row>
    <row r="1843" spans="1:8">
      <c r="A1843" s="18">
        <v>6</v>
      </c>
      <c r="B1843">
        <v>95380</v>
      </c>
      <c r="C1843">
        <v>10</v>
      </c>
      <c r="D1843">
        <f t="shared" si="33"/>
        <v>2</v>
      </c>
      <c r="F1843" s="8">
        <f>SUMIF('Zip Shares'!$F:$F,Districts!$B1843,'Zip Shares'!H:H)/$D1843</f>
        <v>15772.846035783938</v>
      </c>
      <c r="G1843" s="8">
        <f>SUMIF('Zip Shares'!$F:$F,Districts!$B1843,'Zip Shares'!I:I)/$D1843</f>
        <v>23.45</v>
      </c>
      <c r="H1843" s="8">
        <f>SUMIF('Zip Shares'!$F:$F,Districts!$B1843,'Zip Shares'!J:J)/$D1843</f>
        <v>0</v>
      </c>
    </row>
    <row r="1844" spans="1:8">
      <c r="A1844" s="18">
        <v>6</v>
      </c>
      <c r="B1844">
        <v>95380</v>
      </c>
      <c r="C1844">
        <v>16</v>
      </c>
      <c r="D1844">
        <f t="shared" si="33"/>
        <v>2</v>
      </c>
      <c r="F1844" s="8">
        <f>SUMIF('Zip Shares'!$F:$F,Districts!$B1844,'Zip Shares'!H:H)/$D1844</f>
        <v>15772.846035783938</v>
      </c>
      <c r="G1844" s="8">
        <f>SUMIF('Zip Shares'!$F:$F,Districts!$B1844,'Zip Shares'!I:I)/$D1844</f>
        <v>23.45</v>
      </c>
      <c r="H1844" s="8">
        <f>SUMIF('Zip Shares'!$F:$F,Districts!$B1844,'Zip Shares'!J:J)/$D1844</f>
        <v>0</v>
      </c>
    </row>
    <row r="1845" spans="1:8">
      <c r="A1845" s="18">
        <v>6</v>
      </c>
      <c r="B1845">
        <v>95382</v>
      </c>
      <c r="C1845">
        <v>10</v>
      </c>
      <c r="D1845">
        <f t="shared" si="33"/>
        <v>1</v>
      </c>
      <c r="F1845" s="8">
        <f>SUMIF('Zip Shares'!$F:$F,Districts!$B1845,'Zip Shares'!H:H)/$D1845</f>
        <v>11782.374524097904</v>
      </c>
      <c r="G1845" s="8">
        <f>SUMIF('Zip Shares'!$F:$F,Districts!$B1845,'Zip Shares'!I:I)/$D1845</f>
        <v>5815</v>
      </c>
      <c r="H1845" s="8">
        <f>SUMIF('Zip Shares'!$F:$F,Districts!$B1845,'Zip Shares'!J:J)/$D1845</f>
        <v>0</v>
      </c>
    </row>
    <row r="1846" spans="1:8">
      <c r="A1846" s="18">
        <v>6</v>
      </c>
      <c r="B1846">
        <v>95383</v>
      </c>
      <c r="C1846">
        <v>4</v>
      </c>
      <c r="D1846">
        <f t="shared" si="33"/>
        <v>1</v>
      </c>
      <c r="F1846" s="8">
        <f>SUMIF('Zip Shares'!$F:$F,Districts!$B1846,'Zip Shares'!H:H)/$D1846</f>
        <v>0</v>
      </c>
      <c r="G1846" s="8">
        <f>SUMIF('Zip Shares'!$F:$F,Districts!$B1846,'Zip Shares'!I:I)/$D1846</f>
        <v>0</v>
      </c>
      <c r="H1846" s="8">
        <f>SUMIF('Zip Shares'!$F:$F,Districts!$B1846,'Zip Shares'!J:J)/$D1846</f>
        <v>0</v>
      </c>
    </row>
    <row r="1847" spans="1:8">
      <c r="A1847" s="18">
        <v>6</v>
      </c>
      <c r="B1847">
        <v>95385</v>
      </c>
      <c r="C1847">
        <v>10</v>
      </c>
      <c r="D1847">
        <f t="shared" si="33"/>
        <v>1</v>
      </c>
      <c r="F1847" s="8">
        <f>SUMIF('Zip Shares'!$F:$F,Districts!$B1847,'Zip Shares'!H:H)/$D1847</f>
        <v>0</v>
      </c>
      <c r="G1847" s="8">
        <f>SUMIF('Zip Shares'!$F:$F,Districts!$B1847,'Zip Shares'!I:I)/$D1847</f>
        <v>0</v>
      </c>
      <c r="H1847" s="8">
        <f>SUMIF('Zip Shares'!$F:$F,Districts!$B1847,'Zip Shares'!J:J)/$D1847</f>
        <v>0</v>
      </c>
    </row>
    <row r="1848" spans="1:8">
      <c r="A1848" s="18">
        <v>6</v>
      </c>
      <c r="B1848">
        <v>95386</v>
      </c>
      <c r="C1848">
        <v>10</v>
      </c>
      <c r="D1848">
        <f t="shared" si="33"/>
        <v>1</v>
      </c>
      <c r="F1848" s="8">
        <f>SUMIF('Zip Shares'!$F:$F,Districts!$B1848,'Zip Shares'!H:H)/$D1848</f>
        <v>0</v>
      </c>
      <c r="G1848" s="8">
        <f>SUMIF('Zip Shares'!$F:$F,Districts!$B1848,'Zip Shares'!I:I)/$D1848</f>
        <v>0</v>
      </c>
      <c r="H1848" s="8">
        <f>SUMIF('Zip Shares'!$F:$F,Districts!$B1848,'Zip Shares'!J:J)/$D1848</f>
        <v>0</v>
      </c>
    </row>
    <row r="1849" spans="1:8">
      <c r="A1849" s="18">
        <v>6</v>
      </c>
      <c r="B1849">
        <v>95387</v>
      </c>
      <c r="C1849">
        <v>10</v>
      </c>
      <c r="D1849">
        <f t="shared" si="33"/>
        <v>1</v>
      </c>
      <c r="F1849" s="8">
        <f>SUMIF('Zip Shares'!$F:$F,Districts!$B1849,'Zip Shares'!H:H)/$D1849</f>
        <v>0</v>
      </c>
      <c r="G1849" s="8">
        <f>SUMIF('Zip Shares'!$F:$F,Districts!$B1849,'Zip Shares'!I:I)/$D1849</f>
        <v>320.41000000000003</v>
      </c>
      <c r="H1849" s="8">
        <f>SUMIF('Zip Shares'!$F:$F,Districts!$B1849,'Zip Shares'!J:J)/$D1849</f>
        <v>0</v>
      </c>
    </row>
    <row r="1850" spans="1:8">
      <c r="A1850" s="18">
        <v>6</v>
      </c>
      <c r="B1850">
        <v>95388</v>
      </c>
      <c r="C1850">
        <v>16</v>
      </c>
      <c r="D1850">
        <f t="shared" si="33"/>
        <v>1</v>
      </c>
      <c r="F1850" s="8">
        <f>SUMIF('Zip Shares'!$F:$F,Districts!$B1850,'Zip Shares'!H:H)/$D1850</f>
        <v>0</v>
      </c>
      <c r="G1850" s="8">
        <f>SUMIF('Zip Shares'!$F:$F,Districts!$B1850,'Zip Shares'!I:I)/$D1850</f>
        <v>0</v>
      </c>
      <c r="H1850" s="8">
        <f>SUMIF('Zip Shares'!$F:$F,Districts!$B1850,'Zip Shares'!J:J)/$D1850</f>
        <v>0</v>
      </c>
    </row>
    <row r="1851" spans="1:8">
      <c r="A1851" s="18">
        <v>6</v>
      </c>
      <c r="B1851">
        <v>95389</v>
      </c>
      <c r="C1851">
        <v>4</v>
      </c>
      <c r="D1851">
        <f t="shared" si="33"/>
        <v>1</v>
      </c>
      <c r="F1851" s="8">
        <f>SUMIF('Zip Shares'!$F:$F,Districts!$B1851,'Zip Shares'!H:H)/$D1851</f>
        <v>0</v>
      </c>
      <c r="G1851" s="8">
        <f>SUMIF('Zip Shares'!$F:$F,Districts!$B1851,'Zip Shares'!I:I)/$D1851</f>
        <v>0</v>
      </c>
      <c r="H1851" s="8">
        <f>SUMIF('Zip Shares'!$F:$F,Districts!$B1851,'Zip Shares'!J:J)/$D1851</f>
        <v>0</v>
      </c>
    </row>
    <row r="1852" spans="1:8">
      <c r="A1852" s="18">
        <v>6</v>
      </c>
      <c r="B1852">
        <v>95391</v>
      </c>
      <c r="C1852">
        <v>9</v>
      </c>
      <c r="D1852">
        <f t="shared" si="33"/>
        <v>2</v>
      </c>
      <c r="F1852" s="8">
        <f>SUMIF('Zip Shares'!$F:$F,Districts!$B1852,'Zip Shares'!H:H)/$D1852</f>
        <v>0</v>
      </c>
      <c r="G1852" s="8">
        <f>SUMIF('Zip Shares'!$F:$F,Districts!$B1852,'Zip Shares'!I:I)/$D1852</f>
        <v>0</v>
      </c>
      <c r="H1852" s="8">
        <f>SUMIF('Zip Shares'!$F:$F,Districts!$B1852,'Zip Shares'!J:J)/$D1852</f>
        <v>0</v>
      </c>
    </row>
    <row r="1853" spans="1:8">
      <c r="A1853" s="18">
        <v>6</v>
      </c>
      <c r="B1853">
        <v>95391</v>
      </c>
      <c r="C1853">
        <v>15</v>
      </c>
      <c r="D1853">
        <f t="shared" si="33"/>
        <v>2</v>
      </c>
      <c r="F1853" s="8">
        <f>SUMIF('Zip Shares'!$F:$F,Districts!$B1853,'Zip Shares'!H:H)/$D1853</f>
        <v>0</v>
      </c>
      <c r="G1853" s="8">
        <f>SUMIF('Zip Shares'!$F:$F,Districts!$B1853,'Zip Shares'!I:I)/$D1853</f>
        <v>0</v>
      </c>
      <c r="H1853" s="8">
        <f>SUMIF('Zip Shares'!$F:$F,Districts!$B1853,'Zip Shares'!J:J)/$D1853</f>
        <v>0</v>
      </c>
    </row>
    <row r="1854" spans="1:8">
      <c r="A1854" s="18">
        <v>6</v>
      </c>
      <c r="B1854">
        <v>95401</v>
      </c>
      <c r="C1854">
        <v>2</v>
      </c>
      <c r="D1854">
        <f t="shared" si="33"/>
        <v>2</v>
      </c>
      <c r="F1854" s="8">
        <f>SUMIF('Zip Shares'!$F:$F,Districts!$B1854,'Zip Shares'!H:H)/$D1854</f>
        <v>32954.900234782872</v>
      </c>
      <c r="G1854" s="8">
        <f>SUMIF('Zip Shares'!$F:$F,Districts!$B1854,'Zip Shares'!I:I)/$D1854</f>
        <v>58387.69</v>
      </c>
      <c r="H1854" s="8">
        <f>SUMIF('Zip Shares'!$F:$F,Districts!$B1854,'Zip Shares'!J:J)/$D1854</f>
        <v>0</v>
      </c>
    </row>
    <row r="1855" spans="1:8">
      <c r="A1855" s="18">
        <v>6</v>
      </c>
      <c r="B1855">
        <v>95401</v>
      </c>
      <c r="C1855">
        <v>5</v>
      </c>
      <c r="D1855">
        <f t="shared" si="33"/>
        <v>2</v>
      </c>
      <c r="F1855" s="8">
        <f>SUMIF('Zip Shares'!$F:$F,Districts!$B1855,'Zip Shares'!H:H)/$D1855</f>
        <v>32954.900234782872</v>
      </c>
      <c r="G1855" s="8">
        <f>SUMIF('Zip Shares'!$F:$F,Districts!$B1855,'Zip Shares'!I:I)/$D1855</f>
        <v>58387.69</v>
      </c>
      <c r="H1855" s="8">
        <f>SUMIF('Zip Shares'!$F:$F,Districts!$B1855,'Zip Shares'!J:J)/$D1855</f>
        <v>0</v>
      </c>
    </row>
    <row r="1856" spans="1:8">
      <c r="A1856" s="18">
        <v>6</v>
      </c>
      <c r="B1856">
        <v>95403</v>
      </c>
      <c r="C1856">
        <v>2</v>
      </c>
      <c r="D1856">
        <f t="shared" si="33"/>
        <v>2</v>
      </c>
      <c r="F1856" s="8">
        <f>SUMIF('Zip Shares'!$F:$F,Districts!$B1856,'Zip Shares'!H:H)/$D1856</f>
        <v>95349.860746228907</v>
      </c>
      <c r="G1856" s="8">
        <f>SUMIF('Zip Shares'!$F:$F,Districts!$B1856,'Zip Shares'!I:I)/$D1856</f>
        <v>19291.239999999998</v>
      </c>
      <c r="H1856" s="8">
        <f>SUMIF('Zip Shares'!$F:$F,Districts!$B1856,'Zip Shares'!J:J)/$D1856</f>
        <v>0</v>
      </c>
    </row>
    <row r="1857" spans="1:8">
      <c r="A1857" s="18">
        <v>6</v>
      </c>
      <c r="B1857">
        <v>95403</v>
      </c>
      <c r="C1857">
        <v>5</v>
      </c>
      <c r="D1857">
        <f t="shared" si="33"/>
        <v>2</v>
      </c>
      <c r="F1857" s="8">
        <f>SUMIF('Zip Shares'!$F:$F,Districts!$B1857,'Zip Shares'!H:H)/$D1857</f>
        <v>95349.860746228907</v>
      </c>
      <c r="G1857" s="8">
        <f>SUMIF('Zip Shares'!$F:$F,Districts!$B1857,'Zip Shares'!I:I)/$D1857</f>
        <v>19291.239999999998</v>
      </c>
      <c r="H1857" s="8">
        <f>SUMIF('Zip Shares'!$F:$F,Districts!$B1857,'Zip Shares'!J:J)/$D1857</f>
        <v>0</v>
      </c>
    </row>
    <row r="1858" spans="1:8">
      <c r="A1858" s="18">
        <v>6</v>
      </c>
      <c r="B1858">
        <v>95404</v>
      </c>
      <c r="C1858">
        <v>2</v>
      </c>
      <c r="D1858">
        <f t="shared" si="33"/>
        <v>2</v>
      </c>
      <c r="F1858" s="8">
        <f>SUMIF('Zip Shares'!$F:$F,Districts!$B1858,'Zip Shares'!H:H)/$D1858</f>
        <v>8562.6535270141212</v>
      </c>
      <c r="G1858" s="8">
        <f>SUMIF('Zip Shares'!$F:$F,Districts!$B1858,'Zip Shares'!I:I)/$D1858</f>
        <v>151534.23500000002</v>
      </c>
      <c r="H1858" s="8">
        <f>SUMIF('Zip Shares'!$F:$F,Districts!$B1858,'Zip Shares'!J:J)/$D1858</f>
        <v>0</v>
      </c>
    </row>
    <row r="1859" spans="1:8">
      <c r="A1859" s="18">
        <v>6</v>
      </c>
      <c r="B1859">
        <v>95404</v>
      </c>
      <c r="C1859">
        <v>5</v>
      </c>
      <c r="D1859">
        <f t="shared" ref="D1859:D1922" si="34">COUNTIF(B$1:B$2350,B1859)</f>
        <v>2</v>
      </c>
      <c r="F1859" s="8">
        <f>SUMIF('Zip Shares'!$F:$F,Districts!$B1859,'Zip Shares'!H:H)/$D1859</f>
        <v>8562.6535270141212</v>
      </c>
      <c r="G1859" s="8">
        <f>SUMIF('Zip Shares'!$F:$F,Districts!$B1859,'Zip Shares'!I:I)/$D1859</f>
        <v>151534.23500000002</v>
      </c>
      <c r="H1859" s="8">
        <f>SUMIF('Zip Shares'!$F:$F,Districts!$B1859,'Zip Shares'!J:J)/$D1859</f>
        <v>0</v>
      </c>
    </row>
    <row r="1860" spans="1:8">
      <c r="A1860" s="18">
        <v>6</v>
      </c>
      <c r="B1860">
        <v>95405</v>
      </c>
      <c r="C1860">
        <v>5</v>
      </c>
      <c r="D1860">
        <f t="shared" si="34"/>
        <v>1</v>
      </c>
      <c r="F1860" s="8">
        <f>SUMIF('Zip Shares'!$F:$F,Districts!$B1860,'Zip Shares'!H:H)/$D1860</f>
        <v>37910.304523311919</v>
      </c>
      <c r="G1860" s="8">
        <f>SUMIF('Zip Shares'!$F:$F,Districts!$B1860,'Zip Shares'!I:I)/$D1860</f>
        <v>447.86</v>
      </c>
      <c r="H1860" s="8">
        <f>SUMIF('Zip Shares'!$F:$F,Districts!$B1860,'Zip Shares'!J:J)/$D1860</f>
        <v>0</v>
      </c>
    </row>
    <row r="1861" spans="1:8">
      <c r="A1861" s="18">
        <v>6</v>
      </c>
      <c r="B1861">
        <v>95407</v>
      </c>
      <c r="C1861">
        <v>2</v>
      </c>
      <c r="D1861">
        <f t="shared" si="34"/>
        <v>2</v>
      </c>
      <c r="F1861" s="8">
        <f>SUMIF('Zip Shares'!$F:$F,Districts!$B1861,'Zip Shares'!H:H)/$D1861</f>
        <v>67932.742550755604</v>
      </c>
      <c r="G1861" s="8">
        <f>SUMIF('Zip Shares'!$F:$F,Districts!$B1861,'Zip Shares'!I:I)/$D1861</f>
        <v>237081.70500000002</v>
      </c>
      <c r="H1861" s="8">
        <f>SUMIF('Zip Shares'!$F:$F,Districts!$B1861,'Zip Shares'!J:J)/$D1861</f>
        <v>0</v>
      </c>
    </row>
    <row r="1862" spans="1:8">
      <c r="A1862" s="18">
        <v>6</v>
      </c>
      <c r="B1862">
        <v>95407</v>
      </c>
      <c r="C1862">
        <v>5</v>
      </c>
      <c r="D1862">
        <f t="shared" si="34"/>
        <v>2</v>
      </c>
      <c r="F1862" s="8">
        <f>SUMIF('Zip Shares'!$F:$F,Districts!$B1862,'Zip Shares'!H:H)/$D1862</f>
        <v>67932.742550755604</v>
      </c>
      <c r="G1862" s="8">
        <f>SUMIF('Zip Shares'!$F:$F,Districts!$B1862,'Zip Shares'!I:I)/$D1862</f>
        <v>237081.70500000002</v>
      </c>
      <c r="H1862" s="8">
        <f>SUMIF('Zip Shares'!$F:$F,Districts!$B1862,'Zip Shares'!J:J)/$D1862</f>
        <v>0</v>
      </c>
    </row>
    <row r="1863" spans="1:8">
      <c r="A1863" s="18">
        <v>6</v>
      </c>
      <c r="B1863">
        <v>95409</v>
      </c>
      <c r="C1863">
        <v>5</v>
      </c>
      <c r="D1863">
        <f t="shared" si="34"/>
        <v>1</v>
      </c>
      <c r="F1863" s="8">
        <f>SUMIF('Zip Shares'!$F:$F,Districts!$B1863,'Zip Shares'!H:H)/$D1863</f>
        <v>437.75860598614679</v>
      </c>
      <c r="G1863" s="8">
        <f>SUMIF('Zip Shares'!$F:$F,Districts!$B1863,'Zip Shares'!I:I)/$D1863</f>
        <v>165022.73000000001</v>
      </c>
      <c r="H1863" s="8">
        <f>SUMIF('Zip Shares'!$F:$F,Districts!$B1863,'Zip Shares'!J:J)/$D1863</f>
        <v>0</v>
      </c>
    </row>
    <row r="1864" spans="1:8">
      <c r="A1864" s="18">
        <v>6</v>
      </c>
      <c r="B1864">
        <v>95410</v>
      </c>
      <c r="C1864">
        <v>2</v>
      </c>
      <c r="D1864">
        <f t="shared" si="34"/>
        <v>1</v>
      </c>
      <c r="F1864" s="8">
        <f>SUMIF('Zip Shares'!$F:$F,Districts!$B1864,'Zip Shares'!H:H)/$D1864</f>
        <v>0</v>
      </c>
      <c r="G1864" s="8">
        <f>SUMIF('Zip Shares'!$F:$F,Districts!$B1864,'Zip Shares'!I:I)/$D1864</f>
        <v>0</v>
      </c>
      <c r="H1864" s="8">
        <f>SUMIF('Zip Shares'!$F:$F,Districts!$B1864,'Zip Shares'!J:J)/$D1864</f>
        <v>0</v>
      </c>
    </row>
    <row r="1865" spans="1:8">
      <c r="A1865" s="18">
        <v>6</v>
      </c>
      <c r="B1865">
        <v>95412</v>
      </c>
      <c r="C1865">
        <v>2</v>
      </c>
      <c r="D1865">
        <f t="shared" si="34"/>
        <v>1</v>
      </c>
      <c r="F1865" s="8">
        <f>SUMIF('Zip Shares'!$F:$F,Districts!$B1865,'Zip Shares'!H:H)/$D1865</f>
        <v>0</v>
      </c>
      <c r="G1865" s="8">
        <f>SUMIF('Zip Shares'!$F:$F,Districts!$B1865,'Zip Shares'!I:I)/$D1865</f>
        <v>0</v>
      </c>
      <c r="H1865" s="8">
        <f>SUMIF('Zip Shares'!$F:$F,Districts!$B1865,'Zip Shares'!J:J)/$D1865</f>
        <v>0</v>
      </c>
    </row>
    <row r="1866" spans="1:8">
      <c r="A1866" s="18">
        <v>6</v>
      </c>
      <c r="B1866">
        <v>95415</v>
      </c>
      <c r="C1866">
        <v>2</v>
      </c>
      <c r="D1866">
        <f t="shared" si="34"/>
        <v>1</v>
      </c>
      <c r="F1866" s="8">
        <f>SUMIF('Zip Shares'!$F:$F,Districts!$B1866,'Zip Shares'!H:H)/$D1866</f>
        <v>0</v>
      </c>
      <c r="G1866" s="8">
        <f>SUMIF('Zip Shares'!$F:$F,Districts!$B1866,'Zip Shares'!I:I)/$D1866</f>
        <v>0</v>
      </c>
      <c r="H1866" s="8">
        <f>SUMIF('Zip Shares'!$F:$F,Districts!$B1866,'Zip Shares'!J:J)/$D1866</f>
        <v>0</v>
      </c>
    </row>
    <row r="1867" spans="1:8">
      <c r="A1867" s="18">
        <v>6</v>
      </c>
      <c r="B1867">
        <v>95417</v>
      </c>
      <c r="C1867">
        <v>2</v>
      </c>
      <c r="D1867">
        <f t="shared" si="34"/>
        <v>1</v>
      </c>
      <c r="F1867" s="8">
        <f>SUMIF('Zip Shares'!$F:$F,Districts!$B1867,'Zip Shares'!H:H)/$D1867</f>
        <v>0</v>
      </c>
      <c r="G1867" s="8">
        <f>SUMIF('Zip Shares'!$F:$F,Districts!$B1867,'Zip Shares'!I:I)/$D1867</f>
        <v>0</v>
      </c>
      <c r="H1867" s="8">
        <f>SUMIF('Zip Shares'!$F:$F,Districts!$B1867,'Zip Shares'!J:J)/$D1867</f>
        <v>0</v>
      </c>
    </row>
    <row r="1868" spans="1:8">
      <c r="A1868" s="18">
        <v>6</v>
      </c>
      <c r="B1868">
        <v>95420</v>
      </c>
      <c r="C1868">
        <v>2</v>
      </c>
      <c r="D1868">
        <f t="shared" si="34"/>
        <v>1</v>
      </c>
      <c r="F1868" s="8">
        <f>SUMIF('Zip Shares'!$F:$F,Districts!$B1868,'Zip Shares'!H:H)/$D1868</f>
        <v>0</v>
      </c>
      <c r="G1868" s="8">
        <f>SUMIF('Zip Shares'!$F:$F,Districts!$B1868,'Zip Shares'!I:I)/$D1868</f>
        <v>0</v>
      </c>
      <c r="H1868" s="8">
        <f>SUMIF('Zip Shares'!$F:$F,Districts!$B1868,'Zip Shares'!J:J)/$D1868</f>
        <v>0</v>
      </c>
    </row>
    <row r="1869" spans="1:8">
      <c r="A1869" s="18">
        <v>6</v>
      </c>
      <c r="B1869">
        <v>95421</v>
      </c>
      <c r="C1869">
        <v>2</v>
      </c>
      <c r="D1869">
        <f t="shared" si="34"/>
        <v>1</v>
      </c>
      <c r="F1869" s="8">
        <f>SUMIF('Zip Shares'!$F:$F,Districts!$B1869,'Zip Shares'!H:H)/$D1869</f>
        <v>0</v>
      </c>
      <c r="G1869" s="8">
        <f>SUMIF('Zip Shares'!$F:$F,Districts!$B1869,'Zip Shares'!I:I)/$D1869</f>
        <v>0</v>
      </c>
      <c r="H1869" s="8">
        <f>SUMIF('Zip Shares'!$F:$F,Districts!$B1869,'Zip Shares'!J:J)/$D1869</f>
        <v>0</v>
      </c>
    </row>
    <row r="1870" spans="1:8">
      <c r="A1870" s="18">
        <v>6</v>
      </c>
      <c r="B1870">
        <v>95422</v>
      </c>
      <c r="C1870">
        <v>3</v>
      </c>
      <c r="D1870">
        <f t="shared" si="34"/>
        <v>1</v>
      </c>
      <c r="F1870" s="8">
        <f>SUMIF('Zip Shares'!$F:$F,Districts!$B1870,'Zip Shares'!H:H)/$D1870</f>
        <v>0</v>
      </c>
      <c r="G1870" s="8">
        <f>SUMIF('Zip Shares'!$F:$F,Districts!$B1870,'Zip Shares'!I:I)/$D1870</f>
        <v>0</v>
      </c>
      <c r="H1870" s="8">
        <f>SUMIF('Zip Shares'!$F:$F,Districts!$B1870,'Zip Shares'!J:J)/$D1870</f>
        <v>0</v>
      </c>
    </row>
    <row r="1871" spans="1:8">
      <c r="A1871" s="18">
        <v>6</v>
      </c>
      <c r="B1871">
        <v>95423</v>
      </c>
      <c r="C1871">
        <v>3</v>
      </c>
      <c r="D1871">
        <f t="shared" si="34"/>
        <v>1</v>
      </c>
      <c r="F1871" s="8">
        <f>SUMIF('Zip Shares'!$F:$F,Districts!$B1871,'Zip Shares'!H:H)/$D1871</f>
        <v>4114.690687299927</v>
      </c>
      <c r="G1871" s="8">
        <f>SUMIF('Zip Shares'!$F:$F,Districts!$B1871,'Zip Shares'!I:I)/$D1871</f>
        <v>0</v>
      </c>
      <c r="H1871" s="8">
        <f>SUMIF('Zip Shares'!$F:$F,Districts!$B1871,'Zip Shares'!J:J)/$D1871</f>
        <v>0</v>
      </c>
    </row>
    <row r="1872" spans="1:8">
      <c r="A1872" s="18">
        <v>6</v>
      </c>
      <c r="B1872">
        <v>95425</v>
      </c>
      <c r="C1872">
        <v>2</v>
      </c>
      <c r="D1872">
        <f t="shared" si="34"/>
        <v>1</v>
      </c>
      <c r="F1872" s="8">
        <f>SUMIF('Zip Shares'!$F:$F,Districts!$B1872,'Zip Shares'!H:H)/$D1872</f>
        <v>41789.626006669772</v>
      </c>
      <c r="G1872" s="8">
        <f>SUMIF('Zip Shares'!$F:$F,Districts!$B1872,'Zip Shares'!I:I)/$D1872</f>
        <v>0</v>
      </c>
      <c r="H1872" s="8">
        <f>SUMIF('Zip Shares'!$F:$F,Districts!$B1872,'Zip Shares'!J:J)/$D1872</f>
        <v>0</v>
      </c>
    </row>
    <row r="1873" spans="1:8">
      <c r="A1873" s="18">
        <v>6</v>
      </c>
      <c r="B1873">
        <v>95426</v>
      </c>
      <c r="C1873">
        <v>5</v>
      </c>
      <c r="D1873">
        <f t="shared" si="34"/>
        <v>1</v>
      </c>
      <c r="F1873" s="8">
        <f>SUMIF('Zip Shares'!$F:$F,Districts!$B1873,'Zip Shares'!H:H)/$D1873</f>
        <v>0</v>
      </c>
      <c r="G1873" s="8">
        <f>SUMIF('Zip Shares'!$F:$F,Districts!$B1873,'Zip Shares'!I:I)/$D1873</f>
        <v>0</v>
      </c>
      <c r="H1873" s="8">
        <f>SUMIF('Zip Shares'!$F:$F,Districts!$B1873,'Zip Shares'!J:J)/$D1873</f>
        <v>0</v>
      </c>
    </row>
    <row r="1874" spans="1:8">
      <c r="A1874" s="18">
        <v>6</v>
      </c>
      <c r="B1874">
        <v>95427</v>
      </c>
      <c r="C1874">
        <v>2</v>
      </c>
      <c r="D1874">
        <f t="shared" si="34"/>
        <v>1</v>
      </c>
      <c r="F1874" s="8">
        <f>SUMIF('Zip Shares'!$F:$F,Districts!$B1874,'Zip Shares'!H:H)/$D1874</f>
        <v>0</v>
      </c>
      <c r="G1874" s="8">
        <f>SUMIF('Zip Shares'!$F:$F,Districts!$B1874,'Zip Shares'!I:I)/$D1874</f>
        <v>0</v>
      </c>
      <c r="H1874" s="8">
        <f>SUMIF('Zip Shares'!$F:$F,Districts!$B1874,'Zip Shares'!J:J)/$D1874</f>
        <v>0</v>
      </c>
    </row>
    <row r="1875" spans="1:8">
      <c r="A1875" s="18">
        <v>6</v>
      </c>
      <c r="B1875">
        <v>95428</v>
      </c>
      <c r="C1875">
        <v>2</v>
      </c>
      <c r="D1875">
        <f t="shared" si="34"/>
        <v>1</v>
      </c>
      <c r="F1875" s="8">
        <f>SUMIF('Zip Shares'!$F:$F,Districts!$B1875,'Zip Shares'!H:H)/$D1875</f>
        <v>0</v>
      </c>
      <c r="G1875" s="8">
        <f>SUMIF('Zip Shares'!$F:$F,Districts!$B1875,'Zip Shares'!I:I)/$D1875</f>
        <v>0</v>
      </c>
      <c r="H1875" s="8">
        <f>SUMIF('Zip Shares'!$F:$F,Districts!$B1875,'Zip Shares'!J:J)/$D1875</f>
        <v>0</v>
      </c>
    </row>
    <row r="1876" spans="1:8">
      <c r="A1876" s="18">
        <v>6</v>
      </c>
      <c r="B1876">
        <v>95429</v>
      </c>
      <c r="C1876">
        <v>2</v>
      </c>
      <c r="D1876">
        <f t="shared" si="34"/>
        <v>1</v>
      </c>
      <c r="F1876" s="8">
        <f>SUMIF('Zip Shares'!$F:$F,Districts!$B1876,'Zip Shares'!H:H)/$D1876</f>
        <v>0</v>
      </c>
      <c r="G1876" s="8">
        <f>SUMIF('Zip Shares'!$F:$F,Districts!$B1876,'Zip Shares'!I:I)/$D1876</f>
        <v>0</v>
      </c>
      <c r="H1876" s="8">
        <f>SUMIF('Zip Shares'!$F:$F,Districts!$B1876,'Zip Shares'!J:J)/$D1876</f>
        <v>0</v>
      </c>
    </row>
    <row r="1877" spans="1:8">
      <c r="A1877" s="18">
        <v>6</v>
      </c>
      <c r="B1877">
        <v>95430</v>
      </c>
      <c r="C1877">
        <v>2</v>
      </c>
      <c r="D1877">
        <f t="shared" si="34"/>
        <v>1</v>
      </c>
      <c r="F1877" s="8">
        <f>SUMIF('Zip Shares'!$F:$F,Districts!$B1877,'Zip Shares'!H:H)/$D1877</f>
        <v>0</v>
      </c>
      <c r="G1877" s="8">
        <f>SUMIF('Zip Shares'!$F:$F,Districts!$B1877,'Zip Shares'!I:I)/$D1877</f>
        <v>0</v>
      </c>
      <c r="H1877" s="8">
        <f>SUMIF('Zip Shares'!$F:$F,Districts!$B1877,'Zip Shares'!J:J)/$D1877</f>
        <v>0</v>
      </c>
    </row>
    <row r="1878" spans="1:8">
      <c r="A1878" s="18">
        <v>6</v>
      </c>
      <c r="B1878">
        <v>95431</v>
      </c>
      <c r="C1878">
        <v>5</v>
      </c>
      <c r="D1878">
        <f t="shared" si="34"/>
        <v>1</v>
      </c>
      <c r="F1878" s="8">
        <f>SUMIF('Zip Shares'!$F:$F,Districts!$B1878,'Zip Shares'!H:H)/$D1878</f>
        <v>0</v>
      </c>
      <c r="G1878" s="8">
        <f>SUMIF('Zip Shares'!$F:$F,Districts!$B1878,'Zip Shares'!I:I)/$D1878</f>
        <v>0</v>
      </c>
      <c r="H1878" s="8">
        <f>SUMIF('Zip Shares'!$F:$F,Districts!$B1878,'Zip Shares'!J:J)/$D1878</f>
        <v>0</v>
      </c>
    </row>
    <row r="1879" spans="1:8">
      <c r="A1879" s="18">
        <v>6</v>
      </c>
      <c r="B1879">
        <v>95432</v>
      </c>
      <c r="C1879">
        <v>2</v>
      </c>
      <c r="D1879">
        <f t="shared" si="34"/>
        <v>1</v>
      </c>
      <c r="F1879" s="8">
        <f>SUMIF('Zip Shares'!$F:$F,Districts!$B1879,'Zip Shares'!H:H)/$D1879</f>
        <v>0</v>
      </c>
      <c r="G1879" s="8">
        <f>SUMIF('Zip Shares'!$F:$F,Districts!$B1879,'Zip Shares'!I:I)/$D1879</f>
        <v>0</v>
      </c>
      <c r="H1879" s="8">
        <f>SUMIF('Zip Shares'!$F:$F,Districts!$B1879,'Zip Shares'!J:J)/$D1879</f>
        <v>0</v>
      </c>
    </row>
    <row r="1880" spans="1:8">
      <c r="A1880" s="18">
        <v>6</v>
      </c>
      <c r="B1880">
        <v>95435</v>
      </c>
      <c r="C1880">
        <v>5</v>
      </c>
      <c r="D1880">
        <f t="shared" si="34"/>
        <v>1</v>
      </c>
      <c r="F1880" s="8">
        <f>SUMIF('Zip Shares'!$F:$F,Districts!$B1880,'Zip Shares'!H:H)/$D1880</f>
        <v>0</v>
      </c>
      <c r="G1880" s="8">
        <f>SUMIF('Zip Shares'!$F:$F,Districts!$B1880,'Zip Shares'!I:I)/$D1880</f>
        <v>0</v>
      </c>
      <c r="H1880" s="8">
        <f>SUMIF('Zip Shares'!$F:$F,Districts!$B1880,'Zip Shares'!J:J)/$D1880</f>
        <v>0</v>
      </c>
    </row>
    <row r="1881" spans="1:8">
      <c r="A1881" s="18">
        <v>6</v>
      </c>
      <c r="B1881">
        <v>95436</v>
      </c>
      <c r="C1881">
        <v>2</v>
      </c>
      <c r="D1881">
        <f t="shared" si="34"/>
        <v>1</v>
      </c>
      <c r="F1881" s="8">
        <f>SUMIF('Zip Shares'!$F:$F,Districts!$B1881,'Zip Shares'!H:H)/$D1881</f>
        <v>766.56909920110468</v>
      </c>
      <c r="G1881" s="8">
        <f>SUMIF('Zip Shares'!$F:$F,Districts!$B1881,'Zip Shares'!I:I)/$D1881</f>
        <v>0</v>
      </c>
      <c r="H1881" s="8">
        <f>SUMIF('Zip Shares'!$F:$F,Districts!$B1881,'Zip Shares'!J:J)/$D1881</f>
        <v>0</v>
      </c>
    </row>
    <row r="1882" spans="1:8">
      <c r="A1882" s="18">
        <v>6</v>
      </c>
      <c r="B1882">
        <v>95437</v>
      </c>
      <c r="C1882">
        <v>2</v>
      </c>
      <c r="D1882">
        <f t="shared" si="34"/>
        <v>1</v>
      </c>
      <c r="F1882" s="8">
        <f>SUMIF('Zip Shares'!$F:$F,Districts!$B1882,'Zip Shares'!H:H)/$D1882</f>
        <v>22420.144410216868</v>
      </c>
      <c r="G1882" s="8">
        <f>SUMIF('Zip Shares'!$F:$F,Districts!$B1882,'Zip Shares'!I:I)/$D1882</f>
        <v>38682.71</v>
      </c>
      <c r="H1882" s="8">
        <f>SUMIF('Zip Shares'!$F:$F,Districts!$B1882,'Zip Shares'!J:J)/$D1882</f>
        <v>0</v>
      </c>
    </row>
    <row r="1883" spans="1:8">
      <c r="A1883" s="18">
        <v>6</v>
      </c>
      <c r="B1883">
        <v>95439</v>
      </c>
      <c r="C1883">
        <v>5</v>
      </c>
      <c r="D1883">
        <f t="shared" si="34"/>
        <v>1</v>
      </c>
      <c r="F1883" s="8">
        <f>SUMIF('Zip Shares'!$F:$F,Districts!$B1883,'Zip Shares'!H:H)/$D1883</f>
        <v>0</v>
      </c>
      <c r="G1883" s="8">
        <f>SUMIF('Zip Shares'!$F:$F,Districts!$B1883,'Zip Shares'!I:I)/$D1883</f>
        <v>0</v>
      </c>
      <c r="H1883" s="8">
        <f>SUMIF('Zip Shares'!$F:$F,Districts!$B1883,'Zip Shares'!J:J)/$D1883</f>
        <v>0</v>
      </c>
    </row>
    <row r="1884" spans="1:8">
      <c r="A1884" s="18">
        <v>6</v>
      </c>
      <c r="B1884">
        <v>95441</v>
      </c>
      <c r="C1884">
        <v>2</v>
      </c>
      <c r="D1884">
        <f t="shared" si="34"/>
        <v>1</v>
      </c>
      <c r="F1884" s="8">
        <f>SUMIF('Zip Shares'!$F:$F,Districts!$B1884,'Zip Shares'!H:H)/$D1884</f>
        <v>8721.2492752025591</v>
      </c>
      <c r="G1884" s="8">
        <f>SUMIF('Zip Shares'!$F:$F,Districts!$B1884,'Zip Shares'!I:I)/$D1884</f>
        <v>194.26</v>
      </c>
      <c r="H1884" s="8">
        <f>SUMIF('Zip Shares'!$F:$F,Districts!$B1884,'Zip Shares'!J:J)/$D1884</f>
        <v>0</v>
      </c>
    </row>
    <row r="1885" spans="1:8">
      <c r="A1885" s="18">
        <v>6</v>
      </c>
      <c r="B1885">
        <v>95442</v>
      </c>
      <c r="C1885">
        <v>5</v>
      </c>
      <c r="D1885">
        <f t="shared" si="34"/>
        <v>1</v>
      </c>
      <c r="F1885" s="8">
        <f>SUMIF('Zip Shares'!$F:$F,Districts!$B1885,'Zip Shares'!H:H)/$D1885</f>
        <v>6249.4278023851812</v>
      </c>
      <c r="G1885" s="8">
        <f>SUMIF('Zip Shares'!$F:$F,Districts!$B1885,'Zip Shares'!I:I)/$D1885</f>
        <v>18445.62</v>
      </c>
      <c r="H1885" s="8">
        <f>SUMIF('Zip Shares'!$F:$F,Districts!$B1885,'Zip Shares'!J:J)/$D1885</f>
        <v>0</v>
      </c>
    </row>
    <row r="1886" spans="1:8">
      <c r="A1886" s="18">
        <v>6</v>
      </c>
      <c r="B1886">
        <v>95443</v>
      </c>
      <c r="C1886">
        <v>3</v>
      </c>
      <c r="D1886">
        <f t="shared" si="34"/>
        <v>1</v>
      </c>
      <c r="F1886" s="8">
        <f>SUMIF('Zip Shares'!$F:$F,Districts!$B1886,'Zip Shares'!H:H)/$D1886</f>
        <v>0</v>
      </c>
      <c r="G1886" s="8">
        <f>SUMIF('Zip Shares'!$F:$F,Districts!$B1886,'Zip Shares'!I:I)/$D1886</f>
        <v>0</v>
      </c>
      <c r="H1886" s="8">
        <f>SUMIF('Zip Shares'!$F:$F,Districts!$B1886,'Zip Shares'!J:J)/$D1886</f>
        <v>0</v>
      </c>
    </row>
    <row r="1887" spans="1:8">
      <c r="A1887" s="18">
        <v>6</v>
      </c>
      <c r="B1887">
        <v>95444</v>
      </c>
      <c r="C1887">
        <v>2</v>
      </c>
      <c r="D1887">
        <f t="shared" si="34"/>
        <v>1</v>
      </c>
      <c r="F1887" s="8">
        <f>SUMIF('Zip Shares'!$F:$F,Districts!$B1887,'Zip Shares'!H:H)/$D1887</f>
        <v>626.10023160806998</v>
      </c>
      <c r="G1887" s="8">
        <f>SUMIF('Zip Shares'!$F:$F,Districts!$B1887,'Zip Shares'!I:I)/$D1887</f>
        <v>0</v>
      </c>
      <c r="H1887" s="8">
        <f>SUMIF('Zip Shares'!$F:$F,Districts!$B1887,'Zip Shares'!J:J)/$D1887</f>
        <v>0</v>
      </c>
    </row>
    <row r="1888" spans="1:8">
      <c r="A1888" s="18">
        <v>6</v>
      </c>
      <c r="B1888">
        <v>95445</v>
      </c>
      <c r="C1888">
        <v>2</v>
      </c>
      <c r="D1888">
        <f t="shared" si="34"/>
        <v>1</v>
      </c>
      <c r="F1888" s="8">
        <f>SUMIF('Zip Shares'!$F:$F,Districts!$B1888,'Zip Shares'!H:H)/$D1888</f>
        <v>0</v>
      </c>
      <c r="G1888" s="8">
        <f>SUMIF('Zip Shares'!$F:$F,Districts!$B1888,'Zip Shares'!I:I)/$D1888</f>
        <v>0</v>
      </c>
      <c r="H1888" s="8">
        <f>SUMIF('Zip Shares'!$F:$F,Districts!$B1888,'Zip Shares'!J:J)/$D1888</f>
        <v>0</v>
      </c>
    </row>
    <row r="1889" spans="1:8">
      <c r="A1889" s="18">
        <v>6</v>
      </c>
      <c r="B1889">
        <v>95446</v>
      </c>
      <c r="C1889">
        <v>2</v>
      </c>
      <c r="D1889">
        <f t="shared" si="34"/>
        <v>1</v>
      </c>
      <c r="F1889" s="8">
        <f>SUMIF('Zip Shares'!$F:$F,Districts!$B1889,'Zip Shares'!H:H)/$D1889</f>
        <v>0</v>
      </c>
      <c r="G1889" s="8">
        <f>SUMIF('Zip Shares'!$F:$F,Districts!$B1889,'Zip Shares'!I:I)/$D1889</f>
        <v>0</v>
      </c>
      <c r="H1889" s="8">
        <f>SUMIF('Zip Shares'!$F:$F,Districts!$B1889,'Zip Shares'!J:J)/$D1889</f>
        <v>0</v>
      </c>
    </row>
    <row r="1890" spans="1:8">
      <c r="A1890" s="18">
        <v>6</v>
      </c>
      <c r="B1890">
        <v>95448</v>
      </c>
      <c r="C1890">
        <v>2</v>
      </c>
      <c r="D1890">
        <f t="shared" si="34"/>
        <v>1</v>
      </c>
      <c r="F1890" s="8">
        <f>SUMIF('Zip Shares'!$F:$F,Districts!$B1890,'Zip Shares'!H:H)/$D1890</f>
        <v>27802.480107831645</v>
      </c>
      <c r="G1890" s="8">
        <f>SUMIF('Zip Shares'!$F:$F,Districts!$B1890,'Zip Shares'!I:I)/$D1890</f>
        <v>11870.09</v>
      </c>
      <c r="H1890" s="8">
        <f>SUMIF('Zip Shares'!$F:$F,Districts!$B1890,'Zip Shares'!J:J)/$D1890</f>
        <v>0</v>
      </c>
    </row>
    <row r="1891" spans="1:8">
      <c r="A1891" s="18">
        <v>6</v>
      </c>
      <c r="B1891">
        <v>95449</v>
      </c>
      <c r="C1891">
        <v>2</v>
      </c>
      <c r="D1891">
        <f t="shared" si="34"/>
        <v>1</v>
      </c>
      <c r="F1891" s="8">
        <f>SUMIF('Zip Shares'!$F:$F,Districts!$B1891,'Zip Shares'!H:H)/$D1891</f>
        <v>521.3869140091075</v>
      </c>
      <c r="G1891" s="8">
        <f>SUMIF('Zip Shares'!$F:$F,Districts!$B1891,'Zip Shares'!I:I)/$D1891</f>
        <v>0</v>
      </c>
      <c r="H1891" s="8">
        <f>SUMIF('Zip Shares'!$F:$F,Districts!$B1891,'Zip Shares'!J:J)/$D1891</f>
        <v>0</v>
      </c>
    </row>
    <row r="1892" spans="1:8">
      <c r="A1892" s="18">
        <v>6</v>
      </c>
      <c r="B1892">
        <v>95450</v>
      </c>
      <c r="C1892">
        <v>2</v>
      </c>
      <c r="D1892">
        <f t="shared" si="34"/>
        <v>1</v>
      </c>
      <c r="F1892" s="8">
        <f>SUMIF('Zip Shares'!$F:$F,Districts!$B1892,'Zip Shares'!H:H)/$D1892</f>
        <v>0</v>
      </c>
      <c r="G1892" s="8">
        <f>SUMIF('Zip Shares'!$F:$F,Districts!$B1892,'Zip Shares'!I:I)/$D1892</f>
        <v>0</v>
      </c>
      <c r="H1892" s="8">
        <f>SUMIF('Zip Shares'!$F:$F,Districts!$B1892,'Zip Shares'!J:J)/$D1892</f>
        <v>0</v>
      </c>
    </row>
    <row r="1893" spans="1:8">
      <c r="A1893" s="18">
        <v>6</v>
      </c>
      <c r="B1893">
        <v>95451</v>
      </c>
      <c r="C1893">
        <v>3</v>
      </c>
      <c r="D1893">
        <f t="shared" si="34"/>
        <v>2</v>
      </c>
      <c r="F1893" s="8">
        <f>SUMIF('Zip Shares'!$F:$F,Districts!$B1893,'Zip Shares'!H:H)/$D1893</f>
        <v>2721.7678025781292</v>
      </c>
      <c r="G1893" s="8">
        <f>SUMIF('Zip Shares'!$F:$F,Districts!$B1893,'Zip Shares'!I:I)/$D1893</f>
        <v>0</v>
      </c>
      <c r="H1893" s="8">
        <f>SUMIF('Zip Shares'!$F:$F,Districts!$B1893,'Zip Shares'!J:J)/$D1893</f>
        <v>0</v>
      </c>
    </row>
    <row r="1894" spans="1:8">
      <c r="A1894" s="18">
        <v>6</v>
      </c>
      <c r="B1894">
        <v>95451</v>
      </c>
      <c r="C1894">
        <v>5</v>
      </c>
      <c r="D1894">
        <f t="shared" si="34"/>
        <v>2</v>
      </c>
      <c r="F1894" s="8">
        <f>SUMIF('Zip Shares'!$F:$F,Districts!$B1894,'Zip Shares'!H:H)/$D1894</f>
        <v>2721.7678025781292</v>
      </c>
      <c r="G1894" s="8">
        <f>SUMIF('Zip Shares'!$F:$F,Districts!$B1894,'Zip Shares'!I:I)/$D1894</f>
        <v>0</v>
      </c>
      <c r="H1894" s="8">
        <f>SUMIF('Zip Shares'!$F:$F,Districts!$B1894,'Zip Shares'!J:J)/$D1894</f>
        <v>0</v>
      </c>
    </row>
    <row r="1895" spans="1:8">
      <c r="A1895" s="18">
        <v>6</v>
      </c>
      <c r="B1895">
        <v>95452</v>
      </c>
      <c r="C1895">
        <v>5</v>
      </c>
      <c r="D1895">
        <f t="shared" si="34"/>
        <v>1</v>
      </c>
      <c r="F1895" s="8">
        <f>SUMIF('Zip Shares'!$F:$F,Districts!$B1895,'Zip Shares'!H:H)/$D1895</f>
        <v>0</v>
      </c>
      <c r="G1895" s="8">
        <f>SUMIF('Zip Shares'!$F:$F,Districts!$B1895,'Zip Shares'!I:I)/$D1895</f>
        <v>0</v>
      </c>
      <c r="H1895" s="8">
        <f>SUMIF('Zip Shares'!$F:$F,Districts!$B1895,'Zip Shares'!J:J)/$D1895</f>
        <v>0</v>
      </c>
    </row>
    <row r="1896" spans="1:8">
      <c r="A1896" s="18">
        <v>6</v>
      </c>
      <c r="B1896">
        <v>95453</v>
      </c>
      <c r="C1896">
        <v>3</v>
      </c>
      <c r="D1896">
        <f t="shared" si="34"/>
        <v>2</v>
      </c>
      <c r="F1896" s="8">
        <f>SUMIF('Zip Shares'!$F:$F,Districts!$B1896,'Zip Shares'!H:H)/$D1896</f>
        <v>14549.937721947117</v>
      </c>
      <c r="G1896" s="8">
        <f>SUMIF('Zip Shares'!$F:$F,Districts!$B1896,'Zip Shares'!I:I)/$D1896</f>
        <v>0</v>
      </c>
      <c r="H1896" s="8">
        <f>SUMIF('Zip Shares'!$F:$F,Districts!$B1896,'Zip Shares'!J:J)/$D1896</f>
        <v>0</v>
      </c>
    </row>
    <row r="1897" spans="1:8">
      <c r="A1897" s="18">
        <v>6</v>
      </c>
      <c r="B1897">
        <v>95453</v>
      </c>
      <c r="C1897">
        <v>5</v>
      </c>
      <c r="D1897">
        <f t="shared" si="34"/>
        <v>2</v>
      </c>
      <c r="F1897" s="8">
        <f>SUMIF('Zip Shares'!$F:$F,Districts!$B1897,'Zip Shares'!H:H)/$D1897</f>
        <v>14549.937721947117</v>
      </c>
      <c r="G1897" s="8">
        <f>SUMIF('Zip Shares'!$F:$F,Districts!$B1897,'Zip Shares'!I:I)/$D1897</f>
        <v>0</v>
      </c>
      <c r="H1897" s="8">
        <f>SUMIF('Zip Shares'!$F:$F,Districts!$B1897,'Zip Shares'!J:J)/$D1897</f>
        <v>0</v>
      </c>
    </row>
    <row r="1898" spans="1:8">
      <c r="A1898" s="18">
        <v>6</v>
      </c>
      <c r="B1898">
        <v>95454</v>
      </c>
      <c r="C1898">
        <v>2</v>
      </c>
      <c r="D1898">
        <f t="shared" si="34"/>
        <v>1</v>
      </c>
      <c r="F1898" s="8">
        <f>SUMIF('Zip Shares'!$F:$F,Districts!$B1898,'Zip Shares'!H:H)/$D1898</f>
        <v>0</v>
      </c>
      <c r="G1898" s="8">
        <f>SUMIF('Zip Shares'!$F:$F,Districts!$B1898,'Zip Shares'!I:I)/$D1898</f>
        <v>0</v>
      </c>
      <c r="H1898" s="8">
        <f>SUMIF('Zip Shares'!$F:$F,Districts!$B1898,'Zip Shares'!J:J)/$D1898</f>
        <v>0</v>
      </c>
    </row>
    <row r="1899" spans="1:8">
      <c r="A1899" s="18">
        <v>6</v>
      </c>
      <c r="B1899">
        <v>95456</v>
      </c>
      <c r="C1899">
        <v>2</v>
      </c>
      <c r="D1899">
        <f t="shared" si="34"/>
        <v>1</v>
      </c>
      <c r="F1899" s="8">
        <f>SUMIF('Zip Shares'!$F:$F,Districts!$B1899,'Zip Shares'!H:H)/$D1899</f>
        <v>0</v>
      </c>
      <c r="G1899" s="8">
        <f>SUMIF('Zip Shares'!$F:$F,Districts!$B1899,'Zip Shares'!I:I)/$D1899</f>
        <v>0</v>
      </c>
      <c r="H1899" s="8">
        <f>SUMIF('Zip Shares'!$F:$F,Districts!$B1899,'Zip Shares'!J:J)/$D1899</f>
        <v>0</v>
      </c>
    </row>
    <row r="1900" spans="1:8">
      <c r="A1900" s="18">
        <v>6</v>
      </c>
      <c r="B1900">
        <v>95457</v>
      </c>
      <c r="C1900">
        <v>3</v>
      </c>
      <c r="D1900">
        <f t="shared" si="34"/>
        <v>2</v>
      </c>
      <c r="F1900" s="8">
        <f>SUMIF('Zip Shares'!$F:$F,Districts!$B1900,'Zip Shares'!H:H)/$D1900</f>
        <v>5386.9085646704989</v>
      </c>
      <c r="G1900" s="8">
        <f>SUMIF('Zip Shares'!$F:$F,Districts!$B1900,'Zip Shares'!I:I)/$D1900</f>
        <v>0</v>
      </c>
      <c r="H1900" s="8">
        <f>SUMIF('Zip Shares'!$F:$F,Districts!$B1900,'Zip Shares'!J:J)/$D1900</f>
        <v>0</v>
      </c>
    </row>
    <row r="1901" spans="1:8">
      <c r="A1901" s="18">
        <v>6</v>
      </c>
      <c r="B1901">
        <v>95457</v>
      </c>
      <c r="C1901">
        <v>5</v>
      </c>
      <c r="D1901">
        <f t="shared" si="34"/>
        <v>2</v>
      </c>
      <c r="F1901" s="8">
        <f>SUMIF('Zip Shares'!$F:$F,Districts!$B1901,'Zip Shares'!H:H)/$D1901</f>
        <v>5386.9085646704989</v>
      </c>
      <c r="G1901" s="8">
        <f>SUMIF('Zip Shares'!$F:$F,Districts!$B1901,'Zip Shares'!I:I)/$D1901</f>
        <v>0</v>
      </c>
      <c r="H1901" s="8">
        <f>SUMIF('Zip Shares'!$F:$F,Districts!$B1901,'Zip Shares'!J:J)/$D1901</f>
        <v>0</v>
      </c>
    </row>
    <row r="1902" spans="1:8">
      <c r="A1902" s="18">
        <v>6</v>
      </c>
      <c r="B1902">
        <v>95458</v>
      </c>
      <c r="C1902">
        <v>3</v>
      </c>
      <c r="D1902">
        <f t="shared" si="34"/>
        <v>1</v>
      </c>
      <c r="F1902" s="8">
        <f>SUMIF('Zip Shares'!$F:$F,Districts!$B1902,'Zip Shares'!H:H)/$D1902</f>
        <v>0</v>
      </c>
      <c r="G1902" s="8">
        <f>SUMIF('Zip Shares'!$F:$F,Districts!$B1902,'Zip Shares'!I:I)/$D1902</f>
        <v>0</v>
      </c>
      <c r="H1902" s="8">
        <f>SUMIF('Zip Shares'!$F:$F,Districts!$B1902,'Zip Shares'!J:J)/$D1902</f>
        <v>0</v>
      </c>
    </row>
    <row r="1903" spans="1:8">
      <c r="A1903" s="18">
        <v>6</v>
      </c>
      <c r="B1903">
        <v>95459</v>
      </c>
      <c r="C1903">
        <v>2</v>
      </c>
      <c r="D1903">
        <f t="shared" si="34"/>
        <v>1</v>
      </c>
      <c r="F1903" s="8">
        <f>SUMIF('Zip Shares'!$F:$F,Districts!$B1903,'Zip Shares'!H:H)/$D1903</f>
        <v>0</v>
      </c>
      <c r="G1903" s="8">
        <f>SUMIF('Zip Shares'!$F:$F,Districts!$B1903,'Zip Shares'!I:I)/$D1903</f>
        <v>0</v>
      </c>
      <c r="H1903" s="8">
        <f>SUMIF('Zip Shares'!$F:$F,Districts!$B1903,'Zip Shares'!J:J)/$D1903</f>
        <v>0</v>
      </c>
    </row>
    <row r="1904" spans="1:8">
      <c r="A1904" s="18">
        <v>6</v>
      </c>
      <c r="B1904">
        <v>95460</v>
      </c>
      <c r="C1904">
        <v>2</v>
      </c>
      <c r="D1904">
        <f t="shared" si="34"/>
        <v>1</v>
      </c>
      <c r="F1904" s="8">
        <f>SUMIF('Zip Shares'!$F:$F,Districts!$B1904,'Zip Shares'!H:H)/$D1904</f>
        <v>109.4552205964346</v>
      </c>
      <c r="G1904" s="8">
        <f>SUMIF('Zip Shares'!$F:$F,Districts!$B1904,'Zip Shares'!I:I)/$D1904</f>
        <v>0</v>
      </c>
      <c r="H1904" s="8">
        <f>SUMIF('Zip Shares'!$F:$F,Districts!$B1904,'Zip Shares'!J:J)/$D1904</f>
        <v>0</v>
      </c>
    </row>
    <row r="1905" spans="1:8">
      <c r="A1905" s="18">
        <v>6</v>
      </c>
      <c r="B1905">
        <v>95461</v>
      </c>
      <c r="C1905">
        <v>5</v>
      </c>
      <c r="D1905">
        <f t="shared" si="34"/>
        <v>1</v>
      </c>
      <c r="F1905" s="8">
        <f>SUMIF('Zip Shares'!$F:$F,Districts!$B1905,'Zip Shares'!H:H)/$D1905</f>
        <v>91109.927771036077</v>
      </c>
      <c r="G1905" s="8">
        <f>SUMIF('Zip Shares'!$F:$F,Districts!$B1905,'Zip Shares'!I:I)/$D1905</f>
        <v>0</v>
      </c>
      <c r="H1905" s="8">
        <f>SUMIF('Zip Shares'!$F:$F,Districts!$B1905,'Zip Shares'!J:J)/$D1905</f>
        <v>0</v>
      </c>
    </row>
    <row r="1906" spans="1:8">
      <c r="A1906" s="18">
        <v>6</v>
      </c>
      <c r="B1906">
        <v>95462</v>
      </c>
      <c r="C1906">
        <v>2</v>
      </c>
      <c r="D1906">
        <f t="shared" si="34"/>
        <v>1</v>
      </c>
      <c r="F1906" s="8">
        <f>SUMIF('Zip Shares'!$F:$F,Districts!$B1906,'Zip Shares'!H:H)/$D1906</f>
        <v>0</v>
      </c>
      <c r="G1906" s="8">
        <f>SUMIF('Zip Shares'!$F:$F,Districts!$B1906,'Zip Shares'!I:I)/$D1906</f>
        <v>0</v>
      </c>
      <c r="H1906" s="8">
        <f>SUMIF('Zip Shares'!$F:$F,Districts!$B1906,'Zip Shares'!J:J)/$D1906</f>
        <v>0</v>
      </c>
    </row>
    <row r="1907" spans="1:8">
      <c r="A1907" s="18">
        <v>6</v>
      </c>
      <c r="B1907">
        <v>95463</v>
      </c>
      <c r="C1907">
        <v>2</v>
      </c>
      <c r="D1907">
        <f t="shared" si="34"/>
        <v>1</v>
      </c>
      <c r="F1907" s="8">
        <f>SUMIF('Zip Shares'!$F:$F,Districts!$B1907,'Zip Shares'!H:H)/$D1907</f>
        <v>0</v>
      </c>
      <c r="G1907" s="8">
        <f>SUMIF('Zip Shares'!$F:$F,Districts!$B1907,'Zip Shares'!I:I)/$D1907</f>
        <v>0</v>
      </c>
      <c r="H1907" s="8">
        <f>SUMIF('Zip Shares'!$F:$F,Districts!$B1907,'Zip Shares'!J:J)/$D1907</f>
        <v>0</v>
      </c>
    </row>
    <row r="1908" spans="1:8">
      <c r="A1908" s="18">
        <v>6</v>
      </c>
      <c r="B1908">
        <v>95464</v>
      </c>
      <c r="C1908">
        <v>3</v>
      </c>
      <c r="D1908">
        <f t="shared" si="34"/>
        <v>1</v>
      </c>
      <c r="F1908" s="8">
        <f>SUMIF('Zip Shares'!$F:$F,Districts!$B1908,'Zip Shares'!H:H)/$D1908</f>
        <v>0</v>
      </c>
      <c r="G1908" s="8">
        <f>SUMIF('Zip Shares'!$F:$F,Districts!$B1908,'Zip Shares'!I:I)/$D1908</f>
        <v>0</v>
      </c>
      <c r="H1908" s="8">
        <f>SUMIF('Zip Shares'!$F:$F,Districts!$B1908,'Zip Shares'!J:J)/$D1908</f>
        <v>0</v>
      </c>
    </row>
    <row r="1909" spans="1:8">
      <c r="A1909" s="18">
        <v>6</v>
      </c>
      <c r="B1909">
        <v>95465</v>
      </c>
      <c r="C1909">
        <v>2</v>
      </c>
      <c r="D1909">
        <f t="shared" si="34"/>
        <v>1</v>
      </c>
      <c r="F1909" s="8">
        <f>SUMIF('Zip Shares'!$F:$F,Districts!$B1909,'Zip Shares'!H:H)/$D1909</f>
        <v>3309.5458068661032</v>
      </c>
      <c r="G1909" s="8">
        <f>SUMIF('Zip Shares'!$F:$F,Districts!$B1909,'Zip Shares'!I:I)/$D1909</f>
        <v>204.34</v>
      </c>
      <c r="H1909" s="8">
        <f>SUMIF('Zip Shares'!$F:$F,Districts!$B1909,'Zip Shares'!J:J)/$D1909</f>
        <v>0</v>
      </c>
    </row>
    <row r="1910" spans="1:8">
      <c r="A1910" s="18">
        <v>6</v>
      </c>
      <c r="B1910">
        <v>95466</v>
      </c>
      <c r="C1910">
        <v>2</v>
      </c>
      <c r="D1910">
        <f t="shared" si="34"/>
        <v>1</v>
      </c>
      <c r="F1910" s="8">
        <f>SUMIF('Zip Shares'!$F:$F,Districts!$B1910,'Zip Shares'!H:H)/$D1910</f>
        <v>0</v>
      </c>
      <c r="G1910" s="8">
        <f>SUMIF('Zip Shares'!$F:$F,Districts!$B1910,'Zip Shares'!I:I)/$D1910</f>
        <v>0</v>
      </c>
      <c r="H1910" s="8">
        <f>SUMIF('Zip Shares'!$F:$F,Districts!$B1910,'Zip Shares'!J:J)/$D1910</f>
        <v>0</v>
      </c>
    </row>
    <row r="1911" spans="1:8">
      <c r="A1911" s="18">
        <v>6</v>
      </c>
      <c r="B1911">
        <v>95467</v>
      </c>
      <c r="C1911">
        <v>5</v>
      </c>
      <c r="D1911">
        <f t="shared" si="34"/>
        <v>1</v>
      </c>
      <c r="F1911" s="8">
        <f>SUMIF('Zip Shares'!$F:$F,Districts!$B1911,'Zip Shares'!H:H)/$D1911</f>
        <v>0</v>
      </c>
      <c r="G1911" s="8">
        <f>SUMIF('Zip Shares'!$F:$F,Districts!$B1911,'Zip Shares'!I:I)/$D1911</f>
        <v>0</v>
      </c>
      <c r="H1911" s="8">
        <f>SUMIF('Zip Shares'!$F:$F,Districts!$B1911,'Zip Shares'!J:J)/$D1911</f>
        <v>0</v>
      </c>
    </row>
    <row r="1912" spans="1:8">
      <c r="A1912" s="18">
        <v>6</v>
      </c>
      <c r="B1912">
        <v>95468</v>
      </c>
      <c r="C1912">
        <v>2</v>
      </c>
      <c r="D1912">
        <f t="shared" si="34"/>
        <v>1</v>
      </c>
      <c r="F1912" s="8">
        <f>SUMIF('Zip Shares'!$F:$F,Districts!$B1912,'Zip Shares'!H:H)/$D1912</f>
        <v>0</v>
      </c>
      <c r="G1912" s="8">
        <f>SUMIF('Zip Shares'!$F:$F,Districts!$B1912,'Zip Shares'!I:I)/$D1912</f>
        <v>0</v>
      </c>
      <c r="H1912" s="8">
        <f>SUMIF('Zip Shares'!$F:$F,Districts!$B1912,'Zip Shares'!J:J)/$D1912</f>
        <v>0</v>
      </c>
    </row>
    <row r="1913" spans="1:8">
      <c r="A1913" s="18">
        <v>6</v>
      </c>
      <c r="B1913">
        <v>95469</v>
      </c>
      <c r="C1913">
        <v>2</v>
      </c>
      <c r="D1913">
        <f t="shared" si="34"/>
        <v>2</v>
      </c>
      <c r="F1913" s="8">
        <f>SUMIF('Zip Shares'!$F:$F,Districts!$B1913,'Zip Shares'!H:H)/$D1913</f>
        <v>0</v>
      </c>
      <c r="G1913" s="8">
        <f>SUMIF('Zip Shares'!$F:$F,Districts!$B1913,'Zip Shares'!I:I)/$D1913</f>
        <v>0</v>
      </c>
      <c r="H1913" s="8">
        <f>SUMIF('Zip Shares'!$F:$F,Districts!$B1913,'Zip Shares'!J:J)/$D1913</f>
        <v>0</v>
      </c>
    </row>
    <row r="1914" spans="1:8">
      <c r="A1914" s="18">
        <v>6</v>
      </c>
      <c r="B1914">
        <v>95469</v>
      </c>
      <c r="C1914">
        <v>3</v>
      </c>
      <c r="D1914">
        <f t="shared" si="34"/>
        <v>2</v>
      </c>
      <c r="F1914" s="8">
        <f>SUMIF('Zip Shares'!$F:$F,Districts!$B1914,'Zip Shares'!H:H)/$D1914</f>
        <v>0</v>
      </c>
      <c r="G1914" s="8">
        <f>SUMIF('Zip Shares'!$F:$F,Districts!$B1914,'Zip Shares'!I:I)/$D1914</f>
        <v>0</v>
      </c>
      <c r="H1914" s="8">
        <f>SUMIF('Zip Shares'!$F:$F,Districts!$B1914,'Zip Shares'!J:J)/$D1914</f>
        <v>0</v>
      </c>
    </row>
    <row r="1915" spans="1:8">
      <c r="A1915" s="18">
        <v>6</v>
      </c>
      <c r="B1915">
        <v>95470</v>
      </c>
      <c r="C1915">
        <v>2</v>
      </c>
      <c r="D1915">
        <f t="shared" si="34"/>
        <v>1</v>
      </c>
      <c r="F1915" s="8">
        <f>SUMIF('Zip Shares'!$F:$F,Districts!$B1915,'Zip Shares'!H:H)/$D1915</f>
        <v>0</v>
      </c>
      <c r="G1915" s="8">
        <f>SUMIF('Zip Shares'!$F:$F,Districts!$B1915,'Zip Shares'!I:I)/$D1915</f>
        <v>0</v>
      </c>
      <c r="H1915" s="8">
        <f>SUMIF('Zip Shares'!$F:$F,Districts!$B1915,'Zip Shares'!J:J)/$D1915</f>
        <v>0</v>
      </c>
    </row>
    <row r="1916" spans="1:8">
      <c r="A1916" s="18">
        <v>6</v>
      </c>
      <c r="B1916">
        <v>95471</v>
      </c>
      <c r="C1916">
        <v>2</v>
      </c>
      <c r="D1916">
        <f t="shared" si="34"/>
        <v>1</v>
      </c>
      <c r="F1916" s="8">
        <f>SUMIF('Zip Shares'!$F:$F,Districts!$B1916,'Zip Shares'!H:H)/$D1916</f>
        <v>0</v>
      </c>
      <c r="G1916" s="8">
        <f>SUMIF('Zip Shares'!$F:$F,Districts!$B1916,'Zip Shares'!I:I)/$D1916</f>
        <v>0</v>
      </c>
      <c r="H1916" s="8">
        <f>SUMIF('Zip Shares'!$F:$F,Districts!$B1916,'Zip Shares'!J:J)/$D1916</f>
        <v>0</v>
      </c>
    </row>
    <row r="1917" spans="1:8">
      <c r="A1917" s="18">
        <v>6</v>
      </c>
      <c r="B1917">
        <v>95472</v>
      </c>
      <c r="C1917">
        <v>2</v>
      </c>
      <c r="D1917">
        <f t="shared" si="34"/>
        <v>2</v>
      </c>
      <c r="F1917" s="8">
        <f>SUMIF('Zip Shares'!$F:$F,Districts!$B1917,'Zip Shares'!H:H)/$D1917</f>
        <v>23483.295965844292</v>
      </c>
      <c r="G1917" s="8">
        <f>SUMIF('Zip Shares'!$F:$F,Districts!$B1917,'Zip Shares'!I:I)/$D1917</f>
        <v>15129.2</v>
      </c>
      <c r="H1917" s="8">
        <f>SUMIF('Zip Shares'!$F:$F,Districts!$B1917,'Zip Shares'!J:J)/$D1917</f>
        <v>0</v>
      </c>
    </row>
    <row r="1918" spans="1:8">
      <c r="A1918" s="18">
        <v>6</v>
      </c>
      <c r="B1918">
        <v>95472</v>
      </c>
      <c r="C1918">
        <v>5</v>
      </c>
      <c r="D1918">
        <f t="shared" si="34"/>
        <v>2</v>
      </c>
      <c r="F1918" s="8">
        <f>SUMIF('Zip Shares'!$F:$F,Districts!$B1918,'Zip Shares'!H:H)/$D1918</f>
        <v>23483.295965844292</v>
      </c>
      <c r="G1918" s="8">
        <f>SUMIF('Zip Shares'!$F:$F,Districts!$B1918,'Zip Shares'!I:I)/$D1918</f>
        <v>15129.2</v>
      </c>
      <c r="H1918" s="8">
        <f>SUMIF('Zip Shares'!$F:$F,Districts!$B1918,'Zip Shares'!J:J)/$D1918</f>
        <v>0</v>
      </c>
    </row>
    <row r="1919" spans="1:8">
      <c r="A1919" s="18">
        <v>6</v>
      </c>
      <c r="B1919">
        <v>95476</v>
      </c>
      <c r="C1919">
        <v>5</v>
      </c>
      <c r="D1919">
        <f t="shared" si="34"/>
        <v>1</v>
      </c>
      <c r="F1919" s="8">
        <f>SUMIF('Zip Shares'!$F:$F,Districts!$B1919,'Zip Shares'!H:H)/$D1919</f>
        <v>541229.2069278881</v>
      </c>
      <c r="G1919" s="8">
        <f>SUMIF('Zip Shares'!$F:$F,Districts!$B1919,'Zip Shares'!I:I)/$D1919</f>
        <v>54922.509999999995</v>
      </c>
      <c r="H1919" s="8">
        <f>SUMIF('Zip Shares'!$F:$F,Districts!$B1919,'Zip Shares'!J:J)/$D1919</f>
        <v>0</v>
      </c>
    </row>
    <row r="1920" spans="1:8">
      <c r="A1920" s="18">
        <v>6</v>
      </c>
      <c r="B1920">
        <v>95482</v>
      </c>
      <c r="C1920">
        <v>2</v>
      </c>
      <c r="D1920">
        <f t="shared" si="34"/>
        <v>1</v>
      </c>
      <c r="F1920" s="8">
        <f>SUMIF('Zip Shares'!$F:$F,Districts!$B1920,'Zip Shares'!H:H)/$D1920</f>
        <v>158118.64869116605</v>
      </c>
      <c r="G1920" s="8">
        <f>SUMIF('Zip Shares'!$F:$F,Districts!$B1920,'Zip Shares'!I:I)/$D1920</f>
        <v>15582.46</v>
      </c>
      <c r="H1920" s="8">
        <f>SUMIF('Zip Shares'!$F:$F,Districts!$B1920,'Zip Shares'!J:J)/$D1920</f>
        <v>0</v>
      </c>
    </row>
    <row r="1921" spans="1:8">
      <c r="A1921" s="18">
        <v>6</v>
      </c>
      <c r="B1921">
        <v>95485</v>
      </c>
      <c r="C1921">
        <v>3</v>
      </c>
      <c r="D1921">
        <f t="shared" si="34"/>
        <v>1</v>
      </c>
      <c r="F1921" s="8">
        <f>SUMIF('Zip Shares'!$F:$F,Districts!$B1921,'Zip Shares'!H:H)/$D1921</f>
        <v>0</v>
      </c>
      <c r="G1921" s="8">
        <f>SUMIF('Zip Shares'!$F:$F,Districts!$B1921,'Zip Shares'!I:I)/$D1921</f>
        <v>0</v>
      </c>
      <c r="H1921" s="8">
        <f>SUMIF('Zip Shares'!$F:$F,Districts!$B1921,'Zip Shares'!J:J)/$D1921</f>
        <v>0</v>
      </c>
    </row>
    <row r="1922" spans="1:8">
      <c r="A1922" s="18">
        <v>6</v>
      </c>
      <c r="B1922">
        <v>95486</v>
      </c>
      <c r="C1922">
        <v>2</v>
      </c>
      <c r="D1922">
        <f t="shared" si="34"/>
        <v>1</v>
      </c>
      <c r="F1922" s="8">
        <f>SUMIF('Zip Shares'!$F:$F,Districts!$B1922,'Zip Shares'!H:H)/$D1922</f>
        <v>0</v>
      </c>
      <c r="G1922" s="8">
        <f>SUMIF('Zip Shares'!$F:$F,Districts!$B1922,'Zip Shares'!I:I)/$D1922</f>
        <v>0</v>
      </c>
      <c r="H1922" s="8">
        <f>SUMIF('Zip Shares'!$F:$F,Districts!$B1922,'Zip Shares'!J:J)/$D1922</f>
        <v>0</v>
      </c>
    </row>
    <row r="1923" spans="1:8">
      <c r="A1923" s="18">
        <v>6</v>
      </c>
      <c r="B1923">
        <v>95488</v>
      </c>
      <c r="C1923">
        <v>2</v>
      </c>
      <c r="D1923">
        <f t="shared" ref="D1923:D1986" si="35">COUNTIF(B$1:B$2350,B1923)</f>
        <v>1</v>
      </c>
      <c r="F1923" s="8">
        <f>SUMIF('Zip Shares'!$F:$F,Districts!$B1923,'Zip Shares'!H:H)/$D1923</f>
        <v>0</v>
      </c>
      <c r="G1923" s="8">
        <f>SUMIF('Zip Shares'!$F:$F,Districts!$B1923,'Zip Shares'!I:I)/$D1923</f>
        <v>0</v>
      </c>
      <c r="H1923" s="8">
        <f>SUMIF('Zip Shares'!$F:$F,Districts!$B1923,'Zip Shares'!J:J)/$D1923</f>
        <v>0</v>
      </c>
    </row>
    <row r="1924" spans="1:8">
      <c r="A1924" s="18">
        <v>6</v>
      </c>
      <c r="B1924">
        <v>95490</v>
      </c>
      <c r="C1924">
        <v>2</v>
      </c>
      <c r="D1924">
        <f t="shared" si="35"/>
        <v>1</v>
      </c>
      <c r="F1924" s="8">
        <f>SUMIF('Zip Shares'!$F:$F,Districts!$B1924,'Zip Shares'!H:H)/$D1924</f>
        <v>7755.6714927923458</v>
      </c>
      <c r="G1924" s="8">
        <f>SUMIF('Zip Shares'!$F:$F,Districts!$B1924,'Zip Shares'!I:I)/$D1924</f>
        <v>3233.86</v>
      </c>
      <c r="H1924" s="8">
        <f>SUMIF('Zip Shares'!$F:$F,Districts!$B1924,'Zip Shares'!J:J)/$D1924</f>
        <v>0</v>
      </c>
    </row>
    <row r="1925" spans="1:8">
      <c r="A1925" s="18">
        <v>6</v>
      </c>
      <c r="B1925">
        <v>95492</v>
      </c>
      <c r="C1925">
        <v>2</v>
      </c>
      <c r="D1925">
        <f t="shared" si="35"/>
        <v>2</v>
      </c>
      <c r="F1925" s="8">
        <f>SUMIF('Zip Shares'!$F:$F,Districts!$B1925,'Zip Shares'!H:H)/$D1925</f>
        <v>34523.540429266526</v>
      </c>
      <c r="G1925" s="8">
        <f>SUMIF('Zip Shares'!$F:$F,Districts!$B1925,'Zip Shares'!I:I)/$D1925</f>
        <v>4996.28</v>
      </c>
      <c r="H1925" s="8">
        <f>SUMIF('Zip Shares'!$F:$F,Districts!$B1925,'Zip Shares'!J:J)/$D1925</f>
        <v>0</v>
      </c>
    </row>
    <row r="1926" spans="1:8">
      <c r="A1926" s="18">
        <v>6</v>
      </c>
      <c r="B1926">
        <v>95492</v>
      </c>
      <c r="C1926">
        <v>5</v>
      </c>
      <c r="D1926">
        <f t="shared" si="35"/>
        <v>2</v>
      </c>
      <c r="F1926" s="8">
        <f>SUMIF('Zip Shares'!$F:$F,Districts!$B1926,'Zip Shares'!H:H)/$D1926</f>
        <v>34523.540429266526</v>
      </c>
      <c r="G1926" s="8">
        <f>SUMIF('Zip Shares'!$F:$F,Districts!$B1926,'Zip Shares'!I:I)/$D1926</f>
        <v>4996.28</v>
      </c>
      <c r="H1926" s="8">
        <f>SUMIF('Zip Shares'!$F:$F,Districts!$B1926,'Zip Shares'!J:J)/$D1926</f>
        <v>0</v>
      </c>
    </row>
    <row r="1927" spans="1:8">
      <c r="A1927" s="18">
        <v>6</v>
      </c>
      <c r="B1927">
        <v>95493</v>
      </c>
      <c r="C1927">
        <v>3</v>
      </c>
      <c r="D1927">
        <f t="shared" si="35"/>
        <v>1</v>
      </c>
      <c r="F1927" s="8">
        <f>SUMIF('Zip Shares'!$F:$F,Districts!$B1927,'Zip Shares'!H:H)/$D1927</f>
        <v>0</v>
      </c>
      <c r="G1927" s="8">
        <f>SUMIF('Zip Shares'!$F:$F,Districts!$B1927,'Zip Shares'!I:I)/$D1927</f>
        <v>0</v>
      </c>
      <c r="H1927" s="8">
        <f>SUMIF('Zip Shares'!$F:$F,Districts!$B1927,'Zip Shares'!J:J)/$D1927</f>
        <v>0</v>
      </c>
    </row>
    <row r="1928" spans="1:8">
      <c r="A1928" s="18">
        <v>6</v>
      </c>
      <c r="B1928">
        <v>95494</v>
      </c>
      <c r="C1928">
        <v>2</v>
      </c>
      <c r="D1928">
        <f t="shared" si="35"/>
        <v>1</v>
      </c>
      <c r="F1928" s="8">
        <f>SUMIF('Zip Shares'!$F:$F,Districts!$B1928,'Zip Shares'!H:H)/$D1928</f>
        <v>0</v>
      </c>
      <c r="G1928" s="8">
        <f>SUMIF('Zip Shares'!$F:$F,Districts!$B1928,'Zip Shares'!I:I)/$D1928</f>
        <v>0</v>
      </c>
      <c r="H1928" s="8">
        <f>SUMIF('Zip Shares'!$F:$F,Districts!$B1928,'Zip Shares'!J:J)/$D1928</f>
        <v>0</v>
      </c>
    </row>
    <row r="1929" spans="1:8">
      <c r="A1929" s="18">
        <v>6</v>
      </c>
      <c r="B1929">
        <v>95497</v>
      </c>
      <c r="C1929">
        <v>2</v>
      </c>
      <c r="D1929">
        <f t="shared" si="35"/>
        <v>1</v>
      </c>
      <c r="F1929" s="8">
        <f>SUMIF('Zip Shares'!$F:$F,Districts!$B1929,'Zip Shares'!H:H)/$D1929</f>
        <v>0</v>
      </c>
      <c r="G1929" s="8">
        <f>SUMIF('Zip Shares'!$F:$F,Districts!$B1929,'Zip Shares'!I:I)/$D1929</f>
        <v>0</v>
      </c>
      <c r="H1929" s="8">
        <f>SUMIF('Zip Shares'!$F:$F,Districts!$B1929,'Zip Shares'!J:J)/$D1929</f>
        <v>0</v>
      </c>
    </row>
    <row r="1930" spans="1:8">
      <c r="A1930" s="18">
        <v>6</v>
      </c>
      <c r="B1930">
        <v>95501</v>
      </c>
      <c r="C1930">
        <v>2</v>
      </c>
      <c r="D1930">
        <f t="shared" si="35"/>
        <v>1</v>
      </c>
      <c r="F1930" s="8">
        <f>SUMIF('Zip Shares'!$F:$F,Districts!$B1930,'Zip Shares'!H:H)/$D1930</f>
        <v>15950.898710530486</v>
      </c>
      <c r="G1930" s="8">
        <f>SUMIF('Zip Shares'!$F:$F,Districts!$B1930,'Zip Shares'!I:I)/$D1930</f>
        <v>176283.27000000002</v>
      </c>
      <c r="H1930" s="8">
        <f>SUMIF('Zip Shares'!$F:$F,Districts!$B1930,'Zip Shares'!J:J)/$D1930</f>
        <v>0</v>
      </c>
    </row>
    <row r="1931" spans="1:8">
      <c r="A1931" s="18">
        <v>6</v>
      </c>
      <c r="B1931">
        <v>95503</v>
      </c>
      <c r="C1931">
        <v>2</v>
      </c>
      <c r="D1931">
        <f t="shared" si="35"/>
        <v>1</v>
      </c>
      <c r="F1931" s="8">
        <f>SUMIF('Zip Shares'!$F:$F,Districts!$B1931,'Zip Shares'!H:H)/$D1931</f>
        <v>3171.105370574051</v>
      </c>
      <c r="G1931" s="8">
        <f>SUMIF('Zip Shares'!$F:$F,Districts!$B1931,'Zip Shares'!I:I)/$D1931</f>
        <v>82667.789999999994</v>
      </c>
      <c r="H1931" s="8">
        <f>SUMIF('Zip Shares'!$F:$F,Districts!$B1931,'Zip Shares'!J:J)/$D1931</f>
        <v>0</v>
      </c>
    </row>
    <row r="1932" spans="1:8">
      <c r="A1932" s="18">
        <v>6</v>
      </c>
      <c r="B1932">
        <v>95511</v>
      </c>
      <c r="C1932">
        <v>2</v>
      </c>
      <c r="D1932">
        <f t="shared" si="35"/>
        <v>1</v>
      </c>
      <c r="F1932" s="8">
        <f>SUMIF('Zip Shares'!$F:$F,Districts!$B1932,'Zip Shares'!H:H)/$D1932</f>
        <v>0</v>
      </c>
      <c r="G1932" s="8">
        <f>SUMIF('Zip Shares'!$F:$F,Districts!$B1932,'Zip Shares'!I:I)/$D1932</f>
        <v>0</v>
      </c>
      <c r="H1932" s="8">
        <f>SUMIF('Zip Shares'!$F:$F,Districts!$B1932,'Zip Shares'!J:J)/$D1932</f>
        <v>0</v>
      </c>
    </row>
    <row r="1933" spans="1:8">
      <c r="A1933" s="18">
        <v>6</v>
      </c>
      <c r="B1933">
        <v>95514</v>
      </c>
      <c r="C1933">
        <v>2</v>
      </c>
      <c r="D1933">
        <f t="shared" si="35"/>
        <v>1</v>
      </c>
      <c r="F1933" s="8">
        <f>SUMIF('Zip Shares'!$F:$F,Districts!$B1933,'Zip Shares'!H:H)/$D1933</f>
        <v>0</v>
      </c>
      <c r="G1933" s="8">
        <f>SUMIF('Zip Shares'!$F:$F,Districts!$B1933,'Zip Shares'!I:I)/$D1933</f>
        <v>0</v>
      </c>
      <c r="H1933" s="8">
        <f>SUMIF('Zip Shares'!$F:$F,Districts!$B1933,'Zip Shares'!J:J)/$D1933</f>
        <v>0</v>
      </c>
    </row>
    <row r="1934" spans="1:8">
      <c r="A1934" s="18">
        <v>6</v>
      </c>
      <c r="B1934">
        <v>95519</v>
      </c>
      <c r="C1934">
        <v>2</v>
      </c>
      <c r="D1934">
        <f t="shared" si="35"/>
        <v>1</v>
      </c>
      <c r="F1934" s="8">
        <f>SUMIF('Zip Shares'!$F:$F,Districts!$B1934,'Zip Shares'!H:H)/$D1934</f>
        <v>160.13931323545663</v>
      </c>
      <c r="G1934" s="8">
        <f>SUMIF('Zip Shares'!$F:$F,Districts!$B1934,'Zip Shares'!I:I)/$D1934</f>
        <v>50663.020000000004</v>
      </c>
      <c r="H1934" s="8">
        <f>SUMIF('Zip Shares'!$F:$F,Districts!$B1934,'Zip Shares'!J:J)/$D1934</f>
        <v>0</v>
      </c>
    </row>
    <row r="1935" spans="1:8">
      <c r="A1935" s="18">
        <v>6</v>
      </c>
      <c r="B1935">
        <v>95521</v>
      </c>
      <c r="C1935">
        <v>2</v>
      </c>
      <c r="D1935">
        <f t="shared" si="35"/>
        <v>1</v>
      </c>
      <c r="F1935" s="8">
        <f>SUMIF('Zip Shares'!$F:$F,Districts!$B1935,'Zip Shares'!H:H)/$D1935</f>
        <v>66156.423908576849</v>
      </c>
      <c r="G1935" s="8">
        <f>SUMIF('Zip Shares'!$F:$F,Districts!$B1935,'Zip Shares'!I:I)/$D1935</f>
        <v>99724</v>
      </c>
      <c r="H1935" s="8">
        <f>SUMIF('Zip Shares'!$F:$F,Districts!$B1935,'Zip Shares'!J:J)/$D1935</f>
        <v>0</v>
      </c>
    </row>
    <row r="1936" spans="1:8">
      <c r="A1936" s="18">
        <v>6</v>
      </c>
      <c r="B1936">
        <v>95524</v>
      </c>
      <c r="C1936">
        <v>2</v>
      </c>
      <c r="D1936">
        <f t="shared" si="35"/>
        <v>1</v>
      </c>
      <c r="F1936" s="8">
        <f>SUMIF('Zip Shares'!$F:$F,Districts!$B1936,'Zip Shares'!H:H)/$D1936</f>
        <v>0</v>
      </c>
      <c r="G1936" s="8">
        <f>SUMIF('Zip Shares'!$F:$F,Districts!$B1936,'Zip Shares'!I:I)/$D1936</f>
        <v>0</v>
      </c>
      <c r="H1936" s="8">
        <f>SUMIF('Zip Shares'!$F:$F,Districts!$B1936,'Zip Shares'!J:J)/$D1936</f>
        <v>0</v>
      </c>
    </row>
    <row r="1937" spans="1:8">
      <c r="A1937" s="18">
        <v>6</v>
      </c>
      <c r="B1937">
        <v>95525</v>
      </c>
      <c r="C1937">
        <v>2</v>
      </c>
      <c r="D1937">
        <f t="shared" si="35"/>
        <v>1</v>
      </c>
      <c r="F1937" s="8">
        <f>SUMIF('Zip Shares'!$F:$F,Districts!$B1937,'Zip Shares'!H:H)/$D1937</f>
        <v>0</v>
      </c>
      <c r="G1937" s="8">
        <f>SUMIF('Zip Shares'!$F:$F,Districts!$B1937,'Zip Shares'!I:I)/$D1937</f>
        <v>2331.71</v>
      </c>
      <c r="H1937" s="8">
        <f>SUMIF('Zip Shares'!$F:$F,Districts!$B1937,'Zip Shares'!J:J)/$D1937</f>
        <v>0</v>
      </c>
    </row>
    <row r="1938" spans="1:8">
      <c r="A1938" s="18">
        <v>6</v>
      </c>
      <c r="B1938">
        <v>95526</v>
      </c>
      <c r="C1938">
        <v>2</v>
      </c>
      <c r="D1938">
        <f t="shared" si="35"/>
        <v>1</v>
      </c>
      <c r="F1938" s="8">
        <f>SUMIF('Zip Shares'!$F:$F,Districts!$B1938,'Zip Shares'!H:H)/$D1938</f>
        <v>0</v>
      </c>
      <c r="G1938" s="8">
        <f>SUMIF('Zip Shares'!$F:$F,Districts!$B1938,'Zip Shares'!I:I)/$D1938</f>
        <v>0</v>
      </c>
      <c r="H1938" s="8">
        <f>SUMIF('Zip Shares'!$F:$F,Districts!$B1938,'Zip Shares'!J:J)/$D1938</f>
        <v>0</v>
      </c>
    </row>
    <row r="1939" spans="1:8">
      <c r="A1939" s="18">
        <v>6</v>
      </c>
      <c r="B1939">
        <v>95527</v>
      </c>
      <c r="C1939">
        <v>2</v>
      </c>
      <c r="D1939">
        <f t="shared" si="35"/>
        <v>1</v>
      </c>
      <c r="F1939" s="8">
        <f>SUMIF('Zip Shares'!$F:$F,Districts!$B1939,'Zip Shares'!H:H)/$D1939</f>
        <v>0</v>
      </c>
      <c r="G1939" s="8">
        <f>SUMIF('Zip Shares'!$F:$F,Districts!$B1939,'Zip Shares'!I:I)/$D1939</f>
        <v>0</v>
      </c>
      <c r="H1939" s="8">
        <f>SUMIF('Zip Shares'!$F:$F,Districts!$B1939,'Zip Shares'!J:J)/$D1939</f>
        <v>0</v>
      </c>
    </row>
    <row r="1940" spans="1:8">
      <c r="A1940" s="18">
        <v>6</v>
      </c>
      <c r="B1940">
        <v>95528</v>
      </c>
      <c r="C1940">
        <v>2</v>
      </c>
      <c r="D1940">
        <f t="shared" si="35"/>
        <v>1</v>
      </c>
      <c r="F1940" s="8">
        <f>SUMIF('Zip Shares'!$F:$F,Districts!$B1940,'Zip Shares'!H:H)/$D1940</f>
        <v>0</v>
      </c>
      <c r="G1940" s="8">
        <f>SUMIF('Zip Shares'!$F:$F,Districts!$B1940,'Zip Shares'!I:I)/$D1940</f>
        <v>0</v>
      </c>
      <c r="H1940" s="8">
        <f>SUMIF('Zip Shares'!$F:$F,Districts!$B1940,'Zip Shares'!J:J)/$D1940</f>
        <v>0</v>
      </c>
    </row>
    <row r="1941" spans="1:8">
      <c r="A1941" s="18">
        <v>6</v>
      </c>
      <c r="B1941">
        <v>95531</v>
      </c>
      <c r="C1941">
        <v>2</v>
      </c>
      <c r="D1941">
        <f t="shared" si="35"/>
        <v>1</v>
      </c>
      <c r="F1941" s="8">
        <f>SUMIF('Zip Shares'!$F:$F,Districts!$B1941,'Zip Shares'!H:H)/$D1941</f>
        <v>2338.9236360889745</v>
      </c>
      <c r="G1941" s="8">
        <f>SUMIF('Zip Shares'!$F:$F,Districts!$B1941,'Zip Shares'!I:I)/$D1941</f>
        <v>49416.840000000004</v>
      </c>
      <c r="H1941" s="8">
        <f>SUMIF('Zip Shares'!$F:$F,Districts!$B1941,'Zip Shares'!J:J)/$D1941</f>
        <v>0</v>
      </c>
    </row>
    <row r="1942" spans="1:8">
      <c r="A1942" s="18">
        <v>6</v>
      </c>
      <c r="B1942">
        <v>95536</v>
      </c>
      <c r="C1942">
        <v>2</v>
      </c>
      <c r="D1942">
        <f t="shared" si="35"/>
        <v>1</v>
      </c>
      <c r="F1942" s="8">
        <f>SUMIF('Zip Shares'!$F:$F,Districts!$B1942,'Zip Shares'!H:H)/$D1942</f>
        <v>0</v>
      </c>
      <c r="G1942" s="8">
        <f>SUMIF('Zip Shares'!$F:$F,Districts!$B1942,'Zip Shares'!I:I)/$D1942</f>
        <v>1626.61</v>
      </c>
      <c r="H1942" s="8">
        <f>SUMIF('Zip Shares'!$F:$F,Districts!$B1942,'Zip Shares'!J:J)/$D1942</f>
        <v>0</v>
      </c>
    </row>
    <row r="1943" spans="1:8">
      <c r="A1943" s="18">
        <v>6</v>
      </c>
      <c r="B1943">
        <v>95537</v>
      </c>
      <c r="C1943">
        <v>2</v>
      </c>
      <c r="D1943">
        <f t="shared" si="35"/>
        <v>1</v>
      </c>
      <c r="F1943" s="8">
        <f>SUMIF('Zip Shares'!$F:$F,Districts!$B1943,'Zip Shares'!H:H)/$D1943</f>
        <v>0</v>
      </c>
      <c r="G1943" s="8">
        <f>SUMIF('Zip Shares'!$F:$F,Districts!$B1943,'Zip Shares'!I:I)/$D1943</f>
        <v>0</v>
      </c>
      <c r="H1943" s="8">
        <f>SUMIF('Zip Shares'!$F:$F,Districts!$B1943,'Zip Shares'!J:J)/$D1943</f>
        <v>0</v>
      </c>
    </row>
    <row r="1944" spans="1:8">
      <c r="A1944" s="18">
        <v>6</v>
      </c>
      <c r="B1944">
        <v>95540</v>
      </c>
      <c r="C1944">
        <v>2</v>
      </c>
      <c r="D1944">
        <f t="shared" si="35"/>
        <v>1</v>
      </c>
      <c r="F1944" s="8">
        <f>SUMIF('Zip Shares'!$F:$F,Districts!$B1944,'Zip Shares'!H:H)/$D1944</f>
        <v>1762.7245938107756</v>
      </c>
      <c r="G1944" s="8">
        <f>SUMIF('Zip Shares'!$F:$F,Districts!$B1944,'Zip Shares'!I:I)/$D1944</f>
        <v>11985.380000000001</v>
      </c>
      <c r="H1944" s="8">
        <f>SUMIF('Zip Shares'!$F:$F,Districts!$B1944,'Zip Shares'!J:J)/$D1944</f>
        <v>0</v>
      </c>
    </row>
    <row r="1945" spans="1:8">
      <c r="A1945" s="18">
        <v>6</v>
      </c>
      <c r="B1945">
        <v>95542</v>
      </c>
      <c r="C1945">
        <v>2</v>
      </c>
      <c r="D1945">
        <f t="shared" si="35"/>
        <v>1</v>
      </c>
      <c r="F1945" s="8">
        <f>SUMIF('Zip Shares'!$F:$F,Districts!$B1945,'Zip Shares'!H:H)/$D1945</f>
        <v>0</v>
      </c>
      <c r="G1945" s="8">
        <f>SUMIF('Zip Shares'!$F:$F,Districts!$B1945,'Zip Shares'!I:I)/$D1945</f>
        <v>0</v>
      </c>
      <c r="H1945" s="8">
        <f>SUMIF('Zip Shares'!$F:$F,Districts!$B1945,'Zip Shares'!J:J)/$D1945</f>
        <v>0</v>
      </c>
    </row>
    <row r="1946" spans="1:8">
      <c r="A1946" s="18">
        <v>6</v>
      </c>
      <c r="B1946">
        <v>95543</v>
      </c>
      <c r="C1946">
        <v>2</v>
      </c>
      <c r="D1946">
        <f t="shared" si="35"/>
        <v>1</v>
      </c>
      <c r="F1946" s="8">
        <f>SUMIF('Zip Shares'!$F:$F,Districts!$B1946,'Zip Shares'!H:H)/$D1946</f>
        <v>0</v>
      </c>
      <c r="G1946" s="8">
        <f>SUMIF('Zip Shares'!$F:$F,Districts!$B1946,'Zip Shares'!I:I)/$D1946</f>
        <v>0</v>
      </c>
      <c r="H1946" s="8">
        <f>SUMIF('Zip Shares'!$F:$F,Districts!$B1946,'Zip Shares'!J:J)/$D1946</f>
        <v>0</v>
      </c>
    </row>
    <row r="1947" spans="1:8">
      <c r="A1947" s="18">
        <v>6</v>
      </c>
      <c r="B1947">
        <v>95545</v>
      </c>
      <c r="C1947">
        <v>2</v>
      </c>
      <c r="D1947">
        <f t="shared" si="35"/>
        <v>1</v>
      </c>
      <c r="F1947" s="8">
        <f>SUMIF('Zip Shares'!$F:$F,Districts!$B1947,'Zip Shares'!H:H)/$D1947</f>
        <v>0</v>
      </c>
      <c r="G1947" s="8">
        <f>SUMIF('Zip Shares'!$F:$F,Districts!$B1947,'Zip Shares'!I:I)/$D1947</f>
        <v>0</v>
      </c>
      <c r="H1947" s="8">
        <f>SUMIF('Zip Shares'!$F:$F,Districts!$B1947,'Zip Shares'!J:J)/$D1947</f>
        <v>0</v>
      </c>
    </row>
    <row r="1948" spans="1:8">
      <c r="A1948" s="18">
        <v>6</v>
      </c>
      <c r="B1948">
        <v>95546</v>
      </c>
      <c r="C1948">
        <v>2</v>
      </c>
      <c r="D1948">
        <f t="shared" si="35"/>
        <v>1</v>
      </c>
      <c r="F1948" s="8">
        <f>SUMIF('Zip Shares'!$F:$F,Districts!$B1948,'Zip Shares'!H:H)/$D1948</f>
        <v>0</v>
      </c>
      <c r="G1948" s="8">
        <f>SUMIF('Zip Shares'!$F:$F,Districts!$B1948,'Zip Shares'!I:I)/$D1948</f>
        <v>0</v>
      </c>
      <c r="H1948" s="8">
        <f>SUMIF('Zip Shares'!$F:$F,Districts!$B1948,'Zip Shares'!J:J)/$D1948</f>
        <v>0</v>
      </c>
    </row>
    <row r="1949" spans="1:8">
      <c r="A1949" s="18">
        <v>6</v>
      </c>
      <c r="B1949">
        <v>95547</v>
      </c>
      <c r="C1949">
        <v>2</v>
      </c>
      <c r="D1949">
        <f t="shared" si="35"/>
        <v>1</v>
      </c>
      <c r="F1949" s="8">
        <f>SUMIF('Zip Shares'!$F:$F,Districts!$B1949,'Zip Shares'!H:H)/$D1949</f>
        <v>0</v>
      </c>
      <c r="G1949" s="8">
        <f>SUMIF('Zip Shares'!$F:$F,Districts!$B1949,'Zip Shares'!I:I)/$D1949</f>
        <v>0</v>
      </c>
      <c r="H1949" s="8">
        <f>SUMIF('Zip Shares'!$F:$F,Districts!$B1949,'Zip Shares'!J:J)/$D1949</f>
        <v>0</v>
      </c>
    </row>
    <row r="1950" spans="1:8">
      <c r="A1950" s="18">
        <v>6</v>
      </c>
      <c r="B1950">
        <v>95548</v>
      </c>
      <c r="C1950">
        <v>2</v>
      </c>
      <c r="D1950">
        <f t="shared" si="35"/>
        <v>1</v>
      </c>
      <c r="F1950" s="8">
        <f>SUMIF('Zip Shares'!$F:$F,Districts!$B1950,'Zip Shares'!H:H)/$D1950</f>
        <v>0</v>
      </c>
      <c r="G1950" s="8">
        <f>SUMIF('Zip Shares'!$F:$F,Districts!$B1950,'Zip Shares'!I:I)/$D1950</f>
        <v>0</v>
      </c>
      <c r="H1950" s="8">
        <f>SUMIF('Zip Shares'!$F:$F,Districts!$B1950,'Zip Shares'!J:J)/$D1950</f>
        <v>0</v>
      </c>
    </row>
    <row r="1951" spans="1:8">
      <c r="A1951" s="18">
        <v>6</v>
      </c>
      <c r="B1951">
        <v>95549</v>
      </c>
      <c r="C1951">
        <v>2</v>
      </c>
      <c r="D1951">
        <f t="shared" si="35"/>
        <v>1</v>
      </c>
      <c r="F1951" s="8">
        <f>SUMIF('Zip Shares'!$F:$F,Districts!$B1951,'Zip Shares'!H:H)/$D1951</f>
        <v>0</v>
      </c>
      <c r="G1951" s="8">
        <f>SUMIF('Zip Shares'!$F:$F,Districts!$B1951,'Zip Shares'!I:I)/$D1951</f>
        <v>0</v>
      </c>
      <c r="H1951" s="8">
        <f>SUMIF('Zip Shares'!$F:$F,Districts!$B1951,'Zip Shares'!J:J)/$D1951</f>
        <v>0</v>
      </c>
    </row>
    <row r="1952" spans="1:8">
      <c r="A1952" s="18">
        <v>6</v>
      </c>
      <c r="B1952">
        <v>95550</v>
      </c>
      <c r="C1952">
        <v>2</v>
      </c>
      <c r="D1952">
        <f t="shared" si="35"/>
        <v>1</v>
      </c>
      <c r="F1952" s="8">
        <f>SUMIF('Zip Shares'!$F:$F,Districts!$B1952,'Zip Shares'!H:H)/$D1952</f>
        <v>0</v>
      </c>
      <c r="G1952" s="8">
        <f>SUMIF('Zip Shares'!$F:$F,Districts!$B1952,'Zip Shares'!I:I)/$D1952</f>
        <v>0</v>
      </c>
      <c r="H1952" s="8">
        <f>SUMIF('Zip Shares'!$F:$F,Districts!$B1952,'Zip Shares'!J:J)/$D1952</f>
        <v>0</v>
      </c>
    </row>
    <row r="1953" spans="1:8">
      <c r="A1953" s="18">
        <v>6</v>
      </c>
      <c r="B1953">
        <v>95551</v>
      </c>
      <c r="C1953">
        <v>2</v>
      </c>
      <c r="D1953">
        <f t="shared" si="35"/>
        <v>1</v>
      </c>
      <c r="F1953" s="8">
        <f>SUMIF('Zip Shares'!$F:$F,Districts!$B1953,'Zip Shares'!H:H)/$D1953</f>
        <v>0</v>
      </c>
      <c r="G1953" s="8">
        <f>SUMIF('Zip Shares'!$F:$F,Districts!$B1953,'Zip Shares'!I:I)/$D1953</f>
        <v>0</v>
      </c>
      <c r="H1953" s="8">
        <f>SUMIF('Zip Shares'!$F:$F,Districts!$B1953,'Zip Shares'!J:J)/$D1953</f>
        <v>0</v>
      </c>
    </row>
    <row r="1954" spans="1:8">
      <c r="A1954" s="18">
        <v>6</v>
      </c>
      <c r="B1954">
        <v>95552</v>
      </c>
      <c r="C1954">
        <v>2</v>
      </c>
      <c r="D1954">
        <f t="shared" si="35"/>
        <v>1</v>
      </c>
      <c r="F1954" s="8">
        <f>SUMIF('Zip Shares'!$F:$F,Districts!$B1954,'Zip Shares'!H:H)/$D1954</f>
        <v>0</v>
      </c>
      <c r="G1954" s="8">
        <f>SUMIF('Zip Shares'!$F:$F,Districts!$B1954,'Zip Shares'!I:I)/$D1954</f>
        <v>0</v>
      </c>
      <c r="H1954" s="8">
        <f>SUMIF('Zip Shares'!$F:$F,Districts!$B1954,'Zip Shares'!J:J)/$D1954</f>
        <v>0</v>
      </c>
    </row>
    <row r="1955" spans="1:8">
      <c r="A1955" s="18">
        <v>6</v>
      </c>
      <c r="B1955">
        <v>95553</v>
      </c>
      <c r="C1955">
        <v>2</v>
      </c>
      <c r="D1955">
        <f t="shared" si="35"/>
        <v>1</v>
      </c>
      <c r="F1955" s="8">
        <f>SUMIF('Zip Shares'!$F:$F,Districts!$B1955,'Zip Shares'!H:H)/$D1955</f>
        <v>0</v>
      </c>
      <c r="G1955" s="8">
        <f>SUMIF('Zip Shares'!$F:$F,Districts!$B1955,'Zip Shares'!I:I)/$D1955</f>
        <v>0</v>
      </c>
      <c r="H1955" s="8">
        <f>SUMIF('Zip Shares'!$F:$F,Districts!$B1955,'Zip Shares'!J:J)/$D1955</f>
        <v>0</v>
      </c>
    </row>
    <row r="1956" spans="1:8">
      <c r="A1956" s="18">
        <v>6</v>
      </c>
      <c r="B1956">
        <v>95554</v>
      </c>
      <c r="C1956">
        <v>2</v>
      </c>
      <c r="D1956">
        <f t="shared" si="35"/>
        <v>1</v>
      </c>
      <c r="F1956" s="8">
        <f>SUMIF('Zip Shares'!$F:$F,Districts!$B1956,'Zip Shares'!H:H)/$D1956</f>
        <v>0</v>
      </c>
      <c r="G1956" s="8">
        <f>SUMIF('Zip Shares'!$F:$F,Districts!$B1956,'Zip Shares'!I:I)/$D1956</f>
        <v>0</v>
      </c>
      <c r="H1956" s="8">
        <f>SUMIF('Zip Shares'!$F:$F,Districts!$B1956,'Zip Shares'!J:J)/$D1956</f>
        <v>0</v>
      </c>
    </row>
    <row r="1957" spans="1:8">
      <c r="A1957" s="18">
        <v>6</v>
      </c>
      <c r="B1957">
        <v>95555</v>
      </c>
      <c r="C1957">
        <v>2</v>
      </c>
      <c r="D1957">
        <f t="shared" si="35"/>
        <v>1</v>
      </c>
      <c r="F1957" s="8">
        <f>SUMIF('Zip Shares'!$F:$F,Districts!$B1957,'Zip Shares'!H:H)/$D1957</f>
        <v>0</v>
      </c>
      <c r="G1957" s="8">
        <f>SUMIF('Zip Shares'!$F:$F,Districts!$B1957,'Zip Shares'!I:I)/$D1957</f>
        <v>0</v>
      </c>
      <c r="H1957" s="8">
        <f>SUMIF('Zip Shares'!$F:$F,Districts!$B1957,'Zip Shares'!J:J)/$D1957</f>
        <v>0</v>
      </c>
    </row>
    <row r="1958" spans="1:8">
      <c r="A1958" s="18">
        <v>6</v>
      </c>
      <c r="B1958">
        <v>95556</v>
      </c>
      <c r="C1958">
        <v>2</v>
      </c>
      <c r="D1958">
        <f t="shared" si="35"/>
        <v>1</v>
      </c>
      <c r="F1958" s="8">
        <f>SUMIF('Zip Shares'!$F:$F,Districts!$B1958,'Zip Shares'!H:H)/$D1958</f>
        <v>0</v>
      </c>
      <c r="G1958" s="8">
        <f>SUMIF('Zip Shares'!$F:$F,Districts!$B1958,'Zip Shares'!I:I)/$D1958</f>
        <v>0</v>
      </c>
      <c r="H1958" s="8">
        <f>SUMIF('Zip Shares'!$F:$F,Districts!$B1958,'Zip Shares'!J:J)/$D1958</f>
        <v>0</v>
      </c>
    </row>
    <row r="1959" spans="1:8">
      <c r="A1959" s="18">
        <v>6</v>
      </c>
      <c r="B1959">
        <v>95558</v>
      </c>
      <c r="C1959">
        <v>2</v>
      </c>
      <c r="D1959">
        <f t="shared" si="35"/>
        <v>1</v>
      </c>
      <c r="F1959" s="8">
        <f>SUMIF('Zip Shares'!$F:$F,Districts!$B1959,'Zip Shares'!H:H)/$D1959</f>
        <v>0</v>
      </c>
      <c r="G1959" s="8">
        <f>SUMIF('Zip Shares'!$F:$F,Districts!$B1959,'Zip Shares'!I:I)/$D1959</f>
        <v>0</v>
      </c>
      <c r="H1959" s="8">
        <f>SUMIF('Zip Shares'!$F:$F,Districts!$B1959,'Zip Shares'!J:J)/$D1959</f>
        <v>0</v>
      </c>
    </row>
    <row r="1960" spans="1:8">
      <c r="A1960" s="18">
        <v>6</v>
      </c>
      <c r="B1960">
        <v>95559</v>
      </c>
      <c r="C1960">
        <v>2</v>
      </c>
      <c r="D1960">
        <f t="shared" si="35"/>
        <v>1</v>
      </c>
      <c r="F1960" s="8">
        <f>SUMIF('Zip Shares'!$F:$F,Districts!$B1960,'Zip Shares'!H:H)/$D1960</f>
        <v>0</v>
      </c>
      <c r="G1960" s="8">
        <f>SUMIF('Zip Shares'!$F:$F,Districts!$B1960,'Zip Shares'!I:I)/$D1960</f>
        <v>0</v>
      </c>
      <c r="H1960" s="8">
        <f>SUMIF('Zip Shares'!$F:$F,Districts!$B1960,'Zip Shares'!J:J)/$D1960</f>
        <v>0</v>
      </c>
    </row>
    <row r="1961" spans="1:8">
      <c r="A1961" s="18">
        <v>6</v>
      </c>
      <c r="B1961">
        <v>95560</v>
      </c>
      <c r="C1961">
        <v>2</v>
      </c>
      <c r="D1961">
        <f t="shared" si="35"/>
        <v>1</v>
      </c>
      <c r="F1961" s="8">
        <f>SUMIF('Zip Shares'!$F:$F,Districts!$B1961,'Zip Shares'!H:H)/$D1961</f>
        <v>0</v>
      </c>
      <c r="G1961" s="8">
        <f>SUMIF('Zip Shares'!$F:$F,Districts!$B1961,'Zip Shares'!I:I)/$D1961</f>
        <v>0</v>
      </c>
      <c r="H1961" s="8">
        <f>SUMIF('Zip Shares'!$F:$F,Districts!$B1961,'Zip Shares'!J:J)/$D1961</f>
        <v>0</v>
      </c>
    </row>
    <row r="1962" spans="1:8">
      <c r="A1962" s="18">
        <v>6</v>
      </c>
      <c r="B1962">
        <v>95562</v>
      </c>
      <c r="C1962">
        <v>2</v>
      </c>
      <c r="D1962">
        <f t="shared" si="35"/>
        <v>1</v>
      </c>
      <c r="F1962" s="8">
        <f>SUMIF('Zip Shares'!$F:$F,Districts!$B1962,'Zip Shares'!H:H)/$D1962</f>
        <v>0</v>
      </c>
      <c r="G1962" s="8">
        <f>SUMIF('Zip Shares'!$F:$F,Districts!$B1962,'Zip Shares'!I:I)/$D1962</f>
        <v>0</v>
      </c>
      <c r="H1962" s="8">
        <f>SUMIF('Zip Shares'!$F:$F,Districts!$B1962,'Zip Shares'!J:J)/$D1962</f>
        <v>0</v>
      </c>
    </row>
    <row r="1963" spans="1:8">
      <c r="A1963" s="18">
        <v>6</v>
      </c>
      <c r="B1963">
        <v>95563</v>
      </c>
      <c r="C1963">
        <v>2</v>
      </c>
      <c r="D1963">
        <f t="shared" si="35"/>
        <v>1</v>
      </c>
      <c r="F1963" s="8">
        <f>SUMIF('Zip Shares'!$F:$F,Districts!$B1963,'Zip Shares'!H:H)/$D1963</f>
        <v>0</v>
      </c>
      <c r="G1963" s="8">
        <f>SUMIF('Zip Shares'!$F:$F,Districts!$B1963,'Zip Shares'!I:I)/$D1963</f>
        <v>0</v>
      </c>
      <c r="H1963" s="8">
        <f>SUMIF('Zip Shares'!$F:$F,Districts!$B1963,'Zip Shares'!J:J)/$D1963</f>
        <v>0</v>
      </c>
    </row>
    <row r="1964" spans="1:8">
      <c r="A1964" s="18">
        <v>6</v>
      </c>
      <c r="B1964">
        <v>95564</v>
      </c>
      <c r="C1964">
        <v>2</v>
      </c>
      <c r="D1964">
        <f t="shared" si="35"/>
        <v>1</v>
      </c>
      <c r="F1964" s="8">
        <f>SUMIF('Zip Shares'!$F:$F,Districts!$B1964,'Zip Shares'!H:H)/$D1964</f>
        <v>0</v>
      </c>
      <c r="G1964" s="8">
        <f>SUMIF('Zip Shares'!$F:$F,Districts!$B1964,'Zip Shares'!I:I)/$D1964</f>
        <v>67.5</v>
      </c>
      <c r="H1964" s="8">
        <f>SUMIF('Zip Shares'!$F:$F,Districts!$B1964,'Zip Shares'!J:J)/$D1964</f>
        <v>0</v>
      </c>
    </row>
    <row r="1965" spans="1:8">
      <c r="A1965" s="18">
        <v>6</v>
      </c>
      <c r="B1965">
        <v>95565</v>
      </c>
      <c r="C1965">
        <v>2</v>
      </c>
      <c r="D1965">
        <f t="shared" si="35"/>
        <v>1</v>
      </c>
      <c r="F1965" s="8">
        <f>SUMIF('Zip Shares'!$F:$F,Districts!$B1965,'Zip Shares'!H:H)/$D1965</f>
        <v>0</v>
      </c>
      <c r="G1965" s="8">
        <f>SUMIF('Zip Shares'!$F:$F,Districts!$B1965,'Zip Shares'!I:I)/$D1965</f>
        <v>0</v>
      </c>
      <c r="H1965" s="8">
        <f>SUMIF('Zip Shares'!$F:$F,Districts!$B1965,'Zip Shares'!J:J)/$D1965</f>
        <v>0</v>
      </c>
    </row>
    <row r="1966" spans="1:8">
      <c r="A1966" s="18">
        <v>6</v>
      </c>
      <c r="B1966">
        <v>95567</v>
      </c>
      <c r="C1966">
        <v>2</v>
      </c>
      <c r="D1966">
        <f t="shared" si="35"/>
        <v>1</v>
      </c>
      <c r="F1966" s="8">
        <f>SUMIF('Zip Shares'!$F:$F,Districts!$B1966,'Zip Shares'!H:H)/$D1966</f>
        <v>391.45165457556061</v>
      </c>
      <c r="G1966" s="8">
        <f>SUMIF('Zip Shares'!$F:$F,Districts!$B1966,'Zip Shares'!I:I)/$D1966</f>
        <v>0</v>
      </c>
      <c r="H1966" s="8">
        <f>SUMIF('Zip Shares'!$F:$F,Districts!$B1966,'Zip Shares'!J:J)/$D1966</f>
        <v>0</v>
      </c>
    </row>
    <row r="1967" spans="1:8">
      <c r="A1967" s="18">
        <v>6</v>
      </c>
      <c r="B1967">
        <v>95568</v>
      </c>
      <c r="C1967">
        <v>1</v>
      </c>
      <c r="D1967">
        <f t="shared" si="35"/>
        <v>1</v>
      </c>
      <c r="F1967" s="8">
        <f>SUMIF('Zip Shares'!$F:$F,Districts!$B1967,'Zip Shares'!H:H)/$D1967</f>
        <v>0</v>
      </c>
      <c r="G1967" s="8">
        <f>SUMIF('Zip Shares'!$F:$F,Districts!$B1967,'Zip Shares'!I:I)/$D1967</f>
        <v>0</v>
      </c>
      <c r="H1967" s="8">
        <f>SUMIF('Zip Shares'!$F:$F,Districts!$B1967,'Zip Shares'!J:J)/$D1967</f>
        <v>0</v>
      </c>
    </row>
    <row r="1968" spans="1:8">
      <c r="A1968" s="18">
        <v>6</v>
      </c>
      <c r="B1968">
        <v>95569</v>
      </c>
      <c r="C1968">
        <v>2</v>
      </c>
      <c r="D1968">
        <f t="shared" si="35"/>
        <v>1</v>
      </c>
      <c r="F1968" s="8">
        <f>SUMIF('Zip Shares'!$F:$F,Districts!$B1968,'Zip Shares'!H:H)/$D1968</f>
        <v>0</v>
      </c>
      <c r="G1968" s="8">
        <f>SUMIF('Zip Shares'!$F:$F,Districts!$B1968,'Zip Shares'!I:I)/$D1968</f>
        <v>0</v>
      </c>
      <c r="H1968" s="8">
        <f>SUMIF('Zip Shares'!$F:$F,Districts!$B1968,'Zip Shares'!J:J)/$D1968</f>
        <v>0</v>
      </c>
    </row>
    <row r="1969" spans="1:8">
      <c r="A1969" s="18">
        <v>6</v>
      </c>
      <c r="B1969">
        <v>95570</v>
      </c>
      <c r="C1969">
        <v>2</v>
      </c>
      <c r="D1969">
        <f t="shared" si="35"/>
        <v>1</v>
      </c>
      <c r="F1969" s="8">
        <f>SUMIF('Zip Shares'!$F:$F,Districts!$B1969,'Zip Shares'!H:H)/$D1969</f>
        <v>0</v>
      </c>
      <c r="G1969" s="8">
        <f>SUMIF('Zip Shares'!$F:$F,Districts!$B1969,'Zip Shares'!I:I)/$D1969</f>
        <v>0</v>
      </c>
      <c r="H1969" s="8">
        <f>SUMIF('Zip Shares'!$F:$F,Districts!$B1969,'Zip Shares'!J:J)/$D1969</f>
        <v>0</v>
      </c>
    </row>
    <row r="1970" spans="1:8">
      <c r="A1970" s="18">
        <v>6</v>
      </c>
      <c r="B1970">
        <v>95571</v>
      </c>
      <c r="C1970">
        <v>2</v>
      </c>
      <c r="D1970">
        <f t="shared" si="35"/>
        <v>1</v>
      </c>
      <c r="F1970" s="8">
        <f>SUMIF('Zip Shares'!$F:$F,Districts!$B1970,'Zip Shares'!H:H)/$D1970</f>
        <v>0</v>
      </c>
      <c r="G1970" s="8">
        <f>SUMIF('Zip Shares'!$F:$F,Districts!$B1970,'Zip Shares'!I:I)/$D1970</f>
        <v>0</v>
      </c>
      <c r="H1970" s="8">
        <f>SUMIF('Zip Shares'!$F:$F,Districts!$B1970,'Zip Shares'!J:J)/$D1970</f>
        <v>0</v>
      </c>
    </row>
    <row r="1971" spans="1:8">
      <c r="A1971" s="18">
        <v>6</v>
      </c>
      <c r="B1971">
        <v>95573</v>
      </c>
      <c r="C1971">
        <v>2</v>
      </c>
      <c r="D1971">
        <f t="shared" si="35"/>
        <v>1</v>
      </c>
      <c r="F1971" s="8">
        <f>SUMIF('Zip Shares'!$F:$F,Districts!$B1971,'Zip Shares'!H:H)/$D1971</f>
        <v>0</v>
      </c>
      <c r="G1971" s="8">
        <f>SUMIF('Zip Shares'!$F:$F,Districts!$B1971,'Zip Shares'!I:I)/$D1971</f>
        <v>0</v>
      </c>
      <c r="H1971" s="8">
        <f>SUMIF('Zip Shares'!$F:$F,Districts!$B1971,'Zip Shares'!J:J)/$D1971</f>
        <v>0</v>
      </c>
    </row>
    <row r="1972" spans="1:8">
      <c r="A1972" s="18">
        <v>6</v>
      </c>
      <c r="B1972">
        <v>95585</v>
      </c>
      <c r="C1972">
        <v>2</v>
      </c>
      <c r="D1972">
        <f t="shared" si="35"/>
        <v>1</v>
      </c>
      <c r="F1972" s="8">
        <f>SUMIF('Zip Shares'!$F:$F,Districts!$B1972,'Zip Shares'!H:H)/$D1972</f>
        <v>0</v>
      </c>
      <c r="G1972" s="8">
        <f>SUMIF('Zip Shares'!$F:$F,Districts!$B1972,'Zip Shares'!I:I)/$D1972</f>
        <v>0</v>
      </c>
      <c r="H1972" s="8">
        <f>SUMIF('Zip Shares'!$F:$F,Districts!$B1972,'Zip Shares'!J:J)/$D1972</f>
        <v>0</v>
      </c>
    </row>
    <row r="1973" spans="1:8">
      <c r="A1973" s="18">
        <v>6</v>
      </c>
      <c r="B1973">
        <v>95587</v>
      </c>
      <c r="C1973">
        <v>2</v>
      </c>
      <c r="D1973">
        <f t="shared" si="35"/>
        <v>1</v>
      </c>
      <c r="F1973" s="8">
        <f>SUMIF('Zip Shares'!$F:$F,Districts!$B1973,'Zip Shares'!H:H)/$D1973</f>
        <v>0</v>
      </c>
      <c r="G1973" s="8">
        <f>SUMIF('Zip Shares'!$F:$F,Districts!$B1973,'Zip Shares'!I:I)/$D1973</f>
        <v>0</v>
      </c>
      <c r="H1973" s="8">
        <f>SUMIF('Zip Shares'!$F:$F,Districts!$B1973,'Zip Shares'!J:J)/$D1973</f>
        <v>0</v>
      </c>
    </row>
    <row r="1974" spans="1:8">
      <c r="A1974" s="18">
        <v>6</v>
      </c>
      <c r="B1974">
        <v>95589</v>
      </c>
      <c r="C1974">
        <v>2</v>
      </c>
      <c r="D1974">
        <f t="shared" si="35"/>
        <v>1</v>
      </c>
      <c r="F1974" s="8">
        <f>SUMIF('Zip Shares'!$F:$F,Districts!$B1974,'Zip Shares'!H:H)/$D1974</f>
        <v>0</v>
      </c>
      <c r="G1974" s="8">
        <f>SUMIF('Zip Shares'!$F:$F,Districts!$B1974,'Zip Shares'!I:I)/$D1974</f>
        <v>0</v>
      </c>
      <c r="H1974" s="8">
        <f>SUMIF('Zip Shares'!$F:$F,Districts!$B1974,'Zip Shares'!J:J)/$D1974</f>
        <v>0</v>
      </c>
    </row>
    <row r="1975" spans="1:8">
      <c r="A1975" s="18">
        <v>6</v>
      </c>
      <c r="B1975">
        <v>95595</v>
      </c>
      <c r="C1975">
        <v>2</v>
      </c>
      <c r="D1975">
        <f t="shared" si="35"/>
        <v>1</v>
      </c>
      <c r="F1975" s="8">
        <f>SUMIF('Zip Shares'!$F:$F,Districts!$B1975,'Zip Shares'!H:H)/$D1975</f>
        <v>0</v>
      </c>
      <c r="G1975" s="8">
        <f>SUMIF('Zip Shares'!$F:$F,Districts!$B1975,'Zip Shares'!I:I)/$D1975</f>
        <v>0</v>
      </c>
      <c r="H1975" s="8">
        <f>SUMIF('Zip Shares'!$F:$F,Districts!$B1975,'Zip Shares'!J:J)/$D1975</f>
        <v>0</v>
      </c>
    </row>
    <row r="1976" spans="1:8">
      <c r="A1976" s="18">
        <v>6</v>
      </c>
      <c r="B1976">
        <v>95601</v>
      </c>
      <c r="C1976">
        <v>4</v>
      </c>
      <c r="D1976">
        <f t="shared" si="35"/>
        <v>1</v>
      </c>
      <c r="F1976" s="8">
        <f>SUMIF('Zip Shares'!$F:$F,Districts!$B1976,'Zip Shares'!H:H)/$D1976</f>
        <v>0</v>
      </c>
      <c r="G1976" s="8">
        <f>SUMIF('Zip Shares'!$F:$F,Districts!$B1976,'Zip Shares'!I:I)/$D1976</f>
        <v>2520</v>
      </c>
      <c r="H1976" s="8">
        <f>SUMIF('Zip Shares'!$F:$F,Districts!$B1976,'Zip Shares'!J:J)/$D1976</f>
        <v>0</v>
      </c>
    </row>
    <row r="1977" spans="1:8">
      <c r="A1977" s="18">
        <v>6</v>
      </c>
      <c r="B1977">
        <v>95602</v>
      </c>
      <c r="C1977">
        <v>1</v>
      </c>
      <c r="D1977">
        <f t="shared" si="35"/>
        <v>1</v>
      </c>
      <c r="F1977" s="8">
        <f>SUMIF('Zip Shares'!$F:$F,Districts!$B1977,'Zip Shares'!H:H)/$D1977</f>
        <v>174731.02062827264</v>
      </c>
      <c r="G1977" s="8">
        <f>SUMIF('Zip Shares'!$F:$F,Districts!$B1977,'Zip Shares'!I:I)/$D1977</f>
        <v>26012.2</v>
      </c>
      <c r="H1977" s="8">
        <f>SUMIF('Zip Shares'!$F:$F,Districts!$B1977,'Zip Shares'!J:J)/$D1977</f>
        <v>0</v>
      </c>
    </row>
    <row r="1978" spans="1:8">
      <c r="A1978" s="18">
        <v>6</v>
      </c>
      <c r="B1978">
        <v>95603</v>
      </c>
      <c r="C1978">
        <v>1</v>
      </c>
      <c r="D1978">
        <f t="shared" si="35"/>
        <v>2</v>
      </c>
      <c r="F1978" s="8">
        <f>SUMIF('Zip Shares'!$F:$F,Districts!$B1978,'Zip Shares'!H:H)/$D1978</f>
        <v>28763.57843778552</v>
      </c>
      <c r="G1978" s="8">
        <f>SUMIF('Zip Shares'!$F:$F,Districts!$B1978,'Zip Shares'!I:I)/$D1978</f>
        <v>6279.99</v>
      </c>
      <c r="H1978" s="8">
        <f>SUMIF('Zip Shares'!$F:$F,Districts!$B1978,'Zip Shares'!J:J)/$D1978</f>
        <v>0</v>
      </c>
    </row>
    <row r="1979" spans="1:8">
      <c r="A1979" s="18">
        <v>6</v>
      </c>
      <c r="B1979">
        <v>95603</v>
      </c>
      <c r="C1979">
        <v>4</v>
      </c>
      <c r="D1979">
        <f t="shared" si="35"/>
        <v>2</v>
      </c>
      <c r="F1979" s="8">
        <f>SUMIF('Zip Shares'!$F:$F,Districts!$B1979,'Zip Shares'!H:H)/$D1979</f>
        <v>28763.57843778552</v>
      </c>
      <c r="G1979" s="8">
        <f>SUMIF('Zip Shares'!$F:$F,Districts!$B1979,'Zip Shares'!I:I)/$D1979</f>
        <v>6279.99</v>
      </c>
      <c r="H1979" s="8">
        <f>SUMIF('Zip Shares'!$F:$F,Districts!$B1979,'Zip Shares'!J:J)/$D1979</f>
        <v>0</v>
      </c>
    </row>
    <row r="1980" spans="1:8">
      <c r="A1980" s="18">
        <v>6</v>
      </c>
      <c r="B1980">
        <v>95604</v>
      </c>
      <c r="C1980">
        <v>4</v>
      </c>
      <c r="D1980">
        <f t="shared" si="35"/>
        <v>1</v>
      </c>
      <c r="F1980" s="8">
        <f>SUMIF('Zip Shares'!$F:$F,Districts!$B1980,'Zip Shares'!H:H)/$D1980</f>
        <v>0</v>
      </c>
      <c r="G1980" s="8">
        <f>SUMIF('Zip Shares'!$F:$F,Districts!$B1980,'Zip Shares'!I:I)/$D1980</f>
        <v>0</v>
      </c>
      <c r="H1980" s="8">
        <f>SUMIF('Zip Shares'!$F:$F,Districts!$B1980,'Zip Shares'!J:J)/$D1980</f>
        <v>0</v>
      </c>
    </row>
    <row r="1981" spans="1:8">
      <c r="A1981" s="18">
        <v>6</v>
      </c>
      <c r="B1981">
        <v>95605</v>
      </c>
      <c r="C1981">
        <v>3</v>
      </c>
      <c r="D1981">
        <f t="shared" si="35"/>
        <v>2</v>
      </c>
      <c r="F1981" s="8">
        <f>SUMIF('Zip Shares'!$F:$F,Districts!$B1981,'Zip Shares'!H:H)/$D1981</f>
        <v>25886.875849652086</v>
      </c>
      <c r="G1981" s="8">
        <f>SUMIF('Zip Shares'!$F:$F,Districts!$B1981,'Zip Shares'!I:I)/$D1981</f>
        <v>2941.29</v>
      </c>
      <c r="H1981" s="8">
        <f>SUMIF('Zip Shares'!$F:$F,Districts!$B1981,'Zip Shares'!J:J)/$D1981</f>
        <v>0</v>
      </c>
    </row>
    <row r="1982" spans="1:8">
      <c r="A1982" s="18">
        <v>6</v>
      </c>
      <c r="B1982">
        <v>95605</v>
      </c>
      <c r="C1982">
        <v>6</v>
      </c>
      <c r="D1982">
        <f t="shared" si="35"/>
        <v>2</v>
      </c>
      <c r="F1982" s="8">
        <f>SUMIF('Zip Shares'!$F:$F,Districts!$B1982,'Zip Shares'!H:H)/$D1982</f>
        <v>25886.875849652086</v>
      </c>
      <c r="G1982" s="8">
        <f>SUMIF('Zip Shares'!$F:$F,Districts!$B1982,'Zip Shares'!I:I)/$D1982</f>
        <v>2941.29</v>
      </c>
      <c r="H1982" s="8">
        <f>SUMIF('Zip Shares'!$F:$F,Districts!$B1982,'Zip Shares'!J:J)/$D1982</f>
        <v>0</v>
      </c>
    </row>
    <row r="1983" spans="1:8">
      <c r="A1983" s="18">
        <v>6</v>
      </c>
      <c r="B1983">
        <v>95606</v>
      </c>
      <c r="C1983">
        <v>3</v>
      </c>
      <c r="D1983">
        <f t="shared" si="35"/>
        <v>1</v>
      </c>
      <c r="F1983" s="8">
        <f>SUMIF('Zip Shares'!$F:$F,Districts!$B1983,'Zip Shares'!H:H)/$D1983</f>
        <v>0</v>
      </c>
      <c r="G1983" s="8">
        <f>SUMIF('Zip Shares'!$F:$F,Districts!$B1983,'Zip Shares'!I:I)/$D1983</f>
        <v>0</v>
      </c>
      <c r="H1983" s="8">
        <f>SUMIF('Zip Shares'!$F:$F,Districts!$B1983,'Zip Shares'!J:J)/$D1983</f>
        <v>0</v>
      </c>
    </row>
    <row r="1984" spans="1:8">
      <c r="A1984" s="18">
        <v>6</v>
      </c>
      <c r="B1984">
        <v>95607</v>
      </c>
      <c r="C1984">
        <v>3</v>
      </c>
      <c r="D1984">
        <f t="shared" si="35"/>
        <v>1</v>
      </c>
      <c r="F1984" s="8">
        <f>SUMIF('Zip Shares'!$F:$F,Districts!$B1984,'Zip Shares'!H:H)/$D1984</f>
        <v>0</v>
      </c>
      <c r="G1984" s="8">
        <f>SUMIF('Zip Shares'!$F:$F,Districts!$B1984,'Zip Shares'!I:I)/$D1984</f>
        <v>0</v>
      </c>
      <c r="H1984" s="8">
        <f>SUMIF('Zip Shares'!$F:$F,Districts!$B1984,'Zip Shares'!J:J)/$D1984</f>
        <v>0</v>
      </c>
    </row>
    <row r="1985" spans="1:8">
      <c r="A1985" s="18">
        <v>6</v>
      </c>
      <c r="B1985">
        <v>95608</v>
      </c>
      <c r="C1985">
        <v>7</v>
      </c>
      <c r="D1985">
        <f t="shared" si="35"/>
        <v>1</v>
      </c>
      <c r="F1985" s="8">
        <f>SUMIF('Zip Shares'!$F:$F,Districts!$B1985,'Zip Shares'!H:H)/$D1985</f>
        <v>23518.459890042246</v>
      </c>
      <c r="G1985" s="8">
        <f>SUMIF('Zip Shares'!$F:$F,Districts!$B1985,'Zip Shares'!I:I)/$D1985</f>
        <v>20561.330000000002</v>
      </c>
      <c r="H1985" s="8">
        <f>SUMIF('Zip Shares'!$F:$F,Districts!$B1985,'Zip Shares'!J:J)/$D1985</f>
        <v>0</v>
      </c>
    </row>
    <row r="1986" spans="1:8">
      <c r="A1986" s="18">
        <v>6</v>
      </c>
      <c r="B1986">
        <v>95610</v>
      </c>
      <c r="C1986">
        <v>7</v>
      </c>
      <c r="D1986">
        <f t="shared" si="35"/>
        <v>1</v>
      </c>
      <c r="F1986" s="8">
        <f>SUMIF('Zip Shares'!$F:$F,Districts!$B1986,'Zip Shares'!H:H)/$D1986</f>
        <v>19097.173590924525</v>
      </c>
      <c r="G1986" s="8">
        <f>SUMIF('Zip Shares'!$F:$F,Districts!$B1986,'Zip Shares'!I:I)/$D1986</f>
        <v>1446.81</v>
      </c>
      <c r="H1986" s="8">
        <f>SUMIF('Zip Shares'!$F:$F,Districts!$B1986,'Zip Shares'!J:J)/$D1986</f>
        <v>0</v>
      </c>
    </row>
    <row r="1987" spans="1:8">
      <c r="A1987" s="18">
        <v>6</v>
      </c>
      <c r="B1987">
        <v>95612</v>
      </c>
      <c r="C1987">
        <v>3</v>
      </c>
      <c r="D1987">
        <f t="shared" ref="D1987:D2050" si="36">COUNTIF(B$1:B$2350,B1987)</f>
        <v>1</v>
      </c>
      <c r="F1987" s="8">
        <f>SUMIF('Zip Shares'!$F:$F,Districts!$B1987,'Zip Shares'!H:H)/$D1987</f>
        <v>0</v>
      </c>
      <c r="G1987" s="8">
        <f>SUMIF('Zip Shares'!$F:$F,Districts!$B1987,'Zip Shares'!I:I)/$D1987</f>
        <v>0</v>
      </c>
      <c r="H1987" s="8">
        <f>SUMIF('Zip Shares'!$F:$F,Districts!$B1987,'Zip Shares'!J:J)/$D1987</f>
        <v>0</v>
      </c>
    </row>
    <row r="1988" spans="1:8">
      <c r="A1988" s="18">
        <v>6</v>
      </c>
      <c r="B1988">
        <v>95614</v>
      </c>
      <c r="C1988">
        <v>4</v>
      </c>
      <c r="D1988">
        <f t="shared" si="36"/>
        <v>1</v>
      </c>
      <c r="F1988" s="8">
        <f>SUMIF('Zip Shares'!$F:$F,Districts!$B1988,'Zip Shares'!H:H)/$D1988</f>
        <v>0</v>
      </c>
      <c r="G1988" s="8">
        <f>SUMIF('Zip Shares'!$F:$F,Districts!$B1988,'Zip Shares'!I:I)/$D1988</f>
        <v>0</v>
      </c>
      <c r="H1988" s="8">
        <f>SUMIF('Zip Shares'!$F:$F,Districts!$B1988,'Zip Shares'!J:J)/$D1988</f>
        <v>0</v>
      </c>
    </row>
    <row r="1989" spans="1:8">
      <c r="A1989" s="18">
        <v>6</v>
      </c>
      <c r="B1989">
        <v>95615</v>
      </c>
      <c r="C1989">
        <v>3</v>
      </c>
      <c r="D1989">
        <f t="shared" si="36"/>
        <v>1</v>
      </c>
      <c r="F1989" s="8">
        <f>SUMIF('Zip Shares'!$F:$F,Districts!$B1989,'Zip Shares'!H:H)/$D1989</f>
        <v>0</v>
      </c>
      <c r="G1989" s="8">
        <f>SUMIF('Zip Shares'!$F:$F,Districts!$B1989,'Zip Shares'!I:I)/$D1989</f>
        <v>0</v>
      </c>
      <c r="H1989" s="8">
        <f>SUMIF('Zip Shares'!$F:$F,Districts!$B1989,'Zip Shares'!J:J)/$D1989</f>
        <v>0</v>
      </c>
    </row>
    <row r="1990" spans="1:8">
      <c r="A1990" s="18">
        <v>6</v>
      </c>
      <c r="B1990">
        <v>95616</v>
      </c>
      <c r="C1990">
        <v>3</v>
      </c>
      <c r="D1990">
        <f t="shared" si="36"/>
        <v>1</v>
      </c>
      <c r="F1990" s="8">
        <f>SUMIF('Zip Shares'!$F:$F,Districts!$B1990,'Zip Shares'!H:H)/$D1990</f>
        <v>379571.1324457064</v>
      </c>
      <c r="G1990" s="8">
        <f>SUMIF('Zip Shares'!$F:$F,Districts!$B1990,'Zip Shares'!I:I)/$D1990</f>
        <v>0</v>
      </c>
      <c r="H1990" s="8">
        <f>SUMIF('Zip Shares'!$F:$F,Districts!$B1990,'Zip Shares'!J:J)/$D1990</f>
        <v>0</v>
      </c>
    </row>
    <row r="1991" spans="1:8">
      <c r="A1991" s="18">
        <v>6</v>
      </c>
      <c r="B1991">
        <v>95618</v>
      </c>
      <c r="C1991">
        <v>3</v>
      </c>
      <c r="D1991">
        <f t="shared" si="36"/>
        <v>2</v>
      </c>
      <c r="F1991" s="8">
        <f>SUMIF('Zip Shares'!$F:$F,Districts!$B1991,'Zip Shares'!H:H)/$D1991</f>
        <v>32169.421351677207</v>
      </c>
      <c r="G1991" s="8">
        <f>SUMIF('Zip Shares'!$F:$F,Districts!$B1991,'Zip Shares'!I:I)/$D1991</f>
        <v>786.495</v>
      </c>
      <c r="H1991" s="8">
        <f>SUMIF('Zip Shares'!$F:$F,Districts!$B1991,'Zip Shares'!J:J)/$D1991</f>
        <v>0</v>
      </c>
    </row>
    <row r="1992" spans="1:8">
      <c r="A1992" s="18">
        <v>6</v>
      </c>
      <c r="B1992">
        <v>95618</v>
      </c>
      <c r="C1992">
        <v>6</v>
      </c>
      <c r="D1992">
        <f t="shared" si="36"/>
        <v>2</v>
      </c>
      <c r="F1992" s="8">
        <f>SUMIF('Zip Shares'!$F:$F,Districts!$B1992,'Zip Shares'!H:H)/$D1992</f>
        <v>32169.421351677207</v>
      </c>
      <c r="G1992" s="8">
        <f>SUMIF('Zip Shares'!$F:$F,Districts!$B1992,'Zip Shares'!I:I)/$D1992</f>
        <v>786.495</v>
      </c>
      <c r="H1992" s="8">
        <f>SUMIF('Zip Shares'!$F:$F,Districts!$B1992,'Zip Shares'!J:J)/$D1992</f>
        <v>0</v>
      </c>
    </row>
    <row r="1993" spans="1:8">
      <c r="A1993" s="18">
        <v>6</v>
      </c>
      <c r="B1993">
        <v>95619</v>
      </c>
      <c r="C1993">
        <v>4</v>
      </c>
      <c r="D1993">
        <f t="shared" si="36"/>
        <v>1</v>
      </c>
      <c r="F1993" s="8">
        <f>SUMIF('Zip Shares'!$F:$F,Districts!$B1993,'Zip Shares'!H:H)/$D1993</f>
        <v>4795.4162179783134</v>
      </c>
      <c r="G1993" s="8">
        <f>SUMIF('Zip Shares'!$F:$F,Districts!$B1993,'Zip Shares'!I:I)/$D1993</f>
        <v>0</v>
      </c>
      <c r="H1993" s="8">
        <f>SUMIF('Zip Shares'!$F:$F,Districts!$B1993,'Zip Shares'!J:J)/$D1993</f>
        <v>0</v>
      </c>
    </row>
    <row r="1994" spans="1:8">
      <c r="A1994" s="18">
        <v>6</v>
      </c>
      <c r="B1994">
        <v>95620</v>
      </c>
      <c r="C1994">
        <v>3</v>
      </c>
      <c r="D1994">
        <f t="shared" si="36"/>
        <v>2</v>
      </c>
      <c r="F1994" s="8">
        <f>SUMIF('Zip Shares'!$F:$F,Districts!$B1994,'Zip Shares'!H:H)/$D1994</f>
        <v>59490.909687263389</v>
      </c>
      <c r="G1994" s="8">
        <f>SUMIF('Zip Shares'!$F:$F,Districts!$B1994,'Zip Shares'!I:I)/$D1994</f>
        <v>6318.4800000000005</v>
      </c>
      <c r="H1994" s="8">
        <f>SUMIF('Zip Shares'!$F:$F,Districts!$B1994,'Zip Shares'!J:J)/$D1994</f>
        <v>49634.690371017801</v>
      </c>
    </row>
    <row r="1995" spans="1:8">
      <c r="A1995" s="18">
        <v>6</v>
      </c>
      <c r="B1995">
        <v>95620</v>
      </c>
      <c r="C1995">
        <v>6</v>
      </c>
      <c r="D1995">
        <f t="shared" si="36"/>
        <v>2</v>
      </c>
      <c r="F1995" s="8">
        <f>SUMIF('Zip Shares'!$F:$F,Districts!$B1995,'Zip Shares'!H:H)/$D1995</f>
        <v>59490.909687263389</v>
      </c>
      <c r="G1995" s="8">
        <f>SUMIF('Zip Shares'!$F:$F,Districts!$B1995,'Zip Shares'!I:I)/$D1995</f>
        <v>6318.4800000000005</v>
      </c>
      <c r="H1995" s="8">
        <f>SUMIF('Zip Shares'!$F:$F,Districts!$B1995,'Zip Shares'!J:J)/$D1995</f>
        <v>49634.690371017801</v>
      </c>
    </row>
    <row r="1996" spans="1:8">
      <c r="A1996" s="18">
        <v>6</v>
      </c>
      <c r="B1996">
        <v>95621</v>
      </c>
      <c r="C1996">
        <v>6</v>
      </c>
      <c r="D1996">
        <f t="shared" si="36"/>
        <v>2</v>
      </c>
      <c r="F1996" s="8">
        <f>SUMIF('Zip Shares'!$F:$F,Districts!$B1996,'Zip Shares'!H:H)/$D1996</f>
        <v>4905.1383374301404</v>
      </c>
      <c r="G1996" s="8">
        <f>SUMIF('Zip Shares'!$F:$F,Districts!$B1996,'Zip Shares'!I:I)/$D1996</f>
        <v>749</v>
      </c>
      <c r="H1996" s="8">
        <f>SUMIF('Zip Shares'!$F:$F,Districts!$B1996,'Zip Shares'!J:J)/$D1996</f>
        <v>0</v>
      </c>
    </row>
    <row r="1997" spans="1:8">
      <c r="A1997" s="18">
        <v>6</v>
      </c>
      <c r="B1997">
        <v>95621</v>
      </c>
      <c r="C1997">
        <v>7</v>
      </c>
      <c r="D1997">
        <f t="shared" si="36"/>
        <v>2</v>
      </c>
      <c r="F1997" s="8">
        <f>SUMIF('Zip Shares'!$F:$F,Districts!$B1997,'Zip Shares'!H:H)/$D1997</f>
        <v>4905.1383374301404</v>
      </c>
      <c r="G1997" s="8">
        <f>SUMIF('Zip Shares'!$F:$F,Districts!$B1997,'Zip Shares'!I:I)/$D1997</f>
        <v>749</v>
      </c>
      <c r="H1997" s="8">
        <f>SUMIF('Zip Shares'!$F:$F,Districts!$B1997,'Zip Shares'!J:J)/$D1997</f>
        <v>0</v>
      </c>
    </row>
    <row r="1998" spans="1:8">
      <c r="A1998" s="18">
        <v>6</v>
      </c>
      <c r="B1998">
        <v>95623</v>
      </c>
      <c r="C1998">
        <v>4</v>
      </c>
      <c r="D1998">
        <f t="shared" si="36"/>
        <v>1</v>
      </c>
      <c r="F1998" s="8">
        <f>SUMIF('Zip Shares'!$F:$F,Districts!$B1998,'Zip Shares'!H:H)/$D1998</f>
        <v>1679.9503621250706</v>
      </c>
      <c r="G1998" s="8">
        <f>SUMIF('Zip Shares'!$F:$F,Districts!$B1998,'Zip Shares'!I:I)/$D1998</f>
        <v>0</v>
      </c>
      <c r="H1998" s="8">
        <f>SUMIF('Zip Shares'!$F:$F,Districts!$B1998,'Zip Shares'!J:J)/$D1998</f>
        <v>0</v>
      </c>
    </row>
    <row r="1999" spans="1:8">
      <c r="A1999" s="18">
        <v>6</v>
      </c>
      <c r="B1999">
        <v>95624</v>
      </c>
      <c r="C1999">
        <v>7</v>
      </c>
      <c r="D1999">
        <f t="shared" si="36"/>
        <v>1</v>
      </c>
      <c r="F1999" s="8">
        <f>SUMIF('Zip Shares'!$F:$F,Districts!$B1999,'Zip Shares'!H:H)/$D1999</f>
        <v>19361.990635244892</v>
      </c>
      <c r="G1999" s="8">
        <f>SUMIF('Zip Shares'!$F:$F,Districts!$B1999,'Zip Shares'!I:I)/$D1999</f>
        <v>0</v>
      </c>
      <c r="H1999" s="8">
        <f>SUMIF('Zip Shares'!$F:$F,Districts!$B1999,'Zip Shares'!J:J)/$D1999</f>
        <v>0</v>
      </c>
    </row>
    <row r="2000" spans="1:8">
      <c r="A2000" s="18">
        <v>6</v>
      </c>
      <c r="B2000">
        <v>95625</v>
      </c>
      <c r="C2000">
        <v>3</v>
      </c>
      <c r="D2000">
        <f t="shared" si="36"/>
        <v>1</v>
      </c>
      <c r="F2000" s="8">
        <f>SUMIF('Zip Shares'!$F:$F,Districts!$B2000,'Zip Shares'!H:H)/$D2000</f>
        <v>3113.819979578323</v>
      </c>
      <c r="G2000" s="8">
        <f>SUMIF('Zip Shares'!$F:$F,Districts!$B2000,'Zip Shares'!I:I)/$D2000</f>
        <v>0</v>
      </c>
      <c r="H2000" s="8">
        <f>SUMIF('Zip Shares'!$F:$F,Districts!$B2000,'Zip Shares'!J:J)/$D2000</f>
        <v>0</v>
      </c>
    </row>
    <row r="2001" spans="1:8">
      <c r="A2001" s="18">
        <v>6</v>
      </c>
      <c r="B2001">
        <v>95626</v>
      </c>
      <c r="C2001">
        <v>3</v>
      </c>
      <c r="D2001">
        <f t="shared" si="36"/>
        <v>2</v>
      </c>
      <c r="F2001" s="8">
        <f>SUMIF('Zip Shares'!$F:$F,Districts!$B2001,'Zip Shares'!H:H)/$D2001</f>
        <v>0</v>
      </c>
      <c r="G2001" s="8">
        <f>SUMIF('Zip Shares'!$F:$F,Districts!$B2001,'Zip Shares'!I:I)/$D2001</f>
        <v>1247.5</v>
      </c>
      <c r="H2001" s="8">
        <f>SUMIF('Zip Shares'!$F:$F,Districts!$B2001,'Zip Shares'!J:J)/$D2001</f>
        <v>0</v>
      </c>
    </row>
    <row r="2002" spans="1:8">
      <c r="A2002" s="18">
        <v>6</v>
      </c>
      <c r="B2002">
        <v>95626</v>
      </c>
      <c r="C2002">
        <v>4</v>
      </c>
      <c r="D2002">
        <f t="shared" si="36"/>
        <v>2</v>
      </c>
      <c r="F2002" s="8">
        <f>SUMIF('Zip Shares'!$F:$F,Districts!$B2002,'Zip Shares'!H:H)/$D2002</f>
        <v>0</v>
      </c>
      <c r="G2002" s="8">
        <f>SUMIF('Zip Shares'!$F:$F,Districts!$B2002,'Zip Shares'!I:I)/$D2002</f>
        <v>1247.5</v>
      </c>
      <c r="H2002" s="8">
        <f>SUMIF('Zip Shares'!$F:$F,Districts!$B2002,'Zip Shares'!J:J)/$D2002</f>
        <v>0</v>
      </c>
    </row>
    <row r="2003" spans="1:8">
      <c r="A2003" s="18">
        <v>6</v>
      </c>
      <c r="B2003">
        <v>95627</v>
      </c>
      <c r="C2003">
        <v>3</v>
      </c>
      <c r="D2003">
        <f t="shared" si="36"/>
        <v>1</v>
      </c>
      <c r="F2003" s="8">
        <f>SUMIF('Zip Shares'!$F:$F,Districts!$B2003,'Zip Shares'!H:H)/$D2003</f>
        <v>0</v>
      </c>
      <c r="G2003" s="8">
        <f>SUMIF('Zip Shares'!$F:$F,Districts!$B2003,'Zip Shares'!I:I)/$D2003</f>
        <v>0</v>
      </c>
      <c r="H2003" s="8">
        <f>SUMIF('Zip Shares'!$F:$F,Districts!$B2003,'Zip Shares'!J:J)/$D2003</f>
        <v>0</v>
      </c>
    </row>
    <row r="2004" spans="1:8">
      <c r="A2004" s="18">
        <v>6</v>
      </c>
      <c r="B2004">
        <v>95628</v>
      </c>
      <c r="C2004">
        <v>7</v>
      </c>
      <c r="D2004">
        <f t="shared" si="36"/>
        <v>1</v>
      </c>
      <c r="F2004" s="8">
        <f>SUMIF('Zip Shares'!$F:$F,Districts!$B2004,'Zip Shares'!H:H)/$D2004</f>
        <v>19470.547296361507</v>
      </c>
      <c r="G2004" s="8">
        <f>SUMIF('Zip Shares'!$F:$F,Districts!$B2004,'Zip Shares'!I:I)/$D2004</f>
        <v>0</v>
      </c>
      <c r="H2004" s="8">
        <f>SUMIF('Zip Shares'!$F:$F,Districts!$B2004,'Zip Shares'!J:J)/$D2004</f>
        <v>0</v>
      </c>
    </row>
    <row r="2005" spans="1:8">
      <c r="A2005" s="18">
        <v>6</v>
      </c>
      <c r="B2005">
        <v>95629</v>
      </c>
      <c r="C2005">
        <v>4</v>
      </c>
      <c r="D2005">
        <f t="shared" si="36"/>
        <v>1</v>
      </c>
      <c r="F2005" s="8">
        <f>SUMIF('Zip Shares'!$F:$F,Districts!$B2005,'Zip Shares'!H:H)/$D2005</f>
        <v>0</v>
      </c>
      <c r="G2005" s="8">
        <f>SUMIF('Zip Shares'!$F:$F,Districts!$B2005,'Zip Shares'!I:I)/$D2005</f>
        <v>0</v>
      </c>
      <c r="H2005" s="8">
        <f>SUMIF('Zip Shares'!$F:$F,Districts!$B2005,'Zip Shares'!J:J)/$D2005</f>
        <v>0</v>
      </c>
    </row>
    <row r="2006" spans="1:8">
      <c r="A2006" s="18">
        <v>6</v>
      </c>
      <c r="B2006">
        <v>95630</v>
      </c>
      <c r="C2006">
        <v>7</v>
      </c>
      <c r="D2006">
        <f t="shared" si="36"/>
        <v>1</v>
      </c>
      <c r="F2006" s="8">
        <f>SUMIF('Zip Shares'!$F:$F,Districts!$B2006,'Zip Shares'!H:H)/$D2006</f>
        <v>72932.105080767797</v>
      </c>
      <c r="G2006" s="8">
        <f>SUMIF('Zip Shares'!$F:$F,Districts!$B2006,'Zip Shares'!I:I)/$D2006</f>
        <v>22583.22</v>
      </c>
      <c r="H2006" s="8">
        <f>SUMIF('Zip Shares'!$F:$F,Districts!$B2006,'Zip Shares'!J:J)/$D2006</f>
        <v>0</v>
      </c>
    </row>
    <row r="2007" spans="1:8">
      <c r="A2007" s="18">
        <v>6</v>
      </c>
      <c r="B2007">
        <v>95631</v>
      </c>
      <c r="C2007">
        <v>4</v>
      </c>
      <c r="D2007">
        <f t="shared" si="36"/>
        <v>1</v>
      </c>
      <c r="F2007" s="8">
        <f>SUMIF('Zip Shares'!$F:$F,Districts!$B2007,'Zip Shares'!H:H)/$D2007</f>
        <v>1067.5954215697107</v>
      </c>
      <c r="G2007" s="8">
        <f>SUMIF('Zip Shares'!$F:$F,Districts!$B2007,'Zip Shares'!I:I)/$D2007</f>
        <v>0</v>
      </c>
      <c r="H2007" s="8">
        <f>SUMIF('Zip Shares'!$F:$F,Districts!$B2007,'Zip Shares'!J:J)/$D2007</f>
        <v>0</v>
      </c>
    </row>
    <row r="2008" spans="1:8">
      <c r="A2008" s="18">
        <v>6</v>
      </c>
      <c r="B2008">
        <v>95632</v>
      </c>
      <c r="C2008">
        <v>3</v>
      </c>
      <c r="D2008">
        <f t="shared" si="36"/>
        <v>3</v>
      </c>
      <c r="F2008" s="8">
        <f>SUMIF('Zip Shares'!$F:$F,Districts!$B2008,'Zip Shares'!H:H)/$D2008</f>
        <v>13269.033769604939</v>
      </c>
      <c r="G2008" s="8">
        <f>SUMIF('Zip Shares'!$F:$F,Districts!$B2008,'Zip Shares'!I:I)/$D2008</f>
        <v>736.88333333333333</v>
      </c>
      <c r="H2008" s="8">
        <f>SUMIF('Zip Shares'!$F:$F,Districts!$B2008,'Zip Shares'!J:J)/$D2008</f>
        <v>0</v>
      </c>
    </row>
    <row r="2009" spans="1:8">
      <c r="A2009" s="18">
        <v>6</v>
      </c>
      <c r="B2009">
        <v>95632</v>
      </c>
      <c r="C2009">
        <v>7</v>
      </c>
      <c r="D2009">
        <f t="shared" si="36"/>
        <v>3</v>
      </c>
      <c r="F2009" s="8">
        <f>SUMIF('Zip Shares'!$F:$F,Districts!$B2009,'Zip Shares'!H:H)/$D2009</f>
        <v>13269.033769604939</v>
      </c>
      <c r="G2009" s="8">
        <f>SUMIF('Zip Shares'!$F:$F,Districts!$B2009,'Zip Shares'!I:I)/$D2009</f>
        <v>736.88333333333333</v>
      </c>
      <c r="H2009" s="8">
        <f>SUMIF('Zip Shares'!$F:$F,Districts!$B2009,'Zip Shares'!J:J)/$D2009</f>
        <v>0</v>
      </c>
    </row>
    <row r="2010" spans="1:8">
      <c r="A2010" s="18">
        <v>6</v>
      </c>
      <c r="B2010">
        <v>95632</v>
      </c>
      <c r="C2010">
        <v>9</v>
      </c>
      <c r="D2010">
        <f t="shared" si="36"/>
        <v>3</v>
      </c>
      <c r="F2010" s="8">
        <f>SUMIF('Zip Shares'!$F:$F,Districts!$B2010,'Zip Shares'!H:H)/$D2010</f>
        <v>13269.033769604939</v>
      </c>
      <c r="G2010" s="8">
        <f>SUMIF('Zip Shares'!$F:$F,Districts!$B2010,'Zip Shares'!I:I)/$D2010</f>
        <v>736.88333333333333</v>
      </c>
      <c r="H2010" s="8">
        <f>SUMIF('Zip Shares'!$F:$F,Districts!$B2010,'Zip Shares'!J:J)/$D2010</f>
        <v>0</v>
      </c>
    </row>
    <row r="2011" spans="1:8">
      <c r="A2011" s="18">
        <v>6</v>
      </c>
      <c r="B2011">
        <v>95633</v>
      </c>
      <c r="C2011">
        <v>4</v>
      </c>
      <c r="D2011">
        <f t="shared" si="36"/>
        <v>1</v>
      </c>
      <c r="F2011" s="8">
        <f>SUMIF('Zip Shares'!$F:$F,Districts!$B2011,'Zip Shares'!H:H)/$D2011</f>
        <v>20242.774651296932</v>
      </c>
      <c r="G2011" s="8">
        <f>SUMIF('Zip Shares'!$F:$F,Districts!$B2011,'Zip Shares'!I:I)/$D2011</f>
        <v>0</v>
      </c>
      <c r="H2011" s="8">
        <f>SUMIF('Zip Shares'!$F:$F,Districts!$B2011,'Zip Shares'!J:J)/$D2011</f>
        <v>0</v>
      </c>
    </row>
    <row r="2012" spans="1:8">
      <c r="A2012" s="18">
        <v>6</v>
      </c>
      <c r="B2012">
        <v>95634</v>
      </c>
      <c r="C2012">
        <v>4</v>
      </c>
      <c r="D2012">
        <f t="shared" si="36"/>
        <v>1</v>
      </c>
      <c r="F2012" s="8">
        <f>SUMIF('Zip Shares'!$F:$F,Districts!$B2012,'Zip Shares'!H:H)/$D2012</f>
        <v>0</v>
      </c>
      <c r="G2012" s="8">
        <f>SUMIF('Zip Shares'!$F:$F,Districts!$B2012,'Zip Shares'!I:I)/$D2012</f>
        <v>0</v>
      </c>
      <c r="H2012" s="8">
        <f>SUMIF('Zip Shares'!$F:$F,Districts!$B2012,'Zip Shares'!J:J)/$D2012</f>
        <v>0</v>
      </c>
    </row>
    <row r="2013" spans="1:8">
      <c r="A2013" s="18">
        <v>6</v>
      </c>
      <c r="B2013">
        <v>95635</v>
      </c>
      <c r="C2013">
        <v>4</v>
      </c>
      <c r="D2013">
        <f t="shared" si="36"/>
        <v>1</v>
      </c>
      <c r="F2013" s="8">
        <f>SUMIF('Zip Shares'!$F:$F,Districts!$B2013,'Zip Shares'!H:H)/$D2013</f>
        <v>0</v>
      </c>
      <c r="G2013" s="8">
        <f>SUMIF('Zip Shares'!$F:$F,Districts!$B2013,'Zip Shares'!I:I)/$D2013</f>
        <v>0</v>
      </c>
      <c r="H2013" s="8">
        <f>SUMIF('Zip Shares'!$F:$F,Districts!$B2013,'Zip Shares'!J:J)/$D2013</f>
        <v>0</v>
      </c>
    </row>
    <row r="2014" spans="1:8">
      <c r="A2014" s="18">
        <v>6</v>
      </c>
      <c r="B2014">
        <v>95636</v>
      </c>
      <c r="C2014">
        <v>4</v>
      </c>
      <c r="D2014">
        <f t="shared" si="36"/>
        <v>1</v>
      </c>
      <c r="F2014" s="8">
        <f>SUMIF('Zip Shares'!$F:$F,Districts!$B2014,'Zip Shares'!H:H)/$D2014</f>
        <v>0</v>
      </c>
      <c r="G2014" s="8">
        <f>SUMIF('Zip Shares'!$F:$F,Districts!$B2014,'Zip Shares'!I:I)/$D2014</f>
        <v>0</v>
      </c>
      <c r="H2014" s="8">
        <f>SUMIF('Zip Shares'!$F:$F,Districts!$B2014,'Zip Shares'!J:J)/$D2014</f>
        <v>0</v>
      </c>
    </row>
    <row r="2015" spans="1:8">
      <c r="A2015" s="18">
        <v>6</v>
      </c>
      <c r="B2015">
        <v>95637</v>
      </c>
      <c r="C2015">
        <v>3</v>
      </c>
      <c r="D2015">
        <f t="shared" si="36"/>
        <v>1</v>
      </c>
      <c r="F2015" s="8">
        <f>SUMIF('Zip Shares'!$F:$F,Districts!$B2015,'Zip Shares'!H:H)/$D2015</f>
        <v>0</v>
      </c>
      <c r="G2015" s="8">
        <f>SUMIF('Zip Shares'!$F:$F,Districts!$B2015,'Zip Shares'!I:I)/$D2015</f>
        <v>0</v>
      </c>
      <c r="H2015" s="8">
        <f>SUMIF('Zip Shares'!$F:$F,Districts!$B2015,'Zip Shares'!J:J)/$D2015</f>
        <v>0</v>
      </c>
    </row>
    <row r="2016" spans="1:8">
      <c r="A2016" s="18">
        <v>6</v>
      </c>
      <c r="B2016">
        <v>95638</v>
      </c>
      <c r="C2016">
        <v>7</v>
      </c>
      <c r="D2016">
        <f t="shared" si="36"/>
        <v>1</v>
      </c>
      <c r="F2016" s="8">
        <f>SUMIF('Zip Shares'!$F:$F,Districts!$B2016,'Zip Shares'!H:H)/$D2016</f>
        <v>0</v>
      </c>
      <c r="G2016" s="8">
        <f>SUMIF('Zip Shares'!$F:$F,Districts!$B2016,'Zip Shares'!I:I)/$D2016</f>
        <v>0</v>
      </c>
      <c r="H2016" s="8">
        <f>SUMIF('Zip Shares'!$F:$F,Districts!$B2016,'Zip Shares'!J:J)/$D2016</f>
        <v>0</v>
      </c>
    </row>
    <row r="2017" spans="1:8">
      <c r="A2017" s="18">
        <v>6</v>
      </c>
      <c r="B2017">
        <v>95639</v>
      </c>
      <c r="C2017">
        <v>3</v>
      </c>
      <c r="D2017">
        <f t="shared" si="36"/>
        <v>1</v>
      </c>
      <c r="F2017" s="8">
        <f>SUMIF('Zip Shares'!$F:$F,Districts!$B2017,'Zip Shares'!H:H)/$D2017</f>
        <v>0</v>
      </c>
      <c r="G2017" s="8">
        <f>SUMIF('Zip Shares'!$F:$F,Districts!$B2017,'Zip Shares'!I:I)/$D2017</f>
        <v>0</v>
      </c>
      <c r="H2017" s="8">
        <f>SUMIF('Zip Shares'!$F:$F,Districts!$B2017,'Zip Shares'!J:J)/$D2017</f>
        <v>0</v>
      </c>
    </row>
    <row r="2018" spans="1:8">
      <c r="A2018" s="18">
        <v>6</v>
      </c>
      <c r="B2018">
        <v>95640</v>
      </c>
      <c r="C2018">
        <v>4</v>
      </c>
      <c r="D2018">
        <f t="shared" si="36"/>
        <v>1</v>
      </c>
      <c r="F2018" s="8">
        <f>SUMIF('Zip Shares'!$F:$F,Districts!$B2018,'Zip Shares'!H:H)/$D2018</f>
        <v>0</v>
      </c>
      <c r="G2018" s="8">
        <f>SUMIF('Zip Shares'!$F:$F,Districts!$B2018,'Zip Shares'!I:I)/$D2018</f>
        <v>0</v>
      </c>
      <c r="H2018" s="8">
        <f>SUMIF('Zip Shares'!$F:$F,Districts!$B2018,'Zip Shares'!J:J)/$D2018</f>
        <v>0</v>
      </c>
    </row>
    <row r="2019" spans="1:8">
      <c r="A2019" s="18">
        <v>6</v>
      </c>
      <c r="B2019">
        <v>95641</v>
      </c>
      <c r="C2019">
        <v>3</v>
      </c>
      <c r="D2019">
        <f t="shared" si="36"/>
        <v>2</v>
      </c>
      <c r="F2019" s="8">
        <f>SUMIF('Zip Shares'!$F:$F,Districts!$B2019,'Zip Shares'!H:H)/$D2019</f>
        <v>337.03987458955766</v>
      </c>
      <c r="G2019" s="8">
        <f>SUMIF('Zip Shares'!$F:$F,Districts!$B2019,'Zip Shares'!I:I)/$D2019</f>
        <v>0</v>
      </c>
      <c r="H2019" s="8">
        <f>SUMIF('Zip Shares'!$F:$F,Districts!$B2019,'Zip Shares'!J:J)/$D2019</f>
        <v>0</v>
      </c>
    </row>
    <row r="2020" spans="1:8">
      <c r="A2020" s="18">
        <v>6</v>
      </c>
      <c r="B2020">
        <v>95641</v>
      </c>
      <c r="C2020">
        <v>9</v>
      </c>
      <c r="D2020">
        <f t="shared" si="36"/>
        <v>2</v>
      </c>
      <c r="F2020" s="8">
        <f>SUMIF('Zip Shares'!$F:$F,Districts!$B2020,'Zip Shares'!H:H)/$D2020</f>
        <v>337.03987458955766</v>
      </c>
      <c r="G2020" s="8">
        <f>SUMIF('Zip Shares'!$F:$F,Districts!$B2020,'Zip Shares'!I:I)/$D2020</f>
        <v>0</v>
      </c>
      <c r="H2020" s="8">
        <f>SUMIF('Zip Shares'!$F:$F,Districts!$B2020,'Zip Shares'!J:J)/$D2020</f>
        <v>0</v>
      </c>
    </row>
    <row r="2021" spans="1:8">
      <c r="A2021" s="18">
        <v>6</v>
      </c>
      <c r="B2021">
        <v>95642</v>
      </c>
      <c r="C2021">
        <v>4</v>
      </c>
      <c r="D2021">
        <f t="shared" si="36"/>
        <v>1</v>
      </c>
      <c r="F2021" s="8">
        <f>SUMIF('Zip Shares'!$F:$F,Districts!$B2021,'Zip Shares'!H:H)/$D2021</f>
        <v>5447.8059868425371</v>
      </c>
      <c r="G2021" s="8">
        <f>SUMIF('Zip Shares'!$F:$F,Districts!$B2021,'Zip Shares'!I:I)/$D2021</f>
        <v>0</v>
      </c>
      <c r="H2021" s="8">
        <f>SUMIF('Zip Shares'!$F:$F,Districts!$B2021,'Zip Shares'!J:J)/$D2021</f>
        <v>0</v>
      </c>
    </row>
    <row r="2022" spans="1:8">
      <c r="A2022" s="18">
        <v>6</v>
      </c>
      <c r="B2022">
        <v>95645</v>
      </c>
      <c r="C2022">
        <v>3</v>
      </c>
      <c r="D2022">
        <f t="shared" si="36"/>
        <v>1</v>
      </c>
      <c r="F2022" s="8">
        <f>SUMIF('Zip Shares'!$F:$F,Districts!$B2022,'Zip Shares'!H:H)/$D2022</f>
        <v>0</v>
      </c>
      <c r="G2022" s="8">
        <f>SUMIF('Zip Shares'!$F:$F,Districts!$B2022,'Zip Shares'!I:I)/$D2022</f>
        <v>0</v>
      </c>
      <c r="H2022" s="8">
        <f>SUMIF('Zip Shares'!$F:$F,Districts!$B2022,'Zip Shares'!J:J)/$D2022</f>
        <v>0</v>
      </c>
    </row>
    <row r="2023" spans="1:8">
      <c r="A2023" s="18">
        <v>6</v>
      </c>
      <c r="B2023">
        <v>95646</v>
      </c>
      <c r="C2023">
        <v>4</v>
      </c>
      <c r="D2023">
        <f t="shared" si="36"/>
        <v>1</v>
      </c>
      <c r="F2023" s="8">
        <f>SUMIF('Zip Shares'!$F:$F,Districts!$B2023,'Zip Shares'!H:H)/$D2023</f>
        <v>0</v>
      </c>
      <c r="G2023" s="8">
        <f>SUMIF('Zip Shares'!$F:$F,Districts!$B2023,'Zip Shares'!I:I)/$D2023</f>
        <v>0</v>
      </c>
      <c r="H2023" s="8">
        <f>SUMIF('Zip Shares'!$F:$F,Districts!$B2023,'Zip Shares'!J:J)/$D2023</f>
        <v>0</v>
      </c>
    </row>
    <row r="2024" spans="1:8">
      <c r="A2024" s="18">
        <v>6</v>
      </c>
      <c r="B2024">
        <v>95648</v>
      </c>
      <c r="C2024">
        <v>1</v>
      </c>
      <c r="D2024">
        <f t="shared" si="36"/>
        <v>2</v>
      </c>
      <c r="F2024" s="8">
        <f>SUMIF('Zip Shares'!$F:$F,Districts!$B2024,'Zip Shares'!H:H)/$D2024</f>
        <v>38822.04435827522</v>
      </c>
      <c r="G2024" s="8">
        <f>SUMIF('Zip Shares'!$F:$F,Districts!$B2024,'Zip Shares'!I:I)/$D2024</f>
        <v>1607.615</v>
      </c>
      <c r="H2024" s="8">
        <f>SUMIF('Zip Shares'!$F:$F,Districts!$B2024,'Zip Shares'!J:J)/$D2024</f>
        <v>0</v>
      </c>
    </row>
    <row r="2025" spans="1:8">
      <c r="A2025" s="18">
        <v>6</v>
      </c>
      <c r="B2025">
        <v>95648</v>
      </c>
      <c r="C2025">
        <v>4</v>
      </c>
      <c r="D2025">
        <f t="shared" si="36"/>
        <v>2</v>
      </c>
      <c r="F2025" s="8">
        <f>SUMIF('Zip Shares'!$F:$F,Districts!$B2025,'Zip Shares'!H:H)/$D2025</f>
        <v>38822.04435827522</v>
      </c>
      <c r="G2025" s="8">
        <f>SUMIF('Zip Shares'!$F:$F,Districts!$B2025,'Zip Shares'!I:I)/$D2025</f>
        <v>1607.615</v>
      </c>
      <c r="H2025" s="8">
        <f>SUMIF('Zip Shares'!$F:$F,Districts!$B2025,'Zip Shares'!J:J)/$D2025</f>
        <v>0</v>
      </c>
    </row>
    <row r="2026" spans="1:8">
      <c r="A2026" s="18">
        <v>6</v>
      </c>
      <c r="B2026">
        <v>95650</v>
      </c>
      <c r="C2026">
        <v>4</v>
      </c>
      <c r="D2026">
        <f t="shared" si="36"/>
        <v>1</v>
      </c>
      <c r="F2026" s="8">
        <f>SUMIF('Zip Shares'!$F:$F,Districts!$B2026,'Zip Shares'!H:H)/$D2026</f>
        <v>17571.624216643973</v>
      </c>
      <c r="G2026" s="8">
        <f>SUMIF('Zip Shares'!$F:$F,Districts!$B2026,'Zip Shares'!I:I)/$D2026</f>
        <v>12704.5</v>
      </c>
      <c r="H2026" s="8">
        <f>SUMIF('Zip Shares'!$F:$F,Districts!$B2026,'Zip Shares'!J:J)/$D2026</f>
        <v>0</v>
      </c>
    </row>
    <row r="2027" spans="1:8">
      <c r="A2027" s="18">
        <v>6</v>
      </c>
      <c r="B2027">
        <v>95651</v>
      </c>
      <c r="C2027">
        <v>4</v>
      </c>
      <c r="D2027">
        <f t="shared" si="36"/>
        <v>1</v>
      </c>
      <c r="F2027" s="8">
        <f>SUMIF('Zip Shares'!$F:$F,Districts!$B2027,'Zip Shares'!H:H)/$D2027</f>
        <v>1360.4724322203347</v>
      </c>
      <c r="G2027" s="8">
        <f>SUMIF('Zip Shares'!$F:$F,Districts!$B2027,'Zip Shares'!I:I)/$D2027</f>
        <v>0</v>
      </c>
      <c r="H2027" s="8">
        <f>SUMIF('Zip Shares'!$F:$F,Districts!$B2027,'Zip Shares'!J:J)/$D2027</f>
        <v>0</v>
      </c>
    </row>
    <row r="2028" spans="1:8">
      <c r="A2028" s="18">
        <v>6</v>
      </c>
      <c r="B2028">
        <v>95652</v>
      </c>
      <c r="C2028">
        <v>6</v>
      </c>
      <c r="D2028">
        <f t="shared" si="36"/>
        <v>1</v>
      </c>
      <c r="F2028" s="8">
        <f>SUMIF('Zip Shares'!$F:$F,Districts!$B2028,'Zip Shares'!H:H)/$D2028</f>
        <v>36514.708201721936</v>
      </c>
      <c r="G2028" s="8">
        <f>SUMIF('Zip Shares'!$F:$F,Districts!$B2028,'Zip Shares'!I:I)/$D2028</f>
        <v>36089.82</v>
      </c>
      <c r="H2028" s="8">
        <f>SUMIF('Zip Shares'!$F:$F,Districts!$B2028,'Zip Shares'!J:J)/$D2028</f>
        <v>0</v>
      </c>
    </row>
    <row r="2029" spans="1:8">
      <c r="A2029" s="18">
        <v>6</v>
      </c>
      <c r="B2029">
        <v>95653</v>
      </c>
      <c r="C2029">
        <v>3</v>
      </c>
      <c r="D2029">
        <f t="shared" si="36"/>
        <v>1</v>
      </c>
      <c r="F2029" s="8">
        <f>SUMIF('Zip Shares'!$F:$F,Districts!$B2029,'Zip Shares'!H:H)/$D2029</f>
        <v>0</v>
      </c>
      <c r="G2029" s="8">
        <f>SUMIF('Zip Shares'!$F:$F,Districts!$B2029,'Zip Shares'!I:I)/$D2029</f>
        <v>0</v>
      </c>
      <c r="H2029" s="8">
        <f>SUMIF('Zip Shares'!$F:$F,Districts!$B2029,'Zip Shares'!J:J)/$D2029</f>
        <v>0</v>
      </c>
    </row>
    <row r="2030" spans="1:8">
      <c r="A2030" s="18">
        <v>6</v>
      </c>
      <c r="B2030">
        <v>95655</v>
      </c>
      <c r="C2030">
        <v>7</v>
      </c>
      <c r="D2030">
        <f t="shared" si="36"/>
        <v>1</v>
      </c>
      <c r="F2030" s="8">
        <f>SUMIF('Zip Shares'!$F:$F,Districts!$B2030,'Zip Shares'!H:H)/$D2030</f>
        <v>62342.795130159589</v>
      </c>
      <c r="G2030" s="8">
        <f>SUMIF('Zip Shares'!$F:$F,Districts!$B2030,'Zip Shares'!I:I)/$D2030</f>
        <v>3062</v>
      </c>
      <c r="H2030" s="8">
        <f>SUMIF('Zip Shares'!$F:$F,Districts!$B2030,'Zip Shares'!J:J)/$D2030</f>
        <v>25498917.748444755</v>
      </c>
    </row>
    <row r="2031" spans="1:8">
      <c r="A2031" s="18">
        <v>6</v>
      </c>
      <c r="B2031">
        <v>95658</v>
      </c>
      <c r="C2031">
        <v>1</v>
      </c>
      <c r="D2031">
        <f t="shared" si="36"/>
        <v>2</v>
      </c>
      <c r="F2031" s="8">
        <f>SUMIF('Zip Shares'!$F:$F,Districts!$B2031,'Zip Shares'!H:H)/$D2031</f>
        <v>8391.6736719354758</v>
      </c>
      <c r="G2031" s="8">
        <f>SUMIF('Zip Shares'!$F:$F,Districts!$B2031,'Zip Shares'!I:I)/$D2031</f>
        <v>3927.7249999999999</v>
      </c>
      <c r="H2031" s="8">
        <f>SUMIF('Zip Shares'!$F:$F,Districts!$B2031,'Zip Shares'!J:J)/$D2031</f>
        <v>0</v>
      </c>
    </row>
    <row r="2032" spans="1:8">
      <c r="A2032" s="18">
        <v>6</v>
      </c>
      <c r="B2032">
        <v>95658</v>
      </c>
      <c r="C2032">
        <v>4</v>
      </c>
      <c r="D2032">
        <f t="shared" si="36"/>
        <v>2</v>
      </c>
      <c r="F2032" s="8">
        <f>SUMIF('Zip Shares'!$F:$F,Districts!$B2032,'Zip Shares'!H:H)/$D2032</f>
        <v>8391.6736719354758</v>
      </c>
      <c r="G2032" s="8">
        <f>SUMIF('Zip Shares'!$F:$F,Districts!$B2032,'Zip Shares'!I:I)/$D2032</f>
        <v>3927.7249999999999</v>
      </c>
      <c r="H2032" s="8">
        <f>SUMIF('Zip Shares'!$F:$F,Districts!$B2032,'Zip Shares'!J:J)/$D2032</f>
        <v>0</v>
      </c>
    </row>
    <row r="2033" spans="1:8">
      <c r="A2033" s="18">
        <v>6</v>
      </c>
      <c r="B2033">
        <v>95659</v>
      </c>
      <c r="C2033">
        <v>3</v>
      </c>
      <c r="D2033">
        <f t="shared" si="36"/>
        <v>1</v>
      </c>
      <c r="F2033" s="8">
        <f>SUMIF('Zip Shares'!$F:$F,Districts!$B2033,'Zip Shares'!H:H)/$D2033</f>
        <v>0</v>
      </c>
      <c r="G2033" s="8">
        <f>SUMIF('Zip Shares'!$F:$F,Districts!$B2033,'Zip Shares'!I:I)/$D2033</f>
        <v>0</v>
      </c>
      <c r="H2033" s="8">
        <f>SUMIF('Zip Shares'!$F:$F,Districts!$B2033,'Zip Shares'!J:J)/$D2033</f>
        <v>0</v>
      </c>
    </row>
    <row r="2034" spans="1:8">
      <c r="A2034" s="18">
        <v>6</v>
      </c>
      <c r="B2034">
        <v>95660</v>
      </c>
      <c r="C2034">
        <v>6</v>
      </c>
      <c r="D2034">
        <f t="shared" si="36"/>
        <v>1</v>
      </c>
      <c r="F2034" s="8">
        <f>SUMIF('Zip Shares'!$F:$F,Districts!$B2034,'Zip Shares'!H:H)/$D2034</f>
        <v>20649.101468746361</v>
      </c>
      <c r="G2034" s="8">
        <f>SUMIF('Zip Shares'!$F:$F,Districts!$B2034,'Zip Shares'!I:I)/$D2034</f>
        <v>6242.55</v>
      </c>
      <c r="H2034" s="8">
        <f>SUMIF('Zip Shares'!$F:$F,Districts!$B2034,'Zip Shares'!J:J)/$D2034</f>
        <v>0</v>
      </c>
    </row>
    <row r="2035" spans="1:8">
      <c r="A2035" s="18">
        <v>6</v>
      </c>
      <c r="B2035">
        <v>95661</v>
      </c>
      <c r="C2035">
        <v>4</v>
      </c>
      <c r="D2035">
        <f t="shared" si="36"/>
        <v>1</v>
      </c>
      <c r="F2035" s="8">
        <f>SUMIF('Zip Shares'!$F:$F,Districts!$B2035,'Zip Shares'!H:H)/$D2035</f>
        <v>14726093.119490217</v>
      </c>
      <c r="G2035" s="8">
        <f>SUMIF('Zip Shares'!$F:$F,Districts!$B2035,'Zip Shares'!I:I)/$D2035</f>
        <v>238413.65999999997</v>
      </c>
      <c r="H2035" s="8">
        <f>SUMIF('Zip Shares'!$F:$F,Districts!$B2035,'Zip Shares'!J:J)/$D2035</f>
        <v>0</v>
      </c>
    </row>
    <row r="2036" spans="1:8">
      <c r="A2036" s="18">
        <v>6</v>
      </c>
      <c r="B2036">
        <v>95662</v>
      </c>
      <c r="C2036">
        <v>7</v>
      </c>
      <c r="D2036">
        <f t="shared" si="36"/>
        <v>1</v>
      </c>
      <c r="F2036" s="8">
        <f>SUMIF('Zip Shares'!$F:$F,Districts!$B2036,'Zip Shares'!H:H)/$D2036</f>
        <v>5385.4940007369187</v>
      </c>
      <c r="G2036" s="8">
        <f>SUMIF('Zip Shares'!$F:$F,Districts!$B2036,'Zip Shares'!I:I)/$D2036</f>
        <v>0</v>
      </c>
      <c r="H2036" s="8">
        <f>SUMIF('Zip Shares'!$F:$F,Districts!$B2036,'Zip Shares'!J:J)/$D2036</f>
        <v>0</v>
      </c>
    </row>
    <row r="2037" spans="1:8">
      <c r="A2037" s="18">
        <v>6</v>
      </c>
      <c r="B2037">
        <v>95663</v>
      </c>
      <c r="C2037">
        <v>4</v>
      </c>
      <c r="D2037">
        <f t="shared" si="36"/>
        <v>1</v>
      </c>
      <c r="F2037" s="8">
        <f>SUMIF('Zip Shares'!$F:$F,Districts!$B2037,'Zip Shares'!H:H)/$D2037</f>
        <v>63223.82825180998</v>
      </c>
      <c r="G2037" s="8">
        <f>SUMIF('Zip Shares'!$F:$F,Districts!$B2037,'Zip Shares'!I:I)/$D2037</f>
        <v>16351.75</v>
      </c>
      <c r="H2037" s="8">
        <f>SUMIF('Zip Shares'!$F:$F,Districts!$B2037,'Zip Shares'!J:J)/$D2037</f>
        <v>0</v>
      </c>
    </row>
    <row r="2038" spans="1:8">
      <c r="A2038" s="18">
        <v>6</v>
      </c>
      <c r="B2038">
        <v>95664</v>
      </c>
      <c r="C2038">
        <v>4</v>
      </c>
      <c r="D2038">
        <f t="shared" si="36"/>
        <v>1</v>
      </c>
      <c r="F2038" s="8">
        <f>SUMIF('Zip Shares'!$F:$F,Districts!$B2038,'Zip Shares'!H:H)/$D2038</f>
        <v>0</v>
      </c>
      <c r="G2038" s="8">
        <f>SUMIF('Zip Shares'!$F:$F,Districts!$B2038,'Zip Shares'!I:I)/$D2038</f>
        <v>0</v>
      </c>
      <c r="H2038" s="8">
        <f>SUMIF('Zip Shares'!$F:$F,Districts!$B2038,'Zip Shares'!J:J)/$D2038</f>
        <v>0</v>
      </c>
    </row>
    <row r="2039" spans="1:8">
      <c r="A2039" s="18">
        <v>6</v>
      </c>
      <c r="B2039">
        <v>95665</v>
      </c>
      <c r="C2039">
        <v>4</v>
      </c>
      <c r="D2039">
        <f t="shared" si="36"/>
        <v>1</v>
      </c>
      <c r="F2039" s="8">
        <f>SUMIF('Zip Shares'!$F:$F,Districts!$B2039,'Zip Shares'!H:H)/$D2039</f>
        <v>0</v>
      </c>
      <c r="G2039" s="8">
        <f>SUMIF('Zip Shares'!$F:$F,Districts!$B2039,'Zip Shares'!I:I)/$D2039</f>
        <v>0</v>
      </c>
      <c r="H2039" s="8">
        <f>SUMIF('Zip Shares'!$F:$F,Districts!$B2039,'Zip Shares'!J:J)/$D2039</f>
        <v>0</v>
      </c>
    </row>
    <row r="2040" spans="1:8">
      <c r="A2040" s="18">
        <v>6</v>
      </c>
      <c r="B2040">
        <v>95666</v>
      </c>
      <c r="C2040">
        <v>4</v>
      </c>
      <c r="D2040">
        <f t="shared" si="36"/>
        <v>1</v>
      </c>
      <c r="F2040" s="8">
        <f>SUMIF('Zip Shares'!$F:$F,Districts!$B2040,'Zip Shares'!H:H)/$D2040</f>
        <v>0</v>
      </c>
      <c r="G2040" s="8">
        <f>SUMIF('Zip Shares'!$F:$F,Districts!$B2040,'Zip Shares'!I:I)/$D2040</f>
        <v>0</v>
      </c>
      <c r="H2040" s="8">
        <f>SUMIF('Zip Shares'!$F:$F,Districts!$B2040,'Zip Shares'!J:J)/$D2040</f>
        <v>0</v>
      </c>
    </row>
    <row r="2041" spans="1:8">
      <c r="A2041" s="18">
        <v>6</v>
      </c>
      <c r="B2041">
        <v>95667</v>
      </c>
      <c r="C2041">
        <v>4</v>
      </c>
      <c r="D2041">
        <f t="shared" si="36"/>
        <v>1</v>
      </c>
      <c r="F2041" s="8">
        <f>SUMIF('Zip Shares'!$F:$F,Districts!$B2041,'Zip Shares'!H:H)/$D2041</f>
        <v>16159.711478361005</v>
      </c>
      <c r="G2041" s="8">
        <f>SUMIF('Zip Shares'!$F:$F,Districts!$B2041,'Zip Shares'!I:I)/$D2041</f>
        <v>2835.5</v>
      </c>
      <c r="H2041" s="8">
        <f>SUMIF('Zip Shares'!$F:$F,Districts!$B2041,'Zip Shares'!J:J)/$D2041</f>
        <v>0</v>
      </c>
    </row>
    <row r="2042" spans="1:8">
      <c r="A2042" s="18">
        <v>6</v>
      </c>
      <c r="B2042">
        <v>95668</v>
      </c>
      <c r="C2042">
        <v>3</v>
      </c>
      <c r="D2042">
        <f t="shared" si="36"/>
        <v>2</v>
      </c>
      <c r="F2042" s="8">
        <f>SUMIF('Zip Shares'!$F:$F,Districts!$B2042,'Zip Shares'!H:H)/$D2042</f>
        <v>23853.222227732454</v>
      </c>
      <c r="G2042" s="8">
        <f>SUMIF('Zip Shares'!$F:$F,Districts!$B2042,'Zip Shares'!I:I)/$D2042</f>
        <v>78.75</v>
      </c>
      <c r="H2042" s="8">
        <f>SUMIF('Zip Shares'!$F:$F,Districts!$B2042,'Zip Shares'!J:J)/$D2042</f>
        <v>0</v>
      </c>
    </row>
    <row r="2043" spans="1:8">
      <c r="A2043" s="18">
        <v>6</v>
      </c>
      <c r="B2043">
        <v>95668</v>
      </c>
      <c r="C2043">
        <v>4</v>
      </c>
      <c r="D2043">
        <f t="shared" si="36"/>
        <v>2</v>
      </c>
      <c r="F2043" s="8">
        <f>SUMIF('Zip Shares'!$F:$F,Districts!$B2043,'Zip Shares'!H:H)/$D2043</f>
        <v>23853.222227732454</v>
      </c>
      <c r="G2043" s="8">
        <f>SUMIF('Zip Shares'!$F:$F,Districts!$B2043,'Zip Shares'!I:I)/$D2043</f>
        <v>78.75</v>
      </c>
      <c r="H2043" s="8">
        <f>SUMIF('Zip Shares'!$F:$F,Districts!$B2043,'Zip Shares'!J:J)/$D2043</f>
        <v>0</v>
      </c>
    </row>
    <row r="2044" spans="1:8">
      <c r="A2044" s="18">
        <v>6</v>
      </c>
      <c r="B2044">
        <v>95669</v>
      </c>
      <c r="C2044">
        <v>4</v>
      </c>
      <c r="D2044">
        <f t="shared" si="36"/>
        <v>1</v>
      </c>
      <c r="F2044" s="8">
        <f>SUMIF('Zip Shares'!$F:$F,Districts!$B2044,'Zip Shares'!H:H)/$D2044</f>
        <v>0</v>
      </c>
      <c r="G2044" s="8">
        <f>SUMIF('Zip Shares'!$F:$F,Districts!$B2044,'Zip Shares'!I:I)/$D2044</f>
        <v>0</v>
      </c>
      <c r="H2044" s="8">
        <f>SUMIF('Zip Shares'!$F:$F,Districts!$B2044,'Zip Shares'!J:J)/$D2044</f>
        <v>0</v>
      </c>
    </row>
    <row r="2045" spans="1:8">
      <c r="A2045" s="18">
        <v>6</v>
      </c>
      <c r="B2045">
        <v>95670</v>
      </c>
      <c r="C2045">
        <v>7</v>
      </c>
      <c r="D2045">
        <f t="shared" si="36"/>
        <v>1</v>
      </c>
      <c r="F2045" s="8">
        <f>SUMIF('Zip Shares'!$F:$F,Districts!$B2045,'Zip Shares'!H:H)/$D2045</f>
        <v>178886.46677079101</v>
      </c>
      <c r="G2045" s="8">
        <f>SUMIF('Zip Shares'!$F:$F,Districts!$B2045,'Zip Shares'!I:I)/$D2045</f>
        <v>5320.38</v>
      </c>
      <c r="H2045" s="8">
        <f>SUMIF('Zip Shares'!$F:$F,Districts!$B2045,'Zip Shares'!J:J)/$D2045</f>
        <v>0</v>
      </c>
    </row>
    <row r="2046" spans="1:8">
      <c r="A2046" s="18">
        <v>6</v>
      </c>
      <c r="B2046">
        <v>95672</v>
      </c>
      <c r="C2046">
        <v>4</v>
      </c>
      <c r="D2046">
        <f t="shared" si="36"/>
        <v>1</v>
      </c>
      <c r="F2046" s="8">
        <f>SUMIF('Zip Shares'!$F:$F,Districts!$B2046,'Zip Shares'!H:H)/$D2046</f>
        <v>0</v>
      </c>
      <c r="G2046" s="8">
        <f>SUMIF('Zip Shares'!$F:$F,Districts!$B2046,'Zip Shares'!I:I)/$D2046</f>
        <v>0</v>
      </c>
      <c r="H2046" s="8">
        <f>SUMIF('Zip Shares'!$F:$F,Districts!$B2046,'Zip Shares'!J:J)/$D2046</f>
        <v>0</v>
      </c>
    </row>
    <row r="2047" spans="1:8">
      <c r="A2047" s="18">
        <v>6</v>
      </c>
      <c r="B2047">
        <v>95673</v>
      </c>
      <c r="C2047">
        <v>3</v>
      </c>
      <c r="D2047">
        <f t="shared" si="36"/>
        <v>2</v>
      </c>
      <c r="F2047" s="8">
        <f>SUMIF('Zip Shares'!$F:$F,Districts!$B2047,'Zip Shares'!H:H)/$D2047</f>
        <v>2859.0872636775334</v>
      </c>
      <c r="G2047" s="8">
        <f>SUMIF('Zip Shares'!$F:$F,Districts!$B2047,'Zip Shares'!I:I)/$D2047</f>
        <v>0</v>
      </c>
      <c r="H2047" s="8">
        <f>SUMIF('Zip Shares'!$F:$F,Districts!$B2047,'Zip Shares'!J:J)/$D2047</f>
        <v>0</v>
      </c>
    </row>
    <row r="2048" spans="1:8">
      <c r="A2048" s="18">
        <v>6</v>
      </c>
      <c r="B2048">
        <v>95673</v>
      </c>
      <c r="C2048">
        <v>6</v>
      </c>
      <c r="D2048">
        <f t="shared" si="36"/>
        <v>2</v>
      </c>
      <c r="F2048" s="8">
        <f>SUMIF('Zip Shares'!$F:$F,Districts!$B2048,'Zip Shares'!H:H)/$D2048</f>
        <v>2859.0872636775334</v>
      </c>
      <c r="G2048" s="8">
        <f>SUMIF('Zip Shares'!$F:$F,Districts!$B2048,'Zip Shares'!I:I)/$D2048</f>
        <v>0</v>
      </c>
      <c r="H2048" s="8">
        <f>SUMIF('Zip Shares'!$F:$F,Districts!$B2048,'Zip Shares'!J:J)/$D2048</f>
        <v>0</v>
      </c>
    </row>
    <row r="2049" spans="1:8">
      <c r="A2049" s="18">
        <v>6</v>
      </c>
      <c r="B2049">
        <v>95674</v>
      </c>
      <c r="C2049">
        <v>3</v>
      </c>
      <c r="D2049">
        <f t="shared" si="36"/>
        <v>1</v>
      </c>
      <c r="F2049" s="8">
        <f>SUMIF('Zip Shares'!$F:$F,Districts!$B2049,'Zip Shares'!H:H)/$D2049</f>
        <v>0</v>
      </c>
      <c r="G2049" s="8">
        <f>SUMIF('Zip Shares'!$F:$F,Districts!$B2049,'Zip Shares'!I:I)/$D2049</f>
        <v>0</v>
      </c>
      <c r="H2049" s="8">
        <f>SUMIF('Zip Shares'!$F:$F,Districts!$B2049,'Zip Shares'!J:J)/$D2049</f>
        <v>0</v>
      </c>
    </row>
    <row r="2050" spans="1:8">
      <c r="A2050" s="18">
        <v>6</v>
      </c>
      <c r="B2050">
        <v>95675</v>
      </c>
      <c r="C2050">
        <v>4</v>
      </c>
      <c r="D2050">
        <f t="shared" si="36"/>
        <v>1</v>
      </c>
      <c r="F2050" s="8">
        <f>SUMIF('Zip Shares'!$F:$F,Districts!$B2050,'Zip Shares'!H:H)/$D2050</f>
        <v>0</v>
      </c>
      <c r="G2050" s="8">
        <f>SUMIF('Zip Shares'!$F:$F,Districts!$B2050,'Zip Shares'!I:I)/$D2050</f>
        <v>0</v>
      </c>
      <c r="H2050" s="8">
        <f>SUMIF('Zip Shares'!$F:$F,Districts!$B2050,'Zip Shares'!J:J)/$D2050</f>
        <v>0</v>
      </c>
    </row>
    <row r="2051" spans="1:8">
      <c r="A2051" s="18">
        <v>6</v>
      </c>
      <c r="B2051">
        <v>95677</v>
      </c>
      <c r="C2051">
        <v>4</v>
      </c>
      <c r="D2051">
        <f t="shared" ref="D2051:D2114" si="37">COUNTIF(B$1:B$2350,B2051)</f>
        <v>1</v>
      </c>
      <c r="F2051" s="8">
        <f>SUMIF('Zip Shares'!$F:$F,Districts!$B2051,'Zip Shares'!H:H)/$D2051</f>
        <v>115247.72645501644</v>
      </c>
      <c r="G2051" s="8">
        <f>SUMIF('Zip Shares'!$F:$F,Districts!$B2051,'Zip Shares'!I:I)/$D2051</f>
        <v>3186.43</v>
      </c>
      <c r="H2051" s="8">
        <f>SUMIF('Zip Shares'!$F:$F,Districts!$B2051,'Zip Shares'!J:J)/$D2051</f>
        <v>0</v>
      </c>
    </row>
    <row r="2052" spans="1:8">
      <c r="A2052" s="18">
        <v>6</v>
      </c>
      <c r="B2052">
        <v>95678</v>
      </c>
      <c r="C2052">
        <v>4</v>
      </c>
      <c r="D2052">
        <f t="shared" si="37"/>
        <v>1</v>
      </c>
      <c r="F2052" s="8">
        <f>SUMIF('Zip Shares'!$F:$F,Districts!$B2052,'Zip Shares'!H:H)/$D2052</f>
        <v>199613.24470308507</v>
      </c>
      <c r="G2052" s="8">
        <f>SUMIF('Zip Shares'!$F:$F,Districts!$B2052,'Zip Shares'!I:I)/$D2052</f>
        <v>7622.38</v>
      </c>
      <c r="H2052" s="8">
        <f>SUMIF('Zip Shares'!$F:$F,Districts!$B2052,'Zip Shares'!J:J)/$D2052</f>
        <v>0</v>
      </c>
    </row>
    <row r="2053" spans="1:8">
      <c r="A2053" s="18">
        <v>6</v>
      </c>
      <c r="B2053">
        <v>95679</v>
      </c>
      <c r="C2053">
        <v>3</v>
      </c>
      <c r="D2053">
        <f t="shared" si="37"/>
        <v>1</v>
      </c>
      <c r="F2053" s="8">
        <f>SUMIF('Zip Shares'!$F:$F,Districts!$B2053,'Zip Shares'!H:H)/$D2053</f>
        <v>0</v>
      </c>
      <c r="G2053" s="8">
        <f>SUMIF('Zip Shares'!$F:$F,Districts!$B2053,'Zip Shares'!I:I)/$D2053</f>
        <v>0</v>
      </c>
      <c r="H2053" s="8">
        <f>SUMIF('Zip Shares'!$F:$F,Districts!$B2053,'Zip Shares'!J:J)/$D2053</f>
        <v>0</v>
      </c>
    </row>
    <row r="2054" spans="1:8">
      <c r="A2054" s="18">
        <v>6</v>
      </c>
      <c r="B2054">
        <v>95680</v>
      </c>
      <c r="C2054">
        <v>3</v>
      </c>
      <c r="D2054">
        <f t="shared" si="37"/>
        <v>1</v>
      </c>
      <c r="F2054" s="8">
        <f>SUMIF('Zip Shares'!$F:$F,Districts!$B2054,'Zip Shares'!H:H)/$D2054</f>
        <v>0</v>
      </c>
      <c r="G2054" s="8">
        <f>SUMIF('Zip Shares'!$F:$F,Districts!$B2054,'Zip Shares'!I:I)/$D2054</f>
        <v>0</v>
      </c>
      <c r="H2054" s="8">
        <f>SUMIF('Zip Shares'!$F:$F,Districts!$B2054,'Zip Shares'!J:J)/$D2054</f>
        <v>0</v>
      </c>
    </row>
    <row r="2055" spans="1:8">
      <c r="A2055" s="18">
        <v>6</v>
      </c>
      <c r="B2055">
        <v>95681</v>
      </c>
      <c r="C2055">
        <v>1</v>
      </c>
      <c r="D2055">
        <f t="shared" si="37"/>
        <v>2</v>
      </c>
      <c r="F2055" s="8">
        <f>SUMIF('Zip Shares'!$F:$F,Districts!$B2055,'Zip Shares'!H:H)/$D2055</f>
        <v>792.13356123344261</v>
      </c>
      <c r="G2055" s="8">
        <f>SUMIF('Zip Shares'!$F:$F,Districts!$B2055,'Zip Shares'!I:I)/$D2055</f>
        <v>0</v>
      </c>
      <c r="H2055" s="8">
        <f>SUMIF('Zip Shares'!$F:$F,Districts!$B2055,'Zip Shares'!J:J)/$D2055</f>
        <v>0</v>
      </c>
    </row>
    <row r="2056" spans="1:8">
      <c r="A2056" s="18">
        <v>6</v>
      </c>
      <c r="B2056">
        <v>95681</v>
      </c>
      <c r="C2056">
        <v>4</v>
      </c>
      <c r="D2056">
        <f t="shared" si="37"/>
        <v>2</v>
      </c>
      <c r="F2056" s="8">
        <f>SUMIF('Zip Shares'!$F:$F,Districts!$B2056,'Zip Shares'!H:H)/$D2056</f>
        <v>792.13356123344261</v>
      </c>
      <c r="G2056" s="8">
        <f>SUMIF('Zip Shares'!$F:$F,Districts!$B2056,'Zip Shares'!I:I)/$D2056</f>
        <v>0</v>
      </c>
      <c r="H2056" s="8">
        <f>SUMIF('Zip Shares'!$F:$F,Districts!$B2056,'Zip Shares'!J:J)/$D2056</f>
        <v>0</v>
      </c>
    </row>
    <row r="2057" spans="1:8">
      <c r="A2057" s="18">
        <v>6</v>
      </c>
      <c r="B2057">
        <v>95682</v>
      </c>
      <c r="C2057">
        <v>4</v>
      </c>
      <c r="D2057">
        <f t="shared" si="37"/>
        <v>1</v>
      </c>
      <c r="F2057" s="8">
        <f>SUMIF('Zip Shares'!$F:$F,Districts!$B2057,'Zip Shares'!H:H)/$D2057</f>
        <v>73886.490904508566</v>
      </c>
      <c r="G2057" s="8">
        <f>SUMIF('Zip Shares'!$F:$F,Districts!$B2057,'Zip Shares'!I:I)/$D2057</f>
        <v>5315.98</v>
      </c>
      <c r="H2057" s="8">
        <f>SUMIF('Zip Shares'!$F:$F,Districts!$B2057,'Zip Shares'!J:J)/$D2057</f>
        <v>0</v>
      </c>
    </row>
    <row r="2058" spans="1:8">
      <c r="A2058" s="18">
        <v>6</v>
      </c>
      <c r="B2058">
        <v>95683</v>
      </c>
      <c r="C2058">
        <v>7</v>
      </c>
      <c r="D2058">
        <f t="shared" si="37"/>
        <v>1</v>
      </c>
      <c r="F2058" s="8">
        <f>SUMIF('Zip Shares'!$F:$F,Districts!$B2058,'Zip Shares'!H:H)/$D2058</f>
        <v>0</v>
      </c>
      <c r="G2058" s="8">
        <f>SUMIF('Zip Shares'!$F:$F,Districts!$B2058,'Zip Shares'!I:I)/$D2058</f>
        <v>2039.33</v>
      </c>
      <c r="H2058" s="8">
        <f>SUMIF('Zip Shares'!$F:$F,Districts!$B2058,'Zip Shares'!J:J)/$D2058</f>
        <v>0</v>
      </c>
    </row>
    <row r="2059" spans="1:8">
      <c r="A2059" s="18">
        <v>6</v>
      </c>
      <c r="B2059">
        <v>95684</v>
      </c>
      <c r="C2059">
        <v>4</v>
      </c>
      <c r="D2059">
        <f t="shared" si="37"/>
        <v>1</v>
      </c>
      <c r="F2059" s="8">
        <f>SUMIF('Zip Shares'!$F:$F,Districts!$B2059,'Zip Shares'!H:H)/$D2059</f>
        <v>0</v>
      </c>
      <c r="G2059" s="8">
        <f>SUMIF('Zip Shares'!$F:$F,Districts!$B2059,'Zip Shares'!I:I)/$D2059</f>
        <v>0</v>
      </c>
      <c r="H2059" s="8">
        <f>SUMIF('Zip Shares'!$F:$F,Districts!$B2059,'Zip Shares'!J:J)/$D2059</f>
        <v>0</v>
      </c>
    </row>
    <row r="2060" spans="1:8">
      <c r="A2060" s="18">
        <v>6</v>
      </c>
      <c r="B2060">
        <v>95685</v>
      </c>
      <c r="C2060">
        <v>4</v>
      </c>
      <c r="D2060">
        <f t="shared" si="37"/>
        <v>1</v>
      </c>
      <c r="F2060" s="8">
        <f>SUMIF('Zip Shares'!$F:$F,Districts!$B2060,'Zip Shares'!H:H)/$D2060</f>
        <v>2511.4025730720746</v>
      </c>
      <c r="G2060" s="8">
        <f>SUMIF('Zip Shares'!$F:$F,Districts!$B2060,'Zip Shares'!I:I)/$D2060</f>
        <v>0</v>
      </c>
      <c r="H2060" s="8">
        <f>SUMIF('Zip Shares'!$F:$F,Districts!$B2060,'Zip Shares'!J:J)/$D2060</f>
        <v>0</v>
      </c>
    </row>
    <row r="2061" spans="1:8">
      <c r="A2061" s="18">
        <v>6</v>
      </c>
      <c r="B2061">
        <v>95686</v>
      </c>
      <c r="C2061">
        <v>9</v>
      </c>
      <c r="D2061">
        <f t="shared" si="37"/>
        <v>1</v>
      </c>
      <c r="F2061" s="8">
        <f>SUMIF('Zip Shares'!$F:$F,Districts!$B2061,'Zip Shares'!H:H)/$D2061</f>
        <v>0</v>
      </c>
      <c r="G2061" s="8">
        <f>SUMIF('Zip Shares'!$F:$F,Districts!$B2061,'Zip Shares'!I:I)/$D2061</f>
        <v>170.22</v>
      </c>
      <c r="H2061" s="8">
        <f>SUMIF('Zip Shares'!$F:$F,Districts!$B2061,'Zip Shares'!J:J)/$D2061</f>
        <v>0</v>
      </c>
    </row>
    <row r="2062" spans="1:8">
      <c r="A2062" s="18">
        <v>6</v>
      </c>
      <c r="B2062">
        <v>95687</v>
      </c>
      <c r="C2062">
        <v>3</v>
      </c>
      <c r="D2062">
        <f t="shared" si="37"/>
        <v>1</v>
      </c>
      <c r="F2062" s="8">
        <f>SUMIF('Zip Shares'!$F:$F,Districts!$B2062,'Zip Shares'!H:H)/$D2062</f>
        <v>339831.41420124966</v>
      </c>
      <c r="G2062" s="8">
        <f>SUMIF('Zip Shares'!$F:$F,Districts!$B2062,'Zip Shares'!I:I)/$D2062</f>
        <v>6741.2300000000005</v>
      </c>
      <c r="H2062" s="8">
        <f>SUMIF('Zip Shares'!$F:$F,Districts!$B2062,'Zip Shares'!J:J)/$D2062</f>
        <v>0</v>
      </c>
    </row>
    <row r="2063" spans="1:8">
      <c r="A2063" s="18">
        <v>6</v>
      </c>
      <c r="B2063">
        <v>95688</v>
      </c>
      <c r="C2063">
        <v>3</v>
      </c>
      <c r="D2063">
        <f t="shared" si="37"/>
        <v>1</v>
      </c>
      <c r="F2063" s="8">
        <f>SUMIF('Zip Shares'!$F:$F,Districts!$B2063,'Zip Shares'!H:H)/$D2063</f>
        <v>158619.33315062523</v>
      </c>
      <c r="G2063" s="8">
        <f>SUMIF('Zip Shares'!$F:$F,Districts!$B2063,'Zip Shares'!I:I)/$D2063</f>
        <v>14558.87</v>
      </c>
      <c r="H2063" s="8">
        <f>SUMIF('Zip Shares'!$F:$F,Districts!$B2063,'Zip Shares'!J:J)/$D2063</f>
        <v>0</v>
      </c>
    </row>
    <row r="2064" spans="1:8">
      <c r="A2064" s="18">
        <v>6</v>
      </c>
      <c r="B2064">
        <v>95689</v>
      </c>
      <c r="C2064">
        <v>4</v>
      </c>
      <c r="D2064">
        <f t="shared" si="37"/>
        <v>1</v>
      </c>
      <c r="F2064" s="8">
        <f>SUMIF('Zip Shares'!$F:$F,Districts!$B2064,'Zip Shares'!H:H)/$D2064</f>
        <v>1731.3995648162177</v>
      </c>
      <c r="G2064" s="8">
        <f>SUMIF('Zip Shares'!$F:$F,Districts!$B2064,'Zip Shares'!I:I)/$D2064</f>
        <v>0</v>
      </c>
      <c r="H2064" s="8">
        <f>SUMIF('Zip Shares'!$F:$F,Districts!$B2064,'Zip Shares'!J:J)/$D2064</f>
        <v>0</v>
      </c>
    </row>
    <row r="2065" spans="1:8">
      <c r="A2065" s="18">
        <v>6</v>
      </c>
      <c r="B2065">
        <v>95690</v>
      </c>
      <c r="C2065">
        <v>3</v>
      </c>
      <c r="D2065">
        <f t="shared" si="37"/>
        <v>1</v>
      </c>
      <c r="F2065" s="8">
        <f>SUMIF('Zip Shares'!$F:$F,Districts!$B2065,'Zip Shares'!H:H)/$D2065</f>
        <v>0</v>
      </c>
      <c r="G2065" s="8">
        <f>SUMIF('Zip Shares'!$F:$F,Districts!$B2065,'Zip Shares'!I:I)/$D2065</f>
        <v>0</v>
      </c>
      <c r="H2065" s="8">
        <f>SUMIF('Zip Shares'!$F:$F,Districts!$B2065,'Zip Shares'!J:J)/$D2065</f>
        <v>0</v>
      </c>
    </row>
    <row r="2066" spans="1:8">
      <c r="A2066" s="18">
        <v>6</v>
      </c>
      <c r="B2066">
        <v>95691</v>
      </c>
      <c r="C2066">
        <v>3</v>
      </c>
      <c r="D2066">
        <f t="shared" si="37"/>
        <v>2</v>
      </c>
      <c r="F2066" s="8">
        <f>SUMIF('Zip Shares'!$F:$F,Districts!$B2066,'Zip Shares'!H:H)/$D2066</f>
        <v>133925.42845986347</v>
      </c>
      <c r="G2066" s="8">
        <f>SUMIF('Zip Shares'!$F:$F,Districts!$B2066,'Zip Shares'!I:I)/$D2066</f>
        <v>10626.380000000001</v>
      </c>
      <c r="H2066" s="8">
        <f>SUMIF('Zip Shares'!$F:$F,Districts!$B2066,'Zip Shares'!J:J)/$D2066</f>
        <v>0</v>
      </c>
    </row>
    <row r="2067" spans="1:8">
      <c r="A2067" s="18">
        <v>6</v>
      </c>
      <c r="B2067">
        <v>95691</v>
      </c>
      <c r="C2067">
        <v>6</v>
      </c>
      <c r="D2067">
        <f t="shared" si="37"/>
        <v>2</v>
      </c>
      <c r="F2067" s="8">
        <f>SUMIF('Zip Shares'!$F:$F,Districts!$B2067,'Zip Shares'!H:H)/$D2067</f>
        <v>133925.42845986347</v>
      </c>
      <c r="G2067" s="8">
        <f>SUMIF('Zip Shares'!$F:$F,Districts!$B2067,'Zip Shares'!I:I)/$D2067</f>
        <v>10626.380000000001</v>
      </c>
      <c r="H2067" s="8">
        <f>SUMIF('Zip Shares'!$F:$F,Districts!$B2067,'Zip Shares'!J:J)/$D2067</f>
        <v>0</v>
      </c>
    </row>
    <row r="2068" spans="1:8">
      <c r="A2068" s="18">
        <v>6</v>
      </c>
      <c r="B2068">
        <v>95692</v>
      </c>
      <c r="C2068">
        <v>3</v>
      </c>
      <c r="D2068">
        <f t="shared" si="37"/>
        <v>1</v>
      </c>
      <c r="F2068" s="8">
        <f>SUMIF('Zip Shares'!$F:$F,Districts!$B2068,'Zip Shares'!H:H)/$D2068</f>
        <v>23764.531738085552</v>
      </c>
      <c r="G2068" s="8">
        <f>SUMIF('Zip Shares'!$F:$F,Districts!$B2068,'Zip Shares'!I:I)/$D2068</f>
        <v>0</v>
      </c>
      <c r="H2068" s="8">
        <f>SUMIF('Zip Shares'!$F:$F,Districts!$B2068,'Zip Shares'!J:J)/$D2068</f>
        <v>0</v>
      </c>
    </row>
    <row r="2069" spans="1:8">
      <c r="A2069" s="18">
        <v>6</v>
      </c>
      <c r="B2069">
        <v>95693</v>
      </c>
      <c r="C2069">
        <v>7</v>
      </c>
      <c r="D2069">
        <f t="shared" si="37"/>
        <v>1</v>
      </c>
      <c r="F2069" s="8">
        <f>SUMIF('Zip Shares'!$F:$F,Districts!$B2069,'Zip Shares'!H:H)/$D2069</f>
        <v>36470.696580467724</v>
      </c>
      <c r="G2069" s="8">
        <f>SUMIF('Zip Shares'!$F:$F,Districts!$B2069,'Zip Shares'!I:I)/$D2069</f>
        <v>21159.45</v>
      </c>
      <c r="H2069" s="8">
        <f>SUMIF('Zip Shares'!$F:$F,Districts!$B2069,'Zip Shares'!J:J)/$D2069</f>
        <v>0</v>
      </c>
    </row>
    <row r="2070" spans="1:8">
      <c r="A2070" s="18">
        <v>6</v>
      </c>
      <c r="B2070">
        <v>95694</v>
      </c>
      <c r="C2070">
        <v>3</v>
      </c>
      <c r="D2070">
        <f t="shared" si="37"/>
        <v>1</v>
      </c>
      <c r="F2070" s="8">
        <f>SUMIF('Zip Shares'!$F:$F,Districts!$B2070,'Zip Shares'!H:H)/$D2070</f>
        <v>5116.5845073005348</v>
      </c>
      <c r="G2070" s="8">
        <f>SUMIF('Zip Shares'!$F:$F,Districts!$B2070,'Zip Shares'!I:I)/$D2070</f>
        <v>0</v>
      </c>
      <c r="H2070" s="8">
        <f>SUMIF('Zip Shares'!$F:$F,Districts!$B2070,'Zip Shares'!J:J)/$D2070</f>
        <v>0</v>
      </c>
    </row>
    <row r="2071" spans="1:8">
      <c r="A2071" s="18">
        <v>6</v>
      </c>
      <c r="B2071">
        <v>95695</v>
      </c>
      <c r="C2071">
        <v>3</v>
      </c>
      <c r="D2071">
        <f t="shared" si="37"/>
        <v>1</v>
      </c>
      <c r="F2071" s="8">
        <f>SUMIF('Zip Shares'!$F:$F,Districts!$B2071,'Zip Shares'!H:H)/$D2071</f>
        <v>5790.4863239093893</v>
      </c>
      <c r="G2071" s="8">
        <f>SUMIF('Zip Shares'!$F:$F,Districts!$B2071,'Zip Shares'!I:I)/$D2071</f>
        <v>0</v>
      </c>
      <c r="H2071" s="8">
        <f>SUMIF('Zip Shares'!$F:$F,Districts!$B2071,'Zip Shares'!J:J)/$D2071</f>
        <v>0</v>
      </c>
    </row>
    <row r="2072" spans="1:8">
      <c r="A2072" s="18">
        <v>6</v>
      </c>
      <c r="B2072">
        <v>95697</v>
      </c>
      <c r="C2072">
        <v>3</v>
      </c>
      <c r="D2072">
        <f t="shared" si="37"/>
        <v>1</v>
      </c>
      <c r="F2072" s="8">
        <f>SUMIF('Zip Shares'!$F:$F,Districts!$B2072,'Zip Shares'!H:H)/$D2072</f>
        <v>0</v>
      </c>
      <c r="G2072" s="8">
        <f>SUMIF('Zip Shares'!$F:$F,Districts!$B2072,'Zip Shares'!I:I)/$D2072</f>
        <v>0</v>
      </c>
      <c r="H2072" s="8">
        <f>SUMIF('Zip Shares'!$F:$F,Districts!$B2072,'Zip Shares'!J:J)/$D2072</f>
        <v>0</v>
      </c>
    </row>
    <row r="2073" spans="1:8">
      <c r="A2073" s="18">
        <v>6</v>
      </c>
      <c r="B2073">
        <v>95698</v>
      </c>
      <c r="C2073">
        <v>3</v>
      </c>
      <c r="D2073">
        <f t="shared" si="37"/>
        <v>1</v>
      </c>
      <c r="F2073" s="8">
        <f>SUMIF('Zip Shares'!$F:$F,Districts!$B2073,'Zip Shares'!H:H)/$D2073</f>
        <v>0</v>
      </c>
      <c r="G2073" s="8">
        <f>SUMIF('Zip Shares'!$F:$F,Districts!$B2073,'Zip Shares'!I:I)/$D2073</f>
        <v>0</v>
      </c>
      <c r="H2073" s="8">
        <f>SUMIF('Zip Shares'!$F:$F,Districts!$B2073,'Zip Shares'!J:J)/$D2073</f>
        <v>0</v>
      </c>
    </row>
    <row r="2074" spans="1:8">
      <c r="A2074" s="18">
        <v>6</v>
      </c>
      <c r="B2074">
        <v>95699</v>
      </c>
      <c r="C2074">
        <v>4</v>
      </c>
      <c r="D2074">
        <f t="shared" si="37"/>
        <v>1</v>
      </c>
      <c r="F2074" s="8">
        <f>SUMIF('Zip Shares'!$F:$F,Districts!$B2074,'Zip Shares'!H:H)/$D2074</f>
        <v>0</v>
      </c>
      <c r="G2074" s="8">
        <f>SUMIF('Zip Shares'!$F:$F,Districts!$B2074,'Zip Shares'!I:I)/$D2074</f>
        <v>0</v>
      </c>
      <c r="H2074" s="8">
        <f>SUMIF('Zip Shares'!$F:$F,Districts!$B2074,'Zip Shares'!J:J)/$D2074</f>
        <v>0</v>
      </c>
    </row>
    <row r="2075" spans="1:8">
      <c r="A2075" s="18">
        <v>6</v>
      </c>
      <c r="B2075">
        <v>95701</v>
      </c>
      <c r="C2075">
        <v>1</v>
      </c>
      <c r="D2075">
        <f t="shared" si="37"/>
        <v>1</v>
      </c>
      <c r="F2075" s="8">
        <f>SUMIF('Zip Shares'!$F:$F,Districts!$B2075,'Zip Shares'!H:H)/$D2075</f>
        <v>0</v>
      </c>
      <c r="G2075" s="8">
        <f>SUMIF('Zip Shares'!$F:$F,Districts!$B2075,'Zip Shares'!I:I)/$D2075</f>
        <v>0</v>
      </c>
      <c r="H2075" s="8">
        <f>SUMIF('Zip Shares'!$F:$F,Districts!$B2075,'Zip Shares'!J:J)/$D2075</f>
        <v>0</v>
      </c>
    </row>
    <row r="2076" spans="1:8">
      <c r="A2076" s="18">
        <v>6</v>
      </c>
      <c r="B2076">
        <v>95703</v>
      </c>
      <c r="C2076">
        <v>1</v>
      </c>
      <c r="D2076">
        <f t="shared" si="37"/>
        <v>1</v>
      </c>
      <c r="F2076" s="8">
        <f>SUMIF('Zip Shares'!$F:$F,Districts!$B2076,'Zip Shares'!H:H)/$D2076</f>
        <v>0</v>
      </c>
      <c r="G2076" s="8">
        <f>SUMIF('Zip Shares'!$F:$F,Districts!$B2076,'Zip Shares'!I:I)/$D2076</f>
        <v>0</v>
      </c>
      <c r="H2076" s="8">
        <f>SUMIF('Zip Shares'!$F:$F,Districts!$B2076,'Zip Shares'!J:J)/$D2076</f>
        <v>0</v>
      </c>
    </row>
    <row r="2077" spans="1:8">
      <c r="A2077" s="18">
        <v>6</v>
      </c>
      <c r="B2077">
        <v>95709</v>
      </c>
      <c r="C2077">
        <v>4</v>
      </c>
      <c r="D2077">
        <f t="shared" si="37"/>
        <v>1</v>
      </c>
      <c r="F2077" s="8">
        <f>SUMIF('Zip Shares'!$F:$F,Districts!$B2077,'Zip Shares'!H:H)/$D2077</f>
        <v>0</v>
      </c>
      <c r="G2077" s="8">
        <f>SUMIF('Zip Shares'!$F:$F,Districts!$B2077,'Zip Shares'!I:I)/$D2077</f>
        <v>0</v>
      </c>
      <c r="H2077" s="8">
        <f>SUMIF('Zip Shares'!$F:$F,Districts!$B2077,'Zip Shares'!J:J)/$D2077</f>
        <v>0</v>
      </c>
    </row>
    <row r="2078" spans="1:8">
      <c r="A2078" s="18">
        <v>6</v>
      </c>
      <c r="B2078">
        <v>95713</v>
      </c>
      <c r="C2078">
        <v>1</v>
      </c>
      <c r="D2078">
        <f t="shared" si="37"/>
        <v>2</v>
      </c>
      <c r="F2078" s="8">
        <f>SUMIF('Zip Shares'!$F:$F,Districts!$B2078,'Zip Shares'!H:H)/$D2078</f>
        <v>1067.5954215697107</v>
      </c>
      <c r="G2078" s="8">
        <f>SUMIF('Zip Shares'!$F:$F,Districts!$B2078,'Zip Shares'!I:I)/$D2078</f>
        <v>0</v>
      </c>
      <c r="H2078" s="8">
        <f>SUMIF('Zip Shares'!$F:$F,Districts!$B2078,'Zip Shares'!J:J)/$D2078</f>
        <v>0</v>
      </c>
    </row>
    <row r="2079" spans="1:8">
      <c r="A2079" s="18">
        <v>6</v>
      </c>
      <c r="B2079">
        <v>95713</v>
      </c>
      <c r="C2079">
        <v>4</v>
      </c>
      <c r="D2079">
        <f t="shared" si="37"/>
        <v>2</v>
      </c>
      <c r="F2079" s="8">
        <f>SUMIF('Zip Shares'!$F:$F,Districts!$B2079,'Zip Shares'!H:H)/$D2079</f>
        <v>1067.5954215697107</v>
      </c>
      <c r="G2079" s="8">
        <f>SUMIF('Zip Shares'!$F:$F,Districts!$B2079,'Zip Shares'!I:I)/$D2079</f>
        <v>0</v>
      </c>
      <c r="H2079" s="8">
        <f>SUMIF('Zip Shares'!$F:$F,Districts!$B2079,'Zip Shares'!J:J)/$D2079</f>
        <v>0</v>
      </c>
    </row>
    <row r="2080" spans="1:8">
      <c r="A2080" s="18">
        <v>6</v>
      </c>
      <c r="B2080">
        <v>95714</v>
      </c>
      <c r="C2080">
        <v>1</v>
      </c>
      <c r="D2080">
        <f t="shared" si="37"/>
        <v>1</v>
      </c>
      <c r="F2080" s="8">
        <f>SUMIF('Zip Shares'!$F:$F,Districts!$B2080,'Zip Shares'!H:H)/$D2080</f>
        <v>0</v>
      </c>
      <c r="G2080" s="8">
        <f>SUMIF('Zip Shares'!$F:$F,Districts!$B2080,'Zip Shares'!I:I)/$D2080</f>
        <v>0</v>
      </c>
      <c r="H2080" s="8">
        <f>SUMIF('Zip Shares'!$F:$F,Districts!$B2080,'Zip Shares'!J:J)/$D2080</f>
        <v>0</v>
      </c>
    </row>
    <row r="2081" spans="1:8">
      <c r="A2081" s="18">
        <v>6</v>
      </c>
      <c r="B2081">
        <v>95715</v>
      </c>
      <c r="C2081">
        <v>1</v>
      </c>
      <c r="D2081">
        <f t="shared" si="37"/>
        <v>1</v>
      </c>
      <c r="F2081" s="8">
        <f>SUMIF('Zip Shares'!$F:$F,Districts!$B2081,'Zip Shares'!H:H)/$D2081</f>
        <v>0</v>
      </c>
      <c r="G2081" s="8">
        <f>SUMIF('Zip Shares'!$F:$F,Districts!$B2081,'Zip Shares'!I:I)/$D2081</f>
        <v>0</v>
      </c>
      <c r="H2081" s="8">
        <f>SUMIF('Zip Shares'!$F:$F,Districts!$B2081,'Zip Shares'!J:J)/$D2081</f>
        <v>0</v>
      </c>
    </row>
    <row r="2082" spans="1:8">
      <c r="A2082" s="18">
        <v>6</v>
      </c>
      <c r="B2082">
        <v>95717</v>
      </c>
      <c r="C2082">
        <v>1</v>
      </c>
      <c r="D2082">
        <f t="shared" si="37"/>
        <v>2</v>
      </c>
      <c r="F2082" s="8">
        <f>SUMIF('Zip Shares'!$F:$F,Districts!$B2082,'Zip Shares'!H:H)/$D2082</f>
        <v>0</v>
      </c>
      <c r="G2082" s="8">
        <f>SUMIF('Zip Shares'!$F:$F,Districts!$B2082,'Zip Shares'!I:I)/$D2082</f>
        <v>0</v>
      </c>
      <c r="H2082" s="8">
        <f>SUMIF('Zip Shares'!$F:$F,Districts!$B2082,'Zip Shares'!J:J)/$D2082</f>
        <v>0</v>
      </c>
    </row>
    <row r="2083" spans="1:8">
      <c r="A2083" s="18">
        <v>6</v>
      </c>
      <c r="B2083">
        <v>95717</v>
      </c>
      <c r="C2083">
        <v>4</v>
      </c>
      <c r="D2083">
        <f t="shared" si="37"/>
        <v>2</v>
      </c>
      <c r="F2083" s="8">
        <f>SUMIF('Zip Shares'!$F:$F,Districts!$B2083,'Zip Shares'!H:H)/$D2083</f>
        <v>0</v>
      </c>
      <c r="G2083" s="8">
        <f>SUMIF('Zip Shares'!$F:$F,Districts!$B2083,'Zip Shares'!I:I)/$D2083</f>
        <v>0</v>
      </c>
      <c r="H2083" s="8">
        <f>SUMIF('Zip Shares'!$F:$F,Districts!$B2083,'Zip Shares'!J:J)/$D2083</f>
        <v>0</v>
      </c>
    </row>
    <row r="2084" spans="1:8">
      <c r="A2084" s="18">
        <v>6</v>
      </c>
      <c r="B2084">
        <v>95720</v>
      </c>
      <c r="C2084">
        <v>4</v>
      </c>
      <c r="D2084">
        <f t="shared" si="37"/>
        <v>1</v>
      </c>
      <c r="F2084" s="8">
        <f>SUMIF('Zip Shares'!$F:$F,Districts!$B2084,'Zip Shares'!H:H)/$D2084</f>
        <v>0</v>
      </c>
      <c r="G2084" s="8">
        <f>SUMIF('Zip Shares'!$F:$F,Districts!$B2084,'Zip Shares'!I:I)/$D2084</f>
        <v>0</v>
      </c>
      <c r="H2084" s="8">
        <f>SUMIF('Zip Shares'!$F:$F,Districts!$B2084,'Zip Shares'!J:J)/$D2084</f>
        <v>0</v>
      </c>
    </row>
    <row r="2085" spans="1:8">
      <c r="A2085" s="18">
        <v>6</v>
      </c>
      <c r="B2085">
        <v>95721</v>
      </c>
      <c r="C2085">
        <v>4</v>
      </c>
      <c r="D2085">
        <f t="shared" si="37"/>
        <v>1</v>
      </c>
      <c r="F2085" s="8">
        <f>SUMIF('Zip Shares'!$F:$F,Districts!$B2085,'Zip Shares'!H:H)/$D2085</f>
        <v>0</v>
      </c>
      <c r="G2085" s="8">
        <f>SUMIF('Zip Shares'!$F:$F,Districts!$B2085,'Zip Shares'!I:I)/$D2085</f>
        <v>0</v>
      </c>
      <c r="H2085" s="8">
        <f>SUMIF('Zip Shares'!$F:$F,Districts!$B2085,'Zip Shares'!J:J)/$D2085</f>
        <v>0</v>
      </c>
    </row>
    <row r="2086" spans="1:8">
      <c r="A2086" s="18">
        <v>6</v>
      </c>
      <c r="B2086">
        <v>95722</v>
      </c>
      <c r="C2086">
        <v>1</v>
      </c>
      <c r="D2086">
        <f t="shared" si="37"/>
        <v>1</v>
      </c>
      <c r="F2086" s="8">
        <f>SUMIF('Zip Shares'!$F:$F,Districts!$B2086,'Zip Shares'!H:H)/$D2086</f>
        <v>0</v>
      </c>
      <c r="G2086" s="8">
        <f>SUMIF('Zip Shares'!$F:$F,Districts!$B2086,'Zip Shares'!I:I)/$D2086</f>
        <v>0</v>
      </c>
      <c r="H2086" s="8">
        <f>SUMIF('Zip Shares'!$F:$F,Districts!$B2086,'Zip Shares'!J:J)/$D2086</f>
        <v>0</v>
      </c>
    </row>
    <row r="2087" spans="1:8">
      <c r="A2087" s="18">
        <v>6</v>
      </c>
      <c r="B2087">
        <v>95724</v>
      </c>
      <c r="C2087">
        <v>4</v>
      </c>
      <c r="D2087">
        <f t="shared" si="37"/>
        <v>1</v>
      </c>
      <c r="F2087" s="8">
        <f>SUMIF('Zip Shares'!$F:$F,Districts!$B2087,'Zip Shares'!H:H)/$D2087</f>
        <v>0</v>
      </c>
      <c r="G2087" s="8">
        <f>SUMIF('Zip Shares'!$F:$F,Districts!$B2087,'Zip Shares'!I:I)/$D2087</f>
        <v>0</v>
      </c>
      <c r="H2087" s="8">
        <f>SUMIF('Zip Shares'!$F:$F,Districts!$B2087,'Zip Shares'!J:J)/$D2087</f>
        <v>0</v>
      </c>
    </row>
    <row r="2088" spans="1:8">
      <c r="A2088" s="18">
        <v>6</v>
      </c>
      <c r="B2088">
        <v>95726</v>
      </c>
      <c r="C2088">
        <v>4</v>
      </c>
      <c r="D2088">
        <f t="shared" si="37"/>
        <v>1</v>
      </c>
      <c r="F2088" s="8">
        <f>SUMIF('Zip Shares'!$F:$F,Districts!$B2088,'Zip Shares'!H:H)/$D2088</f>
        <v>845.76688622455106</v>
      </c>
      <c r="G2088" s="8">
        <f>SUMIF('Zip Shares'!$F:$F,Districts!$B2088,'Zip Shares'!I:I)/$D2088</f>
        <v>0</v>
      </c>
      <c r="H2088" s="8">
        <f>SUMIF('Zip Shares'!$F:$F,Districts!$B2088,'Zip Shares'!J:J)/$D2088</f>
        <v>0</v>
      </c>
    </row>
    <row r="2089" spans="1:8">
      <c r="A2089" s="18">
        <v>6</v>
      </c>
      <c r="B2089">
        <v>95728</v>
      </c>
      <c r="C2089">
        <v>1</v>
      </c>
      <c r="D2089">
        <f t="shared" si="37"/>
        <v>2</v>
      </c>
      <c r="F2089" s="8">
        <f>SUMIF('Zip Shares'!$F:$F,Districts!$B2089,'Zip Shares'!H:H)/$D2089</f>
        <v>460.40052555193779</v>
      </c>
      <c r="G2089" s="8">
        <f>SUMIF('Zip Shares'!$F:$F,Districts!$B2089,'Zip Shares'!I:I)/$D2089</f>
        <v>0</v>
      </c>
      <c r="H2089" s="8">
        <f>SUMIF('Zip Shares'!$F:$F,Districts!$B2089,'Zip Shares'!J:J)/$D2089</f>
        <v>0</v>
      </c>
    </row>
    <row r="2090" spans="1:8">
      <c r="A2090" s="18">
        <v>6</v>
      </c>
      <c r="B2090">
        <v>95728</v>
      </c>
      <c r="C2090">
        <v>4</v>
      </c>
      <c r="D2090">
        <f t="shared" si="37"/>
        <v>2</v>
      </c>
      <c r="F2090" s="8">
        <f>SUMIF('Zip Shares'!$F:$F,Districts!$B2090,'Zip Shares'!H:H)/$D2090</f>
        <v>460.40052555193779</v>
      </c>
      <c r="G2090" s="8">
        <f>SUMIF('Zip Shares'!$F:$F,Districts!$B2090,'Zip Shares'!I:I)/$D2090</f>
        <v>0</v>
      </c>
      <c r="H2090" s="8">
        <f>SUMIF('Zip Shares'!$F:$F,Districts!$B2090,'Zip Shares'!J:J)/$D2090</f>
        <v>0</v>
      </c>
    </row>
    <row r="2091" spans="1:8">
      <c r="A2091" s="18">
        <v>6</v>
      </c>
      <c r="B2091">
        <v>95735</v>
      </c>
      <c r="C2091">
        <v>4</v>
      </c>
      <c r="D2091">
        <f t="shared" si="37"/>
        <v>1</v>
      </c>
      <c r="F2091" s="8">
        <f>SUMIF('Zip Shares'!$F:$F,Districts!$B2091,'Zip Shares'!H:H)/$D2091</f>
        <v>0</v>
      </c>
      <c r="G2091" s="8">
        <f>SUMIF('Zip Shares'!$F:$F,Districts!$B2091,'Zip Shares'!I:I)/$D2091</f>
        <v>0</v>
      </c>
      <c r="H2091" s="8">
        <f>SUMIF('Zip Shares'!$F:$F,Districts!$B2091,'Zip Shares'!J:J)/$D2091</f>
        <v>0</v>
      </c>
    </row>
    <row r="2092" spans="1:8">
      <c r="A2092" s="18">
        <v>6</v>
      </c>
      <c r="B2092">
        <v>95736</v>
      </c>
      <c r="C2092">
        <v>1</v>
      </c>
      <c r="D2092">
        <f t="shared" si="37"/>
        <v>1</v>
      </c>
      <c r="F2092" s="8">
        <f>SUMIF('Zip Shares'!$F:$F,Districts!$B2092,'Zip Shares'!H:H)/$D2092</f>
        <v>0</v>
      </c>
      <c r="G2092" s="8">
        <f>SUMIF('Zip Shares'!$F:$F,Districts!$B2092,'Zip Shares'!I:I)/$D2092</f>
        <v>0</v>
      </c>
      <c r="H2092" s="8">
        <f>SUMIF('Zip Shares'!$F:$F,Districts!$B2092,'Zip Shares'!J:J)/$D2092</f>
        <v>0</v>
      </c>
    </row>
    <row r="2093" spans="1:8">
      <c r="A2093" s="18">
        <v>6</v>
      </c>
      <c r="B2093">
        <v>95742</v>
      </c>
      <c r="C2093">
        <v>7</v>
      </c>
      <c r="D2093">
        <f t="shared" si="37"/>
        <v>1</v>
      </c>
      <c r="F2093" s="8">
        <f>SUMIF('Zip Shares'!$F:$F,Districts!$B2093,'Zip Shares'!H:H)/$D2093</f>
        <v>834127.57838357193</v>
      </c>
      <c r="G2093" s="8">
        <f>SUMIF('Zip Shares'!$F:$F,Districts!$B2093,'Zip Shares'!I:I)/$D2093</f>
        <v>47956.4</v>
      </c>
      <c r="H2093" s="8">
        <f>SUMIF('Zip Shares'!$F:$F,Districts!$B2093,'Zip Shares'!J:J)/$D2093</f>
        <v>0</v>
      </c>
    </row>
    <row r="2094" spans="1:8">
      <c r="A2094" s="18">
        <v>6</v>
      </c>
      <c r="B2094">
        <v>95746</v>
      </c>
      <c r="C2094">
        <v>4</v>
      </c>
      <c r="D2094">
        <f t="shared" si="37"/>
        <v>1</v>
      </c>
      <c r="F2094" s="8">
        <f>SUMIF('Zip Shares'!$F:$F,Districts!$B2094,'Zip Shares'!H:H)/$D2094</f>
        <v>7820.8481932791774</v>
      </c>
      <c r="G2094" s="8">
        <f>SUMIF('Zip Shares'!$F:$F,Districts!$B2094,'Zip Shares'!I:I)/$D2094</f>
        <v>14153.14</v>
      </c>
      <c r="H2094" s="8">
        <f>SUMIF('Zip Shares'!$F:$F,Districts!$B2094,'Zip Shares'!J:J)/$D2094</f>
        <v>0</v>
      </c>
    </row>
    <row r="2095" spans="1:8">
      <c r="A2095" s="18">
        <v>6</v>
      </c>
      <c r="B2095">
        <v>95747</v>
      </c>
      <c r="C2095">
        <v>4</v>
      </c>
      <c r="D2095">
        <f t="shared" si="37"/>
        <v>1</v>
      </c>
      <c r="F2095" s="8">
        <f>SUMIF('Zip Shares'!$F:$F,Districts!$B2095,'Zip Shares'!H:H)/$D2095</f>
        <v>266231.18121577793</v>
      </c>
      <c r="G2095" s="8">
        <f>SUMIF('Zip Shares'!$F:$F,Districts!$B2095,'Zip Shares'!I:I)/$D2095</f>
        <v>10844</v>
      </c>
      <c r="H2095" s="8">
        <f>SUMIF('Zip Shares'!$F:$F,Districts!$B2095,'Zip Shares'!J:J)/$D2095</f>
        <v>0</v>
      </c>
    </row>
    <row r="2096" spans="1:8">
      <c r="A2096" s="18">
        <v>6</v>
      </c>
      <c r="B2096">
        <v>95757</v>
      </c>
      <c r="C2096">
        <v>3</v>
      </c>
      <c r="D2096">
        <f t="shared" si="37"/>
        <v>3</v>
      </c>
      <c r="F2096" s="8">
        <f>SUMIF('Zip Shares'!$F:$F,Districts!$B2096,'Zip Shares'!H:H)/$D2096</f>
        <v>45971.723482670473</v>
      </c>
      <c r="G2096" s="8">
        <f>SUMIF('Zip Shares'!$F:$F,Districts!$B2096,'Zip Shares'!I:I)/$D2096</f>
        <v>2000</v>
      </c>
      <c r="H2096" s="8">
        <f>SUMIF('Zip Shares'!$F:$F,Districts!$B2096,'Zip Shares'!J:J)/$D2096</f>
        <v>0</v>
      </c>
    </row>
    <row r="2097" spans="1:8">
      <c r="A2097" s="18">
        <v>6</v>
      </c>
      <c r="B2097">
        <v>95757</v>
      </c>
      <c r="C2097">
        <v>7</v>
      </c>
      <c r="D2097">
        <f t="shared" si="37"/>
        <v>3</v>
      </c>
      <c r="F2097" s="8">
        <f>SUMIF('Zip Shares'!$F:$F,Districts!$B2097,'Zip Shares'!H:H)/$D2097</f>
        <v>45971.723482670473</v>
      </c>
      <c r="G2097" s="8">
        <f>SUMIF('Zip Shares'!$F:$F,Districts!$B2097,'Zip Shares'!I:I)/$D2097</f>
        <v>2000</v>
      </c>
      <c r="H2097" s="8">
        <f>SUMIF('Zip Shares'!$F:$F,Districts!$B2097,'Zip Shares'!J:J)/$D2097</f>
        <v>0</v>
      </c>
    </row>
    <row r="2098" spans="1:8">
      <c r="A2098" s="18">
        <v>6</v>
      </c>
      <c r="B2098">
        <v>95757</v>
      </c>
      <c r="C2098">
        <v>9</v>
      </c>
      <c r="D2098">
        <f t="shared" si="37"/>
        <v>3</v>
      </c>
      <c r="F2098" s="8">
        <f>SUMIF('Zip Shares'!$F:$F,Districts!$B2098,'Zip Shares'!H:H)/$D2098</f>
        <v>45971.723482670473</v>
      </c>
      <c r="G2098" s="8">
        <f>SUMIF('Zip Shares'!$F:$F,Districts!$B2098,'Zip Shares'!I:I)/$D2098</f>
        <v>2000</v>
      </c>
      <c r="H2098" s="8">
        <f>SUMIF('Zip Shares'!$F:$F,Districts!$B2098,'Zip Shares'!J:J)/$D2098</f>
        <v>0</v>
      </c>
    </row>
    <row r="2099" spans="1:8">
      <c r="A2099" s="18">
        <v>6</v>
      </c>
      <c r="B2099">
        <v>95758</v>
      </c>
      <c r="C2099">
        <v>3</v>
      </c>
      <c r="D2099">
        <f t="shared" si="37"/>
        <v>3</v>
      </c>
      <c r="F2099" s="8">
        <f>SUMIF('Zip Shares'!$F:$F,Districts!$B2099,'Zip Shares'!H:H)/$D2099</f>
        <v>8066.5612106391209</v>
      </c>
      <c r="G2099" s="8">
        <f>SUMIF('Zip Shares'!$F:$F,Districts!$B2099,'Zip Shares'!I:I)/$D2099</f>
        <v>722.79333333333341</v>
      </c>
      <c r="H2099" s="8">
        <f>SUMIF('Zip Shares'!$F:$F,Districts!$B2099,'Zip Shares'!J:J)/$D2099</f>
        <v>0</v>
      </c>
    </row>
    <row r="2100" spans="1:8">
      <c r="A2100" s="18">
        <v>6</v>
      </c>
      <c r="B2100">
        <v>95758</v>
      </c>
      <c r="C2100">
        <v>6</v>
      </c>
      <c r="D2100">
        <f t="shared" si="37"/>
        <v>3</v>
      </c>
      <c r="F2100" s="8">
        <f>SUMIF('Zip Shares'!$F:$F,Districts!$B2100,'Zip Shares'!H:H)/$D2100</f>
        <v>8066.5612106391209</v>
      </c>
      <c r="G2100" s="8">
        <f>SUMIF('Zip Shares'!$F:$F,Districts!$B2100,'Zip Shares'!I:I)/$D2100</f>
        <v>722.79333333333341</v>
      </c>
      <c r="H2100" s="8">
        <f>SUMIF('Zip Shares'!$F:$F,Districts!$B2100,'Zip Shares'!J:J)/$D2100</f>
        <v>0</v>
      </c>
    </row>
    <row r="2101" spans="1:8">
      <c r="A2101" s="18">
        <v>6</v>
      </c>
      <c r="B2101">
        <v>95758</v>
      </c>
      <c r="C2101">
        <v>7</v>
      </c>
      <c r="D2101">
        <f t="shared" si="37"/>
        <v>3</v>
      </c>
      <c r="F2101" s="8">
        <f>SUMIF('Zip Shares'!$F:$F,Districts!$B2101,'Zip Shares'!H:H)/$D2101</f>
        <v>8066.5612106391209</v>
      </c>
      <c r="G2101" s="8">
        <f>SUMIF('Zip Shares'!$F:$F,Districts!$B2101,'Zip Shares'!I:I)/$D2101</f>
        <v>722.79333333333341</v>
      </c>
      <c r="H2101" s="8">
        <f>SUMIF('Zip Shares'!$F:$F,Districts!$B2101,'Zip Shares'!J:J)/$D2101</f>
        <v>0</v>
      </c>
    </row>
    <row r="2102" spans="1:8">
      <c r="A2102" s="18">
        <v>6</v>
      </c>
      <c r="B2102">
        <v>95762</v>
      </c>
      <c r="C2102">
        <v>4</v>
      </c>
      <c r="D2102">
        <f t="shared" si="37"/>
        <v>1</v>
      </c>
      <c r="F2102" s="8">
        <f>SUMIF('Zip Shares'!$F:$F,Districts!$B2102,'Zip Shares'!H:H)/$D2102</f>
        <v>194322.12613761489</v>
      </c>
      <c r="G2102" s="8">
        <f>SUMIF('Zip Shares'!$F:$F,Districts!$B2102,'Zip Shares'!I:I)/$D2102</f>
        <v>16873.96</v>
      </c>
      <c r="H2102" s="8">
        <f>SUMIF('Zip Shares'!$F:$F,Districts!$B2102,'Zip Shares'!J:J)/$D2102</f>
        <v>0</v>
      </c>
    </row>
    <row r="2103" spans="1:8">
      <c r="A2103" s="18">
        <v>6</v>
      </c>
      <c r="B2103">
        <v>95765</v>
      </c>
      <c r="C2103">
        <v>4</v>
      </c>
      <c r="D2103">
        <f t="shared" si="37"/>
        <v>1</v>
      </c>
      <c r="F2103" s="8">
        <f>SUMIF('Zip Shares'!$F:$F,Districts!$B2103,'Zip Shares'!H:H)/$D2103</f>
        <v>106181.09226767907</v>
      </c>
      <c r="G2103" s="8">
        <f>SUMIF('Zip Shares'!$F:$F,Districts!$B2103,'Zip Shares'!I:I)/$D2103</f>
        <v>194300.04</v>
      </c>
      <c r="H2103" s="8">
        <f>SUMIF('Zip Shares'!$F:$F,Districts!$B2103,'Zip Shares'!J:J)/$D2103</f>
        <v>0</v>
      </c>
    </row>
    <row r="2104" spans="1:8">
      <c r="A2104" s="18">
        <v>6</v>
      </c>
      <c r="B2104">
        <v>95776</v>
      </c>
      <c r="C2104">
        <v>3</v>
      </c>
      <c r="D2104">
        <f t="shared" si="37"/>
        <v>1</v>
      </c>
      <c r="F2104" s="8">
        <f>SUMIF('Zip Shares'!$F:$F,Districts!$B2104,'Zip Shares'!H:H)/$D2104</f>
        <v>86624.238778112165</v>
      </c>
      <c r="G2104" s="8">
        <f>SUMIF('Zip Shares'!$F:$F,Districts!$B2104,'Zip Shares'!I:I)/$D2104</f>
        <v>1488.91</v>
      </c>
      <c r="H2104" s="8">
        <f>SUMIF('Zip Shares'!$F:$F,Districts!$B2104,'Zip Shares'!J:J)/$D2104</f>
        <v>0</v>
      </c>
    </row>
    <row r="2105" spans="1:8">
      <c r="A2105" s="18">
        <v>6</v>
      </c>
      <c r="B2105">
        <v>95811</v>
      </c>
      <c r="C2105">
        <v>6</v>
      </c>
      <c r="D2105">
        <f t="shared" si="37"/>
        <v>1</v>
      </c>
      <c r="F2105" s="8">
        <f>SUMIF('Zip Shares'!$F:$F,Districts!$B2105,'Zip Shares'!H:H)/$D2105</f>
        <v>77757.129278437642</v>
      </c>
      <c r="G2105" s="8">
        <f>SUMIF('Zip Shares'!$F:$F,Districts!$B2105,'Zip Shares'!I:I)/$D2105</f>
        <v>21166</v>
      </c>
      <c r="H2105" s="8">
        <f>SUMIF('Zip Shares'!$F:$F,Districts!$B2105,'Zip Shares'!J:J)/$D2105</f>
        <v>0</v>
      </c>
    </row>
    <row r="2106" spans="1:8">
      <c r="A2106" s="18">
        <v>6</v>
      </c>
      <c r="B2106">
        <v>95814</v>
      </c>
      <c r="C2106">
        <v>6</v>
      </c>
      <c r="D2106">
        <f t="shared" si="37"/>
        <v>1</v>
      </c>
      <c r="F2106" s="8">
        <f>SUMIF('Zip Shares'!$F:$F,Districts!$B2106,'Zip Shares'!H:H)/$D2106</f>
        <v>88976.267148000916</v>
      </c>
      <c r="G2106" s="8">
        <f>SUMIF('Zip Shares'!$F:$F,Districts!$B2106,'Zip Shares'!I:I)/$D2106</f>
        <v>31373.329999999998</v>
      </c>
      <c r="H2106" s="8">
        <f>SUMIF('Zip Shares'!$F:$F,Districts!$B2106,'Zip Shares'!J:J)/$D2106</f>
        <v>0</v>
      </c>
    </row>
    <row r="2107" spans="1:8">
      <c r="A2107" s="18">
        <v>6</v>
      </c>
      <c r="B2107">
        <v>95815</v>
      </c>
      <c r="C2107">
        <v>6</v>
      </c>
      <c r="D2107">
        <f t="shared" si="37"/>
        <v>1</v>
      </c>
      <c r="F2107" s="8">
        <f>SUMIF('Zip Shares'!$F:$F,Districts!$B2107,'Zip Shares'!H:H)/$D2107</f>
        <v>323203.53544064477</v>
      </c>
      <c r="G2107" s="8">
        <f>SUMIF('Zip Shares'!$F:$F,Districts!$B2107,'Zip Shares'!I:I)/$D2107</f>
        <v>21258.57</v>
      </c>
      <c r="H2107" s="8">
        <f>SUMIF('Zip Shares'!$F:$F,Districts!$B2107,'Zip Shares'!J:J)/$D2107</f>
        <v>0</v>
      </c>
    </row>
    <row r="2108" spans="1:8">
      <c r="A2108" s="18">
        <v>6</v>
      </c>
      <c r="B2108">
        <v>95816</v>
      </c>
      <c r="C2108">
        <v>6</v>
      </c>
      <c r="D2108">
        <f t="shared" si="37"/>
        <v>1</v>
      </c>
      <c r="F2108" s="8">
        <f>SUMIF('Zip Shares'!$F:$F,Districts!$B2108,'Zip Shares'!H:H)/$D2108</f>
        <v>55957.41794746602</v>
      </c>
      <c r="G2108" s="8">
        <f>SUMIF('Zip Shares'!$F:$F,Districts!$B2108,'Zip Shares'!I:I)/$D2108</f>
        <v>6027.91</v>
      </c>
      <c r="H2108" s="8">
        <f>SUMIF('Zip Shares'!$F:$F,Districts!$B2108,'Zip Shares'!J:J)/$D2108</f>
        <v>0</v>
      </c>
    </row>
    <row r="2109" spans="1:8">
      <c r="A2109" s="18">
        <v>6</v>
      </c>
      <c r="B2109">
        <v>95817</v>
      </c>
      <c r="C2109">
        <v>6</v>
      </c>
      <c r="D2109">
        <f t="shared" si="37"/>
        <v>1</v>
      </c>
      <c r="F2109" s="8">
        <f>SUMIF('Zip Shares'!$F:$F,Districts!$B2109,'Zip Shares'!H:H)/$D2109</f>
        <v>10771.97552723879</v>
      </c>
      <c r="G2109" s="8">
        <f>SUMIF('Zip Shares'!$F:$F,Districts!$B2109,'Zip Shares'!I:I)/$D2109</f>
        <v>0</v>
      </c>
      <c r="H2109" s="8">
        <f>SUMIF('Zip Shares'!$F:$F,Districts!$B2109,'Zip Shares'!J:J)/$D2109</f>
        <v>0</v>
      </c>
    </row>
    <row r="2110" spans="1:8">
      <c r="A2110" s="18">
        <v>6</v>
      </c>
      <c r="B2110">
        <v>95818</v>
      </c>
      <c r="C2110">
        <v>6</v>
      </c>
      <c r="D2110">
        <f t="shared" si="37"/>
        <v>1</v>
      </c>
      <c r="F2110" s="8">
        <f>SUMIF('Zip Shares'!$F:$F,Districts!$B2110,'Zip Shares'!H:H)/$D2110</f>
        <v>557373.85641417652</v>
      </c>
      <c r="G2110" s="8">
        <f>SUMIF('Zip Shares'!$F:$F,Districts!$B2110,'Zip Shares'!I:I)/$D2110</f>
        <v>11559.25</v>
      </c>
      <c r="H2110" s="8">
        <f>SUMIF('Zip Shares'!$F:$F,Districts!$B2110,'Zip Shares'!J:J)/$D2110</f>
        <v>0</v>
      </c>
    </row>
    <row r="2111" spans="1:8">
      <c r="A2111" s="18">
        <v>6</v>
      </c>
      <c r="B2111">
        <v>95819</v>
      </c>
      <c r="C2111">
        <v>6</v>
      </c>
      <c r="D2111">
        <f t="shared" si="37"/>
        <v>1</v>
      </c>
      <c r="F2111" s="8">
        <f>SUMIF('Zip Shares'!$F:$F,Districts!$B2111,'Zip Shares'!H:H)/$D2111</f>
        <v>95498.812549109149</v>
      </c>
      <c r="G2111" s="8">
        <f>SUMIF('Zip Shares'!$F:$F,Districts!$B2111,'Zip Shares'!I:I)/$D2111</f>
        <v>2346.25</v>
      </c>
      <c r="H2111" s="8">
        <f>SUMIF('Zip Shares'!$F:$F,Districts!$B2111,'Zip Shares'!J:J)/$D2111</f>
        <v>0</v>
      </c>
    </row>
    <row r="2112" spans="1:8">
      <c r="A2112" s="18">
        <v>6</v>
      </c>
      <c r="B2112">
        <v>95820</v>
      </c>
      <c r="C2112">
        <v>6</v>
      </c>
      <c r="D2112">
        <f t="shared" si="37"/>
        <v>1</v>
      </c>
      <c r="F2112" s="8">
        <f>SUMIF('Zip Shares'!$F:$F,Districts!$B2112,'Zip Shares'!H:H)/$D2112</f>
        <v>34323.726601176983</v>
      </c>
      <c r="G2112" s="8">
        <f>SUMIF('Zip Shares'!$F:$F,Districts!$B2112,'Zip Shares'!I:I)/$D2112</f>
        <v>2116.7199999999998</v>
      </c>
      <c r="H2112" s="8">
        <f>SUMIF('Zip Shares'!$F:$F,Districts!$B2112,'Zip Shares'!J:J)/$D2112</f>
        <v>0</v>
      </c>
    </row>
    <row r="2113" spans="1:8">
      <c r="A2113" s="18">
        <v>6</v>
      </c>
      <c r="B2113">
        <v>95821</v>
      </c>
      <c r="C2113">
        <v>6</v>
      </c>
      <c r="D2113">
        <f t="shared" si="37"/>
        <v>2</v>
      </c>
      <c r="F2113" s="8">
        <f>SUMIF('Zip Shares'!$F:$F,Districts!$B2113,'Zip Shares'!H:H)/$D2113</f>
        <v>45596.422174389001</v>
      </c>
      <c r="G2113" s="8">
        <f>SUMIF('Zip Shares'!$F:$F,Districts!$B2113,'Zip Shares'!I:I)/$D2113</f>
        <v>1879</v>
      </c>
      <c r="H2113" s="8">
        <f>SUMIF('Zip Shares'!$F:$F,Districts!$B2113,'Zip Shares'!J:J)/$D2113</f>
        <v>0</v>
      </c>
    </row>
    <row r="2114" spans="1:8">
      <c r="A2114" s="18">
        <v>6</v>
      </c>
      <c r="B2114">
        <v>95821</v>
      </c>
      <c r="C2114">
        <v>7</v>
      </c>
      <c r="D2114">
        <f t="shared" si="37"/>
        <v>2</v>
      </c>
      <c r="F2114" s="8">
        <f>SUMIF('Zip Shares'!$F:$F,Districts!$B2114,'Zip Shares'!H:H)/$D2114</f>
        <v>45596.422174389001</v>
      </c>
      <c r="G2114" s="8">
        <f>SUMIF('Zip Shares'!$F:$F,Districts!$B2114,'Zip Shares'!I:I)/$D2114</f>
        <v>1879</v>
      </c>
      <c r="H2114" s="8">
        <f>SUMIF('Zip Shares'!$F:$F,Districts!$B2114,'Zip Shares'!J:J)/$D2114</f>
        <v>0</v>
      </c>
    </row>
    <row r="2115" spans="1:8">
      <c r="A2115" s="18">
        <v>6</v>
      </c>
      <c r="B2115">
        <v>95822</v>
      </c>
      <c r="C2115">
        <v>6</v>
      </c>
      <c r="D2115">
        <f t="shared" ref="D2115:D2178" si="38">COUNTIF(B$1:B$2350,B2115)</f>
        <v>1</v>
      </c>
      <c r="F2115" s="8">
        <f>SUMIF('Zip Shares'!$F:$F,Districts!$B2115,'Zip Shares'!H:H)/$D2115</f>
        <v>30019.413173749253</v>
      </c>
      <c r="G2115" s="8">
        <f>SUMIF('Zip Shares'!$F:$F,Districts!$B2115,'Zip Shares'!I:I)/$D2115</f>
        <v>1194.7</v>
      </c>
      <c r="H2115" s="8">
        <f>SUMIF('Zip Shares'!$F:$F,Districts!$B2115,'Zip Shares'!J:J)/$D2115</f>
        <v>0</v>
      </c>
    </row>
    <row r="2116" spans="1:8">
      <c r="A2116" s="18">
        <v>6</v>
      </c>
      <c r="B2116">
        <v>95823</v>
      </c>
      <c r="C2116">
        <v>3</v>
      </c>
      <c r="D2116">
        <f t="shared" si="38"/>
        <v>3</v>
      </c>
      <c r="F2116" s="8">
        <f>SUMIF('Zip Shares'!$F:$F,Districts!$B2116,'Zip Shares'!H:H)/$D2116</f>
        <v>7151.6437965252298</v>
      </c>
      <c r="G2116" s="8">
        <f>SUMIF('Zip Shares'!$F:$F,Districts!$B2116,'Zip Shares'!I:I)/$D2116</f>
        <v>9061.2800000000007</v>
      </c>
      <c r="H2116" s="8">
        <f>SUMIF('Zip Shares'!$F:$F,Districts!$B2116,'Zip Shares'!J:J)/$D2116</f>
        <v>0</v>
      </c>
    </row>
    <row r="2117" spans="1:8">
      <c r="A2117" s="18">
        <v>6</v>
      </c>
      <c r="B2117">
        <v>95823</v>
      </c>
      <c r="C2117">
        <v>6</v>
      </c>
      <c r="D2117">
        <f t="shared" si="38"/>
        <v>3</v>
      </c>
      <c r="F2117" s="8">
        <f>SUMIF('Zip Shares'!$F:$F,Districts!$B2117,'Zip Shares'!H:H)/$D2117</f>
        <v>7151.6437965252298</v>
      </c>
      <c r="G2117" s="8">
        <f>SUMIF('Zip Shares'!$F:$F,Districts!$B2117,'Zip Shares'!I:I)/$D2117</f>
        <v>9061.2800000000007</v>
      </c>
      <c r="H2117" s="8">
        <f>SUMIF('Zip Shares'!$F:$F,Districts!$B2117,'Zip Shares'!J:J)/$D2117</f>
        <v>0</v>
      </c>
    </row>
    <row r="2118" spans="1:8">
      <c r="A2118" s="18">
        <v>6</v>
      </c>
      <c r="B2118">
        <v>95823</v>
      </c>
      <c r="C2118">
        <v>7</v>
      </c>
      <c r="D2118">
        <f t="shared" si="38"/>
        <v>3</v>
      </c>
      <c r="F2118" s="8">
        <f>SUMIF('Zip Shares'!$F:$F,Districts!$B2118,'Zip Shares'!H:H)/$D2118</f>
        <v>7151.6437965252298</v>
      </c>
      <c r="G2118" s="8">
        <f>SUMIF('Zip Shares'!$F:$F,Districts!$B2118,'Zip Shares'!I:I)/$D2118</f>
        <v>9061.2800000000007</v>
      </c>
      <c r="H2118" s="8">
        <f>SUMIF('Zip Shares'!$F:$F,Districts!$B2118,'Zip Shares'!J:J)/$D2118</f>
        <v>0</v>
      </c>
    </row>
    <row r="2119" spans="1:8">
      <c r="A2119" s="18">
        <v>6</v>
      </c>
      <c r="B2119">
        <v>95824</v>
      </c>
      <c r="C2119">
        <v>6</v>
      </c>
      <c r="D2119">
        <f t="shared" si="38"/>
        <v>1</v>
      </c>
      <c r="F2119" s="8">
        <f>SUMIF('Zip Shares'!$F:$F,Districts!$B2119,'Zip Shares'!H:H)/$D2119</f>
        <v>11665.899863604647</v>
      </c>
      <c r="G2119" s="8">
        <f>SUMIF('Zip Shares'!$F:$F,Districts!$B2119,'Zip Shares'!I:I)/$D2119</f>
        <v>1075.5</v>
      </c>
      <c r="H2119" s="8">
        <f>SUMIF('Zip Shares'!$F:$F,Districts!$B2119,'Zip Shares'!J:J)/$D2119</f>
        <v>0</v>
      </c>
    </row>
    <row r="2120" spans="1:8">
      <c r="A2120" s="18">
        <v>6</v>
      </c>
      <c r="B2120">
        <v>95825</v>
      </c>
      <c r="C2120">
        <v>6</v>
      </c>
      <c r="D2120">
        <f t="shared" si="38"/>
        <v>2</v>
      </c>
      <c r="F2120" s="8">
        <f>SUMIF('Zip Shares'!$F:$F,Districts!$B2120,'Zip Shares'!H:H)/$D2120</f>
        <v>77434.564218438871</v>
      </c>
      <c r="G2120" s="8">
        <f>SUMIF('Zip Shares'!$F:$F,Districts!$B2120,'Zip Shares'!I:I)/$D2120</f>
        <v>7167.3249999999998</v>
      </c>
      <c r="H2120" s="8">
        <f>SUMIF('Zip Shares'!$F:$F,Districts!$B2120,'Zip Shares'!J:J)/$D2120</f>
        <v>0</v>
      </c>
    </row>
    <row r="2121" spans="1:8">
      <c r="A2121" s="18">
        <v>6</v>
      </c>
      <c r="B2121">
        <v>95825</v>
      </c>
      <c r="C2121">
        <v>7</v>
      </c>
      <c r="D2121">
        <f t="shared" si="38"/>
        <v>2</v>
      </c>
      <c r="F2121" s="8">
        <f>SUMIF('Zip Shares'!$F:$F,Districts!$B2121,'Zip Shares'!H:H)/$D2121</f>
        <v>77434.564218438871</v>
      </c>
      <c r="G2121" s="8">
        <f>SUMIF('Zip Shares'!$F:$F,Districts!$B2121,'Zip Shares'!I:I)/$D2121</f>
        <v>7167.3249999999998</v>
      </c>
      <c r="H2121" s="8">
        <f>SUMIF('Zip Shares'!$F:$F,Districts!$B2121,'Zip Shares'!J:J)/$D2121</f>
        <v>0</v>
      </c>
    </row>
    <row r="2122" spans="1:8">
      <c r="A2122" s="18">
        <v>6</v>
      </c>
      <c r="B2122">
        <v>95826</v>
      </c>
      <c r="C2122">
        <v>6</v>
      </c>
      <c r="D2122">
        <f t="shared" si="38"/>
        <v>2</v>
      </c>
      <c r="F2122" s="8">
        <f>SUMIF('Zip Shares'!$F:$F,Districts!$B2122,'Zip Shares'!H:H)/$D2122</f>
        <v>295445.6318899779</v>
      </c>
      <c r="G2122" s="8">
        <f>SUMIF('Zip Shares'!$F:$F,Districts!$B2122,'Zip Shares'!I:I)/$D2122</f>
        <v>24710.120000000003</v>
      </c>
      <c r="H2122" s="8">
        <f>SUMIF('Zip Shares'!$F:$F,Districts!$B2122,'Zip Shares'!J:J)/$D2122</f>
        <v>0</v>
      </c>
    </row>
    <row r="2123" spans="1:8">
      <c r="A2123" s="18">
        <v>6</v>
      </c>
      <c r="B2123">
        <v>95826</v>
      </c>
      <c r="C2123">
        <v>7</v>
      </c>
      <c r="D2123">
        <f t="shared" si="38"/>
        <v>2</v>
      </c>
      <c r="F2123" s="8">
        <f>SUMIF('Zip Shares'!$F:$F,Districts!$B2123,'Zip Shares'!H:H)/$D2123</f>
        <v>295445.6318899779</v>
      </c>
      <c r="G2123" s="8">
        <f>SUMIF('Zip Shares'!$F:$F,Districts!$B2123,'Zip Shares'!I:I)/$D2123</f>
        <v>24710.120000000003</v>
      </c>
      <c r="H2123" s="8">
        <f>SUMIF('Zip Shares'!$F:$F,Districts!$B2123,'Zip Shares'!J:J)/$D2123</f>
        <v>0</v>
      </c>
    </row>
    <row r="2124" spans="1:8">
      <c r="A2124" s="18">
        <v>6</v>
      </c>
      <c r="B2124">
        <v>95827</v>
      </c>
      <c r="C2124">
        <v>7</v>
      </c>
      <c r="D2124">
        <f t="shared" si="38"/>
        <v>1</v>
      </c>
      <c r="F2124" s="8">
        <f>SUMIF('Zip Shares'!$F:$F,Districts!$B2124,'Zip Shares'!H:H)/$D2124</f>
        <v>47962.507217328406</v>
      </c>
      <c r="G2124" s="8">
        <f>SUMIF('Zip Shares'!$F:$F,Districts!$B2124,'Zip Shares'!I:I)/$D2124</f>
        <v>3641.27</v>
      </c>
      <c r="H2124" s="8">
        <f>SUMIF('Zip Shares'!$F:$F,Districts!$B2124,'Zip Shares'!J:J)/$D2124</f>
        <v>0</v>
      </c>
    </row>
    <row r="2125" spans="1:8">
      <c r="A2125" s="18">
        <v>6</v>
      </c>
      <c r="B2125">
        <v>95828</v>
      </c>
      <c r="C2125">
        <v>6</v>
      </c>
      <c r="D2125">
        <f t="shared" si="38"/>
        <v>2</v>
      </c>
      <c r="F2125" s="8">
        <f>SUMIF('Zip Shares'!$F:$F,Districts!$B2125,'Zip Shares'!H:H)/$D2125</f>
        <v>145580.69685239499</v>
      </c>
      <c r="G2125" s="8">
        <f>SUMIF('Zip Shares'!$F:$F,Districts!$B2125,'Zip Shares'!I:I)/$D2125</f>
        <v>85200.544999999998</v>
      </c>
      <c r="H2125" s="8">
        <f>SUMIF('Zip Shares'!$F:$F,Districts!$B2125,'Zip Shares'!J:J)/$D2125</f>
        <v>0</v>
      </c>
    </row>
    <row r="2126" spans="1:8">
      <c r="A2126" s="18">
        <v>6</v>
      </c>
      <c r="B2126">
        <v>95828</v>
      </c>
      <c r="C2126">
        <v>7</v>
      </c>
      <c r="D2126">
        <f t="shared" si="38"/>
        <v>2</v>
      </c>
      <c r="F2126" s="8">
        <f>SUMIF('Zip Shares'!$F:$F,Districts!$B2126,'Zip Shares'!H:H)/$D2126</f>
        <v>145580.69685239499</v>
      </c>
      <c r="G2126" s="8">
        <f>SUMIF('Zip Shares'!$F:$F,Districts!$B2126,'Zip Shares'!I:I)/$D2126</f>
        <v>85200.544999999998</v>
      </c>
      <c r="H2126" s="8">
        <f>SUMIF('Zip Shares'!$F:$F,Districts!$B2126,'Zip Shares'!J:J)/$D2126</f>
        <v>0</v>
      </c>
    </row>
    <row r="2127" spans="1:8">
      <c r="A2127" s="18">
        <v>6</v>
      </c>
      <c r="B2127">
        <v>95829</v>
      </c>
      <c r="C2127">
        <v>6</v>
      </c>
      <c r="D2127">
        <f t="shared" si="38"/>
        <v>2</v>
      </c>
      <c r="F2127" s="8">
        <f>SUMIF('Zip Shares'!$F:$F,Districts!$B2127,'Zip Shares'!H:H)/$D2127</f>
        <v>1750.611834090216</v>
      </c>
      <c r="G2127" s="8">
        <f>SUMIF('Zip Shares'!$F:$F,Districts!$B2127,'Zip Shares'!I:I)/$D2127</f>
        <v>4452.5550000000003</v>
      </c>
      <c r="H2127" s="8">
        <f>SUMIF('Zip Shares'!$F:$F,Districts!$B2127,'Zip Shares'!J:J)/$D2127</f>
        <v>0</v>
      </c>
    </row>
    <row r="2128" spans="1:8">
      <c r="A2128" s="18">
        <v>6</v>
      </c>
      <c r="B2128">
        <v>95829</v>
      </c>
      <c r="C2128">
        <v>7</v>
      </c>
      <c r="D2128">
        <f t="shared" si="38"/>
        <v>2</v>
      </c>
      <c r="F2128" s="8">
        <f>SUMIF('Zip Shares'!$F:$F,Districts!$B2128,'Zip Shares'!H:H)/$D2128</f>
        <v>1750.611834090216</v>
      </c>
      <c r="G2128" s="8">
        <f>SUMIF('Zip Shares'!$F:$F,Districts!$B2128,'Zip Shares'!I:I)/$D2128</f>
        <v>4452.5550000000003</v>
      </c>
      <c r="H2128" s="8">
        <f>SUMIF('Zip Shares'!$F:$F,Districts!$B2128,'Zip Shares'!J:J)/$D2128</f>
        <v>0</v>
      </c>
    </row>
    <row r="2129" spans="1:8">
      <c r="A2129" s="18">
        <v>6</v>
      </c>
      <c r="B2129">
        <v>95830</v>
      </c>
      <c r="C2129">
        <v>7</v>
      </c>
      <c r="D2129">
        <f t="shared" si="38"/>
        <v>1</v>
      </c>
      <c r="F2129" s="8">
        <f>SUMIF('Zip Shares'!$F:$F,Districts!$B2129,'Zip Shares'!H:H)/$D2129</f>
        <v>0</v>
      </c>
      <c r="G2129" s="8">
        <f>SUMIF('Zip Shares'!$F:$F,Districts!$B2129,'Zip Shares'!I:I)/$D2129</f>
        <v>0</v>
      </c>
      <c r="H2129" s="8">
        <f>SUMIF('Zip Shares'!$F:$F,Districts!$B2129,'Zip Shares'!J:J)/$D2129</f>
        <v>0</v>
      </c>
    </row>
    <row r="2130" spans="1:8">
      <c r="A2130" s="18">
        <v>6</v>
      </c>
      <c r="B2130">
        <v>95831</v>
      </c>
      <c r="C2130">
        <v>3</v>
      </c>
      <c r="D2130">
        <f t="shared" si="38"/>
        <v>2</v>
      </c>
      <c r="F2130" s="8">
        <f>SUMIF('Zip Shares'!$F:$F,Districts!$B2130,'Zip Shares'!H:H)/$D2130</f>
        <v>4072.3071490636089</v>
      </c>
      <c r="G2130" s="8">
        <f>SUMIF('Zip Shares'!$F:$F,Districts!$B2130,'Zip Shares'!I:I)/$D2130</f>
        <v>0</v>
      </c>
      <c r="H2130" s="8">
        <f>SUMIF('Zip Shares'!$F:$F,Districts!$B2130,'Zip Shares'!J:J)/$D2130</f>
        <v>0</v>
      </c>
    </row>
    <row r="2131" spans="1:8">
      <c r="A2131" s="18">
        <v>6</v>
      </c>
      <c r="B2131">
        <v>95831</v>
      </c>
      <c r="C2131">
        <v>6</v>
      </c>
      <c r="D2131">
        <f t="shared" si="38"/>
        <v>2</v>
      </c>
      <c r="F2131" s="8">
        <f>SUMIF('Zip Shares'!$F:$F,Districts!$B2131,'Zip Shares'!H:H)/$D2131</f>
        <v>4072.3071490636089</v>
      </c>
      <c r="G2131" s="8">
        <f>SUMIF('Zip Shares'!$F:$F,Districts!$B2131,'Zip Shares'!I:I)/$D2131</f>
        <v>0</v>
      </c>
      <c r="H2131" s="8">
        <f>SUMIF('Zip Shares'!$F:$F,Districts!$B2131,'Zip Shares'!J:J)/$D2131</f>
        <v>0</v>
      </c>
    </row>
    <row r="2132" spans="1:8">
      <c r="A2132" s="18">
        <v>6</v>
      </c>
      <c r="B2132">
        <v>95832</v>
      </c>
      <c r="C2132">
        <v>3</v>
      </c>
      <c r="D2132">
        <f t="shared" si="38"/>
        <v>2</v>
      </c>
      <c r="F2132" s="8">
        <f>SUMIF('Zip Shares'!$F:$F,Districts!$B2132,'Zip Shares'!H:H)/$D2132</f>
        <v>2798.7592257303313</v>
      </c>
      <c r="G2132" s="8">
        <f>SUMIF('Zip Shares'!$F:$F,Districts!$B2132,'Zip Shares'!I:I)/$D2132</f>
        <v>340.97500000000002</v>
      </c>
      <c r="H2132" s="8">
        <f>SUMIF('Zip Shares'!$F:$F,Districts!$B2132,'Zip Shares'!J:J)/$D2132</f>
        <v>0</v>
      </c>
    </row>
    <row r="2133" spans="1:8">
      <c r="A2133" s="18">
        <v>6</v>
      </c>
      <c r="B2133">
        <v>95832</v>
      </c>
      <c r="C2133">
        <v>6</v>
      </c>
      <c r="D2133">
        <f t="shared" si="38"/>
        <v>2</v>
      </c>
      <c r="F2133" s="8">
        <f>SUMIF('Zip Shares'!$F:$F,Districts!$B2133,'Zip Shares'!H:H)/$D2133</f>
        <v>2798.7592257303313</v>
      </c>
      <c r="G2133" s="8">
        <f>SUMIF('Zip Shares'!$F:$F,Districts!$B2133,'Zip Shares'!I:I)/$D2133</f>
        <v>340.97500000000002</v>
      </c>
      <c r="H2133" s="8">
        <f>SUMIF('Zip Shares'!$F:$F,Districts!$B2133,'Zip Shares'!J:J)/$D2133</f>
        <v>0</v>
      </c>
    </row>
    <row r="2134" spans="1:8">
      <c r="A2134" s="18">
        <v>6</v>
      </c>
      <c r="B2134">
        <v>95833</v>
      </c>
      <c r="C2134">
        <v>6</v>
      </c>
      <c r="D2134">
        <f t="shared" si="38"/>
        <v>1</v>
      </c>
      <c r="F2134" s="8">
        <f>SUMIF('Zip Shares'!$F:$F,Districts!$B2134,'Zip Shares'!H:H)/$D2134</f>
        <v>129312.43316123165</v>
      </c>
      <c r="G2134" s="8">
        <f>SUMIF('Zip Shares'!$F:$F,Districts!$B2134,'Zip Shares'!I:I)/$D2134</f>
        <v>3249</v>
      </c>
      <c r="H2134" s="8">
        <f>SUMIF('Zip Shares'!$F:$F,Districts!$B2134,'Zip Shares'!J:J)/$D2134</f>
        <v>0</v>
      </c>
    </row>
    <row r="2135" spans="1:8">
      <c r="A2135" s="18">
        <v>6</v>
      </c>
      <c r="B2135">
        <v>95834</v>
      </c>
      <c r="C2135">
        <v>3</v>
      </c>
      <c r="D2135">
        <f t="shared" si="38"/>
        <v>2</v>
      </c>
      <c r="F2135" s="8">
        <f>SUMIF('Zip Shares'!$F:$F,Districts!$B2135,'Zip Shares'!H:H)/$D2135</f>
        <v>123923.95878994283</v>
      </c>
      <c r="G2135" s="8">
        <f>SUMIF('Zip Shares'!$F:$F,Districts!$B2135,'Zip Shares'!I:I)/$D2135</f>
        <v>5815.7049999999999</v>
      </c>
      <c r="H2135" s="8">
        <f>SUMIF('Zip Shares'!$F:$F,Districts!$B2135,'Zip Shares'!J:J)/$D2135</f>
        <v>0</v>
      </c>
    </row>
    <row r="2136" spans="1:8">
      <c r="A2136" s="18">
        <v>6</v>
      </c>
      <c r="B2136">
        <v>95834</v>
      </c>
      <c r="C2136">
        <v>6</v>
      </c>
      <c r="D2136">
        <f t="shared" si="38"/>
        <v>2</v>
      </c>
      <c r="F2136" s="8">
        <f>SUMIF('Zip Shares'!$F:$F,Districts!$B2136,'Zip Shares'!H:H)/$D2136</f>
        <v>123923.95878994283</v>
      </c>
      <c r="G2136" s="8">
        <f>SUMIF('Zip Shares'!$F:$F,Districts!$B2136,'Zip Shares'!I:I)/$D2136</f>
        <v>5815.7049999999999</v>
      </c>
      <c r="H2136" s="8">
        <f>SUMIF('Zip Shares'!$F:$F,Districts!$B2136,'Zip Shares'!J:J)/$D2136</f>
        <v>0</v>
      </c>
    </row>
    <row r="2137" spans="1:8">
      <c r="A2137" s="18">
        <v>6</v>
      </c>
      <c r="B2137">
        <v>95835</v>
      </c>
      <c r="C2137">
        <v>3</v>
      </c>
      <c r="D2137">
        <f t="shared" si="38"/>
        <v>2</v>
      </c>
      <c r="F2137" s="8">
        <f>SUMIF('Zip Shares'!$F:$F,Districts!$B2137,'Zip Shares'!H:H)/$D2137</f>
        <v>15867.439438449272</v>
      </c>
      <c r="G2137" s="8">
        <f>SUMIF('Zip Shares'!$F:$F,Districts!$B2137,'Zip Shares'!I:I)/$D2137</f>
        <v>0</v>
      </c>
      <c r="H2137" s="8">
        <f>SUMIF('Zip Shares'!$F:$F,Districts!$B2137,'Zip Shares'!J:J)/$D2137</f>
        <v>0</v>
      </c>
    </row>
    <row r="2138" spans="1:8">
      <c r="A2138" s="18">
        <v>6</v>
      </c>
      <c r="B2138">
        <v>95835</v>
      </c>
      <c r="C2138">
        <v>6</v>
      </c>
      <c r="D2138">
        <f t="shared" si="38"/>
        <v>2</v>
      </c>
      <c r="F2138" s="8">
        <f>SUMIF('Zip Shares'!$F:$F,Districts!$B2138,'Zip Shares'!H:H)/$D2138</f>
        <v>15867.439438449272</v>
      </c>
      <c r="G2138" s="8">
        <f>SUMIF('Zip Shares'!$F:$F,Districts!$B2138,'Zip Shares'!I:I)/$D2138</f>
        <v>0</v>
      </c>
      <c r="H2138" s="8">
        <f>SUMIF('Zip Shares'!$F:$F,Districts!$B2138,'Zip Shares'!J:J)/$D2138</f>
        <v>0</v>
      </c>
    </row>
    <row r="2139" spans="1:8">
      <c r="A2139" s="18">
        <v>6</v>
      </c>
      <c r="B2139">
        <v>95837</v>
      </c>
      <c r="C2139">
        <v>3</v>
      </c>
      <c r="D2139">
        <f t="shared" si="38"/>
        <v>2</v>
      </c>
      <c r="F2139" s="8">
        <f>SUMIF('Zip Shares'!$F:$F,Districts!$B2139,'Zip Shares'!H:H)/$D2139</f>
        <v>322.36043754297413</v>
      </c>
      <c r="G2139" s="8">
        <f>SUMIF('Zip Shares'!$F:$F,Districts!$B2139,'Zip Shares'!I:I)/$D2139</f>
        <v>10</v>
      </c>
      <c r="H2139" s="8">
        <f>SUMIF('Zip Shares'!$F:$F,Districts!$B2139,'Zip Shares'!J:J)/$D2139</f>
        <v>0</v>
      </c>
    </row>
    <row r="2140" spans="1:8">
      <c r="A2140" s="18">
        <v>6</v>
      </c>
      <c r="B2140">
        <v>95837</v>
      </c>
      <c r="C2140">
        <v>6</v>
      </c>
      <c r="D2140">
        <f t="shared" si="38"/>
        <v>2</v>
      </c>
      <c r="F2140" s="8">
        <f>SUMIF('Zip Shares'!$F:$F,Districts!$B2140,'Zip Shares'!H:H)/$D2140</f>
        <v>322.36043754297413</v>
      </c>
      <c r="G2140" s="8">
        <f>SUMIF('Zip Shares'!$F:$F,Districts!$B2140,'Zip Shares'!I:I)/$D2140</f>
        <v>10</v>
      </c>
      <c r="H2140" s="8">
        <f>SUMIF('Zip Shares'!$F:$F,Districts!$B2140,'Zip Shares'!J:J)/$D2140</f>
        <v>0</v>
      </c>
    </row>
    <row r="2141" spans="1:8">
      <c r="A2141" s="18">
        <v>6</v>
      </c>
      <c r="B2141">
        <v>95838</v>
      </c>
      <c r="C2141">
        <v>6</v>
      </c>
      <c r="D2141">
        <f t="shared" si="38"/>
        <v>1</v>
      </c>
      <c r="F2141" s="8">
        <f>SUMIF('Zip Shares'!$F:$F,Districts!$B2141,'Zip Shares'!H:H)/$D2141</f>
        <v>81353.440112165874</v>
      </c>
      <c r="G2141" s="8">
        <f>SUMIF('Zip Shares'!$F:$F,Districts!$B2141,'Zip Shares'!I:I)/$D2141</f>
        <v>5286.07</v>
      </c>
      <c r="H2141" s="8">
        <f>SUMIF('Zip Shares'!$F:$F,Districts!$B2141,'Zip Shares'!J:J)/$D2141</f>
        <v>0</v>
      </c>
    </row>
    <row r="2142" spans="1:8">
      <c r="A2142" s="18">
        <v>6</v>
      </c>
      <c r="B2142">
        <v>95841</v>
      </c>
      <c r="C2142">
        <v>6</v>
      </c>
      <c r="D2142">
        <f t="shared" si="38"/>
        <v>2</v>
      </c>
      <c r="F2142" s="8">
        <f>SUMIF('Zip Shares'!$F:$F,Districts!$B2142,'Zip Shares'!H:H)/$D2142</f>
        <v>88555.972623785943</v>
      </c>
      <c r="G2142" s="8">
        <f>SUMIF('Zip Shares'!$F:$F,Districts!$B2142,'Zip Shares'!I:I)/$D2142</f>
        <v>11392.365000000002</v>
      </c>
      <c r="H2142" s="8">
        <f>SUMIF('Zip Shares'!$F:$F,Districts!$B2142,'Zip Shares'!J:J)/$D2142</f>
        <v>0</v>
      </c>
    </row>
    <row r="2143" spans="1:8">
      <c r="A2143" s="18">
        <v>6</v>
      </c>
      <c r="B2143">
        <v>95841</v>
      </c>
      <c r="C2143">
        <v>7</v>
      </c>
      <c r="D2143">
        <f t="shared" si="38"/>
        <v>2</v>
      </c>
      <c r="F2143" s="8">
        <f>SUMIF('Zip Shares'!$F:$F,Districts!$B2143,'Zip Shares'!H:H)/$D2143</f>
        <v>88555.972623785943</v>
      </c>
      <c r="G2143" s="8">
        <f>SUMIF('Zip Shares'!$F:$F,Districts!$B2143,'Zip Shares'!I:I)/$D2143</f>
        <v>11392.365000000002</v>
      </c>
      <c r="H2143" s="8">
        <f>SUMIF('Zip Shares'!$F:$F,Districts!$B2143,'Zip Shares'!J:J)/$D2143</f>
        <v>0</v>
      </c>
    </row>
    <row r="2144" spans="1:8">
      <c r="A2144" s="18">
        <v>6</v>
      </c>
      <c r="B2144">
        <v>95842</v>
      </c>
      <c r="C2144">
        <v>6</v>
      </c>
      <c r="D2144">
        <f t="shared" si="38"/>
        <v>2</v>
      </c>
      <c r="F2144" s="8">
        <f>SUMIF('Zip Shares'!$F:$F,Districts!$B2144,'Zip Shares'!H:H)/$D2144</f>
        <v>7938.5327952502121</v>
      </c>
      <c r="G2144" s="8">
        <f>SUMIF('Zip Shares'!$F:$F,Districts!$B2144,'Zip Shares'!I:I)/$D2144</f>
        <v>617.55499999999995</v>
      </c>
      <c r="H2144" s="8">
        <f>SUMIF('Zip Shares'!$F:$F,Districts!$B2144,'Zip Shares'!J:J)/$D2144</f>
        <v>0</v>
      </c>
    </row>
    <row r="2145" spans="1:8">
      <c r="A2145" s="18">
        <v>6</v>
      </c>
      <c r="B2145">
        <v>95842</v>
      </c>
      <c r="C2145">
        <v>7</v>
      </c>
      <c r="D2145">
        <f t="shared" si="38"/>
        <v>2</v>
      </c>
      <c r="F2145" s="8">
        <f>SUMIF('Zip Shares'!$F:$F,Districts!$B2145,'Zip Shares'!H:H)/$D2145</f>
        <v>7938.5327952502121</v>
      </c>
      <c r="G2145" s="8">
        <f>SUMIF('Zip Shares'!$F:$F,Districts!$B2145,'Zip Shares'!I:I)/$D2145</f>
        <v>617.55499999999995</v>
      </c>
      <c r="H2145" s="8">
        <f>SUMIF('Zip Shares'!$F:$F,Districts!$B2145,'Zip Shares'!J:J)/$D2145</f>
        <v>0</v>
      </c>
    </row>
    <row r="2146" spans="1:8">
      <c r="A2146" s="18">
        <v>6</v>
      </c>
      <c r="B2146">
        <v>95843</v>
      </c>
      <c r="C2146">
        <v>3</v>
      </c>
      <c r="D2146">
        <f t="shared" si="38"/>
        <v>2</v>
      </c>
      <c r="F2146" s="8">
        <f>SUMIF('Zip Shares'!$F:$F,Districts!$B2146,'Zip Shares'!H:H)/$D2146</f>
        <v>4016.9923612835287</v>
      </c>
      <c r="G2146" s="8">
        <f>SUMIF('Zip Shares'!$F:$F,Districts!$B2146,'Zip Shares'!I:I)/$D2146</f>
        <v>262.47500000000002</v>
      </c>
      <c r="H2146" s="8">
        <f>SUMIF('Zip Shares'!$F:$F,Districts!$B2146,'Zip Shares'!J:J)/$D2146</f>
        <v>0</v>
      </c>
    </row>
    <row r="2147" spans="1:8">
      <c r="A2147" s="18">
        <v>6</v>
      </c>
      <c r="B2147">
        <v>95843</v>
      </c>
      <c r="C2147">
        <v>6</v>
      </c>
      <c r="D2147">
        <f t="shared" si="38"/>
        <v>2</v>
      </c>
      <c r="F2147" s="8">
        <f>SUMIF('Zip Shares'!$F:$F,Districts!$B2147,'Zip Shares'!H:H)/$D2147</f>
        <v>4016.9923612835287</v>
      </c>
      <c r="G2147" s="8">
        <f>SUMIF('Zip Shares'!$F:$F,Districts!$B2147,'Zip Shares'!I:I)/$D2147</f>
        <v>262.47500000000002</v>
      </c>
      <c r="H2147" s="8">
        <f>SUMIF('Zip Shares'!$F:$F,Districts!$B2147,'Zip Shares'!J:J)/$D2147</f>
        <v>0</v>
      </c>
    </row>
    <row r="2148" spans="1:8">
      <c r="A2148" s="18">
        <v>6</v>
      </c>
      <c r="B2148">
        <v>95864</v>
      </c>
      <c r="C2148">
        <v>6</v>
      </c>
      <c r="D2148">
        <f t="shared" si="38"/>
        <v>2</v>
      </c>
      <c r="F2148" s="8">
        <f>SUMIF('Zip Shares'!$F:$F,Districts!$B2148,'Zip Shares'!H:H)/$D2148</f>
        <v>3201.8165322012064</v>
      </c>
      <c r="G2148" s="8">
        <f>SUMIF('Zip Shares'!$F:$F,Districts!$B2148,'Zip Shares'!I:I)/$D2148</f>
        <v>265</v>
      </c>
      <c r="H2148" s="8">
        <f>SUMIF('Zip Shares'!$F:$F,Districts!$B2148,'Zip Shares'!J:J)/$D2148</f>
        <v>0</v>
      </c>
    </row>
    <row r="2149" spans="1:8">
      <c r="A2149" s="18">
        <v>6</v>
      </c>
      <c r="B2149">
        <v>95864</v>
      </c>
      <c r="C2149">
        <v>7</v>
      </c>
      <c r="D2149">
        <f t="shared" si="38"/>
        <v>2</v>
      </c>
      <c r="F2149" s="8">
        <f>SUMIF('Zip Shares'!$F:$F,Districts!$B2149,'Zip Shares'!H:H)/$D2149</f>
        <v>3201.8165322012064</v>
      </c>
      <c r="G2149" s="8">
        <f>SUMIF('Zip Shares'!$F:$F,Districts!$B2149,'Zip Shares'!I:I)/$D2149</f>
        <v>265</v>
      </c>
      <c r="H2149" s="8">
        <f>SUMIF('Zip Shares'!$F:$F,Districts!$B2149,'Zip Shares'!J:J)/$D2149</f>
        <v>0</v>
      </c>
    </row>
    <row r="2150" spans="1:8">
      <c r="A2150" s="18">
        <v>6</v>
      </c>
      <c r="B2150">
        <v>95901</v>
      </c>
      <c r="C2150">
        <v>1</v>
      </c>
      <c r="D2150">
        <f t="shared" si="38"/>
        <v>2</v>
      </c>
      <c r="F2150" s="8">
        <f>SUMIF('Zip Shares'!$F:$F,Districts!$B2150,'Zip Shares'!H:H)/$D2150</f>
        <v>137321.36052959159</v>
      </c>
      <c r="G2150" s="8">
        <f>SUMIF('Zip Shares'!$F:$F,Districts!$B2150,'Zip Shares'!I:I)/$D2150</f>
        <v>389.65</v>
      </c>
      <c r="H2150" s="8">
        <f>SUMIF('Zip Shares'!$F:$F,Districts!$B2150,'Zip Shares'!J:J)/$D2150</f>
        <v>0</v>
      </c>
    </row>
    <row r="2151" spans="1:8">
      <c r="A2151" s="18">
        <v>6</v>
      </c>
      <c r="B2151">
        <v>95901</v>
      </c>
      <c r="C2151">
        <v>3</v>
      </c>
      <c r="D2151">
        <f t="shared" si="38"/>
        <v>2</v>
      </c>
      <c r="F2151" s="8">
        <f>SUMIF('Zip Shares'!$F:$F,Districts!$B2151,'Zip Shares'!H:H)/$D2151</f>
        <v>137321.36052959159</v>
      </c>
      <c r="G2151" s="8">
        <f>SUMIF('Zip Shares'!$F:$F,Districts!$B2151,'Zip Shares'!I:I)/$D2151</f>
        <v>389.65</v>
      </c>
      <c r="H2151" s="8">
        <f>SUMIF('Zip Shares'!$F:$F,Districts!$B2151,'Zip Shares'!J:J)/$D2151</f>
        <v>0</v>
      </c>
    </row>
    <row r="2152" spans="1:8">
      <c r="A2152" s="18">
        <v>6</v>
      </c>
      <c r="B2152">
        <v>95903</v>
      </c>
      <c r="C2152">
        <v>3</v>
      </c>
      <c r="D2152">
        <f t="shared" si="38"/>
        <v>1</v>
      </c>
      <c r="F2152" s="8">
        <f>SUMIF('Zip Shares'!$F:$F,Districts!$B2152,'Zip Shares'!H:H)/$D2152</f>
        <v>1957336.6877615172</v>
      </c>
      <c r="G2152" s="8">
        <f>SUMIF('Zip Shares'!$F:$F,Districts!$B2152,'Zip Shares'!I:I)/$D2152</f>
        <v>0</v>
      </c>
      <c r="H2152" s="8">
        <f>SUMIF('Zip Shares'!$F:$F,Districts!$B2152,'Zip Shares'!J:J)/$D2152</f>
        <v>0</v>
      </c>
    </row>
    <row r="2153" spans="1:8">
      <c r="A2153" s="18">
        <v>6</v>
      </c>
      <c r="B2153">
        <v>95910</v>
      </c>
      <c r="C2153">
        <v>1</v>
      </c>
      <c r="D2153">
        <f t="shared" si="38"/>
        <v>1</v>
      </c>
      <c r="F2153" s="8">
        <f>SUMIF('Zip Shares'!$F:$F,Districts!$B2153,'Zip Shares'!H:H)/$D2153</f>
        <v>0</v>
      </c>
      <c r="G2153" s="8">
        <f>SUMIF('Zip Shares'!$F:$F,Districts!$B2153,'Zip Shares'!I:I)/$D2153</f>
        <v>0</v>
      </c>
      <c r="H2153" s="8">
        <f>SUMIF('Zip Shares'!$F:$F,Districts!$B2153,'Zip Shares'!J:J)/$D2153</f>
        <v>0</v>
      </c>
    </row>
    <row r="2154" spans="1:8">
      <c r="A2154" s="18">
        <v>6</v>
      </c>
      <c r="B2154">
        <v>95912</v>
      </c>
      <c r="C2154">
        <v>3</v>
      </c>
      <c r="D2154">
        <f t="shared" si="38"/>
        <v>1</v>
      </c>
      <c r="F2154" s="8">
        <f>SUMIF('Zip Shares'!$F:$F,Districts!$B2154,'Zip Shares'!H:H)/$D2154</f>
        <v>93.325633102218873</v>
      </c>
      <c r="G2154" s="8">
        <f>SUMIF('Zip Shares'!$F:$F,Districts!$B2154,'Zip Shares'!I:I)/$D2154</f>
        <v>0</v>
      </c>
      <c r="H2154" s="8">
        <f>SUMIF('Zip Shares'!$F:$F,Districts!$B2154,'Zip Shares'!J:J)/$D2154</f>
        <v>0</v>
      </c>
    </row>
    <row r="2155" spans="1:8">
      <c r="A2155" s="18">
        <v>6</v>
      </c>
      <c r="B2155">
        <v>95914</v>
      </c>
      <c r="C2155">
        <v>1</v>
      </c>
      <c r="D2155">
        <f t="shared" si="38"/>
        <v>2</v>
      </c>
      <c r="F2155" s="8">
        <f>SUMIF('Zip Shares'!$F:$F,Districts!$B2155,'Zip Shares'!H:H)/$D2155</f>
        <v>0</v>
      </c>
      <c r="G2155" s="8">
        <f>SUMIF('Zip Shares'!$F:$F,Districts!$B2155,'Zip Shares'!I:I)/$D2155</f>
        <v>0</v>
      </c>
      <c r="H2155" s="8">
        <f>SUMIF('Zip Shares'!$F:$F,Districts!$B2155,'Zip Shares'!J:J)/$D2155</f>
        <v>0</v>
      </c>
    </row>
    <row r="2156" spans="1:8">
      <c r="A2156" s="18">
        <v>6</v>
      </c>
      <c r="B2156">
        <v>95914</v>
      </c>
      <c r="C2156">
        <v>3</v>
      </c>
      <c r="D2156">
        <f t="shared" si="38"/>
        <v>2</v>
      </c>
      <c r="F2156" s="8">
        <f>SUMIF('Zip Shares'!$F:$F,Districts!$B2156,'Zip Shares'!H:H)/$D2156</f>
        <v>0</v>
      </c>
      <c r="G2156" s="8">
        <f>SUMIF('Zip Shares'!$F:$F,Districts!$B2156,'Zip Shares'!I:I)/$D2156</f>
        <v>0</v>
      </c>
      <c r="H2156" s="8">
        <f>SUMIF('Zip Shares'!$F:$F,Districts!$B2156,'Zip Shares'!J:J)/$D2156</f>
        <v>0</v>
      </c>
    </row>
    <row r="2157" spans="1:8">
      <c r="A2157" s="18">
        <v>6</v>
      </c>
      <c r="B2157">
        <v>95915</v>
      </c>
      <c r="C2157">
        <v>1</v>
      </c>
      <c r="D2157">
        <f t="shared" si="38"/>
        <v>1</v>
      </c>
      <c r="F2157" s="8">
        <f>SUMIF('Zip Shares'!$F:$F,Districts!$B2157,'Zip Shares'!H:H)/$D2157</f>
        <v>0</v>
      </c>
      <c r="G2157" s="8">
        <f>SUMIF('Zip Shares'!$F:$F,Districts!$B2157,'Zip Shares'!I:I)/$D2157</f>
        <v>0</v>
      </c>
      <c r="H2157" s="8">
        <f>SUMIF('Zip Shares'!$F:$F,Districts!$B2157,'Zip Shares'!J:J)/$D2157</f>
        <v>0</v>
      </c>
    </row>
    <row r="2158" spans="1:8">
      <c r="A2158" s="18">
        <v>6</v>
      </c>
      <c r="B2158">
        <v>95916</v>
      </c>
      <c r="C2158">
        <v>1</v>
      </c>
      <c r="D2158">
        <f t="shared" si="38"/>
        <v>1</v>
      </c>
      <c r="F2158" s="8">
        <f>SUMIF('Zip Shares'!$F:$F,Districts!$B2158,'Zip Shares'!H:H)/$D2158</f>
        <v>0</v>
      </c>
      <c r="G2158" s="8">
        <f>SUMIF('Zip Shares'!$F:$F,Districts!$B2158,'Zip Shares'!I:I)/$D2158</f>
        <v>0</v>
      </c>
      <c r="H2158" s="8">
        <f>SUMIF('Zip Shares'!$F:$F,Districts!$B2158,'Zip Shares'!J:J)/$D2158</f>
        <v>0</v>
      </c>
    </row>
    <row r="2159" spans="1:8">
      <c r="A2159" s="18">
        <v>6</v>
      </c>
      <c r="B2159">
        <v>95917</v>
      </c>
      <c r="C2159">
        <v>1</v>
      </c>
      <c r="D2159">
        <f t="shared" si="38"/>
        <v>1</v>
      </c>
      <c r="F2159" s="8">
        <f>SUMIF('Zip Shares'!$F:$F,Districts!$B2159,'Zip Shares'!H:H)/$D2159</f>
        <v>0</v>
      </c>
      <c r="G2159" s="8">
        <f>SUMIF('Zip Shares'!$F:$F,Districts!$B2159,'Zip Shares'!I:I)/$D2159</f>
        <v>0</v>
      </c>
      <c r="H2159" s="8">
        <f>SUMIF('Zip Shares'!$F:$F,Districts!$B2159,'Zip Shares'!J:J)/$D2159</f>
        <v>0</v>
      </c>
    </row>
    <row r="2160" spans="1:8">
      <c r="A2160" s="18">
        <v>6</v>
      </c>
      <c r="B2160">
        <v>95918</v>
      </c>
      <c r="C2160">
        <v>3</v>
      </c>
      <c r="D2160">
        <f t="shared" si="38"/>
        <v>1</v>
      </c>
      <c r="F2160" s="8">
        <f>SUMIF('Zip Shares'!$F:$F,Districts!$B2160,'Zip Shares'!H:H)/$D2160</f>
        <v>679.70241839938251</v>
      </c>
      <c r="G2160" s="8">
        <f>SUMIF('Zip Shares'!$F:$F,Districts!$B2160,'Zip Shares'!I:I)/$D2160</f>
        <v>2895</v>
      </c>
      <c r="H2160" s="8">
        <f>SUMIF('Zip Shares'!$F:$F,Districts!$B2160,'Zip Shares'!J:J)/$D2160</f>
        <v>0</v>
      </c>
    </row>
    <row r="2161" spans="1:8">
      <c r="A2161" s="18">
        <v>6</v>
      </c>
      <c r="B2161">
        <v>95919</v>
      </c>
      <c r="C2161">
        <v>3</v>
      </c>
      <c r="D2161">
        <f t="shared" si="38"/>
        <v>1</v>
      </c>
      <c r="F2161" s="8">
        <f>SUMIF('Zip Shares'!$F:$F,Districts!$B2161,'Zip Shares'!H:H)/$D2161</f>
        <v>0</v>
      </c>
      <c r="G2161" s="8">
        <f>SUMIF('Zip Shares'!$F:$F,Districts!$B2161,'Zip Shares'!I:I)/$D2161</f>
        <v>0</v>
      </c>
      <c r="H2161" s="8">
        <f>SUMIF('Zip Shares'!$F:$F,Districts!$B2161,'Zip Shares'!J:J)/$D2161</f>
        <v>0</v>
      </c>
    </row>
    <row r="2162" spans="1:8">
      <c r="A2162" s="18">
        <v>6</v>
      </c>
      <c r="B2162">
        <v>95920</v>
      </c>
      <c r="C2162">
        <v>1</v>
      </c>
      <c r="D2162">
        <f t="shared" si="38"/>
        <v>1</v>
      </c>
      <c r="F2162" s="8">
        <f>SUMIF('Zip Shares'!$F:$F,Districts!$B2162,'Zip Shares'!H:H)/$D2162</f>
        <v>0</v>
      </c>
      <c r="G2162" s="8">
        <f>SUMIF('Zip Shares'!$F:$F,Districts!$B2162,'Zip Shares'!I:I)/$D2162</f>
        <v>0</v>
      </c>
      <c r="H2162" s="8">
        <f>SUMIF('Zip Shares'!$F:$F,Districts!$B2162,'Zip Shares'!J:J)/$D2162</f>
        <v>0</v>
      </c>
    </row>
    <row r="2163" spans="1:8">
      <c r="A2163" s="18">
        <v>6</v>
      </c>
      <c r="B2163">
        <v>95922</v>
      </c>
      <c r="C2163">
        <v>1</v>
      </c>
      <c r="D2163">
        <f t="shared" si="38"/>
        <v>2</v>
      </c>
      <c r="F2163" s="8">
        <f>SUMIF('Zip Shares'!$F:$F,Districts!$B2163,'Zip Shares'!H:H)/$D2163</f>
        <v>0</v>
      </c>
      <c r="G2163" s="8">
        <f>SUMIF('Zip Shares'!$F:$F,Districts!$B2163,'Zip Shares'!I:I)/$D2163</f>
        <v>0</v>
      </c>
      <c r="H2163" s="8">
        <f>SUMIF('Zip Shares'!$F:$F,Districts!$B2163,'Zip Shares'!J:J)/$D2163</f>
        <v>0</v>
      </c>
    </row>
    <row r="2164" spans="1:8">
      <c r="A2164" s="18">
        <v>6</v>
      </c>
      <c r="B2164">
        <v>95922</v>
      </c>
      <c r="C2164">
        <v>3</v>
      </c>
      <c r="D2164">
        <f t="shared" si="38"/>
        <v>2</v>
      </c>
      <c r="F2164" s="8">
        <f>SUMIF('Zip Shares'!$F:$F,Districts!$B2164,'Zip Shares'!H:H)/$D2164</f>
        <v>0</v>
      </c>
      <c r="G2164" s="8">
        <f>SUMIF('Zip Shares'!$F:$F,Districts!$B2164,'Zip Shares'!I:I)/$D2164</f>
        <v>0</v>
      </c>
      <c r="H2164" s="8">
        <f>SUMIF('Zip Shares'!$F:$F,Districts!$B2164,'Zip Shares'!J:J)/$D2164</f>
        <v>0</v>
      </c>
    </row>
    <row r="2165" spans="1:8">
      <c r="A2165" s="18">
        <v>6</v>
      </c>
      <c r="B2165">
        <v>95923</v>
      </c>
      <c r="C2165">
        <v>1</v>
      </c>
      <c r="D2165">
        <f t="shared" si="38"/>
        <v>1</v>
      </c>
      <c r="F2165" s="8">
        <f>SUMIF('Zip Shares'!$F:$F,Districts!$B2165,'Zip Shares'!H:H)/$D2165</f>
        <v>0</v>
      </c>
      <c r="G2165" s="8">
        <f>SUMIF('Zip Shares'!$F:$F,Districts!$B2165,'Zip Shares'!I:I)/$D2165</f>
        <v>0</v>
      </c>
      <c r="H2165" s="8">
        <f>SUMIF('Zip Shares'!$F:$F,Districts!$B2165,'Zip Shares'!J:J)/$D2165</f>
        <v>0</v>
      </c>
    </row>
    <row r="2166" spans="1:8">
      <c r="A2166" s="18">
        <v>6</v>
      </c>
      <c r="B2166">
        <v>95925</v>
      </c>
      <c r="C2166">
        <v>3</v>
      </c>
      <c r="D2166">
        <f t="shared" si="38"/>
        <v>1</v>
      </c>
      <c r="F2166" s="8">
        <f>SUMIF('Zip Shares'!$F:$F,Districts!$B2166,'Zip Shares'!H:H)/$D2166</f>
        <v>0</v>
      </c>
      <c r="G2166" s="8">
        <f>SUMIF('Zip Shares'!$F:$F,Districts!$B2166,'Zip Shares'!I:I)/$D2166</f>
        <v>0</v>
      </c>
      <c r="H2166" s="8">
        <f>SUMIF('Zip Shares'!$F:$F,Districts!$B2166,'Zip Shares'!J:J)/$D2166</f>
        <v>0</v>
      </c>
    </row>
    <row r="2167" spans="1:8">
      <c r="A2167" s="18">
        <v>6</v>
      </c>
      <c r="B2167">
        <v>95926</v>
      </c>
      <c r="C2167">
        <v>1</v>
      </c>
      <c r="D2167">
        <f t="shared" si="38"/>
        <v>1</v>
      </c>
      <c r="F2167" s="8">
        <f>SUMIF('Zip Shares'!$F:$F,Districts!$B2167,'Zip Shares'!H:H)/$D2167</f>
        <v>17507.497318321686</v>
      </c>
      <c r="G2167" s="8">
        <f>SUMIF('Zip Shares'!$F:$F,Districts!$B2167,'Zip Shares'!I:I)/$D2167</f>
        <v>0</v>
      </c>
      <c r="H2167" s="8">
        <f>SUMIF('Zip Shares'!$F:$F,Districts!$B2167,'Zip Shares'!J:J)/$D2167</f>
        <v>0</v>
      </c>
    </row>
    <row r="2168" spans="1:8">
      <c r="A2168" s="18">
        <v>6</v>
      </c>
      <c r="B2168">
        <v>95928</v>
      </c>
      <c r="C2168">
        <v>1</v>
      </c>
      <c r="D2168">
        <f t="shared" si="38"/>
        <v>1</v>
      </c>
      <c r="F2168" s="8">
        <f>SUMIF('Zip Shares'!$F:$F,Districts!$B2168,'Zip Shares'!H:H)/$D2168</f>
        <v>242028.51721330875</v>
      </c>
      <c r="G2168" s="8">
        <f>SUMIF('Zip Shares'!$F:$F,Districts!$B2168,'Zip Shares'!I:I)/$D2168</f>
        <v>31768.36</v>
      </c>
      <c r="H2168" s="8">
        <f>SUMIF('Zip Shares'!$F:$F,Districts!$B2168,'Zip Shares'!J:J)/$D2168</f>
        <v>0</v>
      </c>
    </row>
    <row r="2169" spans="1:8">
      <c r="A2169" s="18">
        <v>6</v>
      </c>
      <c r="B2169">
        <v>95930</v>
      </c>
      <c r="C2169">
        <v>1</v>
      </c>
      <c r="D2169">
        <f t="shared" si="38"/>
        <v>2</v>
      </c>
      <c r="F2169" s="8">
        <f>SUMIF('Zip Shares'!$F:$F,Districts!$B2169,'Zip Shares'!H:H)/$D2169</f>
        <v>0</v>
      </c>
      <c r="G2169" s="8">
        <f>SUMIF('Zip Shares'!$F:$F,Districts!$B2169,'Zip Shares'!I:I)/$D2169</f>
        <v>0</v>
      </c>
      <c r="H2169" s="8">
        <f>SUMIF('Zip Shares'!$F:$F,Districts!$B2169,'Zip Shares'!J:J)/$D2169</f>
        <v>0</v>
      </c>
    </row>
    <row r="2170" spans="1:8">
      <c r="A2170" s="18">
        <v>6</v>
      </c>
      <c r="B2170">
        <v>95930</v>
      </c>
      <c r="C2170">
        <v>3</v>
      </c>
      <c r="D2170">
        <f t="shared" si="38"/>
        <v>2</v>
      </c>
      <c r="F2170" s="8">
        <f>SUMIF('Zip Shares'!$F:$F,Districts!$B2170,'Zip Shares'!H:H)/$D2170</f>
        <v>0</v>
      </c>
      <c r="G2170" s="8">
        <f>SUMIF('Zip Shares'!$F:$F,Districts!$B2170,'Zip Shares'!I:I)/$D2170</f>
        <v>0</v>
      </c>
      <c r="H2170" s="8">
        <f>SUMIF('Zip Shares'!$F:$F,Districts!$B2170,'Zip Shares'!J:J)/$D2170</f>
        <v>0</v>
      </c>
    </row>
    <row r="2171" spans="1:8">
      <c r="A2171" s="18">
        <v>6</v>
      </c>
      <c r="B2171">
        <v>95932</v>
      </c>
      <c r="C2171">
        <v>3</v>
      </c>
      <c r="D2171">
        <f t="shared" si="38"/>
        <v>1</v>
      </c>
      <c r="F2171" s="8">
        <f>SUMIF('Zip Shares'!$F:$F,Districts!$B2171,'Zip Shares'!H:H)/$D2171</f>
        <v>127.2217877370572</v>
      </c>
      <c r="G2171" s="8">
        <f>SUMIF('Zip Shares'!$F:$F,Districts!$B2171,'Zip Shares'!I:I)/$D2171</f>
        <v>0</v>
      </c>
      <c r="H2171" s="8">
        <f>SUMIF('Zip Shares'!$F:$F,Districts!$B2171,'Zip Shares'!J:J)/$D2171</f>
        <v>0</v>
      </c>
    </row>
    <row r="2172" spans="1:8">
      <c r="A2172" s="18">
        <v>6</v>
      </c>
      <c r="B2172">
        <v>95934</v>
      </c>
      <c r="C2172">
        <v>1</v>
      </c>
      <c r="D2172">
        <f t="shared" si="38"/>
        <v>1</v>
      </c>
      <c r="F2172" s="8">
        <f>SUMIF('Zip Shares'!$F:$F,Districts!$B2172,'Zip Shares'!H:H)/$D2172</f>
        <v>0</v>
      </c>
      <c r="G2172" s="8">
        <f>SUMIF('Zip Shares'!$F:$F,Districts!$B2172,'Zip Shares'!I:I)/$D2172</f>
        <v>0</v>
      </c>
      <c r="H2172" s="8">
        <f>SUMIF('Zip Shares'!$F:$F,Districts!$B2172,'Zip Shares'!J:J)/$D2172</f>
        <v>0</v>
      </c>
    </row>
    <row r="2173" spans="1:8">
      <c r="A2173" s="18">
        <v>6</v>
      </c>
      <c r="B2173">
        <v>95935</v>
      </c>
      <c r="C2173">
        <v>3</v>
      </c>
      <c r="D2173">
        <f t="shared" si="38"/>
        <v>1</v>
      </c>
      <c r="F2173" s="8">
        <f>SUMIF('Zip Shares'!$F:$F,Districts!$B2173,'Zip Shares'!H:H)/$D2173</f>
        <v>0</v>
      </c>
      <c r="G2173" s="8">
        <f>SUMIF('Zip Shares'!$F:$F,Districts!$B2173,'Zip Shares'!I:I)/$D2173</f>
        <v>0</v>
      </c>
      <c r="H2173" s="8">
        <f>SUMIF('Zip Shares'!$F:$F,Districts!$B2173,'Zip Shares'!J:J)/$D2173</f>
        <v>0</v>
      </c>
    </row>
    <row r="2174" spans="1:8">
      <c r="A2174" s="18">
        <v>6</v>
      </c>
      <c r="B2174">
        <v>95936</v>
      </c>
      <c r="C2174">
        <v>1</v>
      </c>
      <c r="D2174">
        <f t="shared" si="38"/>
        <v>1</v>
      </c>
      <c r="F2174" s="8">
        <f>SUMIF('Zip Shares'!$F:$F,Districts!$B2174,'Zip Shares'!H:H)/$D2174</f>
        <v>0</v>
      </c>
      <c r="G2174" s="8">
        <f>SUMIF('Zip Shares'!$F:$F,Districts!$B2174,'Zip Shares'!I:I)/$D2174</f>
        <v>0</v>
      </c>
      <c r="H2174" s="8">
        <f>SUMIF('Zip Shares'!$F:$F,Districts!$B2174,'Zip Shares'!J:J)/$D2174</f>
        <v>0</v>
      </c>
    </row>
    <row r="2175" spans="1:8">
      <c r="A2175" s="18">
        <v>6</v>
      </c>
      <c r="B2175">
        <v>95937</v>
      </c>
      <c r="C2175">
        <v>3</v>
      </c>
      <c r="D2175">
        <f t="shared" si="38"/>
        <v>1</v>
      </c>
      <c r="F2175" s="8">
        <f>SUMIF('Zip Shares'!$F:$F,Districts!$B2175,'Zip Shares'!H:H)/$D2175</f>
        <v>0</v>
      </c>
      <c r="G2175" s="8">
        <f>SUMIF('Zip Shares'!$F:$F,Districts!$B2175,'Zip Shares'!I:I)/$D2175</f>
        <v>0</v>
      </c>
      <c r="H2175" s="8">
        <f>SUMIF('Zip Shares'!$F:$F,Districts!$B2175,'Zip Shares'!J:J)/$D2175</f>
        <v>0</v>
      </c>
    </row>
    <row r="2176" spans="1:8">
      <c r="A2176" s="18">
        <v>6</v>
      </c>
      <c r="B2176">
        <v>95938</v>
      </c>
      <c r="C2176">
        <v>1</v>
      </c>
      <c r="D2176">
        <f t="shared" si="38"/>
        <v>1</v>
      </c>
      <c r="F2176" s="8">
        <f>SUMIF('Zip Shares'!$F:$F,Districts!$B2176,'Zip Shares'!H:H)/$D2176</f>
        <v>0</v>
      </c>
      <c r="G2176" s="8">
        <f>SUMIF('Zip Shares'!$F:$F,Districts!$B2176,'Zip Shares'!I:I)/$D2176</f>
        <v>0</v>
      </c>
      <c r="H2176" s="8">
        <f>SUMIF('Zip Shares'!$F:$F,Districts!$B2176,'Zip Shares'!J:J)/$D2176</f>
        <v>0</v>
      </c>
    </row>
    <row r="2177" spans="1:8">
      <c r="A2177" s="18">
        <v>6</v>
      </c>
      <c r="B2177">
        <v>95939</v>
      </c>
      <c r="C2177">
        <v>3</v>
      </c>
      <c r="D2177">
        <f t="shared" si="38"/>
        <v>1</v>
      </c>
      <c r="F2177" s="8">
        <f>SUMIF('Zip Shares'!$F:$F,Districts!$B2177,'Zip Shares'!H:H)/$D2177</f>
        <v>0</v>
      </c>
      <c r="G2177" s="8">
        <f>SUMIF('Zip Shares'!$F:$F,Districts!$B2177,'Zip Shares'!I:I)/$D2177</f>
        <v>0</v>
      </c>
      <c r="H2177" s="8">
        <f>SUMIF('Zip Shares'!$F:$F,Districts!$B2177,'Zip Shares'!J:J)/$D2177</f>
        <v>0</v>
      </c>
    </row>
    <row r="2178" spans="1:8">
      <c r="A2178" s="18">
        <v>6</v>
      </c>
      <c r="B2178">
        <v>95941</v>
      </c>
      <c r="C2178">
        <v>1</v>
      </c>
      <c r="D2178">
        <f t="shared" si="38"/>
        <v>2</v>
      </c>
      <c r="F2178" s="8">
        <f>SUMIF('Zip Shares'!$F:$F,Districts!$B2178,'Zip Shares'!H:H)/$D2178</f>
        <v>0</v>
      </c>
      <c r="G2178" s="8">
        <f>SUMIF('Zip Shares'!$F:$F,Districts!$B2178,'Zip Shares'!I:I)/$D2178</f>
        <v>0</v>
      </c>
      <c r="H2178" s="8">
        <f>SUMIF('Zip Shares'!$F:$F,Districts!$B2178,'Zip Shares'!J:J)/$D2178</f>
        <v>0</v>
      </c>
    </row>
    <row r="2179" spans="1:8">
      <c r="A2179" s="18">
        <v>6</v>
      </c>
      <c r="B2179">
        <v>95941</v>
      </c>
      <c r="C2179">
        <v>3</v>
      </c>
      <c r="D2179">
        <f t="shared" ref="D2179:D2242" si="39">COUNTIF(B$1:B$2350,B2179)</f>
        <v>2</v>
      </c>
      <c r="F2179" s="8">
        <f>SUMIF('Zip Shares'!$F:$F,Districts!$B2179,'Zip Shares'!H:H)/$D2179</f>
        <v>0</v>
      </c>
      <c r="G2179" s="8">
        <f>SUMIF('Zip Shares'!$F:$F,Districts!$B2179,'Zip Shares'!I:I)/$D2179</f>
        <v>0</v>
      </c>
      <c r="H2179" s="8">
        <f>SUMIF('Zip Shares'!$F:$F,Districts!$B2179,'Zip Shares'!J:J)/$D2179</f>
        <v>0</v>
      </c>
    </row>
    <row r="2180" spans="1:8">
      <c r="A2180" s="18">
        <v>6</v>
      </c>
      <c r="B2180">
        <v>95942</v>
      </c>
      <c r="C2180">
        <v>1</v>
      </c>
      <c r="D2180">
        <f t="shared" si="39"/>
        <v>1</v>
      </c>
      <c r="F2180" s="8">
        <f>SUMIF('Zip Shares'!$F:$F,Districts!$B2180,'Zip Shares'!H:H)/$D2180</f>
        <v>0</v>
      </c>
      <c r="G2180" s="8">
        <f>SUMIF('Zip Shares'!$F:$F,Districts!$B2180,'Zip Shares'!I:I)/$D2180</f>
        <v>0</v>
      </c>
      <c r="H2180" s="8">
        <f>SUMIF('Zip Shares'!$F:$F,Districts!$B2180,'Zip Shares'!J:J)/$D2180</f>
        <v>0</v>
      </c>
    </row>
    <row r="2181" spans="1:8">
      <c r="A2181" s="18">
        <v>6</v>
      </c>
      <c r="B2181">
        <v>95943</v>
      </c>
      <c r="C2181">
        <v>1</v>
      </c>
      <c r="D2181">
        <f t="shared" si="39"/>
        <v>1</v>
      </c>
      <c r="F2181" s="8">
        <f>SUMIF('Zip Shares'!$F:$F,Districts!$B2181,'Zip Shares'!H:H)/$D2181</f>
        <v>0</v>
      </c>
      <c r="G2181" s="8">
        <f>SUMIF('Zip Shares'!$F:$F,Districts!$B2181,'Zip Shares'!I:I)/$D2181</f>
        <v>0</v>
      </c>
      <c r="H2181" s="8">
        <f>SUMIF('Zip Shares'!$F:$F,Districts!$B2181,'Zip Shares'!J:J)/$D2181</f>
        <v>0</v>
      </c>
    </row>
    <row r="2182" spans="1:8">
      <c r="A2182" s="18">
        <v>6</v>
      </c>
      <c r="B2182">
        <v>95944</v>
      </c>
      <c r="C2182">
        <v>1</v>
      </c>
      <c r="D2182">
        <f t="shared" si="39"/>
        <v>1</v>
      </c>
      <c r="F2182" s="8">
        <f>SUMIF('Zip Shares'!$F:$F,Districts!$B2182,'Zip Shares'!H:H)/$D2182</f>
        <v>0</v>
      </c>
      <c r="G2182" s="8">
        <f>SUMIF('Zip Shares'!$F:$F,Districts!$B2182,'Zip Shares'!I:I)/$D2182</f>
        <v>0</v>
      </c>
      <c r="H2182" s="8">
        <f>SUMIF('Zip Shares'!$F:$F,Districts!$B2182,'Zip Shares'!J:J)/$D2182</f>
        <v>0</v>
      </c>
    </row>
    <row r="2183" spans="1:8">
      <c r="A2183" s="18">
        <v>6</v>
      </c>
      <c r="B2183">
        <v>95945</v>
      </c>
      <c r="C2183">
        <v>1</v>
      </c>
      <c r="D2183">
        <f t="shared" si="39"/>
        <v>1</v>
      </c>
      <c r="F2183" s="8">
        <f>SUMIF('Zip Shares'!$F:$F,Districts!$B2183,'Zip Shares'!H:H)/$D2183</f>
        <v>91666.251745216054</v>
      </c>
      <c r="G2183" s="8">
        <f>SUMIF('Zip Shares'!$F:$F,Districts!$B2183,'Zip Shares'!I:I)/$D2183</f>
        <v>2257.94</v>
      </c>
      <c r="H2183" s="8">
        <f>SUMIF('Zip Shares'!$F:$F,Districts!$B2183,'Zip Shares'!J:J)/$D2183</f>
        <v>0</v>
      </c>
    </row>
    <row r="2184" spans="1:8">
      <c r="A2184" s="18">
        <v>6</v>
      </c>
      <c r="B2184">
        <v>95946</v>
      </c>
      <c r="C2184">
        <v>1</v>
      </c>
      <c r="D2184">
        <f t="shared" si="39"/>
        <v>1</v>
      </c>
      <c r="F2184" s="8">
        <f>SUMIF('Zip Shares'!$F:$F,Districts!$B2184,'Zip Shares'!H:H)/$D2184</f>
        <v>11676.033123481047</v>
      </c>
      <c r="G2184" s="8">
        <f>SUMIF('Zip Shares'!$F:$F,Districts!$B2184,'Zip Shares'!I:I)/$D2184</f>
        <v>0</v>
      </c>
      <c r="H2184" s="8">
        <f>SUMIF('Zip Shares'!$F:$F,Districts!$B2184,'Zip Shares'!J:J)/$D2184</f>
        <v>0</v>
      </c>
    </row>
    <row r="2185" spans="1:8">
      <c r="A2185" s="18">
        <v>6</v>
      </c>
      <c r="B2185">
        <v>95947</v>
      </c>
      <c r="C2185">
        <v>1</v>
      </c>
      <c r="D2185">
        <f t="shared" si="39"/>
        <v>1</v>
      </c>
      <c r="F2185" s="8">
        <f>SUMIF('Zip Shares'!$F:$F,Districts!$B2185,'Zip Shares'!H:H)/$D2185</f>
        <v>0</v>
      </c>
      <c r="G2185" s="8">
        <f>SUMIF('Zip Shares'!$F:$F,Districts!$B2185,'Zip Shares'!I:I)/$D2185</f>
        <v>0</v>
      </c>
      <c r="H2185" s="8">
        <f>SUMIF('Zip Shares'!$F:$F,Districts!$B2185,'Zip Shares'!J:J)/$D2185</f>
        <v>0</v>
      </c>
    </row>
    <row r="2186" spans="1:8">
      <c r="A2186" s="18">
        <v>6</v>
      </c>
      <c r="B2186">
        <v>95948</v>
      </c>
      <c r="C2186">
        <v>1</v>
      </c>
      <c r="D2186">
        <f t="shared" si="39"/>
        <v>2</v>
      </c>
      <c r="F2186" s="8">
        <f>SUMIF('Zip Shares'!$F:$F,Districts!$B2186,'Zip Shares'!H:H)/$D2186</f>
        <v>5357.5141040632789</v>
      </c>
      <c r="G2186" s="8">
        <f>SUMIF('Zip Shares'!$F:$F,Districts!$B2186,'Zip Shares'!I:I)/$D2186</f>
        <v>0</v>
      </c>
      <c r="H2186" s="8">
        <f>SUMIF('Zip Shares'!$F:$F,Districts!$B2186,'Zip Shares'!J:J)/$D2186</f>
        <v>0</v>
      </c>
    </row>
    <row r="2187" spans="1:8">
      <c r="A2187" s="18">
        <v>6</v>
      </c>
      <c r="B2187">
        <v>95948</v>
      </c>
      <c r="C2187">
        <v>3</v>
      </c>
      <c r="D2187">
        <f t="shared" si="39"/>
        <v>2</v>
      </c>
      <c r="F2187" s="8">
        <f>SUMIF('Zip Shares'!$F:$F,Districts!$B2187,'Zip Shares'!H:H)/$D2187</f>
        <v>5357.5141040632789</v>
      </c>
      <c r="G2187" s="8">
        <f>SUMIF('Zip Shares'!$F:$F,Districts!$B2187,'Zip Shares'!I:I)/$D2187</f>
        <v>0</v>
      </c>
      <c r="H2187" s="8">
        <f>SUMIF('Zip Shares'!$F:$F,Districts!$B2187,'Zip Shares'!J:J)/$D2187</f>
        <v>0</v>
      </c>
    </row>
    <row r="2188" spans="1:8">
      <c r="A2188" s="18">
        <v>6</v>
      </c>
      <c r="B2188">
        <v>95949</v>
      </c>
      <c r="C2188">
        <v>1</v>
      </c>
      <c r="D2188">
        <f t="shared" si="39"/>
        <v>1</v>
      </c>
      <c r="F2188" s="8">
        <f>SUMIF('Zip Shares'!$F:$F,Districts!$B2188,'Zip Shares'!H:H)/$D2188</f>
        <v>75990.072026540991</v>
      </c>
      <c r="G2188" s="8">
        <f>SUMIF('Zip Shares'!$F:$F,Districts!$B2188,'Zip Shares'!I:I)/$D2188</f>
        <v>36774.339999999997</v>
      </c>
      <c r="H2188" s="8">
        <f>SUMIF('Zip Shares'!$F:$F,Districts!$B2188,'Zip Shares'!J:J)/$D2188</f>
        <v>0</v>
      </c>
    </row>
    <row r="2189" spans="1:8">
      <c r="A2189" s="18">
        <v>6</v>
      </c>
      <c r="B2189">
        <v>95950</v>
      </c>
      <c r="C2189">
        <v>3</v>
      </c>
      <c r="D2189">
        <f t="shared" si="39"/>
        <v>1</v>
      </c>
      <c r="F2189" s="8">
        <f>SUMIF('Zip Shares'!$F:$F,Districts!$B2189,'Zip Shares'!H:H)/$D2189</f>
        <v>0</v>
      </c>
      <c r="G2189" s="8">
        <f>SUMIF('Zip Shares'!$F:$F,Districts!$B2189,'Zip Shares'!I:I)/$D2189</f>
        <v>0</v>
      </c>
      <c r="H2189" s="8">
        <f>SUMIF('Zip Shares'!$F:$F,Districts!$B2189,'Zip Shares'!J:J)/$D2189</f>
        <v>0</v>
      </c>
    </row>
    <row r="2190" spans="1:8">
      <c r="A2190" s="18">
        <v>6</v>
      </c>
      <c r="B2190">
        <v>95951</v>
      </c>
      <c r="C2190">
        <v>1</v>
      </c>
      <c r="D2190">
        <f t="shared" si="39"/>
        <v>2</v>
      </c>
      <c r="F2190" s="8">
        <f>SUMIF('Zip Shares'!$F:$F,Districts!$B2190,'Zip Shares'!H:H)/$D2190</f>
        <v>75.621342361187843</v>
      </c>
      <c r="G2190" s="8">
        <f>SUMIF('Zip Shares'!$F:$F,Districts!$B2190,'Zip Shares'!I:I)/$D2190</f>
        <v>0</v>
      </c>
      <c r="H2190" s="8">
        <f>SUMIF('Zip Shares'!$F:$F,Districts!$B2190,'Zip Shares'!J:J)/$D2190</f>
        <v>0</v>
      </c>
    </row>
    <row r="2191" spans="1:8">
      <c r="A2191" s="18">
        <v>6</v>
      </c>
      <c r="B2191">
        <v>95951</v>
      </c>
      <c r="C2191">
        <v>3</v>
      </c>
      <c r="D2191">
        <f t="shared" si="39"/>
        <v>2</v>
      </c>
      <c r="F2191" s="8">
        <f>SUMIF('Zip Shares'!$F:$F,Districts!$B2191,'Zip Shares'!H:H)/$D2191</f>
        <v>75.621342361187843</v>
      </c>
      <c r="G2191" s="8">
        <f>SUMIF('Zip Shares'!$F:$F,Districts!$B2191,'Zip Shares'!I:I)/$D2191</f>
        <v>0</v>
      </c>
      <c r="H2191" s="8">
        <f>SUMIF('Zip Shares'!$F:$F,Districts!$B2191,'Zip Shares'!J:J)/$D2191</f>
        <v>0</v>
      </c>
    </row>
    <row r="2192" spans="1:8">
      <c r="A2192" s="18">
        <v>6</v>
      </c>
      <c r="B2192">
        <v>95953</v>
      </c>
      <c r="C2192">
        <v>3</v>
      </c>
      <c r="D2192">
        <f t="shared" si="39"/>
        <v>1</v>
      </c>
      <c r="F2192" s="8">
        <f>SUMIF('Zip Shares'!$F:$F,Districts!$B2192,'Zip Shares'!H:H)/$D2192</f>
        <v>14896.603748587826</v>
      </c>
      <c r="G2192" s="8">
        <f>SUMIF('Zip Shares'!$F:$F,Districts!$B2192,'Zip Shares'!I:I)/$D2192</f>
        <v>0</v>
      </c>
      <c r="H2192" s="8">
        <f>SUMIF('Zip Shares'!$F:$F,Districts!$B2192,'Zip Shares'!J:J)/$D2192</f>
        <v>0</v>
      </c>
    </row>
    <row r="2193" spans="1:8">
      <c r="A2193" s="18">
        <v>6</v>
      </c>
      <c r="B2193">
        <v>95954</v>
      </c>
      <c r="C2193">
        <v>1</v>
      </c>
      <c r="D2193">
        <f t="shared" si="39"/>
        <v>1</v>
      </c>
      <c r="F2193" s="8">
        <f>SUMIF('Zip Shares'!$F:$F,Districts!$B2193,'Zip Shares'!H:H)/$D2193</f>
        <v>645.53046828063873</v>
      </c>
      <c r="G2193" s="8">
        <f>SUMIF('Zip Shares'!$F:$F,Districts!$B2193,'Zip Shares'!I:I)/$D2193</f>
        <v>0</v>
      </c>
      <c r="H2193" s="8">
        <f>SUMIF('Zip Shares'!$F:$F,Districts!$B2193,'Zip Shares'!J:J)/$D2193</f>
        <v>0</v>
      </c>
    </row>
    <row r="2194" spans="1:8">
      <c r="A2194" s="18">
        <v>6</v>
      </c>
      <c r="B2194">
        <v>95955</v>
      </c>
      <c r="C2194">
        <v>3</v>
      </c>
      <c r="D2194">
        <f t="shared" si="39"/>
        <v>1</v>
      </c>
      <c r="F2194" s="8">
        <f>SUMIF('Zip Shares'!$F:$F,Districts!$B2194,'Zip Shares'!H:H)/$D2194</f>
        <v>0</v>
      </c>
      <c r="G2194" s="8">
        <f>SUMIF('Zip Shares'!$F:$F,Districts!$B2194,'Zip Shares'!I:I)/$D2194</f>
        <v>0</v>
      </c>
      <c r="H2194" s="8">
        <f>SUMIF('Zip Shares'!$F:$F,Districts!$B2194,'Zip Shares'!J:J)/$D2194</f>
        <v>0</v>
      </c>
    </row>
    <row r="2195" spans="1:8">
      <c r="A2195" s="18">
        <v>6</v>
      </c>
      <c r="B2195">
        <v>95956</v>
      </c>
      <c r="C2195">
        <v>1</v>
      </c>
      <c r="D2195">
        <f t="shared" si="39"/>
        <v>1</v>
      </c>
      <c r="F2195" s="8">
        <f>SUMIF('Zip Shares'!$F:$F,Districts!$B2195,'Zip Shares'!H:H)/$D2195</f>
        <v>0</v>
      </c>
      <c r="G2195" s="8">
        <f>SUMIF('Zip Shares'!$F:$F,Districts!$B2195,'Zip Shares'!I:I)/$D2195</f>
        <v>0</v>
      </c>
      <c r="H2195" s="8">
        <f>SUMIF('Zip Shares'!$F:$F,Districts!$B2195,'Zip Shares'!J:J)/$D2195</f>
        <v>0</v>
      </c>
    </row>
    <row r="2196" spans="1:8">
      <c r="A2196" s="18">
        <v>6</v>
      </c>
      <c r="B2196">
        <v>95957</v>
      </c>
      <c r="C2196">
        <v>3</v>
      </c>
      <c r="D2196">
        <f t="shared" si="39"/>
        <v>1</v>
      </c>
      <c r="F2196" s="8">
        <f>SUMIF('Zip Shares'!$F:$F,Districts!$B2196,'Zip Shares'!H:H)/$D2196</f>
        <v>0</v>
      </c>
      <c r="G2196" s="8">
        <f>SUMIF('Zip Shares'!$F:$F,Districts!$B2196,'Zip Shares'!I:I)/$D2196</f>
        <v>0</v>
      </c>
      <c r="H2196" s="8">
        <f>SUMIF('Zip Shares'!$F:$F,Districts!$B2196,'Zip Shares'!J:J)/$D2196</f>
        <v>0</v>
      </c>
    </row>
    <row r="2197" spans="1:8">
      <c r="A2197" s="18">
        <v>6</v>
      </c>
      <c r="B2197">
        <v>95959</v>
      </c>
      <c r="C2197">
        <v>1</v>
      </c>
      <c r="D2197">
        <f t="shared" si="39"/>
        <v>1</v>
      </c>
      <c r="F2197" s="8">
        <f>SUMIF('Zip Shares'!$F:$F,Districts!$B2197,'Zip Shares'!H:H)/$D2197</f>
        <v>42210.214119625671</v>
      </c>
      <c r="G2197" s="8">
        <f>SUMIF('Zip Shares'!$F:$F,Districts!$B2197,'Zip Shares'!I:I)/$D2197</f>
        <v>7302.14</v>
      </c>
      <c r="H2197" s="8">
        <f>SUMIF('Zip Shares'!$F:$F,Districts!$B2197,'Zip Shares'!J:J)/$D2197</f>
        <v>0</v>
      </c>
    </row>
    <row r="2198" spans="1:8">
      <c r="A2198" s="18">
        <v>6</v>
      </c>
      <c r="B2198">
        <v>95960</v>
      </c>
      <c r="C2198">
        <v>1</v>
      </c>
      <c r="D2198">
        <f t="shared" si="39"/>
        <v>2</v>
      </c>
      <c r="F2198" s="8">
        <f>SUMIF('Zip Shares'!$F:$F,Districts!$B2198,'Zip Shares'!H:H)/$D2198</f>
        <v>100.08707077216037</v>
      </c>
      <c r="G2198" s="8">
        <f>SUMIF('Zip Shares'!$F:$F,Districts!$B2198,'Zip Shares'!I:I)/$D2198</f>
        <v>0</v>
      </c>
      <c r="H2198" s="8">
        <f>SUMIF('Zip Shares'!$F:$F,Districts!$B2198,'Zip Shares'!J:J)/$D2198</f>
        <v>0</v>
      </c>
    </row>
    <row r="2199" spans="1:8">
      <c r="A2199" s="18">
        <v>6</v>
      </c>
      <c r="B2199">
        <v>95960</v>
      </c>
      <c r="C2199">
        <v>3</v>
      </c>
      <c r="D2199">
        <f t="shared" si="39"/>
        <v>2</v>
      </c>
      <c r="F2199" s="8">
        <f>SUMIF('Zip Shares'!$F:$F,Districts!$B2199,'Zip Shares'!H:H)/$D2199</f>
        <v>100.08707077216037</v>
      </c>
      <c r="G2199" s="8">
        <f>SUMIF('Zip Shares'!$F:$F,Districts!$B2199,'Zip Shares'!I:I)/$D2199</f>
        <v>0</v>
      </c>
      <c r="H2199" s="8">
        <f>SUMIF('Zip Shares'!$F:$F,Districts!$B2199,'Zip Shares'!J:J)/$D2199</f>
        <v>0</v>
      </c>
    </row>
    <row r="2200" spans="1:8">
      <c r="A2200" s="18">
        <v>6</v>
      </c>
      <c r="B2200">
        <v>95961</v>
      </c>
      <c r="C2200">
        <v>3</v>
      </c>
      <c r="D2200">
        <f t="shared" si="39"/>
        <v>1</v>
      </c>
      <c r="F2200" s="8">
        <f>SUMIF('Zip Shares'!$F:$F,Districts!$B2200,'Zip Shares'!H:H)/$D2200</f>
        <v>3654.5659572318946</v>
      </c>
      <c r="G2200" s="8">
        <f>SUMIF('Zip Shares'!$F:$F,Districts!$B2200,'Zip Shares'!I:I)/$D2200</f>
        <v>0</v>
      </c>
      <c r="H2200" s="8">
        <f>SUMIF('Zip Shares'!$F:$F,Districts!$B2200,'Zip Shares'!J:J)/$D2200</f>
        <v>0</v>
      </c>
    </row>
    <row r="2201" spans="1:8">
      <c r="A2201" s="18">
        <v>6</v>
      </c>
      <c r="B2201">
        <v>95962</v>
      </c>
      <c r="C2201">
        <v>3</v>
      </c>
      <c r="D2201">
        <f t="shared" si="39"/>
        <v>1</v>
      </c>
      <c r="F2201" s="8">
        <f>SUMIF('Zip Shares'!$F:$F,Districts!$B2201,'Zip Shares'!H:H)/$D2201</f>
        <v>0</v>
      </c>
      <c r="G2201" s="8">
        <f>SUMIF('Zip Shares'!$F:$F,Districts!$B2201,'Zip Shares'!I:I)/$D2201</f>
        <v>0</v>
      </c>
      <c r="H2201" s="8">
        <f>SUMIF('Zip Shares'!$F:$F,Districts!$B2201,'Zip Shares'!J:J)/$D2201</f>
        <v>0</v>
      </c>
    </row>
    <row r="2202" spans="1:8">
      <c r="A2202" s="18">
        <v>6</v>
      </c>
      <c r="B2202">
        <v>95963</v>
      </c>
      <c r="C2202">
        <v>1</v>
      </c>
      <c r="D2202">
        <f t="shared" si="39"/>
        <v>2</v>
      </c>
      <c r="F2202" s="8">
        <f>SUMIF('Zip Shares'!$F:$F,Districts!$B2202,'Zip Shares'!H:H)/$D2202</f>
        <v>12339.79278358499</v>
      </c>
      <c r="G2202" s="8">
        <f>SUMIF('Zip Shares'!$F:$F,Districts!$B2202,'Zip Shares'!I:I)/$D2202</f>
        <v>0</v>
      </c>
      <c r="H2202" s="8">
        <f>SUMIF('Zip Shares'!$F:$F,Districts!$B2202,'Zip Shares'!J:J)/$D2202</f>
        <v>0</v>
      </c>
    </row>
    <row r="2203" spans="1:8">
      <c r="A2203" s="18">
        <v>6</v>
      </c>
      <c r="B2203">
        <v>95963</v>
      </c>
      <c r="C2203">
        <v>3</v>
      </c>
      <c r="D2203">
        <f t="shared" si="39"/>
        <v>2</v>
      </c>
      <c r="F2203" s="8">
        <f>SUMIF('Zip Shares'!$F:$F,Districts!$B2203,'Zip Shares'!H:H)/$D2203</f>
        <v>12339.79278358499</v>
      </c>
      <c r="G2203" s="8">
        <f>SUMIF('Zip Shares'!$F:$F,Districts!$B2203,'Zip Shares'!I:I)/$D2203</f>
        <v>0</v>
      </c>
      <c r="H2203" s="8">
        <f>SUMIF('Zip Shares'!$F:$F,Districts!$B2203,'Zip Shares'!J:J)/$D2203</f>
        <v>0</v>
      </c>
    </row>
    <row r="2204" spans="1:8">
      <c r="A2204" s="18">
        <v>6</v>
      </c>
      <c r="B2204">
        <v>95965</v>
      </c>
      <c r="C2204">
        <v>1</v>
      </c>
      <c r="D2204">
        <f t="shared" si="39"/>
        <v>1</v>
      </c>
      <c r="F2204" s="8">
        <f>SUMIF('Zip Shares'!$F:$F,Districts!$B2204,'Zip Shares'!H:H)/$D2204</f>
        <v>18397.035616830595</v>
      </c>
      <c r="G2204" s="8">
        <f>SUMIF('Zip Shares'!$F:$F,Districts!$B2204,'Zip Shares'!I:I)/$D2204</f>
        <v>350.05</v>
      </c>
      <c r="H2204" s="8">
        <f>SUMIF('Zip Shares'!$F:$F,Districts!$B2204,'Zip Shares'!J:J)/$D2204</f>
        <v>0</v>
      </c>
    </row>
    <row r="2205" spans="1:8">
      <c r="A2205" s="18">
        <v>6</v>
      </c>
      <c r="B2205">
        <v>95966</v>
      </c>
      <c r="C2205">
        <v>1</v>
      </c>
      <c r="D2205">
        <f t="shared" si="39"/>
        <v>2</v>
      </c>
      <c r="F2205" s="8">
        <f>SUMIF('Zip Shares'!$F:$F,Districts!$B2205,'Zip Shares'!H:H)/$D2205</f>
        <v>2324.9826192089768</v>
      </c>
      <c r="G2205" s="8">
        <f>SUMIF('Zip Shares'!$F:$F,Districts!$B2205,'Zip Shares'!I:I)/$D2205</f>
        <v>1237.5</v>
      </c>
      <c r="H2205" s="8">
        <f>SUMIF('Zip Shares'!$F:$F,Districts!$B2205,'Zip Shares'!J:J)/$D2205</f>
        <v>0</v>
      </c>
    </row>
    <row r="2206" spans="1:8">
      <c r="A2206" s="18">
        <v>6</v>
      </c>
      <c r="B2206">
        <v>95966</v>
      </c>
      <c r="C2206">
        <v>3</v>
      </c>
      <c r="D2206">
        <f t="shared" si="39"/>
        <v>2</v>
      </c>
      <c r="F2206" s="8">
        <f>SUMIF('Zip Shares'!$F:$F,Districts!$B2206,'Zip Shares'!H:H)/$D2206</f>
        <v>2324.9826192089768</v>
      </c>
      <c r="G2206" s="8">
        <f>SUMIF('Zip Shares'!$F:$F,Districts!$B2206,'Zip Shares'!I:I)/$D2206</f>
        <v>1237.5</v>
      </c>
      <c r="H2206" s="8">
        <f>SUMIF('Zip Shares'!$F:$F,Districts!$B2206,'Zip Shares'!J:J)/$D2206</f>
        <v>0</v>
      </c>
    </row>
    <row r="2207" spans="1:8">
      <c r="A2207" s="18">
        <v>6</v>
      </c>
      <c r="B2207">
        <v>95968</v>
      </c>
      <c r="C2207">
        <v>1</v>
      </c>
      <c r="D2207">
        <f t="shared" si="39"/>
        <v>1</v>
      </c>
      <c r="F2207" s="8">
        <f>SUMIF('Zip Shares'!$F:$F,Districts!$B2207,'Zip Shares'!H:H)/$D2207</f>
        <v>0</v>
      </c>
      <c r="G2207" s="8">
        <f>SUMIF('Zip Shares'!$F:$F,Districts!$B2207,'Zip Shares'!I:I)/$D2207</f>
        <v>0</v>
      </c>
      <c r="H2207" s="8">
        <f>SUMIF('Zip Shares'!$F:$F,Districts!$B2207,'Zip Shares'!J:J)/$D2207</f>
        <v>0</v>
      </c>
    </row>
    <row r="2208" spans="1:8">
      <c r="A2208" s="18">
        <v>6</v>
      </c>
      <c r="B2208">
        <v>95969</v>
      </c>
      <c r="C2208">
        <v>1</v>
      </c>
      <c r="D2208">
        <f t="shared" si="39"/>
        <v>1</v>
      </c>
      <c r="F2208" s="8">
        <f>SUMIF('Zip Shares'!$F:$F,Districts!$B2208,'Zip Shares'!H:H)/$D2208</f>
        <v>5574.4761836117841</v>
      </c>
      <c r="G2208" s="8">
        <f>SUMIF('Zip Shares'!$F:$F,Districts!$B2208,'Zip Shares'!I:I)/$D2208</f>
        <v>3381.46</v>
      </c>
      <c r="H2208" s="8">
        <f>SUMIF('Zip Shares'!$F:$F,Districts!$B2208,'Zip Shares'!J:J)/$D2208</f>
        <v>0</v>
      </c>
    </row>
    <row r="2209" spans="1:8">
      <c r="A2209" s="18">
        <v>6</v>
      </c>
      <c r="B2209">
        <v>95970</v>
      </c>
      <c r="C2209">
        <v>1</v>
      </c>
      <c r="D2209">
        <f t="shared" si="39"/>
        <v>2</v>
      </c>
      <c r="F2209" s="8">
        <f>SUMIF('Zip Shares'!$F:$F,Districts!$B2209,'Zip Shares'!H:H)/$D2209</f>
        <v>0</v>
      </c>
      <c r="G2209" s="8">
        <f>SUMIF('Zip Shares'!$F:$F,Districts!$B2209,'Zip Shares'!I:I)/$D2209</f>
        <v>0</v>
      </c>
      <c r="H2209" s="8">
        <f>SUMIF('Zip Shares'!$F:$F,Districts!$B2209,'Zip Shares'!J:J)/$D2209</f>
        <v>0</v>
      </c>
    </row>
    <row r="2210" spans="1:8">
      <c r="A2210" s="18">
        <v>6</v>
      </c>
      <c r="B2210">
        <v>95970</v>
      </c>
      <c r="C2210">
        <v>3</v>
      </c>
      <c r="D2210">
        <f t="shared" si="39"/>
        <v>2</v>
      </c>
      <c r="F2210" s="8">
        <f>SUMIF('Zip Shares'!$F:$F,Districts!$B2210,'Zip Shares'!H:H)/$D2210</f>
        <v>0</v>
      </c>
      <c r="G2210" s="8">
        <f>SUMIF('Zip Shares'!$F:$F,Districts!$B2210,'Zip Shares'!I:I)/$D2210</f>
        <v>0</v>
      </c>
      <c r="H2210" s="8">
        <f>SUMIF('Zip Shares'!$F:$F,Districts!$B2210,'Zip Shares'!J:J)/$D2210</f>
        <v>0</v>
      </c>
    </row>
    <row r="2211" spans="1:8">
      <c r="A2211" s="18">
        <v>6</v>
      </c>
      <c r="B2211">
        <v>95971</v>
      </c>
      <c r="C2211">
        <v>1</v>
      </c>
      <c r="D2211">
        <f t="shared" si="39"/>
        <v>1</v>
      </c>
      <c r="F2211" s="8">
        <f>SUMIF('Zip Shares'!$F:$F,Districts!$B2211,'Zip Shares'!H:H)/$D2211</f>
        <v>11066.427241136229</v>
      </c>
      <c r="G2211" s="8">
        <f>SUMIF('Zip Shares'!$F:$F,Districts!$B2211,'Zip Shares'!I:I)/$D2211</f>
        <v>150</v>
      </c>
      <c r="H2211" s="8">
        <f>SUMIF('Zip Shares'!$F:$F,Districts!$B2211,'Zip Shares'!J:J)/$D2211</f>
        <v>0</v>
      </c>
    </row>
    <row r="2212" spans="1:8">
      <c r="A2212" s="18">
        <v>6</v>
      </c>
      <c r="B2212">
        <v>95973</v>
      </c>
      <c r="C2212">
        <v>1</v>
      </c>
      <c r="D2212">
        <f t="shared" si="39"/>
        <v>1</v>
      </c>
      <c r="F2212" s="8">
        <f>SUMIF('Zip Shares'!$F:$F,Districts!$B2212,'Zip Shares'!H:H)/$D2212</f>
        <v>44288.155158283422</v>
      </c>
      <c r="G2212" s="8">
        <f>SUMIF('Zip Shares'!$F:$F,Districts!$B2212,'Zip Shares'!I:I)/$D2212</f>
        <v>2575.0500000000002</v>
      </c>
      <c r="H2212" s="8">
        <f>SUMIF('Zip Shares'!$F:$F,Districts!$B2212,'Zip Shares'!J:J)/$D2212</f>
        <v>0</v>
      </c>
    </row>
    <row r="2213" spans="1:8">
      <c r="A2213" s="18">
        <v>6</v>
      </c>
      <c r="B2213">
        <v>95974</v>
      </c>
      <c r="C2213">
        <v>1</v>
      </c>
      <c r="D2213">
        <f t="shared" si="39"/>
        <v>1</v>
      </c>
      <c r="F2213" s="8">
        <f>SUMIF('Zip Shares'!$F:$F,Districts!$B2213,'Zip Shares'!H:H)/$D2213</f>
        <v>0</v>
      </c>
      <c r="G2213" s="8">
        <f>SUMIF('Zip Shares'!$F:$F,Districts!$B2213,'Zip Shares'!I:I)/$D2213</f>
        <v>0</v>
      </c>
      <c r="H2213" s="8">
        <f>SUMIF('Zip Shares'!$F:$F,Districts!$B2213,'Zip Shares'!J:J)/$D2213</f>
        <v>0</v>
      </c>
    </row>
    <row r="2214" spans="1:8">
      <c r="A2214" s="18">
        <v>6</v>
      </c>
      <c r="B2214">
        <v>95975</v>
      </c>
      <c r="C2214">
        <v>1</v>
      </c>
      <c r="D2214">
        <f t="shared" si="39"/>
        <v>1</v>
      </c>
      <c r="F2214" s="8">
        <f>SUMIF('Zip Shares'!$F:$F,Districts!$B2214,'Zip Shares'!H:H)/$D2214</f>
        <v>2738.3377731837427</v>
      </c>
      <c r="G2214" s="8">
        <f>SUMIF('Zip Shares'!$F:$F,Districts!$B2214,'Zip Shares'!I:I)/$D2214</f>
        <v>0</v>
      </c>
      <c r="H2214" s="8">
        <f>SUMIF('Zip Shares'!$F:$F,Districts!$B2214,'Zip Shares'!J:J)/$D2214</f>
        <v>0</v>
      </c>
    </row>
    <row r="2215" spans="1:8">
      <c r="A2215" s="18">
        <v>6</v>
      </c>
      <c r="B2215">
        <v>95977</v>
      </c>
      <c r="C2215">
        <v>1</v>
      </c>
      <c r="D2215">
        <f t="shared" si="39"/>
        <v>2</v>
      </c>
      <c r="F2215" s="8">
        <f>SUMIF('Zip Shares'!$F:$F,Districts!$B2215,'Zip Shares'!H:H)/$D2215</f>
        <v>1520.3181567148595</v>
      </c>
      <c r="G2215" s="8">
        <f>SUMIF('Zip Shares'!$F:$F,Districts!$B2215,'Zip Shares'!I:I)/$D2215</f>
        <v>0</v>
      </c>
      <c r="H2215" s="8">
        <f>SUMIF('Zip Shares'!$F:$F,Districts!$B2215,'Zip Shares'!J:J)/$D2215</f>
        <v>0</v>
      </c>
    </row>
    <row r="2216" spans="1:8">
      <c r="A2216" s="18">
        <v>6</v>
      </c>
      <c r="B2216">
        <v>95977</v>
      </c>
      <c r="C2216">
        <v>3</v>
      </c>
      <c r="D2216">
        <f t="shared" si="39"/>
        <v>2</v>
      </c>
      <c r="F2216" s="8">
        <f>SUMIF('Zip Shares'!$F:$F,Districts!$B2216,'Zip Shares'!H:H)/$D2216</f>
        <v>1520.3181567148595</v>
      </c>
      <c r="G2216" s="8">
        <f>SUMIF('Zip Shares'!$F:$F,Districts!$B2216,'Zip Shares'!I:I)/$D2216</f>
        <v>0</v>
      </c>
      <c r="H2216" s="8">
        <f>SUMIF('Zip Shares'!$F:$F,Districts!$B2216,'Zip Shares'!J:J)/$D2216</f>
        <v>0</v>
      </c>
    </row>
    <row r="2217" spans="1:8">
      <c r="A2217" s="18">
        <v>6</v>
      </c>
      <c r="B2217">
        <v>95978</v>
      </c>
      <c r="C2217">
        <v>1</v>
      </c>
      <c r="D2217">
        <f t="shared" si="39"/>
        <v>1</v>
      </c>
      <c r="F2217" s="8">
        <f>SUMIF('Zip Shares'!$F:$F,Districts!$B2217,'Zip Shares'!H:H)/$D2217</f>
        <v>0</v>
      </c>
      <c r="G2217" s="8">
        <f>SUMIF('Zip Shares'!$F:$F,Districts!$B2217,'Zip Shares'!I:I)/$D2217</f>
        <v>0</v>
      </c>
      <c r="H2217" s="8">
        <f>SUMIF('Zip Shares'!$F:$F,Districts!$B2217,'Zip Shares'!J:J)/$D2217</f>
        <v>0</v>
      </c>
    </row>
    <row r="2218" spans="1:8">
      <c r="A2218" s="18">
        <v>6</v>
      </c>
      <c r="B2218">
        <v>95979</v>
      </c>
      <c r="C2218">
        <v>3</v>
      </c>
      <c r="D2218">
        <f t="shared" si="39"/>
        <v>1</v>
      </c>
      <c r="F2218" s="8">
        <f>SUMIF('Zip Shares'!$F:$F,Districts!$B2218,'Zip Shares'!H:H)/$D2218</f>
        <v>0</v>
      </c>
      <c r="G2218" s="8">
        <f>SUMIF('Zip Shares'!$F:$F,Districts!$B2218,'Zip Shares'!I:I)/$D2218</f>
        <v>0</v>
      </c>
      <c r="H2218" s="8">
        <f>SUMIF('Zip Shares'!$F:$F,Districts!$B2218,'Zip Shares'!J:J)/$D2218</f>
        <v>0</v>
      </c>
    </row>
    <row r="2219" spans="1:8">
      <c r="A2219" s="18">
        <v>6</v>
      </c>
      <c r="B2219">
        <v>95981</v>
      </c>
      <c r="C2219">
        <v>1</v>
      </c>
      <c r="D2219">
        <f t="shared" si="39"/>
        <v>2</v>
      </c>
      <c r="F2219" s="8">
        <f>SUMIF('Zip Shares'!$F:$F,Districts!$B2219,'Zip Shares'!H:H)/$D2219</f>
        <v>0</v>
      </c>
      <c r="G2219" s="8">
        <f>SUMIF('Zip Shares'!$F:$F,Districts!$B2219,'Zip Shares'!I:I)/$D2219</f>
        <v>0</v>
      </c>
      <c r="H2219" s="8">
        <f>SUMIF('Zip Shares'!$F:$F,Districts!$B2219,'Zip Shares'!J:J)/$D2219</f>
        <v>0</v>
      </c>
    </row>
    <row r="2220" spans="1:8">
      <c r="A2220" s="18">
        <v>6</v>
      </c>
      <c r="B2220">
        <v>95981</v>
      </c>
      <c r="C2220">
        <v>3</v>
      </c>
      <c r="D2220">
        <f t="shared" si="39"/>
        <v>2</v>
      </c>
      <c r="F2220" s="8">
        <f>SUMIF('Zip Shares'!$F:$F,Districts!$B2220,'Zip Shares'!H:H)/$D2220</f>
        <v>0</v>
      </c>
      <c r="G2220" s="8">
        <f>SUMIF('Zip Shares'!$F:$F,Districts!$B2220,'Zip Shares'!I:I)/$D2220</f>
        <v>0</v>
      </c>
      <c r="H2220" s="8">
        <f>SUMIF('Zip Shares'!$F:$F,Districts!$B2220,'Zip Shares'!J:J)/$D2220</f>
        <v>0</v>
      </c>
    </row>
    <row r="2221" spans="1:8">
      <c r="A2221" s="18">
        <v>6</v>
      </c>
      <c r="B2221">
        <v>95982</v>
      </c>
      <c r="C2221">
        <v>3</v>
      </c>
      <c r="D2221">
        <f t="shared" si="39"/>
        <v>1</v>
      </c>
      <c r="F2221" s="8">
        <f>SUMIF('Zip Shares'!$F:$F,Districts!$B2221,'Zip Shares'!H:H)/$D2221</f>
        <v>9065.6733514579737</v>
      </c>
      <c r="G2221" s="8">
        <f>SUMIF('Zip Shares'!$F:$F,Districts!$B2221,'Zip Shares'!I:I)/$D2221</f>
        <v>0</v>
      </c>
      <c r="H2221" s="8">
        <f>SUMIF('Zip Shares'!$F:$F,Districts!$B2221,'Zip Shares'!J:J)/$D2221</f>
        <v>0</v>
      </c>
    </row>
    <row r="2222" spans="1:8">
      <c r="A2222" s="18">
        <v>6</v>
      </c>
      <c r="B2222">
        <v>95983</v>
      </c>
      <c r="C2222">
        <v>1</v>
      </c>
      <c r="D2222">
        <f t="shared" si="39"/>
        <v>1</v>
      </c>
      <c r="F2222" s="8">
        <f>SUMIF('Zip Shares'!$F:$F,Districts!$B2222,'Zip Shares'!H:H)/$D2222</f>
        <v>2299.7784706314187</v>
      </c>
      <c r="G2222" s="8">
        <f>SUMIF('Zip Shares'!$F:$F,Districts!$B2222,'Zip Shares'!I:I)/$D2222</f>
        <v>0</v>
      </c>
      <c r="H2222" s="8">
        <f>SUMIF('Zip Shares'!$F:$F,Districts!$B2222,'Zip Shares'!J:J)/$D2222</f>
        <v>0</v>
      </c>
    </row>
    <row r="2223" spans="1:8">
      <c r="A2223" s="18">
        <v>6</v>
      </c>
      <c r="B2223">
        <v>95984</v>
      </c>
      <c r="C2223">
        <v>1</v>
      </c>
      <c r="D2223">
        <f t="shared" si="39"/>
        <v>1</v>
      </c>
      <c r="F2223" s="8">
        <f>SUMIF('Zip Shares'!$F:$F,Districts!$B2223,'Zip Shares'!H:H)/$D2223</f>
        <v>0</v>
      </c>
      <c r="G2223" s="8">
        <f>SUMIF('Zip Shares'!$F:$F,Districts!$B2223,'Zip Shares'!I:I)/$D2223</f>
        <v>0</v>
      </c>
      <c r="H2223" s="8">
        <f>SUMIF('Zip Shares'!$F:$F,Districts!$B2223,'Zip Shares'!J:J)/$D2223</f>
        <v>0</v>
      </c>
    </row>
    <row r="2224" spans="1:8">
      <c r="A2224" s="18">
        <v>6</v>
      </c>
      <c r="B2224">
        <v>95986</v>
      </c>
      <c r="C2224">
        <v>1</v>
      </c>
      <c r="D2224">
        <f t="shared" si="39"/>
        <v>1</v>
      </c>
      <c r="F2224" s="8">
        <f>SUMIF('Zip Shares'!$F:$F,Districts!$B2224,'Zip Shares'!H:H)/$D2224</f>
        <v>0</v>
      </c>
      <c r="G2224" s="8">
        <f>SUMIF('Zip Shares'!$F:$F,Districts!$B2224,'Zip Shares'!I:I)/$D2224</f>
        <v>0</v>
      </c>
      <c r="H2224" s="8">
        <f>SUMIF('Zip Shares'!$F:$F,Districts!$B2224,'Zip Shares'!J:J)/$D2224</f>
        <v>0</v>
      </c>
    </row>
    <row r="2225" spans="1:8">
      <c r="A2225" s="18">
        <v>6</v>
      </c>
      <c r="B2225">
        <v>95987</v>
      </c>
      <c r="C2225">
        <v>3</v>
      </c>
      <c r="D2225">
        <f t="shared" si="39"/>
        <v>1</v>
      </c>
      <c r="F2225" s="8">
        <f>SUMIF('Zip Shares'!$F:$F,Districts!$B2225,'Zip Shares'!H:H)/$D2225</f>
        <v>23188.82201037557</v>
      </c>
      <c r="G2225" s="8">
        <f>SUMIF('Zip Shares'!$F:$F,Districts!$B2225,'Zip Shares'!I:I)/$D2225</f>
        <v>93.98</v>
      </c>
      <c r="H2225" s="8">
        <f>SUMIF('Zip Shares'!$F:$F,Districts!$B2225,'Zip Shares'!J:J)/$D2225</f>
        <v>0</v>
      </c>
    </row>
    <row r="2226" spans="1:8">
      <c r="A2226" s="18">
        <v>6</v>
      </c>
      <c r="B2226">
        <v>95988</v>
      </c>
      <c r="C2226">
        <v>1</v>
      </c>
      <c r="D2226">
        <f t="shared" si="39"/>
        <v>2</v>
      </c>
      <c r="F2226" s="8">
        <f>SUMIF('Zip Shares'!$F:$F,Districts!$B2226,'Zip Shares'!H:H)/$D2226</f>
        <v>0</v>
      </c>
      <c r="G2226" s="8">
        <f>SUMIF('Zip Shares'!$F:$F,Districts!$B2226,'Zip Shares'!I:I)/$D2226</f>
        <v>0</v>
      </c>
      <c r="H2226" s="8">
        <f>SUMIF('Zip Shares'!$F:$F,Districts!$B2226,'Zip Shares'!J:J)/$D2226</f>
        <v>0</v>
      </c>
    </row>
    <row r="2227" spans="1:8">
      <c r="A2227" s="18">
        <v>6</v>
      </c>
      <c r="B2227">
        <v>95988</v>
      </c>
      <c r="C2227">
        <v>3</v>
      </c>
      <c r="D2227">
        <f t="shared" si="39"/>
        <v>2</v>
      </c>
      <c r="F2227" s="8">
        <f>SUMIF('Zip Shares'!$F:$F,Districts!$B2227,'Zip Shares'!H:H)/$D2227</f>
        <v>0</v>
      </c>
      <c r="G2227" s="8">
        <f>SUMIF('Zip Shares'!$F:$F,Districts!$B2227,'Zip Shares'!I:I)/$D2227</f>
        <v>0</v>
      </c>
      <c r="H2227" s="8">
        <f>SUMIF('Zip Shares'!$F:$F,Districts!$B2227,'Zip Shares'!J:J)/$D2227</f>
        <v>0</v>
      </c>
    </row>
    <row r="2228" spans="1:8">
      <c r="A2228" s="18">
        <v>6</v>
      </c>
      <c r="B2228">
        <v>95991</v>
      </c>
      <c r="C2228">
        <v>3</v>
      </c>
      <c r="D2228">
        <f t="shared" si="39"/>
        <v>1</v>
      </c>
      <c r="F2228" s="8">
        <f>SUMIF('Zip Shares'!$F:$F,Districts!$B2228,'Zip Shares'!H:H)/$D2228</f>
        <v>283708.83034543827</v>
      </c>
      <c r="G2228" s="8">
        <f>SUMIF('Zip Shares'!$F:$F,Districts!$B2228,'Zip Shares'!I:I)/$D2228</f>
        <v>1258.72</v>
      </c>
      <c r="H2228" s="8">
        <f>SUMIF('Zip Shares'!$F:$F,Districts!$B2228,'Zip Shares'!J:J)/$D2228</f>
        <v>0</v>
      </c>
    </row>
    <row r="2229" spans="1:8">
      <c r="A2229" s="18">
        <v>6</v>
      </c>
      <c r="B2229">
        <v>95993</v>
      </c>
      <c r="C2229">
        <v>3</v>
      </c>
      <c r="D2229">
        <f t="shared" si="39"/>
        <v>1</v>
      </c>
      <c r="F2229" s="8">
        <f>SUMIF('Zip Shares'!$F:$F,Districts!$B2229,'Zip Shares'!H:H)/$D2229</f>
        <v>966786.81643188244</v>
      </c>
      <c r="G2229" s="8">
        <f>SUMIF('Zip Shares'!$F:$F,Districts!$B2229,'Zip Shares'!I:I)/$D2229</f>
        <v>114201.45999999999</v>
      </c>
      <c r="H2229" s="8">
        <f>SUMIF('Zip Shares'!$F:$F,Districts!$B2229,'Zip Shares'!J:J)/$D2229</f>
        <v>0</v>
      </c>
    </row>
    <row r="2230" spans="1:8">
      <c r="A2230" s="18">
        <v>6</v>
      </c>
      <c r="B2230">
        <v>96001</v>
      </c>
      <c r="C2230">
        <v>1</v>
      </c>
      <c r="D2230">
        <f t="shared" si="39"/>
        <v>1</v>
      </c>
      <c r="F2230" s="8">
        <f>SUMIF('Zip Shares'!$F:$F,Districts!$B2230,'Zip Shares'!H:H)/$D2230</f>
        <v>36662.623547380419</v>
      </c>
      <c r="G2230" s="8">
        <f>SUMIF('Zip Shares'!$F:$F,Districts!$B2230,'Zip Shares'!I:I)/$D2230</f>
        <v>10074.75</v>
      </c>
      <c r="H2230" s="8">
        <f>SUMIF('Zip Shares'!$F:$F,Districts!$B2230,'Zip Shares'!J:J)/$D2230</f>
        <v>0</v>
      </c>
    </row>
    <row r="2231" spans="1:8">
      <c r="A2231" s="18">
        <v>6</v>
      </c>
      <c r="B2231">
        <v>96002</v>
      </c>
      <c r="C2231">
        <v>1</v>
      </c>
      <c r="D2231">
        <f t="shared" si="39"/>
        <v>1</v>
      </c>
      <c r="F2231" s="8">
        <f>SUMIF('Zip Shares'!$F:$F,Districts!$B2231,'Zip Shares'!H:H)/$D2231</f>
        <v>170459.24217131725</v>
      </c>
      <c r="G2231" s="8">
        <f>SUMIF('Zip Shares'!$F:$F,Districts!$B2231,'Zip Shares'!I:I)/$D2231</f>
        <v>43599.45</v>
      </c>
      <c r="H2231" s="8">
        <f>SUMIF('Zip Shares'!$F:$F,Districts!$B2231,'Zip Shares'!J:J)/$D2231</f>
        <v>0</v>
      </c>
    </row>
    <row r="2232" spans="1:8">
      <c r="A2232" s="18">
        <v>6</v>
      </c>
      <c r="B2232">
        <v>96003</v>
      </c>
      <c r="C2232">
        <v>1</v>
      </c>
      <c r="D2232">
        <f t="shared" si="39"/>
        <v>1</v>
      </c>
      <c r="F2232" s="8">
        <f>SUMIF('Zip Shares'!$F:$F,Districts!$B2232,'Zip Shares'!H:H)/$D2232</f>
        <v>243731.20735791328</v>
      </c>
      <c r="G2232" s="8">
        <f>SUMIF('Zip Shares'!$F:$F,Districts!$B2232,'Zip Shares'!I:I)/$D2232</f>
        <v>11989.15</v>
      </c>
      <c r="H2232" s="8">
        <f>SUMIF('Zip Shares'!$F:$F,Districts!$B2232,'Zip Shares'!J:J)/$D2232</f>
        <v>0</v>
      </c>
    </row>
    <row r="2233" spans="1:8">
      <c r="A2233" s="18">
        <v>6</v>
      </c>
      <c r="B2233">
        <v>96006</v>
      </c>
      <c r="C2233">
        <v>1</v>
      </c>
      <c r="D2233">
        <f t="shared" si="39"/>
        <v>1</v>
      </c>
      <c r="F2233" s="8">
        <f>SUMIF('Zip Shares'!$F:$F,Districts!$B2233,'Zip Shares'!H:H)/$D2233</f>
        <v>0</v>
      </c>
      <c r="G2233" s="8">
        <f>SUMIF('Zip Shares'!$F:$F,Districts!$B2233,'Zip Shares'!I:I)/$D2233</f>
        <v>0</v>
      </c>
      <c r="H2233" s="8">
        <f>SUMIF('Zip Shares'!$F:$F,Districts!$B2233,'Zip Shares'!J:J)/$D2233</f>
        <v>0</v>
      </c>
    </row>
    <row r="2234" spans="1:8">
      <c r="A2234" s="18">
        <v>6</v>
      </c>
      <c r="B2234">
        <v>96007</v>
      </c>
      <c r="C2234">
        <v>1</v>
      </c>
      <c r="D2234">
        <f t="shared" si="39"/>
        <v>1</v>
      </c>
      <c r="F2234" s="8">
        <f>SUMIF('Zip Shares'!$F:$F,Districts!$B2234,'Zip Shares'!H:H)/$D2234</f>
        <v>11218.132550541284</v>
      </c>
      <c r="G2234" s="8">
        <f>SUMIF('Zip Shares'!$F:$F,Districts!$B2234,'Zip Shares'!I:I)/$D2234</f>
        <v>0</v>
      </c>
      <c r="H2234" s="8">
        <f>SUMIF('Zip Shares'!$F:$F,Districts!$B2234,'Zip Shares'!J:J)/$D2234</f>
        <v>0</v>
      </c>
    </row>
    <row r="2235" spans="1:8">
      <c r="A2235" s="18">
        <v>6</v>
      </c>
      <c r="B2235">
        <v>96008</v>
      </c>
      <c r="C2235">
        <v>1</v>
      </c>
      <c r="D2235">
        <f t="shared" si="39"/>
        <v>1</v>
      </c>
      <c r="F2235" s="8">
        <f>SUMIF('Zip Shares'!$F:$F,Districts!$B2235,'Zip Shares'!H:H)/$D2235</f>
        <v>30188.111043614292</v>
      </c>
      <c r="G2235" s="8">
        <f>SUMIF('Zip Shares'!$F:$F,Districts!$B2235,'Zip Shares'!I:I)/$D2235</f>
        <v>0</v>
      </c>
      <c r="H2235" s="8">
        <f>SUMIF('Zip Shares'!$F:$F,Districts!$B2235,'Zip Shares'!J:J)/$D2235</f>
        <v>0</v>
      </c>
    </row>
    <row r="2236" spans="1:8">
      <c r="A2236" s="18">
        <v>6</v>
      </c>
      <c r="B2236">
        <v>96009</v>
      </c>
      <c r="C2236">
        <v>1</v>
      </c>
      <c r="D2236">
        <f t="shared" si="39"/>
        <v>1</v>
      </c>
      <c r="F2236" s="8">
        <f>SUMIF('Zip Shares'!$F:$F,Districts!$B2236,'Zip Shares'!H:H)/$D2236</f>
        <v>0</v>
      </c>
      <c r="G2236" s="8">
        <f>SUMIF('Zip Shares'!$F:$F,Districts!$B2236,'Zip Shares'!I:I)/$D2236</f>
        <v>0</v>
      </c>
      <c r="H2236" s="8">
        <f>SUMIF('Zip Shares'!$F:$F,Districts!$B2236,'Zip Shares'!J:J)/$D2236</f>
        <v>0</v>
      </c>
    </row>
    <row r="2237" spans="1:8">
      <c r="A2237" s="18">
        <v>6</v>
      </c>
      <c r="B2237">
        <v>96010</v>
      </c>
      <c r="C2237">
        <v>2</v>
      </c>
      <c r="D2237">
        <f t="shared" si="39"/>
        <v>1</v>
      </c>
      <c r="F2237" s="8">
        <f>SUMIF('Zip Shares'!$F:$F,Districts!$B2237,'Zip Shares'!H:H)/$D2237</f>
        <v>0</v>
      </c>
      <c r="G2237" s="8">
        <f>SUMIF('Zip Shares'!$F:$F,Districts!$B2237,'Zip Shares'!I:I)/$D2237</f>
        <v>0</v>
      </c>
      <c r="H2237" s="8">
        <f>SUMIF('Zip Shares'!$F:$F,Districts!$B2237,'Zip Shares'!J:J)/$D2237</f>
        <v>0</v>
      </c>
    </row>
    <row r="2238" spans="1:8">
      <c r="A2238" s="18">
        <v>6</v>
      </c>
      <c r="B2238">
        <v>96011</v>
      </c>
      <c r="C2238">
        <v>1</v>
      </c>
      <c r="D2238">
        <f t="shared" si="39"/>
        <v>1</v>
      </c>
      <c r="F2238" s="8">
        <f>SUMIF('Zip Shares'!$F:$F,Districts!$B2238,'Zip Shares'!H:H)/$D2238</f>
        <v>0</v>
      </c>
      <c r="G2238" s="8">
        <f>SUMIF('Zip Shares'!$F:$F,Districts!$B2238,'Zip Shares'!I:I)/$D2238</f>
        <v>0</v>
      </c>
      <c r="H2238" s="8">
        <f>SUMIF('Zip Shares'!$F:$F,Districts!$B2238,'Zip Shares'!J:J)/$D2238</f>
        <v>0</v>
      </c>
    </row>
    <row r="2239" spans="1:8">
      <c r="A2239" s="18">
        <v>6</v>
      </c>
      <c r="B2239">
        <v>96013</v>
      </c>
      <c r="C2239">
        <v>1</v>
      </c>
      <c r="D2239">
        <f t="shared" si="39"/>
        <v>1</v>
      </c>
      <c r="F2239" s="8">
        <f>SUMIF('Zip Shares'!$F:$F,Districts!$B2239,'Zip Shares'!H:H)/$D2239</f>
        <v>0</v>
      </c>
      <c r="G2239" s="8">
        <f>SUMIF('Zip Shares'!$F:$F,Districts!$B2239,'Zip Shares'!I:I)/$D2239</f>
        <v>0</v>
      </c>
      <c r="H2239" s="8">
        <f>SUMIF('Zip Shares'!$F:$F,Districts!$B2239,'Zip Shares'!J:J)/$D2239</f>
        <v>0</v>
      </c>
    </row>
    <row r="2240" spans="1:8">
      <c r="A2240" s="18">
        <v>6</v>
      </c>
      <c r="B2240">
        <v>96014</v>
      </c>
      <c r="C2240">
        <v>1</v>
      </c>
      <c r="D2240">
        <f t="shared" si="39"/>
        <v>1</v>
      </c>
      <c r="F2240" s="8">
        <f>SUMIF('Zip Shares'!$F:$F,Districts!$B2240,'Zip Shares'!H:H)/$D2240</f>
        <v>0</v>
      </c>
      <c r="G2240" s="8">
        <f>SUMIF('Zip Shares'!$F:$F,Districts!$B2240,'Zip Shares'!I:I)/$D2240</f>
        <v>0</v>
      </c>
      <c r="H2240" s="8">
        <f>SUMIF('Zip Shares'!$F:$F,Districts!$B2240,'Zip Shares'!J:J)/$D2240</f>
        <v>0</v>
      </c>
    </row>
    <row r="2241" spans="1:8">
      <c r="A2241" s="18">
        <v>6</v>
      </c>
      <c r="B2241">
        <v>96015</v>
      </c>
      <c r="C2241">
        <v>1</v>
      </c>
      <c r="D2241">
        <f t="shared" si="39"/>
        <v>1</v>
      </c>
      <c r="F2241" s="8">
        <f>SUMIF('Zip Shares'!$F:$F,Districts!$B2241,'Zip Shares'!H:H)/$D2241</f>
        <v>0</v>
      </c>
      <c r="G2241" s="8">
        <f>SUMIF('Zip Shares'!$F:$F,Districts!$B2241,'Zip Shares'!I:I)/$D2241</f>
        <v>0</v>
      </c>
      <c r="H2241" s="8">
        <f>SUMIF('Zip Shares'!$F:$F,Districts!$B2241,'Zip Shares'!J:J)/$D2241</f>
        <v>0</v>
      </c>
    </row>
    <row r="2242" spans="1:8">
      <c r="A2242" s="18">
        <v>6</v>
      </c>
      <c r="B2242">
        <v>96016</v>
      </c>
      <c r="C2242">
        <v>1</v>
      </c>
      <c r="D2242">
        <f t="shared" si="39"/>
        <v>1</v>
      </c>
      <c r="F2242" s="8">
        <f>SUMIF('Zip Shares'!$F:$F,Districts!$B2242,'Zip Shares'!H:H)/$D2242</f>
        <v>0</v>
      </c>
      <c r="G2242" s="8">
        <f>SUMIF('Zip Shares'!$F:$F,Districts!$B2242,'Zip Shares'!I:I)/$D2242</f>
        <v>0</v>
      </c>
      <c r="H2242" s="8">
        <f>SUMIF('Zip Shares'!$F:$F,Districts!$B2242,'Zip Shares'!J:J)/$D2242</f>
        <v>0</v>
      </c>
    </row>
    <row r="2243" spans="1:8">
      <c r="A2243" s="18">
        <v>6</v>
      </c>
      <c r="B2243">
        <v>96017</v>
      </c>
      <c r="C2243">
        <v>1</v>
      </c>
      <c r="D2243">
        <f t="shared" ref="D2243:D2306" si="40">COUNTIF(B$1:B$2350,B2243)</f>
        <v>1</v>
      </c>
      <c r="F2243" s="8">
        <f>SUMIF('Zip Shares'!$F:$F,Districts!$B2243,'Zip Shares'!H:H)/$D2243</f>
        <v>0</v>
      </c>
      <c r="G2243" s="8">
        <f>SUMIF('Zip Shares'!$F:$F,Districts!$B2243,'Zip Shares'!I:I)/$D2243</f>
        <v>0</v>
      </c>
      <c r="H2243" s="8">
        <f>SUMIF('Zip Shares'!$F:$F,Districts!$B2243,'Zip Shares'!J:J)/$D2243</f>
        <v>0</v>
      </c>
    </row>
    <row r="2244" spans="1:8">
      <c r="A2244" s="18">
        <v>6</v>
      </c>
      <c r="B2244">
        <v>96019</v>
      </c>
      <c r="C2244">
        <v>1</v>
      </c>
      <c r="D2244">
        <f t="shared" si="40"/>
        <v>1</v>
      </c>
      <c r="F2244" s="8">
        <f>SUMIF('Zip Shares'!$F:$F,Districts!$B2244,'Zip Shares'!H:H)/$D2244</f>
        <v>0</v>
      </c>
      <c r="G2244" s="8">
        <f>SUMIF('Zip Shares'!$F:$F,Districts!$B2244,'Zip Shares'!I:I)/$D2244</f>
        <v>0</v>
      </c>
      <c r="H2244" s="8">
        <f>SUMIF('Zip Shares'!$F:$F,Districts!$B2244,'Zip Shares'!J:J)/$D2244</f>
        <v>0</v>
      </c>
    </row>
    <row r="2245" spans="1:8">
      <c r="A2245" s="18">
        <v>6</v>
      </c>
      <c r="B2245">
        <v>96020</v>
      </c>
      <c r="C2245">
        <v>1</v>
      </c>
      <c r="D2245">
        <f t="shared" si="40"/>
        <v>1</v>
      </c>
      <c r="F2245" s="8">
        <f>SUMIF('Zip Shares'!$F:$F,Districts!$B2245,'Zip Shares'!H:H)/$D2245</f>
        <v>0</v>
      </c>
      <c r="G2245" s="8">
        <f>SUMIF('Zip Shares'!$F:$F,Districts!$B2245,'Zip Shares'!I:I)/$D2245</f>
        <v>0</v>
      </c>
      <c r="H2245" s="8">
        <f>SUMIF('Zip Shares'!$F:$F,Districts!$B2245,'Zip Shares'!J:J)/$D2245</f>
        <v>0</v>
      </c>
    </row>
    <row r="2246" spans="1:8">
      <c r="A2246" s="18">
        <v>6</v>
      </c>
      <c r="B2246">
        <v>96021</v>
      </c>
      <c r="C2246">
        <v>1</v>
      </c>
      <c r="D2246">
        <f t="shared" si="40"/>
        <v>1</v>
      </c>
      <c r="F2246" s="8">
        <f>SUMIF('Zip Shares'!$F:$F,Districts!$B2246,'Zip Shares'!H:H)/$D2246</f>
        <v>93.414599387349682</v>
      </c>
      <c r="G2246" s="8">
        <f>SUMIF('Zip Shares'!$F:$F,Districts!$B2246,'Zip Shares'!I:I)/$D2246</f>
        <v>282.61</v>
      </c>
      <c r="H2246" s="8">
        <f>SUMIF('Zip Shares'!$F:$F,Districts!$B2246,'Zip Shares'!J:J)/$D2246</f>
        <v>0</v>
      </c>
    </row>
    <row r="2247" spans="1:8">
      <c r="A2247" s="18">
        <v>6</v>
      </c>
      <c r="B2247">
        <v>96022</v>
      </c>
      <c r="C2247">
        <v>1</v>
      </c>
      <c r="D2247">
        <f t="shared" si="40"/>
        <v>1</v>
      </c>
      <c r="F2247" s="8">
        <f>SUMIF('Zip Shares'!$F:$F,Districts!$B2247,'Zip Shares'!H:H)/$D2247</f>
        <v>400.34828308864149</v>
      </c>
      <c r="G2247" s="8">
        <f>SUMIF('Zip Shares'!$F:$F,Districts!$B2247,'Zip Shares'!I:I)/$D2247</f>
        <v>0</v>
      </c>
      <c r="H2247" s="8">
        <f>SUMIF('Zip Shares'!$F:$F,Districts!$B2247,'Zip Shares'!J:J)/$D2247</f>
        <v>0</v>
      </c>
    </row>
    <row r="2248" spans="1:8">
      <c r="A2248" s="18">
        <v>6</v>
      </c>
      <c r="B2248">
        <v>96023</v>
      </c>
      <c r="C2248">
        <v>1</v>
      </c>
      <c r="D2248">
        <f t="shared" si="40"/>
        <v>1</v>
      </c>
      <c r="F2248" s="8">
        <f>SUMIF('Zip Shares'!$F:$F,Districts!$B2248,'Zip Shares'!H:H)/$D2248</f>
        <v>0</v>
      </c>
      <c r="G2248" s="8">
        <f>SUMIF('Zip Shares'!$F:$F,Districts!$B2248,'Zip Shares'!I:I)/$D2248</f>
        <v>0</v>
      </c>
      <c r="H2248" s="8">
        <f>SUMIF('Zip Shares'!$F:$F,Districts!$B2248,'Zip Shares'!J:J)/$D2248</f>
        <v>0</v>
      </c>
    </row>
    <row r="2249" spans="1:8">
      <c r="A2249" s="18">
        <v>6</v>
      </c>
      <c r="B2249">
        <v>96024</v>
      </c>
      <c r="C2249">
        <v>2</v>
      </c>
      <c r="D2249">
        <f t="shared" si="40"/>
        <v>1</v>
      </c>
      <c r="F2249" s="8">
        <f>SUMIF('Zip Shares'!$F:$F,Districts!$B2249,'Zip Shares'!H:H)/$D2249</f>
        <v>0</v>
      </c>
      <c r="G2249" s="8">
        <f>SUMIF('Zip Shares'!$F:$F,Districts!$B2249,'Zip Shares'!I:I)/$D2249</f>
        <v>0</v>
      </c>
      <c r="H2249" s="8">
        <f>SUMIF('Zip Shares'!$F:$F,Districts!$B2249,'Zip Shares'!J:J)/$D2249</f>
        <v>0</v>
      </c>
    </row>
    <row r="2250" spans="1:8">
      <c r="A2250" s="18">
        <v>6</v>
      </c>
      <c r="B2250">
        <v>96025</v>
      </c>
      <c r="C2250">
        <v>1</v>
      </c>
      <c r="D2250">
        <f t="shared" si="40"/>
        <v>1</v>
      </c>
      <c r="F2250" s="8">
        <f>SUMIF('Zip Shares'!$F:$F,Districts!$B2250,'Zip Shares'!H:H)/$D2250</f>
        <v>0</v>
      </c>
      <c r="G2250" s="8">
        <f>SUMIF('Zip Shares'!$F:$F,Districts!$B2250,'Zip Shares'!I:I)/$D2250</f>
        <v>0</v>
      </c>
      <c r="H2250" s="8">
        <f>SUMIF('Zip Shares'!$F:$F,Districts!$B2250,'Zip Shares'!J:J)/$D2250</f>
        <v>0</v>
      </c>
    </row>
    <row r="2251" spans="1:8">
      <c r="A2251" s="18">
        <v>6</v>
      </c>
      <c r="B2251">
        <v>96027</v>
      </c>
      <c r="C2251">
        <v>1</v>
      </c>
      <c r="D2251">
        <f t="shared" si="40"/>
        <v>1</v>
      </c>
      <c r="F2251" s="8">
        <f>SUMIF('Zip Shares'!$F:$F,Districts!$B2251,'Zip Shares'!H:H)/$D2251</f>
        <v>1121.4645072164158</v>
      </c>
      <c r="G2251" s="8">
        <f>SUMIF('Zip Shares'!$F:$F,Districts!$B2251,'Zip Shares'!I:I)/$D2251</f>
        <v>0</v>
      </c>
      <c r="H2251" s="8">
        <f>SUMIF('Zip Shares'!$F:$F,Districts!$B2251,'Zip Shares'!J:J)/$D2251</f>
        <v>0</v>
      </c>
    </row>
    <row r="2252" spans="1:8">
      <c r="A2252" s="18">
        <v>6</v>
      </c>
      <c r="B2252">
        <v>96028</v>
      </c>
      <c r="C2252">
        <v>1</v>
      </c>
      <c r="D2252">
        <f t="shared" si="40"/>
        <v>1</v>
      </c>
      <c r="F2252" s="8">
        <f>SUMIF('Zip Shares'!$F:$F,Districts!$B2252,'Zip Shares'!H:H)/$D2252</f>
        <v>683.26106980461486</v>
      </c>
      <c r="G2252" s="8">
        <f>SUMIF('Zip Shares'!$F:$F,Districts!$B2252,'Zip Shares'!I:I)/$D2252</f>
        <v>0</v>
      </c>
      <c r="H2252" s="8">
        <f>SUMIF('Zip Shares'!$F:$F,Districts!$B2252,'Zip Shares'!J:J)/$D2252</f>
        <v>0</v>
      </c>
    </row>
    <row r="2253" spans="1:8">
      <c r="A2253" s="18">
        <v>6</v>
      </c>
      <c r="B2253">
        <v>96029</v>
      </c>
      <c r="C2253">
        <v>1</v>
      </c>
      <c r="D2253">
        <f t="shared" si="40"/>
        <v>1</v>
      </c>
      <c r="F2253" s="8">
        <f>SUMIF('Zip Shares'!$F:$F,Districts!$B2253,'Zip Shares'!H:H)/$D2253</f>
        <v>0</v>
      </c>
      <c r="G2253" s="8">
        <f>SUMIF('Zip Shares'!$F:$F,Districts!$B2253,'Zip Shares'!I:I)/$D2253</f>
        <v>0</v>
      </c>
      <c r="H2253" s="8">
        <f>SUMIF('Zip Shares'!$F:$F,Districts!$B2253,'Zip Shares'!J:J)/$D2253</f>
        <v>0</v>
      </c>
    </row>
    <row r="2254" spans="1:8">
      <c r="A2254" s="18">
        <v>6</v>
      </c>
      <c r="B2254">
        <v>96031</v>
      </c>
      <c r="C2254">
        <v>1</v>
      </c>
      <c r="D2254">
        <f t="shared" si="40"/>
        <v>1</v>
      </c>
      <c r="F2254" s="8">
        <f>SUMIF('Zip Shares'!$F:$F,Districts!$B2254,'Zip Shares'!H:H)/$D2254</f>
        <v>0</v>
      </c>
      <c r="G2254" s="8">
        <f>SUMIF('Zip Shares'!$F:$F,Districts!$B2254,'Zip Shares'!I:I)/$D2254</f>
        <v>0</v>
      </c>
      <c r="H2254" s="8">
        <f>SUMIF('Zip Shares'!$F:$F,Districts!$B2254,'Zip Shares'!J:J)/$D2254</f>
        <v>0</v>
      </c>
    </row>
    <row r="2255" spans="1:8">
      <c r="A2255" s="18">
        <v>6</v>
      </c>
      <c r="B2255">
        <v>96032</v>
      </c>
      <c r="C2255">
        <v>1</v>
      </c>
      <c r="D2255">
        <f t="shared" si="40"/>
        <v>1</v>
      </c>
      <c r="F2255" s="8">
        <f>SUMIF('Zip Shares'!$F:$F,Districts!$B2255,'Zip Shares'!H:H)/$D2255</f>
        <v>0</v>
      </c>
      <c r="G2255" s="8">
        <f>SUMIF('Zip Shares'!$F:$F,Districts!$B2255,'Zip Shares'!I:I)/$D2255</f>
        <v>0</v>
      </c>
      <c r="H2255" s="8">
        <f>SUMIF('Zip Shares'!$F:$F,Districts!$B2255,'Zip Shares'!J:J)/$D2255</f>
        <v>0</v>
      </c>
    </row>
    <row r="2256" spans="1:8">
      <c r="A2256" s="18">
        <v>6</v>
      </c>
      <c r="B2256">
        <v>96033</v>
      </c>
      <c r="C2256">
        <v>1</v>
      </c>
      <c r="D2256">
        <f t="shared" si="40"/>
        <v>1</v>
      </c>
      <c r="F2256" s="8">
        <f>SUMIF('Zip Shares'!$F:$F,Districts!$B2256,'Zip Shares'!H:H)/$D2256</f>
        <v>0</v>
      </c>
      <c r="G2256" s="8">
        <f>SUMIF('Zip Shares'!$F:$F,Districts!$B2256,'Zip Shares'!I:I)/$D2256</f>
        <v>0</v>
      </c>
      <c r="H2256" s="8">
        <f>SUMIF('Zip Shares'!$F:$F,Districts!$B2256,'Zip Shares'!J:J)/$D2256</f>
        <v>0</v>
      </c>
    </row>
    <row r="2257" spans="1:8">
      <c r="A2257" s="18">
        <v>6</v>
      </c>
      <c r="B2257">
        <v>96034</v>
      </c>
      <c r="C2257">
        <v>1</v>
      </c>
      <c r="D2257">
        <f t="shared" si="40"/>
        <v>1</v>
      </c>
      <c r="F2257" s="8">
        <f>SUMIF('Zip Shares'!$F:$F,Districts!$B2257,'Zip Shares'!H:H)/$D2257</f>
        <v>0</v>
      </c>
      <c r="G2257" s="8">
        <f>SUMIF('Zip Shares'!$F:$F,Districts!$B2257,'Zip Shares'!I:I)/$D2257</f>
        <v>0</v>
      </c>
      <c r="H2257" s="8">
        <f>SUMIF('Zip Shares'!$F:$F,Districts!$B2257,'Zip Shares'!J:J)/$D2257</f>
        <v>0</v>
      </c>
    </row>
    <row r="2258" spans="1:8">
      <c r="A2258" s="18">
        <v>6</v>
      </c>
      <c r="B2258">
        <v>96035</v>
      </c>
      <c r="C2258">
        <v>1</v>
      </c>
      <c r="D2258">
        <f t="shared" si="40"/>
        <v>1</v>
      </c>
      <c r="F2258" s="8">
        <f>SUMIF('Zip Shares'!$F:$F,Districts!$B2258,'Zip Shares'!H:H)/$D2258</f>
        <v>0</v>
      </c>
      <c r="G2258" s="8">
        <f>SUMIF('Zip Shares'!$F:$F,Districts!$B2258,'Zip Shares'!I:I)/$D2258</f>
        <v>0</v>
      </c>
      <c r="H2258" s="8">
        <f>SUMIF('Zip Shares'!$F:$F,Districts!$B2258,'Zip Shares'!J:J)/$D2258</f>
        <v>0</v>
      </c>
    </row>
    <row r="2259" spans="1:8">
      <c r="A2259" s="18">
        <v>6</v>
      </c>
      <c r="B2259">
        <v>96037</v>
      </c>
      <c r="C2259">
        <v>1</v>
      </c>
      <c r="D2259">
        <f t="shared" si="40"/>
        <v>1</v>
      </c>
      <c r="F2259" s="8">
        <f>SUMIF('Zip Shares'!$F:$F,Districts!$B2259,'Zip Shares'!H:H)/$D2259</f>
        <v>0</v>
      </c>
      <c r="G2259" s="8">
        <f>SUMIF('Zip Shares'!$F:$F,Districts!$B2259,'Zip Shares'!I:I)/$D2259</f>
        <v>0</v>
      </c>
      <c r="H2259" s="8">
        <f>SUMIF('Zip Shares'!$F:$F,Districts!$B2259,'Zip Shares'!J:J)/$D2259</f>
        <v>0</v>
      </c>
    </row>
    <row r="2260" spans="1:8">
      <c r="A2260" s="18">
        <v>6</v>
      </c>
      <c r="B2260">
        <v>96038</v>
      </c>
      <c r="C2260">
        <v>1</v>
      </c>
      <c r="D2260">
        <f t="shared" si="40"/>
        <v>1</v>
      </c>
      <c r="F2260" s="8">
        <f>SUMIF('Zip Shares'!$F:$F,Districts!$B2260,'Zip Shares'!H:H)/$D2260</f>
        <v>0</v>
      </c>
      <c r="G2260" s="8">
        <f>SUMIF('Zip Shares'!$F:$F,Districts!$B2260,'Zip Shares'!I:I)/$D2260</f>
        <v>0</v>
      </c>
      <c r="H2260" s="8">
        <f>SUMIF('Zip Shares'!$F:$F,Districts!$B2260,'Zip Shares'!J:J)/$D2260</f>
        <v>0</v>
      </c>
    </row>
    <row r="2261" spans="1:8">
      <c r="A2261" s="18">
        <v>6</v>
      </c>
      <c r="B2261">
        <v>96039</v>
      </c>
      <c r="C2261">
        <v>1</v>
      </c>
      <c r="D2261">
        <f t="shared" si="40"/>
        <v>1</v>
      </c>
      <c r="F2261" s="8">
        <f>SUMIF('Zip Shares'!$F:$F,Districts!$B2261,'Zip Shares'!H:H)/$D2261</f>
        <v>0</v>
      </c>
      <c r="G2261" s="8">
        <f>SUMIF('Zip Shares'!$F:$F,Districts!$B2261,'Zip Shares'!I:I)/$D2261</f>
        <v>0</v>
      </c>
      <c r="H2261" s="8">
        <f>SUMIF('Zip Shares'!$F:$F,Districts!$B2261,'Zip Shares'!J:J)/$D2261</f>
        <v>0</v>
      </c>
    </row>
    <row r="2262" spans="1:8">
      <c r="A2262" s="18">
        <v>6</v>
      </c>
      <c r="B2262">
        <v>96040</v>
      </c>
      <c r="C2262">
        <v>1</v>
      </c>
      <c r="D2262">
        <f t="shared" si="40"/>
        <v>1</v>
      </c>
      <c r="F2262" s="8">
        <f>SUMIF('Zip Shares'!$F:$F,Districts!$B2262,'Zip Shares'!H:H)/$D2262</f>
        <v>0</v>
      </c>
      <c r="G2262" s="8">
        <f>SUMIF('Zip Shares'!$F:$F,Districts!$B2262,'Zip Shares'!I:I)/$D2262</f>
        <v>0</v>
      </c>
      <c r="H2262" s="8">
        <f>SUMIF('Zip Shares'!$F:$F,Districts!$B2262,'Zip Shares'!J:J)/$D2262</f>
        <v>0</v>
      </c>
    </row>
    <row r="2263" spans="1:8">
      <c r="A2263" s="18">
        <v>6</v>
      </c>
      <c r="B2263">
        <v>96041</v>
      </c>
      <c r="C2263">
        <v>2</v>
      </c>
      <c r="D2263">
        <f t="shared" si="40"/>
        <v>1</v>
      </c>
      <c r="F2263" s="8">
        <f>SUMIF('Zip Shares'!$F:$F,Districts!$B2263,'Zip Shares'!H:H)/$D2263</f>
        <v>0</v>
      </c>
      <c r="G2263" s="8">
        <f>SUMIF('Zip Shares'!$F:$F,Districts!$B2263,'Zip Shares'!I:I)/$D2263</f>
        <v>0</v>
      </c>
      <c r="H2263" s="8">
        <f>SUMIF('Zip Shares'!$F:$F,Districts!$B2263,'Zip Shares'!J:J)/$D2263</f>
        <v>0</v>
      </c>
    </row>
    <row r="2264" spans="1:8">
      <c r="A2264" s="18">
        <v>6</v>
      </c>
      <c r="B2264">
        <v>96044</v>
      </c>
      <c r="C2264">
        <v>1</v>
      </c>
      <c r="D2264">
        <f t="shared" si="40"/>
        <v>1</v>
      </c>
      <c r="F2264" s="8">
        <f>SUMIF('Zip Shares'!$F:$F,Districts!$B2264,'Zip Shares'!H:H)/$D2264</f>
        <v>150.30853872850219</v>
      </c>
      <c r="G2264" s="8">
        <f>SUMIF('Zip Shares'!$F:$F,Districts!$B2264,'Zip Shares'!I:I)/$D2264</f>
        <v>0</v>
      </c>
      <c r="H2264" s="8">
        <f>SUMIF('Zip Shares'!$F:$F,Districts!$B2264,'Zip Shares'!J:J)/$D2264</f>
        <v>0</v>
      </c>
    </row>
    <row r="2265" spans="1:8">
      <c r="A2265" s="18">
        <v>6</v>
      </c>
      <c r="B2265">
        <v>96046</v>
      </c>
      <c r="C2265">
        <v>2</v>
      </c>
      <c r="D2265">
        <f t="shared" si="40"/>
        <v>1</v>
      </c>
      <c r="F2265" s="8">
        <f>SUMIF('Zip Shares'!$F:$F,Districts!$B2265,'Zip Shares'!H:H)/$D2265</f>
        <v>0</v>
      </c>
      <c r="G2265" s="8">
        <f>SUMIF('Zip Shares'!$F:$F,Districts!$B2265,'Zip Shares'!I:I)/$D2265</f>
        <v>0</v>
      </c>
      <c r="H2265" s="8">
        <f>SUMIF('Zip Shares'!$F:$F,Districts!$B2265,'Zip Shares'!J:J)/$D2265</f>
        <v>0</v>
      </c>
    </row>
    <row r="2266" spans="1:8">
      <c r="A2266" s="18">
        <v>6</v>
      </c>
      <c r="B2266">
        <v>96047</v>
      </c>
      <c r="C2266">
        <v>1</v>
      </c>
      <c r="D2266">
        <f t="shared" si="40"/>
        <v>1</v>
      </c>
      <c r="F2266" s="8">
        <f>SUMIF('Zip Shares'!$F:$F,Districts!$B2266,'Zip Shares'!H:H)/$D2266</f>
        <v>0</v>
      </c>
      <c r="G2266" s="8">
        <f>SUMIF('Zip Shares'!$F:$F,Districts!$B2266,'Zip Shares'!I:I)/$D2266</f>
        <v>0</v>
      </c>
      <c r="H2266" s="8">
        <f>SUMIF('Zip Shares'!$F:$F,Districts!$B2266,'Zip Shares'!J:J)/$D2266</f>
        <v>0</v>
      </c>
    </row>
    <row r="2267" spans="1:8">
      <c r="A2267" s="18">
        <v>6</v>
      </c>
      <c r="B2267">
        <v>96048</v>
      </c>
      <c r="C2267">
        <v>2</v>
      </c>
      <c r="D2267">
        <f t="shared" si="40"/>
        <v>1</v>
      </c>
      <c r="F2267" s="8">
        <f>SUMIF('Zip Shares'!$F:$F,Districts!$B2267,'Zip Shares'!H:H)/$D2267</f>
        <v>0</v>
      </c>
      <c r="G2267" s="8">
        <f>SUMIF('Zip Shares'!$F:$F,Districts!$B2267,'Zip Shares'!I:I)/$D2267</f>
        <v>0</v>
      </c>
      <c r="H2267" s="8">
        <f>SUMIF('Zip Shares'!$F:$F,Districts!$B2267,'Zip Shares'!J:J)/$D2267</f>
        <v>0</v>
      </c>
    </row>
    <row r="2268" spans="1:8">
      <c r="A2268" s="18">
        <v>6</v>
      </c>
      <c r="B2268">
        <v>96049</v>
      </c>
      <c r="C2268">
        <v>1</v>
      </c>
      <c r="D2268">
        <f t="shared" si="40"/>
        <v>1</v>
      </c>
      <c r="F2268" s="8">
        <f>SUMIF('Zip Shares'!$F:$F,Districts!$B2268,'Zip Shares'!H:H)/$D2268</f>
        <v>0</v>
      </c>
      <c r="G2268" s="8">
        <f>SUMIF('Zip Shares'!$F:$F,Districts!$B2268,'Zip Shares'!I:I)/$D2268</f>
        <v>0</v>
      </c>
      <c r="H2268" s="8">
        <f>SUMIF('Zip Shares'!$F:$F,Districts!$B2268,'Zip Shares'!J:J)/$D2268</f>
        <v>0</v>
      </c>
    </row>
    <row r="2269" spans="1:8">
      <c r="A2269" s="18">
        <v>6</v>
      </c>
      <c r="B2269">
        <v>96050</v>
      </c>
      <c r="C2269">
        <v>1</v>
      </c>
      <c r="D2269">
        <f t="shared" si="40"/>
        <v>1</v>
      </c>
      <c r="F2269" s="8">
        <f>SUMIF('Zip Shares'!$F:$F,Districts!$B2269,'Zip Shares'!H:H)/$D2269</f>
        <v>0</v>
      </c>
      <c r="G2269" s="8">
        <f>SUMIF('Zip Shares'!$F:$F,Districts!$B2269,'Zip Shares'!I:I)/$D2269</f>
        <v>0</v>
      </c>
      <c r="H2269" s="8">
        <f>SUMIF('Zip Shares'!$F:$F,Districts!$B2269,'Zip Shares'!J:J)/$D2269</f>
        <v>0</v>
      </c>
    </row>
    <row r="2270" spans="1:8">
      <c r="A2270" s="18">
        <v>6</v>
      </c>
      <c r="B2270">
        <v>96051</v>
      </c>
      <c r="C2270">
        <v>1</v>
      </c>
      <c r="D2270">
        <f t="shared" si="40"/>
        <v>1</v>
      </c>
      <c r="F2270" s="8">
        <f>SUMIF('Zip Shares'!$F:$F,Districts!$B2270,'Zip Shares'!H:H)/$D2270</f>
        <v>365.17101394791956</v>
      </c>
      <c r="G2270" s="8">
        <f>SUMIF('Zip Shares'!$F:$F,Districts!$B2270,'Zip Shares'!I:I)/$D2270</f>
        <v>0</v>
      </c>
      <c r="H2270" s="8">
        <f>SUMIF('Zip Shares'!$F:$F,Districts!$B2270,'Zip Shares'!J:J)/$D2270</f>
        <v>0</v>
      </c>
    </row>
    <row r="2271" spans="1:8">
      <c r="A2271" s="18">
        <v>6</v>
      </c>
      <c r="B2271">
        <v>96052</v>
      </c>
      <c r="C2271">
        <v>2</v>
      </c>
      <c r="D2271">
        <f t="shared" si="40"/>
        <v>1</v>
      </c>
      <c r="F2271" s="8">
        <f>SUMIF('Zip Shares'!$F:$F,Districts!$B2271,'Zip Shares'!H:H)/$D2271</f>
        <v>0</v>
      </c>
      <c r="G2271" s="8">
        <f>SUMIF('Zip Shares'!$F:$F,Districts!$B2271,'Zip Shares'!I:I)/$D2271</f>
        <v>0</v>
      </c>
      <c r="H2271" s="8">
        <f>SUMIF('Zip Shares'!$F:$F,Districts!$B2271,'Zip Shares'!J:J)/$D2271</f>
        <v>0</v>
      </c>
    </row>
    <row r="2272" spans="1:8">
      <c r="A2272" s="18">
        <v>6</v>
      </c>
      <c r="B2272">
        <v>96054</v>
      </c>
      <c r="C2272">
        <v>1</v>
      </c>
      <c r="D2272">
        <f t="shared" si="40"/>
        <v>1</v>
      </c>
      <c r="F2272" s="8">
        <f>SUMIF('Zip Shares'!$F:$F,Districts!$B2272,'Zip Shares'!H:H)/$D2272</f>
        <v>0</v>
      </c>
      <c r="G2272" s="8">
        <f>SUMIF('Zip Shares'!$F:$F,Districts!$B2272,'Zip Shares'!I:I)/$D2272</f>
        <v>0</v>
      </c>
      <c r="H2272" s="8">
        <f>SUMIF('Zip Shares'!$F:$F,Districts!$B2272,'Zip Shares'!J:J)/$D2272</f>
        <v>0</v>
      </c>
    </row>
    <row r="2273" spans="1:8">
      <c r="A2273" s="18">
        <v>6</v>
      </c>
      <c r="B2273">
        <v>96055</v>
      </c>
      <c r="C2273">
        <v>1</v>
      </c>
      <c r="D2273">
        <f t="shared" si="40"/>
        <v>1</v>
      </c>
      <c r="F2273" s="8">
        <f>SUMIF('Zip Shares'!$F:$F,Districts!$B2273,'Zip Shares'!H:H)/$D2273</f>
        <v>0</v>
      </c>
      <c r="G2273" s="8">
        <f>SUMIF('Zip Shares'!$F:$F,Districts!$B2273,'Zip Shares'!I:I)/$D2273</f>
        <v>0</v>
      </c>
      <c r="H2273" s="8">
        <f>SUMIF('Zip Shares'!$F:$F,Districts!$B2273,'Zip Shares'!J:J)/$D2273</f>
        <v>0</v>
      </c>
    </row>
    <row r="2274" spans="1:8">
      <c r="A2274" s="18">
        <v>6</v>
      </c>
      <c r="B2274">
        <v>96056</v>
      </c>
      <c r="C2274">
        <v>1</v>
      </c>
      <c r="D2274">
        <f t="shared" si="40"/>
        <v>1</v>
      </c>
      <c r="F2274" s="8">
        <f>SUMIF('Zip Shares'!$F:$F,Districts!$B2274,'Zip Shares'!H:H)/$D2274</f>
        <v>0</v>
      </c>
      <c r="G2274" s="8">
        <f>SUMIF('Zip Shares'!$F:$F,Districts!$B2274,'Zip Shares'!I:I)/$D2274</f>
        <v>0</v>
      </c>
      <c r="H2274" s="8">
        <f>SUMIF('Zip Shares'!$F:$F,Districts!$B2274,'Zip Shares'!J:J)/$D2274</f>
        <v>0</v>
      </c>
    </row>
    <row r="2275" spans="1:8">
      <c r="A2275" s="18">
        <v>6</v>
      </c>
      <c r="B2275">
        <v>96057</v>
      </c>
      <c r="C2275">
        <v>1</v>
      </c>
      <c r="D2275">
        <f t="shared" si="40"/>
        <v>1</v>
      </c>
      <c r="F2275" s="8">
        <f>SUMIF('Zip Shares'!$F:$F,Districts!$B2275,'Zip Shares'!H:H)/$D2275</f>
        <v>0</v>
      </c>
      <c r="G2275" s="8">
        <f>SUMIF('Zip Shares'!$F:$F,Districts!$B2275,'Zip Shares'!I:I)/$D2275</f>
        <v>0</v>
      </c>
      <c r="H2275" s="8">
        <f>SUMIF('Zip Shares'!$F:$F,Districts!$B2275,'Zip Shares'!J:J)/$D2275</f>
        <v>0</v>
      </c>
    </row>
    <row r="2276" spans="1:8">
      <c r="A2276" s="18">
        <v>6</v>
      </c>
      <c r="B2276">
        <v>96058</v>
      </c>
      <c r="C2276">
        <v>1</v>
      </c>
      <c r="D2276">
        <f t="shared" si="40"/>
        <v>1</v>
      </c>
      <c r="F2276" s="8">
        <f>SUMIF('Zip Shares'!$F:$F,Districts!$B2276,'Zip Shares'!H:H)/$D2276</f>
        <v>0</v>
      </c>
      <c r="G2276" s="8">
        <f>SUMIF('Zip Shares'!$F:$F,Districts!$B2276,'Zip Shares'!I:I)/$D2276</f>
        <v>0</v>
      </c>
      <c r="H2276" s="8">
        <f>SUMIF('Zip Shares'!$F:$F,Districts!$B2276,'Zip Shares'!J:J)/$D2276</f>
        <v>0</v>
      </c>
    </row>
    <row r="2277" spans="1:8">
      <c r="A2277" s="18">
        <v>6</v>
      </c>
      <c r="B2277">
        <v>96059</v>
      </c>
      <c r="C2277">
        <v>1</v>
      </c>
      <c r="D2277">
        <f t="shared" si="40"/>
        <v>1</v>
      </c>
      <c r="F2277" s="8">
        <f>SUMIF('Zip Shares'!$F:$F,Districts!$B2277,'Zip Shares'!H:H)/$D2277</f>
        <v>0</v>
      </c>
      <c r="G2277" s="8">
        <f>SUMIF('Zip Shares'!$F:$F,Districts!$B2277,'Zip Shares'!I:I)/$D2277</f>
        <v>0</v>
      </c>
      <c r="H2277" s="8">
        <f>SUMIF('Zip Shares'!$F:$F,Districts!$B2277,'Zip Shares'!J:J)/$D2277</f>
        <v>0</v>
      </c>
    </row>
    <row r="2278" spans="1:8">
      <c r="A2278" s="18">
        <v>6</v>
      </c>
      <c r="B2278">
        <v>96061</v>
      </c>
      <c r="C2278">
        <v>1</v>
      </c>
      <c r="D2278">
        <f t="shared" si="40"/>
        <v>1</v>
      </c>
      <c r="F2278" s="8">
        <f>SUMIF('Zip Shares'!$F:$F,Districts!$B2278,'Zip Shares'!H:H)/$D2278</f>
        <v>0</v>
      </c>
      <c r="G2278" s="8">
        <f>SUMIF('Zip Shares'!$F:$F,Districts!$B2278,'Zip Shares'!I:I)/$D2278</f>
        <v>0</v>
      </c>
      <c r="H2278" s="8">
        <f>SUMIF('Zip Shares'!$F:$F,Districts!$B2278,'Zip Shares'!J:J)/$D2278</f>
        <v>0</v>
      </c>
    </row>
    <row r="2279" spans="1:8">
      <c r="A2279" s="18">
        <v>6</v>
      </c>
      <c r="B2279">
        <v>96062</v>
      </c>
      <c r="C2279">
        <v>1</v>
      </c>
      <c r="D2279">
        <f t="shared" si="40"/>
        <v>1</v>
      </c>
      <c r="F2279" s="8">
        <f>SUMIF('Zip Shares'!$F:$F,Districts!$B2279,'Zip Shares'!H:H)/$D2279</f>
        <v>2794.8758473843718</v>
      </c>
      <c r="G2279" s="8">
        <f>SUMIF('Zip Shares'!$F:$F,Districts!$B2279,'Zip Shares'!I:I)/$D2279</f>
        <v>0</v>
      </c>
      <c r="H2279" s="8">
        <f>SUMIF('Zip Shares'!$F:$F,Districts!$B2279,'Zip Shares'!J:J)/$D2279</f>
        <v>0</v>
      </c>
    </row>
    <row r="2280" spans="1:8">
      <c r="A2280" s="18">
        <v>6</v>
      </c>
      <c r="B2280">
        <v>96063</v>
      </c>
      <c r="C2280">
        <v>1</v>
      </c>
      <c r="D2280">
        <f t="shared" si="40"/>
        <v>1</v>
      </c>
      <c r="F2280" s="8">
        <f>SUMIF('Zip Shares'!$F:$F,Districts!$B2280,'Zip Shares'!H:H)/$D2280</f>
        <v>0</v>
      </c>
      <c r="G2280" s="8">
        <f>SUMIF('Zip Shares'!$F:$F,Districts!$B2280,'Zip Shares'!I:I)/$D2280</f>
        <v>0</v>
      </c>
      <c r="H2280" s="8">
        <f>SUMIF('Zip Shares'!$F:$F,Districts!$B2280,'Zip Shares'!J:J)/$D2280</f>
        <v>0</v>
      </c>
    </row>
    <row r="2281" spans="1:8">
      <c r="A2281" s="18">
        <v>6</v>
      </c>
      <c r="B2281">
        <v>96064</v>
      </c>
      <c r="C2281">
        <v>1</v>
      </c>
      <c r="D2281">
        <f t="shared" si="40"/>
        <v>1</v>
      </c>
      <c r="F2281" s="8">
        <f>SUMIF('Zip Shares'!$F:$F,Districts!$B2281,'Zip Shares'!H:H)/$D2281</f>
        <v>0</v>
      </c>
      <c r="G2281" s="8">
        <f>SUMIF('Zip Shares'!$F:$F,Districts!$B2281,'Zip Shares'!I:I)/$D2281</f>
        <v>0</v>
      </c>
      <c r="H2281" s="8">
        <f>SUMIF('Zip Shares'!$F:$F,Districts!$B2281,'Zip Shares'!J:J)/$D2281</f>
        <v>0</v>
      </c>
    </row>
    <row r="2282" spans="1:8">
      <c r="A2282" s="18">
        <v>6</v>
      </c>
      <c r="B2282">
        <v>96065</v>
      </c>
      <c r="C2282">
        <v>1</v>
      </c>
      <c r="D2282">
        <f t="shared" si="40"/>
        <v>1</v>
      </c>
      <c r="F2282" s="8">
        <f>SUMIF('Zip Shares'!$F:$F,Districts!$B2282,'Zip Shares'!H:H)/$D2282</f>
        <v>0</v>
      </c>
      <c r="G2282" s="8">
        <f>SUMIF('Zip Shares'!$F:$F,Districts!$B2282,'Zip Shares'!I:I)/$D2282</f>
        <v>0</v>
      </c>
      <c r="H2282" s="8">
        <f>SUMIF('Zip Shares'!$F:$F,Districts!$B2282,'Zip Shares'!J:J)/$D2282</f>
        <v>0</v>
      </c>
    </row>
    <row r="2283" spans="1:8">
      <c r="A2283" s="18">
        <v>6</v>
      </c>
      <c r="B2283">
        <v>96067</v>
      </c>
      <c r="C2283">
        <v>1</v>
      </c>
      <c r="D2283">
        <f t="shared" si="40"/>
        <v>1</v>
      </c>
      <c r="F2283" s="8">
        <f>SUMIF('Zip Shares'!$F:$F,Districts!$B2283,'Zip Shares'!H:H)/$D2283</f>
        <v>18376.947029648058</v>
      </c>
      <c r="G2283" s="8">
        <f>SUMIF('Zip Shares'!$F:$F,Districts!$B2283,'Zip Shares'!I:I)/$D2283</f>
        <v>5926.3</v>
      </c>
      <c r="H2283" s="8">
        <f>SUMIF('Zip Shares'!$F:$F,Districts!$B2283,'Zip Shares'!J:J)/$D2283</f>
        <v>0</v>
      </c>
    </row>
    <row r="2284" spans="1:8">
      <c r="A2284" s="18">
        <v>6</v>
      </c>
      <c r="B2284">
        <v>96068</v>
      </c>
      <c r="C2284">
        <v>1</v>
      </c>
      <c r="D2284">
        <f t="shared" si="40"/>
        <v>1</v>
      </c>
      <c r="F2284" s="8">
        <f>SUMIF('Zip Shares'!$F:$F,Districts!$B2284,'Zip Shares'!H:H)/$D2284</f>
        <v>0</v>
      </c>
      <c r="G2284" s="8">
        <f>SUMIF('Zip Shares'!$F:$F,Districts!$B2284,'Zip Shares'!I:I)/$D2284</f>
        <v>0</v>
      </c>
      <c r="H2284" s="8">
        <f>SUMIF('Zip Shares'!$F:$F,Districts!$B2284,'Zip Shares'!J:J)/$D2284</f>
        <v>0</v>
      </c>
    </row>
    <row r="2285" spans="1:8">
      <c r="A2285" s="18">
        <v>6</v>
      </c>
      <c r="B2285">
        <v>96069</v>
      </c>
      <c r="C2285">
        <v>1</v>
      </c>
      <c r="D2285">
        <f t="shared" si="40"/>
        <v>1</v>
      </c>
      <c r="F2285" s="8">
        <f>SUMIF('Zip Shares'!$F:$F,Districts!$B2285,'Zip Shares'!H:H)/$D2285</f>
        <v>0</v>
      </c>
      <c r="G2285" s="8">
        <f>SUMIF('Zip Shares'!$F:$F,Districts!$B2285,'Zip Shares'!I:I)/$D2285</f>
        <v>0</v>
      </c>
      <c r="H2285" s="8">
        <f>SUMIF('Zip Shares'!$F:$F,Districts!$B2285,'Zip Shares'!J:J)/$D2285</f>
        <v>0</v>
      </c>
    </row>
    <row r="2286" spans="1:8">
      <c r="A2286" s="18">
        <v>6</v>
      </c>
      <c r="B2286">
        <v>96071</v>
      </c>
      <c r="C2286">
        <v>1</v>
      </c>
      <c r="D2286">
        <f t="shared" si="40"/>
        <v>1</v>
      </c>
      <c r="F2286" s="8">
        <f>SUMIF('Zip Shares'!$F:$F,Districts!$B2286,'Zip Shares'!H:H)/$D2286</f>
        <v>0</v>
      </c>
      <c r="G2286" s="8">
        <f>SUMIF('Zip Shares'!$F:$F,Districts!$B2286,'Zip Shares'!I:I)/$D2286</f>
        <v>0</v>
      </c>
      <c r="H2286" s="8">
        <f>SUMIF('Zip Shares'!$F:$F,Districts!$B2286,'Zip Shares'!J:J)/$D2286</f>
        <v>0</v>
      </c>
    </row>
    <row r="2287" spans="1:8">
      <c r="A2287" s="18">
        <v>6</v>
      </c>
      <c r="B2287">
        <v>96073</v>
      </c>
      <c r="C2287">
        <v>1</v>
      </c>
      <c r="D2287">
        <f t="shared" si="40"/>
        <v>1</v>
      </c>
      <c r="F2287" s="8">
        <f>SUMIF('Zip Shares'!$F:$F,Districts!$B2287,'Zip Shares'!H:H)/$D2287</f>
        <v>708.17162964124145</v>
      </c>
      <c r="G2287" s="8">
        <f>SUMIF('Zip Shares'!$F:$F,Districts!$B2287,'Zip Shares'!I:I)/$D2287</f>
        <v>0</v>
      </c>
      <c r="H2287" s="8">
        <f>SUMIF('Zip Shares'!$F:$F,Districts!$B2287,'Zip Shares'!J:J)/$D2287</f>
        <v>0</v>
      </c>
    </row>
    <row r="2288" spans="1:8">
      <c r="A2288" s="18">
        <v>6</v>
      </c>
      <c r="B2288">
        <v>96074</v>
      </c>
      <c r="C2288">
        <v>1</v>
      </c>
      <c r="D2288">
        <f t="shared" si="40"/>
        <v>1</v>
      </c>
      <c r="F2288" s="8">
        <f>SUMIF('Zip Shares'!$F:$F,Districts!$B2288,'Zip Shares'!H:H)/$D2288</f>
        <v>0</v>
      </c>
      <c r="G2288" s="8">
        <f>SUMIF('Zip Shares'!$F:$F,Districts!$B2288,'Zip Shares'!I:I)/$D2288</f>
        <v>0</v>
      </c>
      <c r="H2288" s="8">
        <f>SUMIF('Zip Shares'!$F:$F,Districts!$B2288,'Zip Shares'!J:J)/$D2288</f>
        <v>0</v>
      </c>
    </row>
    <row r="2289" spans="1:8">
      <c r="A2289" s="18">
        <v>6</v>
      </c>
      <c r="B2289">
        <v>96075</v>
      </c>
      <c r="C2289">
        <v>1</v>
      </c>
      <c r="D2289">
        <f t="shared" si="40"/>
        <v>1</v>
      </c>
      <c r="F2289" s="8">
        <f>SUMIF('Zip Shares'!$F:$F,Districts!$B2289,'Zip Shares'!H:H)/$D2289</f>
        <v>0</v>
      </c>
      <c r="G2289" s="8">
        <f>SUMIF('Zip Shares'!$F:$F,Districts!$B2289,'Zip Shares'!I:I)/$D2289</f>
        <v>0</v>
      </c>
      <c r="H2289" s="8">
        <f>SUMIF('Zip Shares'!$F:$F,Districts!$B2289,'Zip Shares'!J:J)/$D2289</f>
        <v>0</v>
      </c>
    </row>
    <row r="2290" spans="1:8">
      <c r="A2290" s="18">
        <v>6</v>
      </c>
      <c r="B2290">
        <v>96076</v>
      </c>
      <c r="C2290">
        <v>1</v>
      </c>
      <c r="D2290">
        <f t="shared" si="40"/>
        <v>2</v>
      </c>
      <c r="F2290" s="8">
        <f>SUMIF('Zip Shares'!$F:$F,Districts!$B2290,'Zip Shares'!H:H)/$D2290</f>
        <v>873.07508744545282</v>
      </c>
      <c r="G2290" s="8">
        <f>SUMIF('Zip Shares'!$F:$F,Districts!$B2290,'Zip Shares'!I:I)/$D2290</f>
        <v>0</v>
      </c>
      <c r="H2290" s="8">
        <f>SUMIF('Zip Shares'!$F:$F,Districts!$B2290,'Zip Shares'!J:J)/$D2290</f>
        <v>0</v>
      </c>
    </row>
    <row r="2291" spans="1:8">
      <c r="A2291" s="18">
        <v>6</v>
      </c>
      <c r="B2291">
        <v>96076</v>
      </c>
      <c r="C2291">
        <v>2</v>
      </c>
      <c r="D2291">
        <f t="shared" si="40"/>
        <v>2</v>
      </c>
      <c r="F2291" s="8">
        <f>SUMIF('Zip Shares'!$F:$F,Districts!$B2291,'Zip Shares'!H:H)/$D2291</f>
        <v>873.07508744545282</v>
      </c>
      <c r="G2291" s="8">
        <f>SUMIF('Zip Shares'!$F:$F,Districts!$B2291,'Zip Shares'!I:I)/$D2291</f>
        <v>0</v>
      </c>
      <c r="H2291" s="8">
        <f>SUMIF('Zip Shares'!$F:$F,Districts!$B2291,'Zip Shares'!J:J)/$D2291</f>
        <v>0</v>
      </c>
    </row>
    <row r="2292" spans="1:8">
      <c r="A2292" s="18">
        <v>6</v>
      </c>
      <c r="B2292">
        <v>96080</v>
      </c>
      <c r="C2292">
        <v>1</v>
      </c>
      <c r="D2292">
        <f t="shared" si="40"/>
        <v>1</v>
      </c>
      <c r="F2292" s="8">
        <f>SUMIF('Zip Shares'!$F:$F,Districts!$B2292,'Zip Shares'!H:H)/$D2292</f>
        <v>1875.7562590694686</v>
      </c>
      <c r="G2292" s="8">
        <f>SUMIF('Zip Shares'!$F:$F,Districts!$B2292,'Zip Shares'!I:I)/$D2292</f>
        <v>37.9</v>
      </c>
      <c r="H2292" s="8">
        <f>SUMIF('Zip Shares'!$F:$F,Districts!$B2292,'Zip Shares'!J:J)/$D2292</f>
        <v>0</v>
      </c>
    </row>
    <row r="2293" spans="1:8">
      <c r="A2293" s="18">
        <v>6</v>
      </c>
      <c r="B2293">
        <v>96084</v>
      </c>
      <c r="C2293">
        <v>1</v>
      </c>
      <c r="D2293">
        <f t="shared" si="40"/>
        <v>1</v>
      </c>
      <c r="F2293" s="8">
        <f>SUMIF('Zip Shares'!$F:$F,Districts!$B2293,'Zip Shares'!H:H)/$D2293</f>
        <v>0</v>
      </c>
      <c r="G2293" s="8">
        <f>SUMIF('Zip Shares'!$F:$F,Districts!$B2293,'Zip Shares'!I:I)/$D2293</f>
        <v>0</v>
      </c>
      <c r="H2293" s="8">
        <f>SUMIF('Zip Shares'!$F:$F,Districts!$B2293,'Zip Shares'!J:J)/$D2293</f>
        <v>0</v>
      </c>
    </row>
    <row r="2294" spans="1:8">
      <c r="A2294" s="18">
        <v>6</v>
      </c>
      <c r="B2294">
        <v>96085</v>
      </c>
      <c r="C2294">
        <v>1</v>
      </c>
      <c r="D2294">
        <f t="shared" si="40"/>
        <v>1</v>
      </c>
      <c r="F2294" s="8">
        <f>SUMIF('Zip Shares'!$F:$F,Districts!$B2294,'Zip Shares'!H:H)/$D2294</f>
        <v>0</v>
      </c>
      <c r="G2294" s="8">
        <f>SUMIF('Zip Shares'!$F:$F,Districts!$B2294,'Zip Shares'!I:I)/$D2294</f>
        <v>0</v>
      </c>
      <c r="H2294" s="8">
        <f>SUMIF('Zip Shares'!$F:$F,Districts!$B2294,'Zip Shares'!J:J)/$D2294</f>
        <v>0</v>
      </c>
    </row>
    <row r="2295" spans="1:8">
      <c r="A2295" s="18">
        <v>6</v>
      </c>
      <c r="B2295">
        <v>96086</v>
      </c>
      <c r="C2295">
        <v>1</v>
      </c>
      <c r="D2295">
        <f t="shared" si="40"/>
        <v>1</v>
      </c>
      <c r="F2295" s="8">
        <f>SUMIF('Zip Shares'!$F:$F,Districts!$B2295,'Zip Shares'!H:H)/$D2295</f>
        <v>0</v>
      </c>
      <c r="G2295" s="8">
        <f>SUMIF('Zip Shares'!$F:$F,Districts!$B2295,'Zip Shares'!I:I)/$D2295</f>
        <v>0</v>
      </c>
      <c r="H2295" s="8">
        <f>SUMIF('Zip Shares'!$F:$F,Districts!$B2295,'Zip Shares'!J:J)/$D2295</f>
        <v>0</v>
      </c>
    </row>
    <row r="2296" spans="1:8">
      <c r="A2296" s="18">
        <v>6</v>
      </c>
      <c r="B2296">
        <v>96087</v>
      </c>
      <c r="C2296">
        <v>1</v>
      </c>
      <c r="D2296">
        <f t="shared" si="40"/>
        <v>1</v>
      </c>
      <c r="F2296" s="8">
        <f>SUMIF('Zip Shares'!$F:$F,Districts!$B2296,'Zip Shares'!H:H)/$D2296</f>
        <v>0</v>
      </c>
      <c r="G2296" s="8">
        <f>SUMIF('Zip Shares'!$F:$F,Districts!$B2296,'Zip Shares'!I:I)/$D2296</f>
        <v>0</v>
      </c>
      <c r="H2296" s="8">
        <f>SUMIF('Zip Shares'!$F:$F,Districts!$B2296,'Zip Shares'!J:J)/$D2296</f>
        <v>0</v>
      </c>
    </row>
    <row r="2297" spans="1:8">
      <c r="A2297" s="18">
        <v>6</v>
      </c>
      <c r="B2297">
        <v>96088</v>
      </c>
      <c r="C2297">
        <v>1</v>
      </c>
      <c r="D2297">
        <f t="shared" si="40"/>
        <v>1</v>
      </c>
      <c r="F2297" s="8">
        <f>SUMIF('Zip Shares'!$F:$F,Districts!$B2297,'Zip Shares'!H:H)/$D2297</f>
        <v>972.9352941905297</v>
      </c>
      <c r="G2297" s="8">
        <f>SUMIF('Zip Shares'!$F:$F,Districts!$B2297,'Zip Shares'!I:I)/$D2297</f>
        <v>0</v>
      </c>
      <c r="H2297" s="8">
        <f>SUMIF('Zip Shares'!$F:$F,Districts!$B2297,'Zip Shares'!J:J)/$D2297</f>
        <v>0</v>
      </c>
    </row>
    <row r="2298" spans="1:8">
      <c r="A2298" s="18">
        <v>6</v>
      </c>
      <c r="B2298">
        <v>96090</v>
      </c>
      <c r="C2298">
        <v>1</v>
      </c>
      <c r="D2298">
        <f t="shared" si="40"/>
        <v>1</v>
      </c>
      <c r="F2298" s="8">
        <f>SUMIF('Zip Shares'!$F:$F,Districts!$B2298,'Zip Shares'!H:H)/$D2298</f>
        <v>0</v>
      </c>
      <c r="G2298" s="8">
        <f>SUMIF('Zip Shares'!$F:$F,Districts!$B2298,'Zip Shares'!I:I)/$D2298</f>
        <v>0</v>
      </c>
      <c r="H2298" s="8">
        <f>SUMIF('Zip Shares'!$F:$F,Districts!$B2298,'Zip Shares'!J:J)/$D2298</f>
        <v>0</v>
      </c>
    </row>
    <row r="2299" spans="1:8">
      <c r="A2299" s="18">
        <v>6</v>
      </c>
      <c r="B2299">
        <v>96091</v>
      </c>
      <c r="C2299">
        <v>2</v>
      </c>
      <c r="D2299">
        <f t="shared" si="40"/>
        <v>1</v>
      </c>
      <c r="F2299" s="8">
        <f>SUMIF('Zip Shares'!$F:$F,Districts!$B2299,'Zip Shares'!H:H)/$D2299</f>
        <v>0</v>
      </c>
      <c r="G2299" s="8">
        <f>SUMIF('Zip Shares'!$F:$F,Districts!$B2299,'Zip Shares'!I:I)/$D2299</f>
        <v>0</v>
      </c>
      <c r="H2299" s="8">
        <f>SUMIF('Zip Shares'!$F:$F,Districts!$B2299,'Zip Shares'!J:J)/$D2299</f>
        <v>0</v>
      </c>
    </row>
    <row r="2300" spans="1:8">
      <c r="A2300" s="18">
        <v>6</v>
      </c>
      <c r="B2300">
        <v>96092</v>
      </c>
      <c r="C2300">
        <v>1</v>
      </c>
      <c r="D2300">
        <f t="shared" si="40"/>
        <v>1</v>
      </c>
      <c r="F2300" s="8">
        <f>SUMIF('Zip Shares'!$F:$F,Districts!$B2300,'Zip Shares'!H:H)/$D2300</f>
        <v>0</v>
      </c>
      <c r="G2300" s="8">
        <f>SUMIF('Zip Shares'!$F:$F,Districts!$B2300,'Zip Shares'!I:I)/$D2300</f>
        <v>0</v>
      </c>
      <c r="H2300" s="8">
        <f>SUMIF('Zip Shares'!$F:$F,Districts!$B2300,'Zip Shares'!J:J)/$D2300</f>
        <v>0</v>
      </c>
    </row>
    <row r="2301" spans="1:8">
      <c r="A2301" s="18">
        <v>6</v>
      </c>
      <c r="B2301">
        <v>96093</v>
      </c>
      <c r="C2301">
        <v>2</v>
      </c>
      <c r="D2301">
        <f t="shared" si="40"/>
        <v>1</v>
      </c>
      <c r="F2301" s="8">
        <f>SUMIF('Zip Shares'!$F:$F,Districts!$B2301,'Zip Shares'!H:H)/$D2301</f>
        <v>882.23416649966964</v>
      </c>
      <c r="G2301" s="8">
        <f>SUMIF('Zip Shares'!$F:$F,Districts!$B2301,'Zip Shares'!I:I)/$D2301</f>
        <v>0</v>
      </c>
      <c r="H2301" s="8">
        <f>SUMIF('Zip Shares'!$F:$F,Districts!$B2301,'Zip Shares'!J:J)/$D2301</f>
        <v>0</v>
      </c>
    </row>
    <row r="2302" spans="1:8">
      <c r="A2302" s="18">
        <v>6</v>
      </c>
      <c r="B2302">
        <v>96094</v>
      </c>
      <c r="C2302">
        <v>1</v>
      </c>
      <c r="D2302">
        <f t="shared" si="40"/>
        <v>1</v>
      </c>
      <c r="F2302" s="8">
        <f>SUMIF('Zip Shares'!$F:$F,Districts!$B2302,'Zip Shares'!H:H)/$D2302</f>
        <v>693.93702402031204</v>
      </c>
      <c r="G2302" s="8">
        <f>SUMIF('Zip Shares'!$F:$F,Districts!$B2302,'Zip Shares'!I:I)/$D2302</f>
        <v>219.94</v>
      </c>
      <c r="H2302" s="8">
        <f>SUMIF('Zip Shares'!$F:$F,Districts!$B2302,'Zip Shares'!J:J)/$D2302</f>
        <v>0</v>
      </c>
    </row>
    <row r="2303" spans="1:8">
      <c r="A2303" s="18">
        <v>6</v>
      </c>
      <c r="B2303">
        <v>96096</v>
      </c>
      <c r="C2303">
        <v>1</v>
      </c>
      <c r="D2303">
        <f t="shared" si="40"/>
        <v>1</v>
      </c>
      <c r="F2303" s="8">
        <f>SUMIF('Zip Shares'!$F:$F,Districts!$B2303,'Zip Shares'!H:H)/$D2303</f>
        <v>0</v>
      </c>
      <c r="G2303" s="8">
        <f>SUMIF('Zip Shares'!$F:$F,Districts!$B2303,'Zip Shares'!I:I)/$D2303</f>
        <v>0</v>
      </c>
      <c r="H2303" s="8">
        <f>SUMIF('Zip Shares'!$F:$F,Districts!$B2303,'Zip Shares'!J:J)/$D2303</f>
        <v>0</v>
      </c>
    </row>
    <row r="2304" spans="1:8">
      <c r="A2304" s="18">
        <v>6</v>
      </c>
      <c r="B2304">
        <v>96097</v>
      </c>
      <c r="C2304">
        <v>1</v>
      </c>
      <c r="D2304">
        <f t="shared" si="40"/>
        <v>1</v>
      </c>
      <c r="F2304" s="8">
        <f>SUMIF('Zip Shares'!$F:$F,Districts!$B2304,'Zip Shares'!H:H)/$D2304</f>
        <v>17051.554003654805</v>
      </c>
      <c r="G2304" s="8">
        <f>SUMIF('Zip Shares'!$F:$F,Districts!$B2304,'Zip Shares'!I:I)/$D2304</f>
        <v>0</v>
      </c>
      <c r="H2304" s="8">
        <f>SUMIF('Zip Shares'!$F:$F,Districts!$B2304,'Zip Shares'!J:J)/$D2304</f>
        <v>0</v>
      </c>
    </row>
    <row r="2305" spans="1:8">
      <c r="A2305" s="18">
        <v>6</v>
      </c>
      <c r="B2305">
        <v>96101</v>
      </c>
      <c r="C2305">
        <v>1</v>
      </c>
      <c r="D2305">
        <f t="shared" si="40"/>
        <v>1</v>
      </c>
      <c r="F2305" s="8">
        <f>SUMIF('Zip Shares'!$F:$F,Districts!$B2305,'Zip Shares'!H:H)/$D2305</f>
        <v>2187.6809513665989</v>
      </c>
      <c r="G2305" s="8">
        <f>SUMIF('Zip Shares'!$F:$F,Districts!$B2305,'Zip Shares'!I:I)/$D2305</f>
        <v>0</v>
      </c>
      <c r="H2305" s="8">
        <f>SUMIF('Zip Shares'!$F:$F,Districts!$B2305,'Zip Shares'!J:J)/$D2305</f>
        <v>0</v>
      </c>
    </row>
    <row r="2306" spans="1:8">
      <c r="A2306" s="18">
        <v>6</v>
      </c>
      <c r="B2306">
        <v>96103</v>
      </c>
      <c r="C2306">
        <v>1</v>
      </c>
      <c r="D2306">
        <f t="shared" si="40"/>
        <v>1</v>
      </c>
      <c r="F2306" s="8">
        <f>SUMIF('Zip Shares'!$F:$F,Districts!$B2306,'Zip Shares'!H:H)/$D2306</f>
        <v>2255.2953280660136</v>
      </c>
      <c r="G2306" s="8">
        <f>SUMIF('Zip Shares'!$F:$F,Districts!$B2306,'Zip Shares'!I:I)/$D2306</f>
        <v>0</v>
      </c>
      <c r="H2306" s="8">
        <f>SUMIF('Zip Shares'!$F:$F,Districts!$B2306,'Zip Shares'!J:J)/$D2306</f>
        <v>0</v>
      </c>
    </row>
    <row r="2307" spans="1:8">
      <c r="A2307" s="18">
        <v>6</v>
      </c>
      <c r="B2307">
        <v>96104</v>
      </c>
      <c r="C2307">
        <v>1</v>
      </c>
      <c r="D2307">
        <f t="shared" ref="D2307:D2350" si="41">COUNTIF(B$1:B$2350,B2307)</f>
        <v>1</v>
      </c>
      <c r="F2307" s="8">
        <f>SUMIF('Zip Shares'!$F:$F,Districts!$B2307,'Zip Shares'!H:H)/$D2307</f>
        <v>0</v>
      </c>
      <c r="G2307" s="8">
        <f>SUMIF('Zip Shares'!$F:$F,Districts!$B2307,'Zip Shares'!I:I)/$D2307</f>
        <v>0</v>
      </c>
      <c r="H2307" s="8">
        <f>SUMIF('Zip Shares'!$F:$F,Districts!$B2307,'Zip Shares'!J:J)/$D2307</f>
        <v>0</v>
      </c>
    </row>
    <row r="2308" spans="1:8">
      <c r="A2308" s="18">
        <v>6</v>
      </c>
      <c r="B2308">
        <v>96105</v>
      </c>
      <c r="C2308">
        <v>1</v>
      </c>
      <c r="D2308">
        <f t="shared" si="41"/>
        <v>1</v>
      </c>
      <c r="F2308" s="8">
        <f>SUMIF('Zip Shares'!$F:$F,Districts!$B2308,'Zip Shares'!H:H)/$D2308</f>
        <v>0</v>
      </c>
      <c r="G2308" s="8">
        <f>SUMIF('Zip Shares'!$F:$F,Districts!$B2308,'Zip Shares'!I:I)/$D2308</f>
        <v>0</v>
      </c>
      <c r="H2308" s="8">
        <f>SUMIF('Zip Shares'!$F:$F,Districts!$B2308,'Zip Shares'!J:J)/$D2308</f>
        <v>0</v>
      </c>
    </row>
    <row r="2309" spans="1:8">
      <c r="A2309" s="18">
        <v>6</v>
      </c>
      <c r="B2309">
        <v>96106</v>
      </c>
      <c r="C2309">
        <v>1</v>
      </c>
      <c r="D2309">
        <f t="shared" si="41"/>
        <v>1</v>
      </c>
      <c r="F2309" s="8">
        <f>SUMIF('Zip Shares'!$F:$F,Districts!$B2309,'Zip Shares'!H:H)/$D2309</f>
        <v>0</v>
      </c>
      <c r="G2309" s="8">
        <f>SUMIF('Zip Shares'!$F:$F,Districts!$B2309,'Zip Shares'!I:I)/$D2309</f>
        <v>0</v>
      </c>
      <c r="H2309" s="8">
        <f>SUMIF('Zip Shares'!$F:$F,Districts!$B2309,'Zip Shares'!J:J)/$D2309</f>
        <v>0</v>
      </c>
    </row>
    <row r="2310" spans="1:8">
      <c r="A2310" s="18">
        <v>6</v>
      </c>
      <c r="B2310">
        <v>96107</v>
      </c>
      <c r="C2310">
        <v>8</v>
      </c>
      <c r="D2310">
        <f t="shared" si="41"/>
        <v>1</v>
      </c>
      <c r="F2310" s="8">
        <f>SUMIF('Zip Shares'!$F:$F,Districts!$B2310,'Zip Shares'!H:H)/$D2310</f>
        <v>111.20785641351155</v>
      </c>
      <c r="G2310" s="8">
        <f>SUMIF('Zip Shares'!$F:$F,Districts!$B2310,'Zip Shares'!I:I)/$D2310</f>
        <v>0</v>
      </c>
      <c r="H2310" s="8">
        <f>SUMIF('Zip Shares'!$F:$F,Districts!$B2310,'Zip Shares'!J:J)/$D2310</f>
        <v>0</v>
      </c>
    </row>
    <row r="2311" spans="1:8">
      <c r="A2311" s="18">
        <v>6</v>
      </c>
      <c r="B2311">
        <v>96108</v>
      </c>
      <c r="C2311">
        <v>1</v>
      </c>
      <c r="D2311">
        <f t="shared" si="41"/>
        <v>1</v>
      </c>
      <c r="F2311" s="8">
        <f>SUMIF('Zip Shares'!$F:$F,Districts!$B2311,'Zip Shares'!H:H)/$D2311</f>
        <v>0</v>
      </c>
      <c r="G2311" s="8">
        <f>SUMIF('Zip Shares'!$F:$F,Districts!$B2311,'Zip Shares'!I:I)/$D2311</f>
        <v>0</v>
      </c>
      <c r="H2311" s="8">
        <f>SUMIF('Zip Shares'!$F:$F,Districts!$B2311,'Zip Shares'!J:J)/$D2311</f>
        <v>0</v>
      </c>
    </row>
    <row r="2312" spans="1:8">
      <c r="A2312" s="18">
        <v>6</v>
      </c>
      <c r="B2312">
        <v>96109</v>
      </c>
      <c r="C2312">
        <v>1</v>
      </c>
      <c r="D2312">
        <f t="shared" si="41"/>
        <v>1</v>
      </c>
      <c r="F2312" s="8">
        <f>SUMIF('Zip Shares'!$F:$F,Districts!$B2312,'Zip Shares'!H:H)/$D2312</f>
        <v>91.039199574357085</v>
      </c>
      <c r="G2312" s="8">
        <f>SUMIF('Zip Shares'!$F:$F,Districts!$B2312,'Zip Shares'!I:I)/$D2312</f>
        <v>0</v>
      </c>
      <c r="H2312" s="8">
        <f>SUMIF('Zip Shares'!$F:$F,Districts!$B2312,'Zip Shares'!J:J)/$D2312</f>
        <v>0</v>
      </c>
    </row>
    <row r="2313" spans="1:8">
      <c r="A2313" s="18">
        <v>6</v>
      </c>
      <c r="B2313">
        <v>96110</v>
      </c>
      <c r="C2313">
        <v>1</v>
      </c>
      <c r="D2313">
        <f t="shared" si="41"/>
        <v>1</v>
      </c>
      <c r="F2313" s="8">
        <f>SUMIF('Zip Shares'!$F:$F,Districts!$B2313,'Zip Shares'!H:H)/$D2313</f>
        <v>0</v>
      </c>
      <c r="G2313" s="8">
        <f>SUMIF('Zip Shares'!$F:$F,Districts!$B2313,'Zip Shares'!I:I)/$D2313</f>
        <v>0</v>
      </c>
      <c r="H2313" s="8">
        <f>SUMIF('Zip Shares'!$F:$F,Districts!$B2313,'Zip Shares'!J:J)/$D2313</f>
        <v>0</v>
      </c>
    </row>
    <row r="2314" spans="1:8">
      <c r="A2314" s="18">
        <v>6</v>
      </c>
      <c r="B2314">
        <v>96111</v>
      </c>
      <c r="C2314">
        <v>1</v>
      </c>
      <c r="D2314">
        <f t="shared" si="41"/>
        <v>1</v>
      </c>
      <c r="F2314" s="8">
        <f>SUMIF('Zip Shares'!$F:$F,Districts!$B2314,'Zip Shares'!H:H)/$D2314</f>
        <v>0</v>
      </c>
      <c r="G2314" s="8">
        <f>SUMIF('Zip Shares'!$F:$F,Districts!$B2314,'Zip Shares'!I:I)/$D2314</f>
        <v>0</v>
      </c>
      <c r="H2314" s="8">
        <f>SUMIF('Zip Shares'!$F:$F,Districts!$B2314,'Zip Shares'!J:J)/$D2314</f>
        <v>0</v>
      </c>
    </row>
    <row r="2315" spans="1:8">
      <c r="A2315" s="18">
        <v>6</v>
      </c>
      <c r="B2315">
        <v>96112</v>
      </c>
      <c r="C2315">
        <v>1</v>
      </c>
      <c r="D2315">
        <f t="shared" si="41"/>
        <v>1</v>
      </c>
      <c r="F2315" s="8">
        <f>SUMIF('Zip Shares'!$F:$F,Districts!$B2315,'Zip Shares'!H:H)/$D2315</f>
        <v>0</v>
      </c>
      <c r="G2315" s="8">
        <f>SUMIF('Zip Shares'!$F:$F,Districts!$B2315,'Zip Shares'!I:I)/$D2315</f>
        <v>0</v>
      </c>
      <c r="H2315" s="8">
        <f>SUMIF('Zip Shares'!$F:$F,Districts!$B2315,'Zip Shares'!J:J)/$D2315</f>
        <v>0</v>
      </c>
    </row>
    <row r="2316" spans="1:8">
      <c r="A2316" s="18">
        <v>6</v>
      </c>
      <c r="B2316">
        <v>96113</v>
      </c>
      <c r="C2316">
        <v>1</v>
      </c>
      <c r="D2316">
        <f t="shared" si="41"/>
        <v>1</v>
      </c>
      <c r="F2316" s="8">
        <f>SUMIF('Zip Shares'!$F:$F,Districts!$B2316,'Zip Shares'!H:H)/$D2316</f>
        <v>21569.439895167554</v>
      </c>
      <c r="G2316" s="8">
        <f>SUMIF('Zip Shares'!$F:$F,Districts!$B2316,'Zip Shares'!I:I)/$D2316</f>
        <v>0</v>
      </c>
      <c r="H2316" s="8">
        <f>SUMIF('Zip Shares'!$F:$F,Districts!$B2316,'Zip Shares'!J:J)/$D2316</f>
        <v>0</v>
      </c>
    </row>
    <row r="2317" spans="1:8">
      <c r="A2317" s="18">
        <v>6</v>
      </c>
      <c r="B2317">
        <v>96114</v>
      </c>
      <c r="C2317">
        <v>1</v>
      </c>
      <c r="D2317">
        <f t="shared" si="41"/>
        <v>1</v>
      </c>
      <c r="F2317" s="8">
        <f>SUMIF('Zip Shares'!$F:$F,Districts!$B2317,'Zip Shares'!H:H)/$D2317</f>
        <v>0</v>
      </c>
      <c r="G2317" s="8">
        <f>SUMIF('Zip Shares'!$F:$F,Districts!$B2317,'Zip Shares'!I:I)/$D2317</f>
        <v>0</v>
      </c>
      <c r="H2317" s="8">
        <f>SUMIF('Zip Shares'!$F:$F,Districts!$B2317,'Zip Shares'!J:J)/$D2317</f>
        <v>0</v>
      </c>
    </row>
    <row r="2318" spans="1:8">
      <c r="A2318" s="18">
        <v>6</v>
      </c>
      <c r="B2318">
        <v>96115</v>
      </c>
      <c r="C2318">
        <v>1</v>
      </c>
      <c r="D2318">
        <f t="shared" si="41"/>
        <v>1</v>
      </c>
      <c r="F2318" s="8">
        <f>SUMIF('Zip Shares'!$F:$F,Districts!$B2318,'Zip Shares'!H:H)/$D2318</f>
        <v>0</v>
      </c>
      <c r="G2318" s="8">
        <f>SUMIF('Zip Shares'!$F:$F,Districts!$B2318,'Zip Shares'!I:I)/$D2318</f>
        <v>0</v>
      </c>
      <c r="H2318" s="8">
        <f>SUMIF('Zip Shares'!$F:$F,Districts!$B2318,'Zip Shares'!J:J)/$D2318</f>
        <v>0</v>
      </c>
    </row>
    <row r="2319" spans="1:8">
      <c r="A2319" s="18">
        <v>6</v>
      </c>
      <c r="B2319">
        <v>96116</v>
      </c>
      <c r="C2319">
        <v>1</v>
      </c>
      <c r="D2319">
        <f t="shared" si="41"/>
        <v>1</v>
      </c>
      <c r="F2319" s="8">
        <f>SUMIF('Zip Shares'!$F:$F,Districts!$B2319,'Zip Shares'!H:H)/$D2319</f>
        <v>435.93479714096526</v>
      </c>
      <c r="G2319" s="8">
        <f>SUMIF('Zip Shares'!$F:$F,Districts!$B2319,'Zip Shares'!I:I)/$D2319</f>
        <v>0</v>
      </c>
      <c r="H2319" s="8">
        <f>SUMIF('Zip Shares'!$F:$F,Districts!$B2319,'Zip Shares'!J:J)/$D2319</f>
        <v>0</v>
      </c>
    </row>
    <row r="2320" spans="1:8">
      <c r="A2320" s="18">
        <v>6</v>
      </c>
      <c r="B2320">
        <v>96117</v>
      </c>
      <c r="C2320">
        <v>1</v>
      </c>
      <c r="D2320">
        <f t="shared" si="41"/>
        <v>1</v>
      </c>
      <c r="F2320" s="8">
        <f>SUMIF('Zip Shares'!$F:$F,Districts!$B2320,'Zip Shares'!H:H)/$D2320</f>
        <v>269.56784394635196</v>
      </c>
      <c r="G2320" s="8">
        <f>SUMIF('Zip Shares'!$F:$F,Districts!$B2320,'Zip Shares'!I:I)/$D2320</f>
        <v>0</v>
      </c>
      <c r="H2320" s="8">
        <f>SUMIF('Zip Shares'!$F:$F,Districts!$B2320,'Zip Shares'!J:J)/$D2320</f>
        <v>0</v>
      </c>
    </row>
    <row r="2321" spans="1:8">
      <c r="A2321" s="18">
        <v>6</v>
      </c>
      <c r="B2321">
        <v>96118</v>
      </c>
      <c r="C2321">
        <v>1</v>
      </c>
      <c r="D2321">
        <f t="shared" si="41"/>
        <v>1</v>
      </c>
      <c r="F2321" s="8">
        <f>SUMIF('Zip Shares'!$F:$F,Districts!$B2321,'Zip Shares'!H:H)/$D2321</f>
        <v>0</v>
      </c>
      <c r="G2321" s="8">
        <f>SUMIF('Zip Shares'!$F:$F,Districts!$B2321,'Zip Shares'!I:I)/$D2321</f>
        <v>0</v>
      </c>
      <c r="H2321" s="8">
        <f>SUMIF('Zip Shares'!$F:$F,Districts!$B2321,'Zip Shares'!J:J)/$D2321</f>
        <v>0</v>
      </c>
    </row>
    <row r="2322" spans="1:8">
      <c r="A2322" s="18">
        <v>6</v>
      </c>
      <c r="B2322">
        <v>96119</v>
      </c>
      <c r="C2322">
        <v>1</v>
      </c>
      <c r="D2322">
        <f t="shared" si="41"/>
        <v>1</v>
      </c>
      <c r="F2322" s="8">
        <f>SUMIF('Zip Shares'!$F:$F,Districts!$B2322,'Zip Shares'!H:H)/$D2322</f>
        <v>0</v>
      </c>
      <c r="G2322" s="8">
        <f>SUMIF('Zip Shares'!$F:$F,Districts!$B2322,'Zip Shares'!I:I)/$D2322</f>
        <v>0</v>
      </c>
      <c r="H2322" s="8">
        <f>SUMIF('Zip Shares'!$F:$F,Districts!$B2322,'Zip Shares'!J:J)/$D2322</f>
        <v>0</v>
      </c>
    </row>
    <row r="2323" spans="1:8">
      <c r="A2323" s="18">
        <v>6</v>
      </c>
      <c r="B2323">
        <v>96120</v>
      </c>
      <c r="C2323">
        <v>4</v>
      </c>
      <c r="D2323">
        <f t="shared" si="41"/>
        <v>1</v>
      </c>
      <c r="F2323" s="8">
        <f>SUMIF('Zip Shares'!$F:$F,Districts!$B2323,'Zip Shares'!H:H)/$D2323</f>
        <v>0</v>
      </c>
      <c r="G2323" s="8">
        <f>SUMIF('Zip Shares'!$F:$F,Districts!$B2323,'Zip Shares'!I:I)/$D2323</f>
        <v>0</v>
      </c>
      <c r="H2323" s="8">
        <f>SUMIF('Zip Shares'!$F:$F,Districts!$B2323,'Zip Shares'!J:J)/$D2323</f>
        <v>0</v>
      </c>
    </row>
    <row r="2324" spans="1:8">
      <c r="A2324" s="18">
        <v>6</v>
      </c>
      <c r="B2324">
        <v>96121</v>
      </c>
      <c r="C2324">
        <v>1</v>
      </c>
      <c r="D2324">
        <f t="shared" si="41"/>
        <v>1</v>
      </c>
      <c r="F2324" s="8">
        <f>SUMIF('Zip Shares'!$F:$F,Districts!$B2324,'Zip Shares'!H:H)/$D2324</f>
        <v>0</v>
      </c>
      <c r="G2324" s="8">
        <f>SUMIF('Zip Shares'!$F:$F,Districts!$B2324,'Zip Shares'!I:I)/$D2324</f>
        <v>0</v>
      </c>
      <c r="H2324" s="8">
        <f>SUMIF('Zip Shares'!$F:$F,Districts!$B2324,'Zip Shares'!J:J)/$D2324</f>
        <v>0</v>
      </c>
    </row>
    <row r="2325" spans="1:8">
      <c r="A2325" s="18">
        <v>6</v>
      </c>
      <c r="B2325">
        <v>96122</v>
      </c>
      <c r="C2325">
        <v>1</v>
      </c>
      <c r="D2325">
        <f t="shared" si="41"/>
        <v>1</v>
      </c>
      <c r="F2325" s="8">
        <f>SUMIF('Zip Shares'!$F:$F,Districts!$B2325,'Zip Shares'!H:H)/$D2325</f>
        <v>3531.0718568418183</v>
      </c>
      <c r="G2325" s="8">
        <f>SUMIF('Zip Shares'!$F:$F,Districts!$B2325,'Zip Shares'!I:I)/$D2325</f>
        <v>0</v>
      </c>
      <c r="H2325" s="8">
        <f>SUMIF('Zip Shares'!$F:$F,Districts!$B2325,'Zip Shares'!J:J)/$D2325</f>
        <v>0</v>
      </c>
    </row>
    <row r="2326" spans="1:8">
      <c r="A2326" s="18">
        <v>6</v>
      </c>
      <c r="B2326">
        <v>96123</v>
      </c>
      <c r="C2326">
        <v>1</v>
      </c>
      <c r="D2326">
        <f t="shared" si="41"/>
        <v>1</v>
      </c>
      <c r="F2326" s="8">
        <f>SUMIF('Zip Shares'!$F:$F,Districts!$B2326,'Zip Shares'!H:H)/$D2326</f>
        <v>0</v>
      </c>
      <c r="G2326" s="8">
        <f>SUMIF('Zip Shares'!$F:$F,Districts!$B2326,'Zip Shares'!I:I)/$D2326</f>
        <v>0</v>
      </c>
      <c r="H2326" s="8">
        <f>SUMIF('Zip Shares'!$F:$F,Districts!$B2326,'Zip Shares'!J:J)/$D2326</f>
        <v>0</v>
      </c>
    </row>
    <row r="2327" spans="1:8">
      <c r="A2327" s="18">
        <v>6</v>
      </c>
      <c r="B2327">
        <v>96124</v>
      </c>
      <c r="C2327">
        <v>1</v>
      </c>
      <c r="D2327">
        <f t="shared" si="41"/>
        <v>1</v>
      </c>
      <c r="F2327" s="8">
        <f>SUMIF('Zip Shares'!$F:$F,Districts!$B2327,'Zip Shares'!H:H)/$D2327</f>
        <v>0</v>
      </c>
      <c r="G2327" s="8">
        <f>SUMIF('Zip Shares'!$F:$F,Districts!$B2327,'Zip Shares'!I:I)/$D2327</f>
        <v>0</v>
      </c>
      <c r="H2327" s="8">
        <f>SUMIF('Zip Shares'!$F:$F,Districts!$B2327,'Zip Shares'!J:J)/$D2327</f>
        <v>0</v>
      </c>
    </row>
    <row r="2328" spans="1:8">
      <c r="A2328" s="18">
        <v>6</v>
      </c>
      <c r="B2328">
        <v>96125</v>
      </c>
      <c r="C2328">
        <v>1</v>
      </c>
      <c r="D2328">
        <f t="shared" si="41"/>
        <v>1</v>
      </c>
      <c r="F2328" s="8">
        <f>SUMIF('Zip Shares'!$F:$F,Districts!$B2328,'Zip Shares'!H:H)/$D2328</f>
        <v>0</v>
      </c>
      <c r="G2328" s="8">
        <f>SUMIF('Zip Shares'!$F:$F,Districts!$B2328,'Zip Shares'!I:I)/$D2328</f>
        <v>0</v>
      </c>
      <c r="H2328" s="8">
        <f>SUMIF('Zip Shares'!$F:$F,Districts!$B2328,'Zip Shares'!J:J)/$D2328</f>
        <v>0</v>
      </c>
    </row>
    <row r="2329" spans="1:8">
      <c r="A2329" s="18">
        <v>6</v>
      </c>
      <c r="B2329">
        <v>96126</v>
      </c>
      <c r="C2329">
        <v>1</v>
      </c>
      <c r="D2329">
        <f t="shared" si="41"/>
        <v>1</v>
      </c>
      <c r="F2329" s="8">
        <f>SUMIF('Zip Shares'!$F:$F,Districts!$B2329,'Zip Shares'!H:H)/$D2329</f>
        <v>0</v>
      </c>
      <c r="G2329" s="8">
        <f>SUMIF('Zip Shares'!$F:$F,Districts!$B2329,'Zip Shares'!I:I)/$D2329</f>
        <v>0</v>
      </c>
      <c r="H2329" s="8">
        <f>SUMIF('Zip Shares'!$F:$F,Districts!$B2329,'Zip Shares'!J:J)/$D2329</f>
        <v>0</v>
      </c>
    </row>
    <row r="2330" spans="1:8">
      <c r="A2330" s="18">
        <v>6</v>
      </c>
      <c r="B2330">
        <v>96128</v>
      </c>
      <c r="C2330">
        <v>1</v>
      </c>
      <c r="D2330">
        <f t="shared" si="41"/>
        <v>1</v>
      </c>
      <c r="F2330" s="8">
        <f>SUMIF('Zip Shares'!$F:$F,Districts!$B2330,'Zip Shares'!H:H)/$D2330</f>
        <v>0</v>
      </c>
      <c r="G2330" s="8">
        <f>SUMIF('Zip Shares'!$F:$F,Districts!$B2330,'Zip Shares'!I:I)/$D2330</f>
        <v>0</v>
      </c>
      <c r="H2330" s="8">
        <f>SUMIF('Zip Shares'!$F:$F,Districts!$B2330,'Zip Shares'!J:J)/$D2330</f>
        <v>0</v>
      </c>
    </row>
    <row r="2331" spans="1:8">
      <c r="A2331" s="18">
        <v>6</v>
      </c>
      <c r="B2331">
        <v>96129</v>
      </c>
      <c r="C2331">
        <v>1</v>
      </c>
      <c r="D2331">
        <f t="shared" si="41"/>
        <v>1</v>
      </c>
      <c r="F2331" s="8">
        <f>SUMIF('Zip Shares'!$F:$F,Districts!$B2331,'Zip Shares'!H:H)/$D2331</f>
        <v>0</v>
      </c>
      <c r="G2331" s="8">
        <f>SUMIF('Zip Shares'!$F:$F,Districts!$B2331,'Zip Shares'!I:I)/$D2331</f>
        <v>0</v>
      </c>
      <c r="H2331" s="8">
        <f>SUMIF('Zip Shares'!$F:$F,Districts!$B2331,'Zip Shares'!J:J)/$D2331</f>
        <v>0</v>
      </c>
    </row>
    <row r="2332" spans="1:8">
      <c r="A2332" s="18">
        <v>6</v>
      </c>
      <c r="B2332">
        <v>96130</v>
      </c>
      <c r="C2332">
        <v>1</v>
      </c>
      <c r="D2332">
        <f t="shared" si="41"/>
        <v>1</v>
      </c>
      <c r="F2332" s="8">
        <f>SUMIF('Zip Shares'!$F:$F,Districts!$B2332,'Zip Shares'!H:H)/$D2332</f>
        <v>32803.114855721193</v>
      </c>
      <c r="G2332" s="8">
        <f>SUMIF('Zip Shares'!$F:$F,Districts!$B2332,'Zip Shares'!I:I)/$D2332</f>
        <v>0</v>
      </c>
      <c r="H2332" s="8">
        <f>SUMIF('Zip Shares'!$F:$F,Districts!$B2332,'Zip Shares'!J:J)/$D2332</f>
        <v>0</v>
      </c>
    </row>
    <row r="2333" spans="1:8">
      <c r="A2333" s="18">
        <v>6</v>
      </c>
      <c r="B2333">
        <v>96132</v>
      </c>
      <c r="C2333">
        <v>1</v>
      </c>
      <c r="D2333">
        <f t="shared" si="41"/>
        <v>1</v>
      </c>
      <c r="F2333" s="8">
        <f>SUMIF('Zip Shares'!$F:$F,Districts!$B2333,'Zip Shares'!H:H)/$D2333</f>
        <v>0</v>
      </c>
      <c r="G2333" s="8">
        <f>SUMIF('Zip Shares'!$F:$F,Districts!$B2333,'Zip Shares'!I:I)/$D2333</f>
        <v>0</v>
      </c>
      <c r="H2333" s="8">
        <f>SUMIF('Zip Shares'!$F:$F,Districts!$B2333,'Zip Shares'!J:J)/$D2333</f>
        <v>0</v>
      </c>
    </row>
    <row r="2334" spans="1:8">
      <c r="A2334" s="18">
        <v>6</v>
      </c>
      <c r="B2334">
        <v>96133</v>
      </c>
      <c r="C2334">
        <v>8</v>
      </c>
      <c r="D2334">
        <f t="shared" si="41"/>
        <v>1</v>
      </c>
      <c r="F2334" s="8">
        <f>SUMIF('Zip Shares'!$F:$F,Districts!$B2334,'Zip Shares'!H:H)/$D2334</f>
        <v>0</v>
      </c>
      <c r="G2334" s="8">
        <f>SUMIF('Zip Shares'!$F:$F,Districts!$B2334,'Zip Shares'!I:I)/$D2334</f>
        <v>0</v>
      </c>
      <c r="H2334" s="8">
        <f>SUMIF('Zip Shares'!$F:$F,Districts!$B2334,'Zip Shares'!J:J)/$D2334</f>
        <v>0</v>
      </c>
    </row>
    <row r="2335" spans="1:8">
      <c r="A2335" s="18">
        <v>6</v>
      </c>
      <c r="B2335">
        <v>96134</v>
      </c>
      <c r="C2335">
        <v>1</v>
      </c>
      <c r="D2335">
        <f t="shared" si="41"/>
        <v>1</v>
      </c>
      <c r="F2335" s="8">
        <f>SUMIF('Zip Shares'!$F:$F,Districts!$B2335,'Zip Shares'!H:H)/$D2335</f>
        <v>0</v>
      </c>
      <c r="G2335" s="8">
        <f>SUMIF('Zip Shares'!$F:$F,Districts!$B2335,'Zip Shares'!I:I)/$D2335</f>
        <v>0</v>
      </c>
      <c r="H2335" s="8">
        <f>SUMIF('Zip Shares'!$F:$F,Districts!$B2335,'Zip Shares'!J:J)/$D2335</f>
        <v>0</v>
      </c>
    </row>
    <row r="2336" spans="1:8">
      <c r="A2336" s="18">
        <v>6</v>
      </c>
      <c r="B2336">
        <v>96135</v>
      </c>
      <c r="C2336">
        <v>1</v>
      </c>
      <c r="D2336">
        <f t="shared" si="41"/>
        <v>1</v>
      </c>
      <c r="F2336" s="8">
        <f>SUMIF('Zip Shares'!$F:$F,Districts!$B2336,'Zip Shares'!H:H)/$D2336</f>
        <v>0</v>
      </c>
      <c r="G2336" s="8">
        <f>SUMIF('Zip Shares'!$F:$F,Districts!$B2336,'Zip Shares'!I:I)/$D2336</f>
        <v>0</v>
      </c>
      <c r="H2336" s="8">
        <f>SUMIF('Zip Shares'!$F:$F,Districts!$B2336,'Zip Shares'!J:J)/$D2336</f>
        <v>0</v>
      </c>
    </row>
    <row r="2337" spans="1:8">
      <c r="A2337" s="18">
        <v>6</v>
      </c>
      <c r="B2337">
        <v>96136</v>
      </c>
      <c r="C2337">
        <v>1</v>
      </c>
      <c r="D2337">
        <f t="shared" si="41"/>
        <v>1</v>
      </c>
      <c r="F2337" s="8">
        <f>SUMIF('Zip Shares'!$F:$F,Districts!$B2337,'Zip Shares'!H:H)/$D2337</f>
        <v>0</v>
      </c>
      <c r="G2337" s="8">
        <f>SUMIF('Zip Shares'!$F:$F,Districts!$B2337,'Zip Shares'!I:I)/$D2337</f>
        <v>0</v>
      </c>
      <c r="H2337" s="8">
        <f>SUMIF('Zip Shares'!$F:$F,Districts!$B2337,'Zip Shares'!J:J)/$D2337</f>
        <v>0</v>
      </c>
    </row>
    <row r="2338" spans="1:8">
      <c r="A2338" s="18">
        <v>6</v>
      </c>
      <c r="B2338">
        <v>96137</v>
      </c>
      <c r="C2338">
        <v>1</v>
      </c>
      <c r="D2338">
        <f t="shared" si="41"/>
        <v>1</v>
      </c>
      <c r="F2338" s="8">
        <f>SUMIF('Zip Shares'!$F:$F,Districts!$B2338,'Zip Shares'!H:H)/$D2338</f>
        <v>2900.3008952643809</v>
      </c>
      <c r="G2338" s="8">
        <f>SUMIF('Zip Shares'!$F:$F,Districts!$B2338,'Zip Shares'!I:I)/$D2338</f>
        <v>0</v>
      </c>
      <c r="H2338" s="8">
        <f>SUMIF('Zip Shares'!$F:$F,Districts!$B2338,'Zip Shares'!J:J)/$D2338</f>
        <v>0</v>
      </c>
    </row>
    <row r="2339" spans="1:8">
      <c r="A2339" s="18">
        <v>6</v>
      </c>
      <c r="B2339">
        <v>96140</v>
      </c>
      <c r="C2339">
        <v>4</v>
      </c>
      <c r="D2339">
        <f t="shared" si="41"/>
        <v>1</v>
      </c>
      <c r="F2339" s="8">
        <f>SUMIF('Zip Shares'!$F:$F,Districts!$B2339,'Zip Shares'!H:H)/$D2339</f>
        <v>4964.8703012669657</v>
      </c>
      <c r="G2339" s="8">
        <f>SUMIF('Zip Shares'!$F:$F,Districts!$B2339,'Zip Shares'!I:I)/$D2339</f>
        <v>9585</v>
      </c>
      <c r="H2339" s="8">
        <f>SUMIF('Zip Shares'!$F:$F,Districts!$B2339,'Zip Shares'!J:J)/$D2339</f>
        <v>0</v>
      </c>
    </row>
    <row r="2340" spans="1:8">
      <c r="A2340" s="18">
        <v>6</v>
      </c>
      <c r="B2340">
        <v>96141</v>
      </c>
      <c r="C2340">
        <v>4</v>
      </c>
      <c r="D2340">
        <f t="shared" si="41"/>
        <v>1</v>
      </c>
      <c r="F2340" s="8">
        <f>SUMIF('Zip Shares'!$F:$F,Districts!$B2340,'Zip Shares'!H:H)/$D2340</f>
        <v>0</v>
      </c>
      <c r="G2340" s="8">
        <f>SUMIF('Zip Shares'!$F:$F,Districts!$B2340,'Zip Shares'!I:I)/$D2340</f>
        <v>0</v>
      </c>
      <c r="H2340" s="8">
        <f>SUMIF('Zip Shares'!$F:$F,Districts!$B2340,'Zip Shares'!J:J)/$D2340</f>
        <v>0</v>
      </c>
    </row>
    <row r="2341" spans="1:8">
      <c r="A2341" s="18">
        <v>6</v>
      </c>
      <c r="B2341">
        <v>96142</v>
      </c>
      <c r="C2341">
        <v>4</v>
      </c>
      <c r="D2341">
        <f t="shared" si="41"/>
        <v>1</v>
      </c>
      <c r="F2341" s="8">
        <f>SUMIF('Zip Shares'!$F:$F,Districts!$B2341,'Zip Shares'!H:H)/$D2341</f>
        <v>0</v>
      </c>
      <c r="G2341" s="8">
        <f>SUMIF('Zip Shares'!$F:$F,Districts!$B2341,'Zip Shares'!I:I)/$D2341</f>
        <v>0</v>
      </c>
      <c r="H2341" s="8">
        <f>SUMIF('Zip Shares'!$F:$F,Districts!$B2341,'Zip Shares'!J:J)/$D2341</f>
        <v>0</v>
      </c>
    </row>
    <row r="2342" spans="1:8">
      <c r="A2342" s="18">
        <v>6</v>
      </c>
      <c r="B2342">
        <v>96143</v>
      </c>
      <c r="C2342">
        <v>4</v>
      </c>
      <c r="D2342">
        <f t="shared" si="41"/>
        <v>1</v>
      </c>
      <c r="F2342" s="8">
        <f>SUMIF('Zip Shares'!$F:$F,Districts!$B2342,'Zip Shares'!H:H)/$D2342</f>
        <v>0</v>
      </c>
      <c r="G2342" s="8">
        <f>SUMIF('Zip Shares'!$F:$F,Districts!$B2342,'Zip Shares'!I:I)/$D2342</f>
        <v>0</v>
      </c>
      <c r="H2342" s="8">
        <f>SUMIF('Zip Shares'!$F:$F,Districts!$B2342,'Zip Shares'!J:J)/$D2342</f>
        <v>0</v>
      </c>
    </row>
    <row r="2343" spans="1:8">
      <c r="A2343" s="18">
        <v>6</v>
      </c>
      <c r="B2343">
        <v>96145</v>
      </c>
      <c r="C2343">
        <v>4</v>
      </c>
      <c r="D2343">
        <f t="shared" si="41"/>
        <v>1</v>
      </c>
      <c r="F2343" s="8">
        <f>SUMIF('Zip Shares'!$F:$F,Districts!$B2343,'Zip Shares'!H:H)/$D2343</f>
        <v>15042.668595515588</v>
      </c>
      <c r="G2343" s="8">
        <f>SUMIF('Zip Shares'!$F:$F,Districts!$B2343,'Zip Shares'!I:I)/$D2343</f>
        <v>34642.25</v>
      </c>
      <c r="H2343" s="8">
        <f>SUMIF('Zip Shares'!$F:$F,Districts!$B2343,'Zip Shares'!J:J)/$D2343</f>
        <v>0</v>
      </c>
    </row>
    <row r="2344" spans="1:8">
      <c r="A2344" s="18">
        <v>6</v>
      </c>
      <c r="B2344">
        <v>96146</v>
      </c>
      <c r="C2344">
        <v>4</v>
      </c>
      <c r="D2344">
        <f t="shared" si="41"/>
        <v>1</v>
      </c>
      <c r="F2344" s="8">
        <f>SUMIF('Zip Shares'!$F:$F,Districts!$B2344,'Zip Shares'!H:H)/$D2344</f>
        <v>302.48536944475137</v>
      </c>
      <c r="G2344" s="8">
        <f>SUMIF('Zip Shares'!$F:$F,Districts!$B2344,'Zip Shares'!I:I)/$D2344</f>
        <v>0</v>
      </c>
      <c r="H2344" s="8">
        <f>SUMIF('Zip Shares'!$F:$F,Districts!$B2344,'Zip Shares'!J:J)/$D2344</f>
        <v>0</v>
      </c>
    </row>
    <row r="2345" spans="1:8">
      <c r="A2345" s="18">
        <v>6</v>
      </c>
      <c r="B2345">
        <v>96148</v>
      </c>
      <c r="C2345">
        <v>4</v>
      </c>
      <c r="D2345">
        <f t="shared" si="41"/>
        <v>1</v>
      </c>
      <c r="F2345" s="8">
        <f>SUMIF('Zip Shares'!$F:$F,Districts!$B2345,'Zip Shares'!H:H)/$D2345</f>
        <v>0</v>
      </c>
      <c r="G2345" s="8">
        <f>SUMIF('Zip Shares'!$F:$F,Districts!$B2345,'Zip Shares'!I:I)/$D2345</f>
        <v>1220.55</v>
      </c>
      <c r="H2345" s="8">
        <f>SUMIF('Zip Shares'!$F:$F,Districts!$B2345,'Zip Shares'!J:J)/$D2345</f>
        <v>0</v>
      </c>
    </row>
    <row r="2346" spans="1:8">
      <c r="A2346" s="18">
        <v>6</v>
      </c>
      <c r="B2346">
        <v>96150</v>
      </c>
      <c r="C2346">
        <v>4</v>
      </c>
      <c r="D2346">
        <f t="shared" si="41"/>
        <v>1</v>
      </c>
      <c r="F2346" s="8">
        <f>SUMIF('Zip Shares'!$F:$F,Districts!$B2346,'Zip Shares'!H:H)/$D2346</f>
        <v>12334.54377276227</v>
      </c>
      <c r="G2346" s="8">
        <f>SUMIF('Zip Shares'!$F:$F,Districts!$B2346,'Zip Shares'!I:I)/$D2346</f>
        <v>0</v>
      </c>
      <c r="H2346" s="8">
        <f>SUMIF('Zip Shares'!$F:$F,Districts!$B2346,'Zip Shares'!J:J)/$D2346</f>
        <v>0</v>
      </c>
    </row>
    <row r="2347" spans="1:8">
      <c r="A2347" s="18">
        <v>6</v>
      </c>
      <c r="B2347">
        <v>96155</v>
      </c>
      <c r="C2347">
        <v>4</v>
      </c>
      <c r="D2347">
        <f t="shared" si="41"/>
        <v>1</v>
      </c>
      <c r="F2347" s="8">
        <f>SUMIF('Zip Shares'!$F:$F,Districts!$B2347,'Zip Shares'!H:H)/$D2347</f>
        <v>533.79771078485533</v>
      </c>
      <c r="G2347" s="8">
        <f>SUMIF('Zip Shares'!$F:$F,Districts!$B2347,'Zip Shares'!I:I)/$D2347</f>
        <v>0</v>
      </c>
      <c r="H2347" s="8">
        <f>SUMIF('Zip Shares'!$F:$F,Districts!$B2347,'Zip Shares'!J:J)/$D2347</f>
        <v>0</v>
      </c>
    </row>
    <row r="2348" spans="1:8">
      <c r="A2348" s="18">
        <v>6</v>
      </c>
      <c r="B2348">
        <v>96161</v>
      </c>
      <c r="C2348">
        <v>1</v>
      </c>
      <c r="D2348">
        <f t="shared" si="41"/>
        <v>2</v>
      </c>
      <c r="F2348" s="8">
        <f>SUMIF('Zip Shares'!$F:$F,Districts!$B2348,'Zip Shares'!H:H)/$D2348</f>
        <v>11550.839767044972</v>
      </c>
      <c r="G2348" s="8">
        <f>SUMIF('Zip Shares'!$F:$F,Districts!$B2348,'Zip Shares'!I:I)/$D2348</f>
        <v>10604.725</v>
      </c>
      <c r="H2348" s="8">
        <f>SUMIF('Zip Shares'!$F:$F,Districts!$B2348,'Zip Shares'!J:J)/$D2348</f>
        <v>0</v>
      </c>
    </row>
    <row r="2349" spans="1:8">
      <c r="A2349" s="18">
        <v>6</v>
      </c>
      <c r="B2349">
        <v>96161</v>
      </c>
      <c r="C2349">
        <v>4</v>
      </c>
      <c r="D2349">
        <f t="shared" si="41"/>
        <v>2</v>
      </c>
      <c r="F2349" s="8">
        <f>SUMIF('Zip Shares'!$F:$F,Districts!$B2349,'Zip Shares'!H:H)/$D2349</f>
        <v>11550.839767044972</v>
      </c>
      <c r="G2349" s="8">
        <f>SUMIF('Zip Shares'!$F:$F,Districts!$B2349,'Zip Shares'!I:I)/$D2349</f>
        <v>10604.725</v>
      </c>
      <c r="H2349" s="8">
        <f>SUMIF('Zip Shares'!$F:$F,Districts!$B2349,'Zip Shares'!J:J)/$D2349</f>
        <v>0</v>
      </c>
    </row>
    <row r="2350" spans="1:8">
      <c r="A2350" s="18">
        <v>6</v>
      </c>
      <c r="B2350">
        <v>97635</v>
      </c>
      <c r="C2350">
        <v>1</v>
      </c>
      <c r="D2350">
        <f t="shared" si="41"/>
        <v>1</v>
      </c>
      <c r="F2350" s="8">
        <f>SUMIF('Zip Shares'!$F:$F,Districts!$B2350,'Zip Shares'!H:H)/$D2350</f>
        <v>0</v>
      </c>
      <c r="G2350" s="8">
        <f>SUMIF('Zip Shares'!$F:$F,Districts!$B2350,'Zip Shares'!I:I)/$D2350</f>
        <v>0</v>
      </c>
      <c r="H2350" s="8">
        <f>SUMIF('Zip Shares'!$F:$F,Districts!$B2350,'Zip Shares'!J:J)/$D2350</f>
        <v>0</v>
      </c>
    </row>
  </sheetData>
  <autoFilter ref="A2:D235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tabSelected="1" topLeftCell="A22" workbookViewId="0">
      <selection activeCell="A36" sqref="A36"/>
    </sheetView>
  </sheetViews>
  <sheetFormatPr defaultRowHeight="15"/>
  <cols>
    <col min="1" max="1" width="14.85546875" bestFit="1" customWidth="1"/>
    <col min="2" max="2" width="16.28515625" hidden="1" customWidth="1"/>
    <col min="3" max="3" width="15.28515625" hidden="1" customWidth="1"/>
    <col min="4" max="4" width="16.28515625" hidden="1" customWidth="1"/>
    <col min="5" max="5" width="15.28515625" bestFit="1" customWidth="1"/>
    <col min="6" max="6" width="25.140625" customWidth="1"/>
  </cols>
  <sheetData>
    <row r="1" spans="1:6">
      <c r="B1" t="s">
        <v>5</v>
      </c>
      <c r="C1" t="s">
        <v>6</v>
      </c>
      <c r="D1" t="s">
        <v>7</v>
      </c>
      <c r="E1" s="36" t="s">
        <v>9</v>
      </c>
      <c r="F1" s="33" t="s">
        <v>10</v>
      </c>
    </row>
    <row r="2" spans="1:6">
      <c r="A2" s="12" t="s">
        <v>11</v>
      </c>
      <c r="B2" s="8">
        <f>SUMIF('Zip Shares'!$G:$G,Counties!$A2,'Zip Shares'!H:H)</f>
        <v>18999964.428233661</v>
      </c>
      <c r="C2" s="8">
        <f>SUMIF('Zip Shares'!$G:$G,Counties!$A2,'Zip Shares'!I:I)</f>
        <v>4094733.93</v>
      </c>
      <c r="D2" s="8">
        <f>SUMIF('Zip Shares'!$G:$G,Counties!$A2,'Zip Shares'!J:J)</f>
        <v>1106882.0177111216</v>
      </c>
      <c r="E2" s="37">
        <f>SUM(B2:D2)</f>
        <v>24201580.375944782</v>
      </c>
      <c r="F2" s="34">
        <f>$E$60-$E2</f>
        <v>598249155.43009102</v>
      </c>
    </row>
    <row r="3" spans="1:6">
      <c r="A3" s="12" t="s">
        <v>12</v>
      </c>
      <c r="B3" s="8">
        <f>SUMIF('Zip Shares'!$G:$G,Counties!$A3,'Zip Shares'!H:H)</f>
        <v>0</v>
      </c>
      <c r="C3" s="8">
        <f>SUMIF('Zip Shares'!$G:$G,Counties!$A3,'Zip Shares'!I:I)</f>
        <v>0</v>
      </c>
      <c r="D3" s="8">
        <f>SUMIF('Zip Shares'!$G:$G,Counties!$A3,'Zip Shares'!J:J)</f>
        <v>0</v>
      </c>
      <c r="E3" s="37">
        <f t="shared" ref="E3:E59" si="0">SUM(B3:D3)</f>
        <v>0</v>
      </c>
      <c r="F3" s="34">
        <f t="shared" ref="F3:F59" si="1">$E$60-$E3</f>
        <v>622450735.80603576</v>
      </c>
    </row>
    <row r="4" spans="1:6">
      <c r="A4" s="12" t="s">
        <v>13</v>
      </c>
      <c r="B4" s="8">
        <f>SUMIF('Zip Shares'!$G:$G,Counties!$A4,'Zip Shares'!H:H)</f>
        <v>9690.6081247308302</v>
      </c>
      <c r="C4" s="8">
        <f>SUMIF('Zip Shares'!$G:$G,Counties!$A4,'Zip Shares'!I:I)</f>
        <v>2520</v>
      </c>
      <c r="D4" s="8">
        <f>SUMIF('Zip Shares'!$G:$G,Counties!$A4,'Zip Shares'!J:J)</f>
        <v>0</v>
      </c>
      <c r="E4" s="37">
        <f t="shared" si="0"/>
        <v>12210.60812473083</v>
      </c>
      <c r="F4" s="34">
        <f t="shared" si="1"/>
        <v>622438525.19791102</v>
      </c>
    </row>
    <row r="5" spans="1:6">
      <c r="A5" s="12" t="s">
        <v>14</v>
      </c>
      <c r="B5" s="8">
        <f>SUMIF('Zip Shares'!$G:$G,Counties!$A5,'Zip Shares'!H:H)</f>
        <v>360241.12518996606</v>
      </c>
      <c r="C5" s="8">
        <f>SUMIF('Zip Shares'!$G:$G,Counties!$A5,'Zip Shares'!I:I)</f>
        <v>40949.920000000006</v>
      </c>
      <c r="D5" s="8">
        <f>SUMIF('Zip Shares'!$G:$G,Counties!$A5,'Zip Shares'!J:J)</f>
        <v>0</v>
      </c>
      <c r="E5" s="37">
        <f t="shared" si="0"/>
        <v>401191.04518996604</v>
      </c>
      <c r="F5" s="34">
        <f t="shared" si="1"/>
        <v>622049544.76084578</v>
      </c>
    </row>
    <row r="6" spans="1:6">
      <c r="A6" s="12" t="s">
        <v>15</v>
      </c>
      <c r="B6" s="8">
        <f>SUMIF('Zip Shares'!$G:$G,Counties!$A6,'Zip Shares'!H:H)</f>
        <v>35419.809027245581</v>
      </c>
      <c r="C6" s="8">
        <f>SUMIF('Zip Shares'!$G:$G,Counties!$A6,'Zip Shares'!I:I)</f>
        <v>0</v>
      </c>
      <c r="D6" s="8">
        <f>SUMIF('Zip Shares'!$G:$G,Counties!$A6,'Zip Shares'!J:J)</f>
        <v>0</v>
      </c>
      <c r="E6" s="37">
        <f t="shared" si="0"/>
        <v>35419.809027245581</v>
      </c>
      <c r="F6" s="34">
        <f t="shared" si="1"/>
        <v>622415315.99700856</v>
      </c>
    </row>
    <row r="7" spans="1:6">
      <c r="A7" s="12" t="s">
        <v>16</v>
      </c>
      <c r="B7" s="8">
        <f>SUMIF('Zip Shares'!$G:$G,Counties!$A7,'Zip Shares'!H:H)</f>
        <v>23409.369431214847</v>
      </c>
      <c r="C7" s="8">
        <f>SUMIF('Zip Shares'!$G:$G,Counties!$A7,'Zip Shares'!I:I)</f>
        <v>93.98</v>
      </c>
      <c r="D7" s="8">
        <f>SUMIF('Zip Shares'!$G:$G,Counties!$A7,'Zip Shares'!J:J)</f>
        <v>0</v>
      </c>
      <c r="E7" s="37">
        <f t="shared" si="0"/>
        <v>23503.349431214847</v>
      </c>
      <c r="F7" s="34">
        <f t="shared" si="1"/>
        <v>622427232.4566046</v>
      </c>
    </row>
    <row r="8" spans="1:6">
      <c r="A8" s="12" t="s">
        <v>17</v>
      </c>
      <c r="B8" s="8">
        <f>SUMIF('Zip Shares'!$G:$G,Counties!$A8,'Zip Shares'!H:H)</f>
        <v>4406268.2830798142</v>
      </c>
      <c r="C8" s="8">
        <f>SUMIF('Zip Shares'!$G:$G,Counties!$A8,'Zip Shares'!I:I)</f>
        <v>706887.03</v>
      </c>
      <c r="D8" s="8">
        <f>SUMIF('Zip Shares'!$G:$G,Counties!$A8,'Zip Shares'!J:J)</f>
        <v>0</v>
      </c>
      <c r="E8" s="37">
        <f t="shared" si="0"/>
        <v>5113155.3130798144</v>
      </c>
      <c r="F8" s="34">
        <f t="shared" si="1"/>
        <v>617337580.49295592</v>
      </c>
    </row>
    <row r="9" spans="1:6">
      <c r="A9" s="12" t="s">
        <v>18</v>
      </c>
      <c r="B9" s="8">
        <f>SUMIF('Zip Shares'!$G:$G,Counties!$A9,'Zip Shares'!H:H)</f>
        <v>2730.375290664535</v>
      </c>
      <c r="C9" s="8">
        <f>SUMIF('Zip Shares'!$G:$G,Counties!$A9,'Zip Shares'!I:I)</f>
        <v>49416.840000000004</v>
      </c>
      <c r="D9" s="8">
        <f>SUMIF('Zip Shares'!$G:$G,Counties!$A9,'Zip Shares'!J:J)</f>
        <v>0</v>
      </c>
      <c r="E9" s="37">
        <f t="shared" si="0"/>
        <v>52147.215290664535</v>
      </c>
      <c r="F9" s="34">
        <f t="shared" si="1"/>
        <v>622398588.59074509</v>
      </c>
    </row>
    <row r="10" spans="1:6">
      <c r="A10" s="12" t="s">
        <v>19</v>
      </c>
      <c r="B10" s="8">
        <f>SUMIF('Zip Shares'!$G:$G,Counties!$A10,'Zip Shares'!H:H)</f>
        <v>335284.49861089868</v>
      </c>
      <c r="C10" s="8">
        <f>SUMIF('Zip Shares'!$G:$G,Counties!$A10,'Zip Shares'!I:I)</f>
        <v>25025.439999999999</v>
      </c>
      <c r="D10" s="8">
        <f>SUMIF('Zip Shares'!$G:$G,Counties!$A10,'Zip Shares'!J:J)</f>
        <v>0</v>
      </c>
      <c r="E10" s="37">
        <f t="shared" si="0"/>
        <v>360309.93861089868</v>
      </c>
      <c r="F10" s="34">
        <f t="shared" si="1"/>
        <v>622090425.86742485</v>
      </c>
    </row>
    <row r="11" spans="1:6">
      <c r="A11" s="12" t="s">
        <v>20</v>
      </c>
      <c r="B11" s="8">
        <f>SUMIF('Zip Shares'!$G:$G,Counties!$A11,'Zip Shares'!H:H)</f>
        <v>1146980.4737267292</v>
      </c>
      <c r="C11" s="8">
        <f>SUMIF('Zip Shares'!$G:$G,Counties!$A11,'Zip Shares'!I:I)</f>
        <v>80127.070000000007</v>
      </c>
      <c r="D11" s="8">
        <f>SUMIF('Zip Shares'!$G:$G,Counties!$A11,'Zip Shares'!J:J)</f>
        <v>8010147.4680897724</v>
      </c>
      <c r="E11" s="37">
        <f t="shared" si="0"/>
        <v>9237255.0118165016</v>
      </c>
      <c r="F11" s="34">
        <f t="shared" si="1"/>
        <v>613213480.79421926</v>
      </c>
    </row>
    <row r="12" spans="1:6">
      <c r="A12" s="12" t="s">
        <v>21</v>
      </c>
      <c r="B12" s="8">
        <f>SUMIF('Zip Shares'!$G:$G,Counties!$A12,'Zip Shares'!H:H)</f>
        <v>24830.828251892355</v>
      </c>
      <c r="C12" s="8">
        <f>SUMIF('Zip Shares'!$G:$G,Counties!$A12,'Zip Shares'!I:I)</f>
        <v>0</v>
      </c>
      <c r="D12" s="8">
        <f>SUMIF('Zip Shares'!$G:$G,Counties!$A12,'Zip Shares'!J:J)</f>
        <v>0</v>
      </c>
      <c r="E12" s="37">
        <f t="shared" si="0"/>
        <v>24830.828251892355</v>
      </c>
      <c r="F12" s="34">
        <f t="shared" si="1"/>
        <v>622425904.97778392</v>
      </c>
    </row>
    <row r="13" spans="1:6">
      <c r="A13" s="12" t="s">
        <v>22</v>
      </c>
      <c r="B13" s="8">
        <f>SUMIF('Zip Shares'!$G:$G,Counties!$A13,'Zip Shares'!H:H)</f>
        <v>98908.68563571728</v>
      </c>
      <c r="C13" s="8">
        <f>SUMIF('Zip Shares'!$G:$G,Counties!$A13,'Zip Shares'!I:I)</f>
        <v>426720.82</v>
      </c>
      <c r="D13" s="8">
        <f>SUMIF('Zip Shares'!$G:$G,Counties!$A13,'Zip Shares'!J:J)</f>
        <v>0</v>
      </c>
      <c r="E13" s="37">
        <f t="shared" si="0"/>
        <v>525629.5056357173</v>
      </c>
      <c r="F13" s="34">
        <f t="shared" si="1"/>
        <v>621925106.30040002</v>
      </c>
    </row>
    <row r="14" spans="1:6">
      <c r="A14" s="12" t="s">
        <v>23</v>
      </c>
      <c r="B14" s="8">
        <f>SUMIF('Zip Shares'!$G:$G,Counties!$A14,'Zip Shares'!H:H)</f>
        <v>95081.302669618774</v>
      </c>
      <c r="C14" s="8">
        <f>SUMIF('Zip Shares'!$G:$G,Counties!$A14,'Zip Shares'!I:I)</f>
        <v>1080980.6299999999</v>
      </c>
      <c r="D14" s="8">
        <f>SUMIF('Zip Shares'!$G:$G,Counties!$A14,'Zip Shares'!J:J)</f>
        <v>0</v>
      </c>
      <c r="E14" s="37">
        <f t="shared" si="0"/>
        <v>1176061.9326696186</v>
      </c>
      <c r="F14" s="34">
        <f t="shared" si="1"/>
        <v>621274673.87336612</v>
      </c>
    </row>
    <row r="15" spans="1:6">
      <c r="A15" s="12" t="s">
        <v>24</v>
      </c>
      <c r="B15" s="8">
        <f>SUMIF('Zip Shares'!$G:$G,Counties!$A15,'Zip Shares'!H:H)</f>
        <v>26208.889318683046</v>
      </c>
      <c r="C15" s="8">
        <f>SUMIF('Zip Shares'!$G:$G,Counties!$A15,'Zip Shares'!I:I)</f>
        <v>0</v>
      </c>
      <c r="D15" s="8">
        <f>SUMIF('Zip Shares'!$G:$G,Counties!$A15,'Zip Shares'!J:J)</f>
        <v>0</v>
      </c>
      <c r="E15" s="37">
        <f t="shared" si="0"/>
        <v>26208.889318683046</v>
      </c>
      <c r="F15" s="34">
        <f t="shared" si="1"/>
        <v>622424526.91671705</v>
      </c>
    </row>
    <row r="16" spans="1:6">
      <c r="A16" s="12" t="s">
        <v>25</v>
      </c>
      <c r="B16" s="8">
        <f>SUMIF('Zip Shares'!$G:$G,Counties!$A16,'Zip Shares'!H:H)</f>
        <v>6141928.487774089</v>
      </c>
      <c r="C16" s="8">
        <f>SUMIF('Zip Shares'!$G:$G,Counties!$A16,'Zip Shares'!I:I)</f>
        <v>41579.58</v>
      </c>
      <c r="D16" s="8">
        <f>SUMIF('Zip Shares'!$G:$G,Counties!$A16,'Zip Shares'!J:J)</f>
        <v>66870.716775760055</v>
      </c>
      <c r="E16" s="37">
        <f t="shared" si="0"/>
        <v>6250378.7845498491</v>
      </c>
      <c r="F16" s="34">
        <f t="shared" si="1"/>
        <v>616200357.02148592</v>
      </c>
    </row>
    <row r="17" spans="1:6">
      <c r="A17" s="12" t="s">
        <v>26</v>
      </c>
      <c r="B17" s="8">
        <f>SUMIF('Zip Shares'!$G:$G,Counties!$A17,'Zip Shares'!H:H)</f>
        <v>355428.60965198564</v>
      </c>
      <c r="C17" s="8">
        <f>SUMIF('Zip Shares'!$G:$G,Counties!$A17,'Zip Shares'!I:I)</f>
        <v>497.61</v>
      </c>
      <c r="D17" s="8">
        <f>SUMIF('Zip Shares'!$G:$G,Counties!$A17,'Zip Shares'!J:J)</f>
        <v>0</v>
      </c>
      <c r="E17" s="37">
        <f t="shared" si="0"/>
        <v>355926.21965198562</v>
      </c>
      <c r="F17" s="34">
        <f t="shared" si="1"/>
        <v>622094809.58638382</v>
      </c>
    </row>
    <row r="18" spans="1:6">
      <c r="A18" s="12" t="s">
        <v>27</v>
      </c>
      <c r="B18" s="8">
        <f>SUMIF('Zip Shares'!$G:$G,Counties!$A18,'Zip Shares'!H:H)</f>
        <v>140541.84663672751</v>
      </c>
      <c r="C18" s="8">
        <f>SUMIF('Zip Shares'!$G:$G,Counties!$A18,'Zip Shares'!I:I)</f>
        <v>0</v>
      </c>
      <c r="D18" s="8">
        <f>SUMIF('Zip Shares'!$G:$G,Counties!$A18,'Zip Shares'!J:J)</f>
        <v>0</v>
      </c>
      <c r="E18" s="37">
        <f t="shared" si="0"/>
        <v>140541.84663672751</v>
      </c>
      <c r="F18" s="34">
        <f t="shared" si="1"/>
        <v>622310193.95939898</v>
      </c>
    </row>
    <row r="19" spans="1:6">
      <c r="A19" s="12" t="s">
        <v>28</v>
      </c>
      <c r="B19" s="8">
        <f>SUMIF('Zip Shares'!$G:$G,Counties!$A19,'Zip Shares'!H:H)</f>
        <v>54733.161794409454</v>
      </c>
      <c r="C19" s="8">
        <f>SUMIF('Zip Shares'!$G:$G,Counties!$A19,'Zip Shares'!I:I)</f>
        <v>0</v>
      </c>
      <c r="D19" s="8">
        <f>SUMIF('Zip Shares'!$G:$G,Counties!$A19,'Zip Shares'!J:J)</f>
        <v>0</v>
      </c>
      <c r="E19" s="37">
        <f t="shared" si="0"/>
        <v>54733.161794409454</v>
      </c>
      <c r="F19" s="34">
        <f t="shared" si="1"/>
        <v>622396002.64424133</v>
      </c>
    </row>
    <row r="20" spans="1:6">
      <c r="A20" s="12" t="s">
        <v>29</v>
      </c>
      <c r="B20" s="8">
        <f>SUMIF('Zip Shares'!$G:$G,Counties!$A20,'Zip Shares'!H:H)</f>
        <v>82357917.762192369</v>
      </c>
      <c r="C20" s="8">
        <f>SUMIF('Zip Shares'!$G:$G,Counties!$A20,'Zip Shares'!I:I)</f>
        <v>16048566.249999993</v>
      </c>
      <c r="D20" s="8">
        <f>SUMIF('Zip Shares'!$G:$G,Counties!$A20,'Zip Shares'!J:J)</f>
        <v>28154601.407364234</v>
      </c>
      <c r="E20" s="37">
        <f t="shared" si="0"/>
        <v>126561085.4195566</v>
      </c>
      <c r="F20" s="34">
        <f t="shared" si="1"/>
        <v>495889650.38647914</v>
      </c>
    </row>
    <row r="21" spans="1:6">
      <c r="A21" s="12" t="s">
        <v>30</v>
      </c>
      <c r="B21" s="8">
        <f>SUMIF('Zip Shares'!$G:$G,Counties!$A21,'Zip Shares'!H:H)</f>
        <v>85689.665746070037</v>
      </c>
      <c r="C21" s="8">
        <f>SUMIF('Zip Shares'!$G:$G,Counties!$A21,'Zip Shares'!I:I)</f>
        <v>6297.46</v>
      </c>
      <c r="D21" s="8">
        <f>SUMIF('Zip Shares'!$G:$G,Counties!$A21,'Zip Shares'!J:J)</f>
        <v>0</v>
      </c>
      <c r="E21" s="37">
        <f t="shared" si="0"/>
        <v>91987.125746070044</v>
      </c>
      <c r="F21" s="34">
        <f t="shared" si="1"/>
        <v>622358748.68028975</v>
      </c>
    </row>
    <row r="22" spans="1:6">
      <c r="A22" s="12" t="s">
        <v>31</v>
      </c>
      <c r="B22" s="8">
        <f>SUMIF('Zip Shares'!$G:$G,Counties!$A22,'Zip Shares'!H:H)</f>
        <v>1132321.0540942999</v>
      </c>
      <c r="C22" s="8">
        <f>SUMIF('Zip Shares'!$G:$G,Counties!$A22,'Zip Shares'!I:I)</f>
        <v>177135.28000000003</v>
      </c>
      <c r="D22" s="8">
        <f>SUMIF('Zip Shares'!$G:$G,Counties!$A22,'Zip Shares'!J:J)</f>
        <v>0</v>
      </c>
      <c r="E22" s="37">
        <f t="shared" si="0"/>
        <v>1309456.3340942999</v>
      </c>
      <c r="F22" s="34">
        <f t="shared" si="1"/>
        <v>621141279.47194147</v>
      </c>
    </row>
    <row r="23" spans="1:6">
      <c r="A23" s="12" t="s">
        <v>32</v>
      </c>
      <c r="B23" s="8">
        <f>SUMIF('Zip Shares'!$G:$G,Counties!$A23,'Zip Shares'!H:H)</f>
        <v>19777.045045265655</v>
      </c>
      <c r="C23" s="8">
        <f>SUMIF('Zip Shares'!$G:$G,Counties!$A23,'Zip Shares'!I:I)</f>
        <v>3645</v>
      </c>
      <c r="D23" s="8">
        <f>SUMIF('Zip Shares'!$G:$G,Counties!$A23,'Zip Shares'!J:J)</f>
        <v>0</v>
      </c>
      <c r="E23" s="37">
        <f t="shared" si="0"/>
        <v>23422.045045265655</v>
      </c>
      <c r="F23" s="34">
        <f t="shared" si="1"/>
        <v>622427313.7609905</v>
      </c>
    </row>
    <row r="24" spans="1:6">
      <c r="A24" s="12" t="s">
        <v>33</v>
      </c>
      <c r="B24" s="8">
        <f>SUMIF('Zip Shares'!$G:$G,Counties!$A24,'Zip Shares'!H:H)</f>
        <v>188925.30672878079</v>
      </c>
      <c r="C24" s="8">
        <f>SUMIF('Zip Shares'!$G:$G,Counties!$A24,'Zip Shares'!I:I)</f>
        <v>57499.03</v>
      </c>
      <c r="D24" s="8">
        <f>SUMIF('Zip Shares'!$G:$G,Counties!$A24,'Zip Shares'!J:J)</f>
        <v>0</v>
      </c>
      <c r="E24" s="37">
        <f t="shared" si="0"/>
        <v>246424.33672878079</v>
      </c>
      <c r="F24" s="34">
        <f t="shared" si="1"/>
        <v>622204311.46930695</v>
      </c>
    </row>
    <row r="25" spans="1:6">
      <c r="A25" s="12" t="s">
        <v>34</v>
      </c>
      <c r="B25" s="8">
        <f>SUMIF('Zip Shares'!$G:$G,Counties!$A25,'Zip Shares'!H:H)</f>
        <v>68328.793762272442</v>
      </c>
      <c r="C25" s="8">
        <f>SUMIF('Zip Shares'!$G:$G,Counties!$A25,'Zip Shares'!I:I)</f>
        <v>98.41</v>
      </c>
      <c r="D25" s="8">
        <f>SUMIF('Zip Shares'!$G:$G,Counties!$A25,'Zip Shares'!J:J)</f>
        <v>134867.14427168618</v>
      </c>
      <c r="E25" s="37">
        <f t="shared" si="0"/>
        <v>203294.34803395864</v>
      </c>
      <c r="F25" s="34">
        <f t="shared" si="1"/>
        <v>622247441.45800185</v>
      </c>
    </row>
    <row r="26" spans="1:6">
      <c r="A26" s="12" t="s">
        <v>35</v>
      </c>
      <c r="B26" s="8">
        <f>SUMIF('Zip Shares'!$G:$G,Counties!$A26,'Zip Shares'!H:H)</f>
        <v>2623.6157485075641</v>
      </c>
      <c r="C26" s="8">
        <f>SUMIF('Zip Shares'!$G:$G,Counties!$A26,'Zip Shares'!I:I)</f>
        <v>0</v>
      </c>
      <c r="D26" s="8">
        <f>SUMIF('Zip Shares'!$G:$G,Counties!$A26,'Zip Shares'!J:J)</f>
        <v>0</v>
      </c>
      <c r="E26" s="37">
        <f t="shared" si="0"/>
        <v>2623.6157485075641</v>
      </c>
      <c r="F26" s="34">
        <f t="shared" si="1"/>
        <v>622448112.19028723</v>
      </c>
    </row>
    <row r="27" spans="1:6">
      <c r="A27" s="12" t="s">
        <v>36</v>
      </c>
      <c r="B27" s="8">
        <f>SUMIF('Zip Shares'!$G:$G,Counties!$A27,'Zip Shares'!H:H)</f>
        <v>2519.0803634788635</v>
      </c>
      <c r="C27" s="8">
        <f>SUMIF('Zip Shares'!$G:$G,Counties!$A27,'Zip Shares'!I:I)</f>
        <v>0</v>
      </c>
      <c r="D27" s="8">
        <f>SUMIF('Zip Shares'!$G:$G,Counties!$A27,'Zip Shares'!J:J)</f>
        <v>0</v>
      </c>
      <c r="E27" s="37">
        <f t="shared" si="0"/>
        <v>2519.0803634788635</v>
      </c>
      <c r="F27" s="34">
        <f t="shared" si="1"/>
        <v>622448216.72567225</v>
      </c>
    </row>
    <row r="28" spans="1:6">
      <c r="A28" s="12" t="s">
        <v>37</v>
      </c>
      <c r="B28" s="8">
        <f>SUMIF('Zip Shares'!$G:$G,Counties!$A28,'Zip Shares'!H:H)</f>
        <v>5095864.908947452</v>
      </c>
      <c r="C28" s="8">
        <f>SUMIF('Zip Shares'!$G:$G,Counties!$A28,'Zip Shares'!I:I)</f>
        <v>161478.91</v>
      </c>
      <c r="D28" s="8">
        <f>SUMIF('Zip Shares'!$G:$G,Counties!$A28,'Zip Shares'!J:J)</f>
        <v>0</v>
      </c>
      <c r="E28" s="37">
        <f t="shared" si="0"/>
        <v>5257343.8189474521</v>
      </c>
      <c r="F28" s="34">
        <f t="shared" si="1"/>
        <v>617193391.98708832</v>
      </c>
    </row>
    <row r="29" spans="1:6">
      <c r="A29" s="12" t="s">
        <v>38</v>
      </c>
      <c r="B29" s="8">
        <f>SUMIF('Zip Shares'!$G:$G,Counties!$A29,'Zip Shares'!H:H)</f>
        <v>2287857.7535339422</v>
      </c>
      <c r="C29" s="8">
        <f>SUMIF('Zip Shares'!$G:$G,Counties!$A29,'Zip Shares'!I:I)</f>
        <v>197428.43000000002</v>
      </c>
      <c r="D29" s="8">
        <f>SUMIF('Zip Shares'!$G:$G,Counties!$A29,'Zip Shares'!J:J)</f>
        <v>0</v>
      </c>
      <c r="E29" s="37">
        <f t="shared" si="0"/>
        <v>2485286.1835339423</v>
      </c>
      <c r="F29" s="34">
        <f t="shared" si="1"/>
        <v>619965449.62250185</v>
      </c>
    </row>
    <row r="30" spans="1:6">
      <c r="A30" s="12" t="s">
        <v>39</v>
      </c>
      <c r="B30" s="8">
        <f>SUMIF('Zip Shares'!$G:$G,Counties!$A30,'Zip Shares'!H:H)</f>
        <v>251544.19982821538</v>
      </c>
      <c r="C30" s="8">
        <f>SUMIF('Zip Shares'!$G:$G,Counties!$A30,'Zip Shares'!I:I)</f>
        <v>67543.87</v>
      </c>
      <c r="D30" s="8">
        <f>SUMIF('Zip Shares'!$G:$G,Counties!$A30,'Zip Shares'!J:J)</f>
        <v>0</v>
      </c>
      <c r="E30" s="37">
        <f t="shared" si="0"/>
        <v>319088.0698282154</v>
      </c>
      <c r="F30" s="34">
        <f t="shared" si="1"/>
        <v>622131647.73620749</v>
      </c>
    </row>
    <row r="31" spans="1:6">
      <c r="A31" s="12" t="s">
        <v>40</v>
      </c>
      <c r="B31" s="8">
        <f>SUMIF('Zip Shares'!$G:$G,Counties!$A31,'Zip Shares'!H:H)</f>
        <v>60514849.005750909</v>
      </c>
      <c r="C31" s="8">
        <f>SUMIF('Zip Shares'!$G:$G,Counties!$A31,'Zip Shares'!I:I)</f>
        <v>4128047.9600000009</v>
      </c>
      <c r="D31" s="8">
        <f>SUMIF('Zip Shares'!$G:$G,Counties!$A31,'Zip Shares'!J:J)</f>
        <v>0</v>
      </c>
      <c r="E31" s="37">
        <f t="shared" si="0"/>
        <v>64642896.96575091</v>
      </c>
      <c r="F31" s="34">
        <f t="shared" si="1"/>
        <v>557807838.84028482</v>
      </c>
    </row>
    <row r="32" spans="1:6">
      <c r="A32" s="12" t="s">
        <v>41</v>
      </c>
      <c r="B32" s="8">
        <f>SUMIF('Zip Shares'!$G:$G,Counties!$A32,'Zip Shares'!H:H)</f>
        <v>15853765.356011175</v>
      </c>
      <c r="C32" s="8">
        <f>SUMIF('Zip Shares'!$G:$G,Counties!$A32,'Zip Shares'!I:I)</f>
        <v>592666.56000000006</v>
      </c>
      <c r="D32" s="8">
        <f>SUMIF('Zip Shares'!$G:$G,Counties!$A32,'Zip Shares'!J:J)</f>
        <v>0</v>
      </c>
      <c r="E32" s="37">
        <f t="shared" si="0"/>
        <v>16446431.916011175</v>
      </c>
      <c r="F32" s="34">
        <f t="shared" si="1"/>
        <v>606004303.89002454</v>
      </c>
    </row>
    <row r="33" spans="1:6">
      <c r="A33" s="12" t="s">
        <v>42</v>
      </c>
      <c r="B33" s="8">
        <f>SUMIF('Zip Shares'!$G:$G,Counties!$A33,'Zip Shares'!H:H)</f>
        <v>22052.873791939859</v>
      </c>
      <c r="C33" s="8">
        <f>SUMIF('Zip Shares'!$G:$G,Counties!$A33,'Zip Shares'!I:I)</f>
        <v>150</v>
      </c>
      <c r="D33" s="8">
        <f>SUMIF('Zip Shares'!$G:$G,Counties!$A33,'Zip Shares'!J:J)</f>
        <v>0</v>
      </c>
      <c r="E33" s="37">
        <f t="shared" si="0"/>
        <v>22202.873791939859</v>
      </c>
      <c r="F33" s="34">
        <f t="shared" si="1"/>
        <v>622428532.93224382</v>
      </c>
    </row>
    <row r="34" spans="1:6">
      <c r="A34" s="12" t="s">
        <v>43</v>
      </c>
      <c r="B34" s="8">
        <f>SUMIF('Zip Shares'!$G:$G,Counties!$A34,'Zip Shares'!H:H)</f>
        <v>7913251.6819393849</v>
      </c>
      <c r="C34" s="8">
        <f>SUMIF('Zip Shares'!$G:$G,Counties!$A34,'Zip Shares'!I:I)</f>
        <v>1042803.0099999998</v>
      </c>
      <c r="D34" s="8">
        <f>SUMIF('Zip Shares'!$G:$G,Counties!$A34,'Zip Shares'!J:J)</f>
        <v>776292.47742613673</v>
      </c>
      <c r="E34" s="37">
        <f t="shared" si="0"/>
        <v>9732347.1693655197</v>
      </c>
      <c r="F34" s="34">
        <f t="shared" si="1"/>
        <v>612718388.63667023</v>
      </c>
    </row>
    <row r="35" spans="1:6">
      <c r="A35" s="12" t="s">
        <v>44</v>
      </c>
      <c r="B35" s="8">
        <f>SUMIF('Zip Shares'!$G:$G,Counties!$A35,'Zip Shares'!H:H)</f>
        <v>4767017.8950724481</v>
      </c>
      <c r="C35" s="8">
        <f>SUMIF('Zip Shares'!$G:$G,Counties!$A35,'Zip Shares'!I:I)</f>
        <v>608535.71999999986</v>
      </c>
      <c r="D35" s="8">
        <f>SUMIF('Zip Shares'!$G:$G,Counties!$A35,'Zip Shares'!J:J)</f>
        <v>25498917.748444755</v>
      </c>
      <c r="E35" s="37">
        <f t="shared" si="0"/>
        <v>30874471.363517202</v>
      </c>
      <c r="F35" s="34">
        <f t="shared" si="1"/>
        <v>591576264.44251859</v>
      </c>
    </row>
    <row r="36" spans="1:6">
      <c r="A36" s="12" t="s">
        <v>45</v>
      </c>
      <c r="B36" s="8">
        <f>SUMIF('Zip Shares'!$G:$G,Counties!$A36,'Zip Shares'!H:H)</f>
        <v>60707.132184772636</v>
      </c>
      <c r="C36" s="8">
        <f>SUMIF('Zip Shares'!$G:$G,Counties!$A36,'Zip Shares'!I:I)</f>
        <v>2258.63</v>
      </c>
      <c r="D36" s="8">
        <f>SUMIF('Zip Shares'!$G:$G,Counties!$A36,'Zip Shares'!J:J)</f>
        <v>0</v>
      </c>
      <c r="E36" s="37">
        <f t="shared" si="0"/>
        <v>62965.762184772633</v>
      </c>
      <c r="F36" s="34">
        <f t="shared" si="1"/>
        <v>622387770.04385102</v>
      </c>
    </row>
    <row r="37" spans="1:6">
      <c r="A37" s="12" t="s">
        <v>46</v>
      </c>
      <c r="B37" s="8">
        <f>SUMIF('Zip Shares'!$G:$G,Counties!$A37,'Zip Shares'!H:H)</f>
        <v>8223903.8716670284</v>
      </c>
      <c r="C37" s="8">
        <f>SUMIF('Zip Shares'!$G:$G,Counties!$A37,'Zip Shares'!I:I)</f>
        <v>864307.64</v>
      </c>
      <c r="D37" s="8">
        <f>SUMIF('Zip Shares'!$G:$G,Counties!$A37,'Zip Shares'!J:J)</f>
        <v>8983983.0366601795</v>
      </c>
      <c r="E37" s="37">
        <f t="shared" si="0"/>
        <v>18072194.548327208</v>
      </c>
      <c r="F37" s="34">
        <f t="shared" si="1"/>
        <v>604378541.25770855</v>
      </c>
    </row>
    <row r="38" spans="1:6">
      <c r="A38" s="12" t="s">
        <v>47</v>
      </c>
      <c r="B38" s="8">
        <f>SUMIF('Zip Shares'!$G:$G,Counties!$A38,'Zip Shares'!H:H)</f>
        <v>113188513.14855398</v>
      </c>
      <c r="C38" s="8">
        <f>SUMIF('Zip Shares'!$G:$G,Counties!$A38,'Zip Shares'!I:I)</f>
        <v>7886019.1899999985</v>
      </c>
      <c r="D38" s="8">
        <f>SUMIF('Zip Shares'!$G:$G,Counties!$A38,'Zip Shares'!J:J)</f>
        <v>20008464.612602189</v>
      </c>
      <c r="E38" s="37">
        <f t="shared" si="0"/>
        <v>141082996.95115617</v>
      </c>
      <c r="F38" s="34">
        <f t="shared" si="1"/>
        <v>481367738.85487962</v>
      </c>
    </row>
    <row r="39" spans="1:6">
      <c r="A39" s="12" t="s">
        <v>48</v>
      </c>
      <c r="B39" s="8">
        <f>SUMIF('Zip Shares'!$G:$G,Counties!$A39,'Zip Shares'!H:H)</f>
        <v>3382849.9778479161</v>
      </c>
      <c r="C39" s="8">
        <f>SUMIF('Zip Shares'!$G:$G,Counties!$A39,'Zip Shares'!I:I)</f>
        <v>1162683.7799999998</v>
      </c>
      <c r="D39" s="8">
        <f>SUMIF('Zip Shares'!$G:$G,Counties!$A39,'Zip Shares'!J:J)</f>
        <v>25969672.386665106</v>
      </c>
      <c r="E39" s="37">
        <f t="shared" si="0"/>
        <v>30515206.144513022</v>
      </c>
      <c r="F39" s="34">
        <f t="shared" si="1"/>
        <v>591935529.66152275</v>
      </c>
    </row>
    <row r="40" spans="1:6">
      <c r="A40" s="12" t="s">
        <v>49</v>
      </c>
      <c r="B40" s="8">
        <f>SUMIF('Zip Shares'!$G:$G,Counties!$A40,'Zip Shares'!H:H)</f>
        <v>785939.75515252131</v>
      </c>
      <c r="C40" s="8">
        <f>SUMIF('Zip Shares'!$G:$G,Counties!$A40,'Zip Shares'!I:I)</f>
        <v>91622.349999999977</v>
      </c>
      <c r="D40" s="8">
        <f>SUMIF('Zip Shares'!$G:$G,Counties!$A40,'Zip Shares'!J:J)</f>
        <v>0</v>
      </c>
      <c r="E40" s="37">
        <f t="shared" si="0"/>
        <v>877562.10515252128</v>
      </c>
      <c r="F40" s="34">
        <f t="shared" si="1"/>
        <v>621573173.70088327</v>
      </c>
    </row>
    <row r="41" spans="1:6">
      <c r="A41" s="12" t="s">
        <v>50</v>
      </c>
      <c r="B41" s="8">
        <f>SUMIF('Zip Shares'!$G:$G,Counties!$A41,'Zip Shares'!H:H)</f>
        <v>1900834.7249760223</v>
      </c>
      <c r="C41" s="8">
        <f>SUMIF('Zip Shares'!$G:$G,Counties!$A41,'Zip Shares'!I:I)</f>
        <v>220409.07</v>
      </c>
      <c r="D41" s="8">
        <f>SUMIF('Zip Shares'!$G:$G,Counties!$A41,'Zip Shares'!J:J)</f>
        <v>0</v>
      </c>
      <c r="E41" s="37">
        <f t="shared" si="0"/>
        <v>2121243.7949760221</v>
      </c>
      <c r="F41" s="34">
        <f t="shared" si="1"/>
        <v>620329492.01105976</v>
      </c>
    </row>
    <row r="42" spans="1:6">
      <c r="A42" s="12" t="s">
        <v>51</v>
      </c>
      <c r="B42" s="8">
        <f>SUMIF('Zip Shares'!$G:$G,Counties!$A42,'Zip Shares'!H:H)</f>
        <v>5813689.2381793298</v>
      </c>
      <c r="C42" s="8">
        <f>SUMIF('Zip Shares'!$G:$G,Counties!$A42,'Zip Shares'!I:I)</f>
        <v>1150682.06</v>
      </c>
      <c r="D42" s="8">
        <f>SUMIF('Zip Shares'!$G:$G,Counties!$A42,'Zip Shares'!J:J)</f>
        <v>154457.40898020135</v>
      </c>
      <c r="E42" s="37">
        <f t="shared" si="0"/>
        <v>7118828.7071595313</v>
      </c>
      <c r="F42" s="34">
        <f t="shared" si="1"/>
        <v>615331907.09887624</v>
      </c>
    </row>
    <row r="43" spans="1:6">
      <c r="A43" s="12" t="s">
        <v>52</v>
      </c>
      <c r="B43" s="8">
        <f>SUMIF('Zip Shares'!$G:$G,Counties!$A43,'Zip Shares'!H:H)</f>
        <v>9320204.5498263147</v>
      </c>
      <c r="C43" s="8">
        <f>SUMIF('Zip Shares'!$G:$G,Counties!$A43,'Zip Shares'!I:I)</f>
        <v>406776.72999999992</v>
      </c>
      <c r="D43" s="8">
        <f>SUMIF('Zip Shares'!$G:$G,Counties!$A43,'Zip Shares'!J:J)</f>
        <v>0</v>
      </c>
      <c r="E43" s="37">
        <f t="shared" si="0"/>
        <v>9726981.2798263151</v>
      </c>
      <c r="F43" s="34">
        <f t="shared" si="1"/>
        <v>612723754.52620947</v>
      </c>
    </row>
    <row r="44" spans="1:6">
      <c r="A44" s="12" t="s">
        <v>53</v>
      </c>
      <c r="B44" s="8">
        <f>SUMIF('Zip Shares'!$G:$G,Counties!$A44,'Zip Shares'!H:H)</f>
        <v>32150173.682718355</v>
      </c>
      <c r="C44" s="8">
        <f>SUMIF('Zip Shares'!$G:$G,Counties!$A44,'Zip Shares'!I:I)</f>
        <v>3507394.07</v>
      </c>
      <c r="D44" s="8">
        <f>SUMIF('Zip Shares'!$G:$G,Counties!$A44,'Zip Shares'!J:J)</f>
        <v>26414973.862482924</v>
      </c>
      <c r="E44" s="37">
        <f t="shared" si="0"/>
        <v>62072541.61520128</v>
      </c>
      <c r="F44" s="34">
        <f t="shared" si="1"/>
        <v>560378194.19083452</v>
      </c>
    </row>
    <row r="45" spans="1:6">
      <c r="A45" s="12" t="s">
        <v>54</v>
      </c>
      <c r="B45" s="8">
        <f>SUMIF('Zip Shares'!$G:$G,Counties!$A45,'Zip Shares'!H:H)</f>
        <v>1837291.7390729343</v>
      </c>
      <c r="C45" s="8">
        <f>SUMIF('Zip Shares'!$G:$G,Counties!$A45,'Zip Shares'!I:I)</f>
        <v>659691.36</v>
      </c>
      <c r="D45" s="8">
        <f>SUMIF('Zip Shares'!$G:$G,Counties!$A45,'Zip Shares'!J:J)</f>
        <v>0</v>
      </c>
      <c r="E45" s="37">
        <f t="shared" si="0"/>
        <v>2496983.0990729341</v>
      </c>
      <c r="F45" s="34">
        <f t="shared" si="1"/>
        <v>619953752.70696282</v>
      </c>
    </row>
    <row r="46" spans="1:6">
      <c r="A46" s="12" t="s">
        <v>55</v>
      </c>
      <c r="B46" s="8">
        <f>SUMIF('Zip Shares'!$G:$G,Counties!$A46,'Zip Shares'!H:H)</f>
        <v>499529.88170062611</v>
      </c>
      <c r="C46" s="8">
        <f>SUMIF('Zip Shares'!$G:$G,Counties!$A46,'Zip Shares'!I:I)</f>
        <v>65663.349999999991</v>
      </c>
      <c r="D46" s="8">
        <f>SUMIF('Zip Shares'!$G:$G,Counties!$A46,'Zip Shares'!J:J)</f>
        <v>0</v>
      </c>
      <c r="E46" s="37">
        <f t="shared" si="0"/>
        <v>565193.23170062609</v>
      </c>
      <c r="F46" s="34">
        <f t="shared" si="1"/>
        <v>621885542.5743351</v>
      </c>
    </row>
    <row r="47" spans="1:6">
      <c r="A47" s="12" t="s">
        <v>56</v>
      </c>
      <c r="B47" s="8">
        <f>SUMIF('Zip Shares'!$G:$G,Counties!$A47,'Zip Shares'!H:H)</f>
        <v>0</v>
      </c>
      <c r="C47" s="8">
        <f>SUMIF('Zip Shares'!$G:$G,Counties!$A47,'Zip Shares'!I:I)</f>
        <v>0</v>
      </c>
      <c r="D47" s="8">
        <f>SUMIF('Zip Shares'!$G:$G,Counties!$A47,'Zip Shares'!J:J)</f>
        <v>0</v>
      </c>
      <c r="E47" s="37">
        <f t="shared" si="0"/>
        <v>0</v>
      </c>
      <c r="F47" s="34">
        <f t="shared" si="1"/>
        <v>622450735.80603576</v>
      </c>
    </row>
    <row r="48" spans="1:6">
      <c r="A48" s="12" t="s">
        <v>57</v>
      </c>
      <c r="B48" s="8">
        <f>SUMIF('Zip Shares'!$G:$G,Counties!$A48,'Zip Shares'!H:H)</f>
        <v>37394.211103268099</v>
      </c>
      <c r="C48" s="8">
        <f>SUMIF('Zip Shares'!$G:$G,Counties!$A48,'Zip Shares'!I:I)</f>
        <v>6146.24</v>
      </c>
      <c r="D48" s="8">
        <f>SUMIF('Zip Shares'!$G:$G,Counties!$A48,'Zip Shares'!J:J)</f>
        <v>0</v>
      </c>
      <c r="E48" s="37">
        <f t="shared" si="0"/>
        <v>43540.451103268097</v>
      </c>
      <c r="F48" s="34">
        <f t="shared" si="1"/>
        <v>622407195.35493255</v>
      </c>
    </row>
    <row r="49" spans="1:6">
      <c r="A49" s="12" t="s">
        <v>58</v>
      </c>
      <c r="B49" s="8">
        <f>SUMIF('Zip Shares'!$G:$G,Counties!$A49,'Zip Shares'!H:H)</f>
        <v>8265232.5455571851</v>
      </c>
      <c r="C49" s="8">
        <f>SUMIF('Zip Shares'!$G:$G,Counties!$A49,'Zip Shares'!I:I)</f>
        <v>300314.5</v>
      </c>
      <c r="D49" s="8">
        <f>SUMIF('Zip Shares'!$G:$G,Counties!$A49,'Zip Shares'!J:J)</f>
        <v>99269.380742035602</v>
      </c>
      <c r="E49" s="37">
        <f t="shared" si="0"/>
        <v>8664816.4262992218</v>
      </c>
      <c r="F49" s="34">
        <f t="shared" si="1"/>
        <v>613785919.37973654</v>
      </c>
    </row>
    <row r="50" spans="1:6">
      <c r="A50" s="12" t="s">
        <v>59</v>
      </c>
      <c r="B50" s="8">
        <f>SUMIF('Zip Shares'!$G:$G,Counties!$A50,'Zip Shares'!H:H)</f>
        <v>2204733.2171005355</v>
      </c>
      <c r="C50" s="8">
        <f>SUMIF('Zip Shares'!$G:$G,Counties!$A50,'Zip Shares'!I:I)</f>
        <v>1854114.4000000004</v>
      </c>
      <c r="D50" s="8">
        <f>SUMIF('Zip Shares'!$G:$G,Counties!$A50,'Zip Shares'!J:J)</f>
        <v>0</v>
      </c>
      <c r="E50" s="37">
        <f t="shared" si="0"/>
        <v>4058847.6171005359</v>
      </c>
      <c r="F50" s="34">
        <f t="shared" si="1"/>
        <v>618391888.18893528</v>
      </c>
    </row>
    <row r="51" spans="1:6">
      <c r="A51" s="12" t="s">
        <v>60</v>
      </c>
      <c r="B51" s="8">
        <f>SUMIF('Zip Shares'!$G:$G,Counties!$A51,'Zip Shares'!H:H)</f>
        <v>852121.97038715763</v>
      </c>
      <c r="C51" s="8">
        <f>SUMIF('Zip Shares'!$G:$G,Counties!$A51,'Zip Shares'!I:I)</f>
        <v>314674.25000000006</v>
      </c>
      <c r="D51" s="8">
        <f>SUMIF('Zip Shares'!$G:$G,Counties!$A51,'Zip Shares'!J:J)</f>
        <v>0</v>
      </c>
      <c r="E51" s="37">
        <f t="shared" si="0"/>
        <v>1166796.2203871578</v>
      </c>
      <c r="F51" s="34">
        <f t="shared" si="1"/>
        <v>621283939.58564866</v>
      </c>
    </row>
    <row r="52" spans="1:6">
      <c r="A52" s="12" t="s">
        <v>61</v>
      </c>
      <c r="B52" s="8">
        <f>SUMIF('Zip Shares'!$G:$G,Counties!$A52,'Zip Shares'!H:H)</f>
        <v>1330092.7055918057</v>
      </c>
      <c r="C52" s="8">
        <f>SUMIF('Zip Shares'!$G:$G,Counties!$A52,'Zip Shares'!I:I)</f>
        <v>115617.68</v>
      </c>
      <c r="D52" s="8">
        <f>SUMIF('Zip Shares'!$G:$G,Counties!$A52,'Zip Shares'!J:J)</f>
        <v>0</v>
      </c>
      <c r="E52" s="37">
        <f t="shared" si="0"/>
        <v>1445710.3855918057</v>
      </c>
      <c r="F52" s="34">
        <f t="shared" si="1"/>
        <v>621005025.42044389</v>
      </c>
    </row>
    <row r="53" spans="1:6">
      <c r="A53" s="12" t="s">
        <v>62</v>
      </c>
      <c r="B53" s="8">
        <f>SUMIF('Zip Shares'!$G:$G,Counties!$A53,'Zip Shares'!H:H)</f>
        <v>2369.5191415454597</v>
      </c>
      <c r="C53" s="8">
        <f>SUMIF('Zip Shares'!$G:$G,Counties!$A53,'Zip Shares'!I:I)</f>
        <v>320.51</v>
      </c>
      <c r="D53" s="8">
        <f>SUMIF('Zip Shares'!$G:$G,Counties!$A53,'Zip Shares'!J:J)</f>
        <v>0</v>
      </c>
      <c r="E53" s="37">
        <f t="shared" si="0"/>
        <v>2690.0291415454594</v>
      </c>
      <c r="F53" s="34">
        <f t="shared" si="1"/>
        <v>622448045.77689421</v>
      </c>
    </row>
    <row r="54" spans="1:6">
      <c r="A54" s="12" t="s">
        <v>63</v>
      </c>
      <c r="B54" s="8">
        <f>SUMIF('Zip Shares'!$G:$G,Counties!$A54,'Zip Shares'!H:H)</f>
        <v>882.23416649966964</v>
      </c>
      <c r="C54" s="8">
        <f>SUMIF('Zip Shares'!$G:$G,Counties!$A54,'Zip Shares'!I:I)</f>
        <v>0</v>
      </c>
      <c r="D54" s="8">
        <f>SUMIF('Zip Shares'!$G:$G,Counties!$A54,'Zip Shares'!J:J)</f>
        <v>0</v>
      </c>
      <c r="E54" s="37">
        <f t="shared" si="0"/>
        <v>882.23416649966964</v>
      </c>
      <c r="F54" s="34">
        <f t="shared" si="1"/>
        <v>622449853.57186925</v>
      </c>
    </row>
    <row r="55" spans="1:6">
      <c r="A55" s="12" t="s">
        <v>64</v>
      </c>
      <c r="B55" s="8">
        <f>SUMIF('Zip Shares'!$G:$G,Counties!$A55,'Zip Shares'!H:H)</f>
        <v>632384.93454250949</v>
      </c>
      <c r="C55" s="8">
        <f>SUMIF('Zip Shares'!$G:$G,Counties!$A55,'Zip Shares'!I:I)</f>
        <v>110003.54000000001</v>
      </c>
      <c r="D55" s="8">
        <f>SUMIF('Zip Shares'!$G:$G,Counties!$A55,'Zip Shares'!J:J)</f>
        <v>0</v>
      </c>
      <c r="E55" s="37">
        <f t="shared" si="0"/>
        <v>742388.47454250953</v>
      </c>
      <c r="F55" s="34">
        <f t="shared" si="1"/>
        <v>621708347.33149326</v>
      </c>
    </row>
    <row r="56" spans="1:6">
      <c r="A56" s="12" t="s">
        <v>65</v>
      </c>
      <c r="B56" s="8">
        <f>SUMIF('Zip Shares'!$G:$G,Counties!$A56,'Zip Shares'!H:H)</f>
        <v>24280.598468243839</v>
      </c>
      <c r="C56" s="8">
        <f>SUMIF('Zip Shares'!$G:$G,Counties!$A56,'Zip Shares'!I:I)</f>
        <v>1072.07</v>
      </c>
      <c r="D56" s="8">
        <f>SUMIF('Zip Shares'!$G:$G,Counties!$A56,'Zip Shares'!J:J)</f>
        <v>0</v>
      </c>
      <c r="E56" s="37">
        <f t="shared" si="0"/>
        <v>25352.668468243839</v>
      </c>
      <c r="F56" s="34">
        <f t="shared" si="1"/>
        <v>622425383.13756752</v>
      </c>
    </row>
    <row r="57" spans="1:6">
      <c r="A57" s="12" t="s">
        <v>66</v>
      </c>
      <c r="B57" s="8">
        <f>SUMIF('Zip Shares'!$G:$G,Counties!$A57,'Zip Shares'!H:H)</f>
        <v>20946121.603709009</v>
      </c>
      <c r="C57" s="8">
        <f>SUMIF('Zip Shares'!$G:$G,Counties!$A57,'Zip Shares'!I:I)</f>
        <v>1273909.0299999998</v>
      </c>
      <c r="D57" s="8">
        <f>SUMIF('Zip Shares'!$G:$G,Counties!$A57,'Zip Shares'!J:J)</f>
        <v>0</v>
      </c>
      <c r="E57" s="37">
        <f t="shared" si="0"/>
        <v>22220030.63370901</v>
      </c>
      <c r="F57" s="34">
        <f t="shared" si="1"/>
        <v>600230705.1723268</v>
      </c>
    </row>
    <row r="58" spans="1:6">
      <c r="A58" s="12" t="s">
        <v>67</v>
      </c>
      <c r="B58" s="8">
        <f>SUMIF('Zip Shares'!$G:$G,Counties!$A58,'Zip Shares'!H:H)</f>
        <v>861069.1762333354</v>
      </c>
      <c r="C58" s="8">
        <f>SUMIF('Zip Shares'!$G:$G,Counties!$A58,'Zip Shares'!I:I)</f>
        <v>30197.24</v>
      </c>
      <c r="D58" s="8">
        <f>SUMIF('Zip Shares'!$G:$G,Counties!$A58,'Zip Shares'!J:J)</f>
        <v>0</v>
      </c>
      <c r="E58" s="37">
        <f t="shared" si="0"/>
        <v>891266.41623333539</v>
      </c>
      <c r="F58" s="34">
        <f t="shared" si="1"/>
        <v>621559469.38980246</v>
      </c>
    </row>
    <row r="59" spans="1:6">
      <c r="A59" s="12" t="s">
        <v>68</v>
      </c>
      <c r="B59" s="8">
        <f>SUMIF('Zip Shares'!$G:$G,Counties!$A59,'Zip Shares'!H:H)</f>
        <v>2260078.2089344175</v>
      </c>
      <c r="C59" s="8">
        <f>SUMIF('Zip Shares'!$G:$G,Counties!$A59,'Zip Shares'!I:I)</f>
        <v>3674.3</v>
      </c>
      <c r="D59" s="8">
        <f>SUMIF('Zip Shares'!$G:$G,Counties!$A59,'Zip Shares'!J:J)</f>
        <v>0</v>
      </c>
      <c r="E59" s="37">
        <f t="shared" si="0"/>
        <v>2263752.5089344173</v>
      </c>
      <c r="F59" s="34">
        <f t="shared" si="1"/>
        <v>620186983.29710138</v>
      </c>
    </row>
    <row r="60" spans="1:6">
      <c r="A60" s="32" t="s">
        <v>9</v>
      </c>
      <c r="E60" s="35">
        <f>SUM(E2:E59)</f>
        <v>622450735.80603576</v>
      </c>
      <c r="F60" s="2"/>
    </row>
    <row r="61" spans="1:6">
      <c r="B61" s="2"/>
      <c r="C61" s="2"/>
      <c r="D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611"/>
  <sheetViews>
    <sheetView topLeftCell="A1528" workbookViewId="0">
      <selection activeCell="H1533" sqref="H1533"/>
    </sheetView>
  </sheetViews>
  <sheetFormatPr defaultRowHeight="15"/>
  <cols>
    <col min="3" max="3" width="14.28515625" bestFit="1" customWidth="1"/>
    <col min="8" max="8" width="16.28515625" bestFit="1" customWidth="1"/>
    <col min="9" max="9" width="15.28515625" bestFit="1" customWidth="1"/>
    <col min="10" max="10" width="16.28515625" bestFit="1" customWidth="1"/>
    <col min="11" max="11" width="13.7109375" bestFit="1" customWidth="1"/>
    <col min="15" max="15" width="12" bestFit="1" customWidth="1"/>
    <col min="16" max="16" width="12" customWidth="1"/>
    <col min="17" max="17" width="14.28515625" bestFit="1" customWidth="1"/>
    <col min="18" max="18" width="10" customWidth="1"/>
    <col min="19" max="19" width="18" bestFit="1" customWidth="1"/>
  </cols>
  <sheetData>
    <row r="1" spans="1:19">
      <c r="B1" t="s">
        <v>69</v>
      </c>
      <c r="C1" t="s">
        <v>70</v>
      </c>
      <c r="D1" t="s">
        <v>71</v>
      </c>
      <c r="G1" t="s">
        <v>4</v>
      </c>
      <c r="H1" t="s">
        <v>5</v>
      </c>
      <c r="I1" t="s">
        <v>6</v>
      </c>
      <c r="J1" t="s">
        <v>7</v>
      </c>
      <c r="O1" t="s">
        <v>69</v>
      </c>
      <c r="Q1" t="s">
        <v>70</v>
      </c>
      <c r="S1" t="s">
        <v>71</v>
      </c>
    </row>
    <row r="2" spans="1:19" ht="15.75">
      <c r="A2" s="3">
        <v>90001</v>
      </c>
      <c r="B2">
        <f t="shared" ref="B2:B65" si="0">SUMIF(N:N,A2,O:O)</f>
        <v>1.1690997643144933E-3</v>
      </c>
      <c r="C2" s="7">
        <f t="shared" ref="C2:C65" si="1">SUMIF(P:P,A2,Q:Q)</f>
        <v>118754.33</v>
      </c>
      <c r="D2">
        <f t="shared" ref="D2:D65" si="2">SUMIF(R:R,A2,S:S)</f>
        <v>0</v>
      </c>
      <c r="F2">
        <f>A2</f>
        <v>90001</v>
      </c>
      <c r="G2" t="str">
        <f>INDEX(ZIP_COUNTY_092020!B:B,MATCH('Zip Shares'!F2,ZIP_COUNTY_092020!A:A,0))</f>
        <v>Los Angeles</v>
      </c>
      <c r="H2" s="8">
        <f>B2*'SmartPay National Data'!$Q$4</f>
        <v>510587.23438067903</v>
      </c>
      <c r="I2" s="8">
        <f>C2</f>
        <v>118754.33</v>
      </c>
      <c r="J2" s="8">
        <f>D2*'SmartPay National Data'!$Q$6</f>
        <v>0</v>
      </c>
      <c r="N2" s="3">
        <v>90001</v>
      </c>
      <c r="O2">
        <v>1.1690997643144933E-3</v>
      </c>
      <c r="P2" s="5">
        <v>90001</v>
      </c>
      <c r="Q2" s="7">
        <v>118754.33</v>
      </c>
      <c r="R2">
        <v>90024</v>
      </c>
      <c r="S2" s="7">
        <v>1.9999208446391638E-3</v>
      </c>
    </row>
    <row r="3" spans="1:19" ht="15.75">
      <c r="A3" s="4">
        <v>90002</v>
      </c>
      <c r="B3">
        <f t="shared" si="0"/>
        <v>0</v>
      </c>
      <c r="C3" s="7">
        <f t="shared" si="1"/>
        <v>0</v>
      </c>
      <c r="D3">
        <f t="shared" si="2"/>
        <v>0</v>
      </c>
      <c r="F3">
        <f t="shared" ref="F3:F66" si="3">A3</f>
        <v>90002</v>
      </c>
      <c r="G3" t="str">
        <f>INDEX(ZIP_COUNTY_092020!B:B,MATCH('Zip Shares'!F3,ZIP_COUNTY_092020!A:A,0))</f>
        <v>Los Angeles</v>
      </c>
      <c r="H3" s="8">
        <f>B3*'SmartPay National Data'!$Q$4</f>
        <v>0</v>
      </c>
      <c r="I3" s="8">
        <f t="shared" ref="I3:I66" si="4">C3</f>
        <v>0</v>
      </c>
      <c r="J3" s="8">
        <f>D3*'SmartPay National Data'!$Q$6</f>
        <v>0</v>
      </c>
      <c r="N3" s="3">
        <v>90004</v>
      </c>
      <c r="O3">
        <v>6.4062045033974865E-5</v>
      </c>
      <c r="P3" s="5">
        <v>90003</v>
      </c>
      <c r="Q3" s="7">
        <v>149.56</v>
      </c>
      <c r="R3">
        <v>90049</v>
      </c>
      <c r="S3" s="7">
        <v>3.4929531886122698E-4</v>
      </c>
    </row>
    <row r="4" spans="1:19" ht="15.75">
      <c r="A4" s="4">
        <v>90003</v>
      </c>
      <c r="B4">
        <f t="shared" si="0"/>
        <v>0</v>
      </c>
      <c r="C4" s="7">
        <f t="shared" si="1"/>
        <v>149.56</v>
      </c>
      <c r="D4">
        <f t="shared" si="2"/>
        <v>0</v>
      </c>
      <c r="F4">
        <f t="shared" si="3"/>
        <v>90003</v>
      </c>
      <c r="G4" t="str">
        <f>INDEX(ZIP_COUNTY_092020!B:B,MATCH('Zip Shares'!F4,ZIP_COUNTY_092020!A:A,0))</f>
        <v>Los Angeles</v>
      </c>
      <c r="H4" s="8">
        <f>B4*'SmartPay National Data'!$Q$4</f>
        <v>0</v>
      </c>
      <c r="I4" s="8">
        <f t="shared" si="4"/>
        <v>149.56</v>
      </c>
      <c r="J4" s="8">
        <f>D4*'SmartPay National Data'!$Q$6</f>
        <v>0</v>
      </c>
      <c r="N4" s="3">
        <v>90005</v>
      </c>
      <c r="O4">
        <v>6.0599933754022942E-5</v>
      </c>
      <c r="P4" s="5">
        <v>90004</v>
      </c>
      <c r="Q4" s="7">
        <v>2685.65</v>
      </c>
      <c r="R4">
        <v>90822</v>
      </c>
      <c r="S4" s="7">
        <v>9.7912490980386513E-2</v>
      </c>
    </row>
    <row r="5" spans="1:19" ht="15.75">
      <c r="A5" s="3">
        <v>90004</v>
      </c>
      <c r="B5">
        <f t="shared" si="0"/>
        <v>6.4062045033974865E-5</v>
      </c>
      <c r="C5" s="7">
        <f t="shared" si="1"/>
        <v>2685.65</v>
      </c>
      <c r="D5">
        <f t="shared" si="2"/>
        <v>0</v>
      </c>
      <c r="F5">
        <f t="shared" si="3"/>
        <v>90004</v>
      </c>
      <c r="G5" t="str">
        <f>INDEX(ZIP_COUNTY_092020!B:B,MATCH('Zip Shares'!F5,ZIP_COUNTY_092020!A:A,0))</f>
        <v>Los Angeles</v>
      </c>
      <c r="H5" s="8">
        <f>B5*'SmartPay National Data'!$Q$4</f>
        <v>27978.161831079451</v>
      </c>
      <c r="I5" s="8">
        <f t="shared" si="4"/>
        <v>2685.65</v>
      </c>
      <c r="J5" s="8">
        <f>D5*'SmartPay National Data'!$Q$6</f>
        <v>0</v>
      </c>
      <c r="N5" s="3">
        <v>90006</v>
      </c>
      <c r="O5">
        <v>4.831602355601308E-5</v>
      </c>
      <c r="P5" s="5">
        <v>90005</v>
      </c>
      <c r="Q5" s="7">
        <v>142.13</v>
      </c>
      <c r="R5">
        <v>91343</v>
      </c>
      <c r="S5" s="7">
        <v>9.3401229087920909E-2</v>
      </c>
    </row>
    <row r="6" spans="1:19" ht="15.75">
      <c r="A6" s="3">
        <v>90005</v>
      </c>
      <c r="B6">
        <f t="shared" si="0"/>
        <v>6.0599933754022942E-5</v>
      </c>
      <c r="C6" s="7">
        <f t="shared" si="1"/>
        <v>142.13</v>
      </c>
      <c r="D6">
        <f t="shared" si="2"/>
        <v>0</v>
      </c>
      <c r="F6">
        <f t="shared" si="3"/>
        <v>90005</v>
      </c>
      <c r="G6" t="str">
        <f>INDEX(ZIP_COUNTY_092020!B:B,MATCH('Zip Shares'!F6,ZIP_COUNTY_092020!A:A,0))</f>
        <v>Los Angeles</v>
      </c>
      <c r="H6" s="8">
        <f>B6*'SmartPay National Data'!$Q$4</f>
        <v>26466.135332138783</v>
      </c>
      <c r="I6" s="8">
        <f t="shared" si="4"/>
        <v>142.13</v>
      </c>
      <c r="J6" s="8">
        <f>D6*'SmartPay National Data'!$Q$6</f>
        <v>0</v>
      </c>
      <c r="N6" s="3">
        <v>90007</v>
      </c>
      <c r="O6">
        <v>6.2331651443462579E-5</v>
      </c>
      <c r="P6" s="5">
        <v>90007</v>
      </c>
      <c r="Q6" s="7">
        <v>263.52</v>
      </c>
      <c r="R6">
        <v>92108</v>
      </c>
      <c r="S6" s="7">
        <v>3.3506040761738616E-3</v>
      </c>
    </row>
    <row r="7" spans="1:19" ht="15.75">
      <c r="A7" s="3">
        <v>90006</v>
      </c>
      <c r="B7">
        <f t="shared" si="0"/>
        <v>4.831602355601308E-5</v>
      </c>
      <c r="C7" s="7">
        <f t="shared" si="1"/>
        <v>0</v>
      </c>
      <c r="D7">
        <f t="shared" si="2"/>
        <v>0</v>
      </c>
      <c r="F7">
        <f t="shared" si="3"/>
        <v>90006</v>
      </c>
      <c r="G7" t="str">
        <f>INDEX(ZIP_COUNTY_092020!B:B,MATCH('Zip Shares'!F7,ZIP_COUNTY_092020!A:A,0))</f>
        <v>Los Angeles</v>
      </c>
      <c r="H7" s="8">
        <f>B7*'SmartPay National Data'!$Q$4</f>
        <v>21101.317096066265</v>
      </c>
      <c r="I7" s="8">
        <f t="shared" si="4"/>
        <v>0</v>
      </c>
      <c r="J7" s="8">
        <f>D7*'SmartPay National Data'!$Q$6</f>
        <v>0</v>
      </c>
      <c r="N7" s="3">
        <v>90008</v>
      </c>
      <c r="O7">
        <v>2.280634388874932E-3</v>
      </c>
      <c r="P7" s="5">
        <v>90008</v>
      </c>
      <c r="Q7" s="7">
        <v>2278.71</v>
      </c>
      <c r="R7">
        <v>92161</v>
      </c>
      <c r="S7" s="7">
        <v>0.13273634125841002</v>
      </c>
    </row>
    <row r="8" spans="1:19" ht="15.75">
      <c r="A8" s="3">
        <v>90007</v>
      </c>
      <c r="B8">
        <f t="shared" si="0"/>
        <v>6.2331651443462579E-5</v>
      </c>
      <c r="C8" s="7">
        <f t="shared" si="1"/>
        <v>263.52</v>
      </c>
      <c r="D8">
        <f t="shared" si="2"/>
        <v>0</v>
      </c>
      <c r="F8">
        <f t="shared" si="3"/>
        <v>90007</v>
      </c>
      <c r="G8" t="str">
        <f>INDEX(ZIP_COUNTY_092020!B:B,MATCH('Zip Shares'!F8,ZIP_COUNTY_092020!A:A,0))</f>
        <v>Los Angeles</v>
      </c>
      <c r="H8" s="8">
        <f>B8*'SmartPay National Data'!$Q$4</f>
        <v>27222.437722035793</v>
      </c>
      <c r="I8" s="8">
        <f t="shared" si="4"/>
        <v>263.52</v>
      </c>
      <c r="J8" s="8">
        <f>D8*'SmartPay National Data'!$Q$6</f>
        <v>0</v>
      </c>
      <c r="N8" s="3">
        <v>90009</v>
      </c>
      <c r="O8">
        <v>1.2475904542474854E-5</v>
      </c>
      <c r="P8" s="5">
        <v>90009</v>
      </c>
      <c r="Q8" s="7">
        <v>7827</v>
      </c>
      <c r="R8">
        <v>92166</v>
      </c>
      <c r="S8" s="7">
        <v>1.5423519266881726E-3</v>
      </c>
    </row>
    <row r="9" spans="1:19" ht="15.75">
      <c r="A9" s="3">
        <v>90008</v>
      </c>
      <c r="B9">
        <f t="shared" si="0"/>
        <v>2.280634388874932E-3</v>
      </c>
      <c r="C9" s="7">
        <f t="shared" si="1"/>
        <v>2278.71</v>
      </c>
      <c r="D9">
        <f t="shared" si="2"/>
        <v>0</v>
      </c>
      <c r="F9">
        <f t="shared" si="3"/>
        <v>90008</v>
      </c>
      <c r="G9" t="str">
        <f>INDEX(ZIP_COUNTY_092020!B:B,MATCH('Zip Shares'!F9,ZIP_COUNTY_092020!A:A,0))</f>
        <v>Los Angeles</v>
      </c>
      <c r="H9" s="8">
        <f>B9*'SmartPay National Data'!$Q$4</f>
        <v>996033.73535184085</v>
      </c>
      <c r="I9" s="8">
        <f t="shared" si="4"/>
        <v>2278.71</v>
      </c>
      <c r="J9" s="8">
        <f>D9*'SmartPay National Data'!$Q$6</f>
        <v>0</v>
      </c>
      <c r="N9" s="3">
        <v>90010</v>
      </c>
      <c r="O9">
        <v>4.6249107167503216E-4</v>
      </c>
      <c r="P9" s="5">
        <v>90010</v>
      </c>
      <c r="Q9" s="7">
        <v>9792.9699999999993</v>
      </c>
      <c r="R9">
        <v>92357</v>
      </c>
      <c r="S9" s="7">
        <v>6.1796809294599964E-2</v>
      </c>
    </row>
    <row r="10" spans="1:19" ht="15.75">
      <c r="A10" s="3">
        <v>90009</v>
      </c>
      <c r="B10">
        <f t="shared" si="0"/>
        <v>1.2475904542474854E-5</v>
      </c>
      <c r="C10" s="7">
        <f t="shared" si="1"/>
        <v>7827</v>
      </c>
      <c r="D10">
        <f t="shared" si="2"/>
        <v>0</v>
      </c>
      <c r="F10">
        <f t="shared" si="3"/>
        <v>90009</v>
      </c>
      <c r="G10" t="str">
        <f>INDEX(ZIP_COUNTY_092020!B:B,MATCH('Zip Shares'!F10,ZIP_COUNTY_092020!A:A,0))</f>
        <v>Los Angeles</v>
      </c>
      <c r="H10" s="8">
        <f>B10*'SmartPay National Data'!$Q$4</f>
        <v>5448.6689598083067</v>
      </c>
      <c r="I10" s="8">
        <f t="shared" si="4"/>
        <v>7827</v>
      </c>
      <c r="J10" s="8">
        <f>D10*'SmartPay National Data'!$Q$6</f>
        <v>0</v>
      </c>
      <c r="N10" s="3">
        <v>90011</v>
      </c>
      <c r="O10">
        <v>6.91970025279814E-5</v>
      </c>
      <c r="P10" s="5">
        <v>90011</v>
      </c>
      <c r="Q10" s="7">
        <v>27.01</v>
      </c>
      <c r="R10">
        <v>92518</v>
      </c>
      <c r="S10" s="7">
        <v>5.3397694528783731E-3</v>
      </c>
    </row>
    <row r="11" spans="1:19" ht="15.75">
      <c r="A11" s="3">
        <v>90010</v>
      </c>
      <c r="B11">
        <f t="shared" si="0"/>
        <v>4.6249107167503216E-4</v>
      </c>
      <c r="C11" s="7">
        <f t="shared" si="1"/>
        <v>9792.9699999999993</v>
      </c>
      <c r="D11">
        <f t="shared" si="2"/>
        <v>0</v>
      </c>
      <c r="F11">
        <f t="shared" si="3"/>
        <v>90010</v>
      </c>
      <c r="G11" t="str">
        <f>INDEX(ZIP_COUNTY_092020!B:B,MATCH('Zip Shares'!F11,ZIP_COUNTY_092020!A:A,0))</f>
        <v>Los Angeles</v>
      </c>
      <c r="H11" s="8">
        <f>B11*'SmartPay National Data'!$Q$4</f>
        <v>201986.21573649361</v>
      </c>
      <c r="I11" s="8">
        <f t="shared" si="4"/>
        <v>9792.9699999999993</v>
      </c>
      <c r="J11" s="8">
        <f>D11*'SmartPay National Data'!$Q$6</f>
        <v>0</v>
      </c>
      <c r="N11" s="3">
        <v>90012</v>
      </c>
      <c r="O11">
        <v>3.9895161793155117E-5</v>
      </c>
      <c r="P11" s="5">
        <v>90012</v>
      </c>
      <c r="Q11" s="7">
        <v>22063.47</v>
      </c>
      <c r="R11">
        <v>93203</v>
      </c>
      <c r="S11" s="7">
        <v>4.599738128536227E-4</v>
      </c>
    </row>
    <row r="12" spans="1:19" ht="15.75">
      <c r="A12" s="3">
        <v>90011</v>
      </c>
      <c r="B12">
        <f t="shared" si="0"/>
        <v>6.91970025279814E-5</v>
      </c>
      <c r="C12" s="7">
        <f t="shared" si="1"/>
        <v>27.01</v>
      </c>
      <c r="D12">
        <f t="shared" si="2"/>
        <v>0</v>
      </c>
      <c r="F12">
        <f t="shared" si="3"/>
        <v>90011</v>
      </c>
      <c r="G12" t="str">
        <f>INDEX(ZIP_COUNTY_092020!B:B,MATCH('Zip Shares'!F12,ZIP_COUNTY_092020!A:A,0))</f>
        <v>Los Angeles</v>
      </c>
      <c r="H12" s="8">
        <f>B12*'SmartPay National Data'!$Q$4</f>
        <v>30220.779463514325</v>
      </c>
      <c r="I12" s="8">
        <f t="shared" si="4"/>
        <v>27.01</v>
      </c>
      <c r="J12" s="8">
        <f>D12*'SmartPay National Data'!$Q$6</f>
        <v>0</v>
      </c>
      <c r="N12" s="3">
        <v>90013</v>
      </c>
      <c r="O12">
        <v>3.7273344063248894E-5</v>
      </c>
      <c r="P12" s="5">
        <v>90013</v>
      </c>
      <c r="Q12" s="7">
        <v>1752.37</v>
      </c>
      <c r="R12">
        <v>93703</v>
      </c>
      <c r="S12" s="7">
        <v>5.5098229091401378E-2</v>
      </c>
    </row>
    <row r="13" spans="1:19" ht="15.75">
      <c r="A13" s="3">
        <v>90012</v>
      </c>
      <c r="B13">
        <f t="shared" si="0"/>
        <v>3.9895161793155117E-5</v>
      </c>
      <c r="C13" s="7">
        <f t="shared" si="1"/>
        <v>22063.47</v>
      </c>
      <c r="D13">
        <f t="shared" si="2"/>
        <v>0</v>
      </c>
      <c r="F13">
        <f t="shared" si="3"/>
        <v>90012</v>
      </c>
      <c r="G13" t="str">
        <f>INDEX(ZIP_COUNTY_092020!B:B,MATCH('Zip Shares'!F13,ZIP_COUNTY_092020!A:A,0))</f>
        <v>Los Angeles</v>
      </c>
      <c r="H13" s="8">
        <f>B13*'SmartPay National Data'!$Q$4</f>
        <v>17423.628801328872</v>
      </c>
      <c r="I13" s="8">
        <f t="shared" si="4"/>
        <v>22063.47</v>
      </c>
      <c r="J13" s="8">
        <f>D13*'SmartPay National Data'!$Q$6</f>
        <v>0</v>
      </c>
      <c r="N13" s="3">
        <v>90014</v>
      </c>
      <c r="O13">
        <v>4.7013456514302232E-6</v>
      </c>
      <c r="P13" s="5">
        <v>90014</v>
      </c>
      <c r="Q13" s="7">
        <v>3536.96</v>
      </c>
      <c r="R13">
        <v>94066</v>
      </c>
      <c r="S13" s="7">
        <v>1.0624435740737891E-3</v>
      </c>
    </row>
    <row r="14" spans="1:19" ht="15.75">
      <c r="A14" s="3">
        <v>90013</v>
      </c>
      <c r="B14">
        <f t="shared" si="0"/>
        <v>3.7273344063248894E-5</v>
      </c>
      <c r="C14" s="7">
        <f t="shared" si="1"/>
        <v>1752.37</v>
      </c>
      <c r="D14">
        <f t="shared" si="2"/>
        <v>0</v>
      </c>
      <c r="F14">
        <f t="shared" si="3"/>
        <v>90013</v>
      </c>
      <c r="G14" t="str">
        <f>INDEX(ZIP_COUNTY_092020!B:B,MATCH('Zip Shares'!F14,ZIP_COUNTY_092020!A:A,0))</f>
        <v>Los Angeles</v>
      </c>
      <c r="H14" s="8">
        <f>B14*'SmartPay National Data'!$Q$4</f>
        <v>16278.588228552791</v>
      </c>
      <c r="I14" s="8">
        <f t="shared" si="4"/>
        <v>1752.37</v>
      </c>
      <c r="J14" s="8">
        <f>D14*'SmartPay National Data'!$Q$6</f>
        <v>0</v>
      </c>
      <c r="N14" s="3">
        <v>90015</v>
      </c>
      <c r="O14">
        <v>2.6205474097660799E-4</v>
      </c>
      <c r="P14" s="5">
        <v>90015</v>
      </c>
      <c r="Q14" s="7">
        <v>36487.35</v>
      </c>
      <c r="R14">
        <v>94121</v>
      </c>
      <c r="S14" s="7">
        <v>0.1786337847448326</v>
      </c>
    </row>
    <row r="15" spans="1:19" ht="15.75">
      <c r="A15" s="3">
        <v>90014</v>
      </c>
      <c r="B15">
        <f t="shared" si="0"/>
        <v>4.7013456514302232E-6</v>
      </c>
      <c r="C15" s="7">
        <f t="shared" si="1"/>
        <v>3536.96</v>
      </c>
      <c r="D15">
        <f t="shared" si="2"/>
        <v>0</v>
      </c>
      <c r="F15">
        <f t="shared" si="3"/>
        <v>90014</v>
      </c>
      <c r="G15" t="str">
        <f>INDEX(ZIP_COUNTY_092020!B:B,MATCH('Zip Shares'!F15,ZIP_COUNTY_092020!A:A,0))</f>
        <v>Los Angeles</v>
      </c>
      <c r="H15" s="8">
        <f>B15*'SmartPay National Data'!$Q$4</f>
        <v>2053.2439979054329</v>
      </c>
      <c r="I15" s="8">
        <f t="shared" si="4"/>
        <v>3536.96</v>
      </c>
      <c r="J15" s="8">
        <f>D15*'SmartPay National Data'!$Q$6</f>
        <v>0</v>
      </c>
      <c r="N15" s="3">
        <v>90016</v>
      </c>
      <c r="O15">
        <v>2.1174236328246087E-4</v>
      </c>
      <c r="P15" s="5">
        <v>90016</v>
      </c>
      <c r="Q15" s="7">
        <v>33839.79</v>
      </c>
      <c r="R15">
        <v>94304</v>
      </c>
      <c r="S15" s="7">
        <v>0.18169681483598776</v>
      </c>
    </row>
    <row r="16" spans="1:19" ht="15.75">
      <c r="A16" s="3">
        <v>90015</v>
      </c>
      <c r="B16">
        <f t="shared" si="0"/>
        <v>2.6205474097660799E-4</v>
      </c>
      <c r="C16" s="7">
        <f t="shared" si="1"/>
        <v>36487.35</v>
      </c>
      <c r="D16">
        <f t="shared" si="2"/>
        <v>0</v>
      </c>
      <c r="F16">
        <f t="shared" si="3"/>
        <v>90015</v>
      </c>
      <c r="G16" t="str">
        <f>INDEX(ZIP_COUNTY_092020!B:B,MATCH('Zip Shares'!F16,ZIP_COUNTY_092020!A:A,0))</f>
        <v>Los Angeles</v>
      </c>
      <c r="H16" s="8">
        <f>B16*'SmartPay National Data'!$Q$4</f>
        <v>114448.57790220046</v>
      </c>
      <c r="I16" s="8">
        <f t="shared" si="4"/>
        <v>36487.35</v>
      </c>
      <c r="J16" s="8">
        <f>D16*'SmartPay National Data'!$Q$6</f>
        <v>0</v>
      </c>
      <c r="N16" s="3">
        <v>90017</v>
      </c>
      <c r="O16">
        <v>1.502337921029885E-4</v>
      </c>
      <c r="P16" s="5">
        <v>90017</v>
      </c>
      <c r="Q16" s="7">
        <v>7106.82</v>
      </c>
      <c r="R16">
        <v>94612</v>
      </c>
      <c r="S16" s="7">
        <v>7.6137473413512534E-3</v>
      </c>
    </row>
    <row r="17" spans="1:19" ht="15.75">
      <c r="A17" s="3">
        <v>90016</v>
      </c>
      <c r="B17">
        <f t="shared" si="0"/>
        <v>2.1174236328246087E-4</v>
      </c>
      <c r="C17" s="7">
        <f t="shared" si="1"/>
        <v>33839.79</v>
      </c>
      <c r="D17">
        <f t="shared" si="2"/>
        <v>0</v>
      </c>
      <c r="F17">
        <f t="shared" si="3"/>
        <v>90016</v>
      </c>
      <c r="G17" t="str">
        <f>INDEX(ZIP_COUNTY_092020!B:B,MATCH('Zip Shares'!F17,ZIP_COUNTY_092020!A:A,0))</f>
        <v>Los Angeles</v>
      </c>
      <c r="H17" s="8">
        <f>B17*'SmartPay National Data'!$Q$4</f>
        <v>92475.382315223731</v>
      </c>
      <c r="I17" s="8">
        <f t="shared" si="4"/>
        <v>33839.79</v>
      </c>
      <c r="J17" s="8">
        <f>D17*'SmartPay National Data'!$Q$6</f>
        <v>0</v>
      </c>
      <c r="N17" s="3">
        <v>90018</v>
      </c>
      <c r="O17">
        <v>3.8231828720624659E-6</v>
      </c>
      <c r="P17" s="5">
        <v>90018</v>
      </c>
      <c r="Q17" s="7">
        <v>84.44</v>
      </c>
      <c r="R17">
        <v>95322</v>
      </c>
      <c r="S17" s="7">
        <v>9.2769088728856402E-4</v>
      </c>
    </row>
    <row r="18" spans="1:19" ht="15.75">
      <c r="A18" s="3">
        <v>90017</v>
      </c>
      <c r="B18">
        <f t="shared" si="0"/>
        <v>1.502337921029885E-4</v>
      </c>
      <c r="C18" s="7">
        <f t="shared" si="1"/>
        <v>7106.82</v>
      </c>
      <c r="D18">
        <f t="shared" si="2"/>
        <v>0</v>
      </c>
      <c r="F18">
        <f t="shared" si="3"/>
        <v>90017</v>
      </c>
      <c r="G18" t="str">
        <f>INDEX(ZIP_COUNTY_092020!B:B,MATCH('Zip Shares'!F18,ZIP_COUNTY_092020!A:A,0))</f>
        <v>Los Angeles</v>
      </c>
      <c r="H18" s="8">
        <f>B18*'SmartPay National Data'!$Q$4</f>
        <v>65612.41286825898</v>
      </c>
      <c r="I18" s="8">
        <f t="shared" si="4"/>
        <v>7106.82</v>
      </c>
      <c r="J18" s="8">
        <f>D18*'SmartPay National Data'!$Q$6</f>
        <v>0</v>
      </c>
      <c r="N18" s="3">
        <v>90019</v>
      </c>
      <c r="O18">
        <v>1.246048388265947E-5</v>
      </c>
      <c r="P18" s="5">
        <v>90019</v>
      </c>
      <c r="Q18" s="7">
        <v>598.86</v>
      </c>
      <c r="R18">
        <v>95620</v>
      </c>
      <c r="S18" s="7">
        <v>6.8282976108435941E-4</v>
      </c>
    </row>
    <row r="19" spans="1:19" ht="15.75">
      <c r="A19" s="3">
        <v>90018</v>
      </c>
      <c r="B19">
        <f t="shared" si="0"/>
        <v>3.8231828720624659E-6</v>
      </c>
      <c r="C19" s="7">
        <f t="shared" si="1"/>
        <v>84.44</v>
      </c>
      <c r="D19">
        <f t="shared" si="2"/>
        <v>0</v>
      </c>
      <c r="F19">
        <f t="shared" si="3"/>
        <v>90018</v>
      </c>
      <c r="G19" t="str">
        <f>INDEX(ZIP_COUNTY_092020!B:B,MATCH('Zip Shares'!F19,ZIP_COUNTY_092020!A:A,0))</f>
        <v>Los Angeles</v>
      </c>
      <c r="H19" s="8">
        <f>B19*'SmartPay National Data'!$Q$4</f>
        <v>1669.7192393350276</v>
      </c>
      <c r="I19" s="8">
        <f t="shared" si="4"/>
        <v>84.44</v>
      </c>
      <c r="J19" s="8">
        <f>D19*'SmartPay National Data'!$Q$6</f>
        <v>0</v>
      </c>
      <c r="N19" s="3">
        <v>90020</v>
      </c>
      <c r="O19">
        <v>4.8457539175217137E-6</v>
      </c>
      <c r="P19" s="5">
        <v>90020</v>
      </c>
      <c r="Q19" s="7">
        <v>1062.5999999999999</v>
      </c>
      <c r="R19">
        <v>95655</v>
      </c>
      <c r="S19" s="7">
        <v>0.17539567371056844</v>
      </c>
    </row>
    <row r="20" spans="1:19" ht="15.75">
      <c r="A20" s="3">
        <v>90019</v>
      </c>
      <c r="B20">
        <f t="shared" si="0"/>
        <v>1.246048388265947E-5</v>
      </c>
      <c r="C20" s="7">
        <f t="shared" si="1"/>
        <v>598.86</v>
      </c>
      <c r="D20">
        <f t="shared" si="2"/>
        <v>0</v>
      </c>
      <c r="F20">
        <f t="shared" si="3"/>
        <v>90019</v>
      </c>
      <c r="G20" t="str">
        <f>INDEX(ZIP_COUNTY_092020!B:B,MATCH('Zip Shares'!F20,ZIP_COUNTY_092020!A:A,0))</f>
        <v>Los Angeles</v>
      </c>
      <c r="H20" s="8">
        <f>B20*'SmartPay National Data'!$Q$4</f>
        <v>5441.9342120239044</v>
      </c>
      <c r="I20" s="8">
        <f t="shared" si="4"/>
        <v>598.86</v>
      </c>
      <c r="J20" s="8">
        <f>D20*'SmartPay National Data'!$Q$6</f>
        <v>0</v>
      </c>
      <c r="N20" s="3">
        <v>90021</v>
      </c>
      <c r="O20">
        <v>1.6996280500816691E-4</v>
      </c>
      <c r="P20" s="5">
        <v>90021</v>
      </c>
      <c r="Q20" s="7">
        <v>89.97</v>
      </c>
      <c r="S20" s="7"/>
    </row>
    <row r="21" spans="1:19" ht="15.75">
      <c r="A21" s="3">
        <v>90020</v>
      </c>
      <c r="B21">
        <f t="shared" si="0"/>
        <v>4.8457539175217137E-6</v>
      </c>
      <c r="C21" s="7">
        <f t="shared" si="1"/>
        <v>1062.5999999999999</v>
      </c>
      <c r="D21">
        <f t="shared" si="2"/>
        <v>0</v>
      </c>
      <c r="F21">
        <f t="shared" si="3"/>
        <v>90020</v>
      </c>
      <c r="G21" t="str">
        <f>INDEX(ZIP_COUNTY_092020!B:B,MATCH('Zip Shares'!F21,ZIP_COUNTY_092020!A:A,0))</f>
        <v>Los Angeles</v>
      </c>
      <c r="H21" s="8">
        <f>B21*'SmartPay National Data'!$Q$4</f>
        <v>2116.3121974346636</v>
      </c>
      <c r="I21" s="8">
        <f t="shared" si="4"/>
        <v>1062.5999999999999</v>
      </c>
      <c r="J21" s="8">
        <f>D21*'SmartPay National Data'!$Q$6</f>
        <v>0</v>
      </c>
      <c r="N21" s="3">
        <v>90022</v>
      </c>
      <c r="O21">
        <v>8.4052251730636554E-5</v>
      </c>
      <c r="P21" s="5">
        <v>90023</v>
      </c>
      <c r="Q21" s="7">
        <v>29217.989999999998</v>
      </c>
      <c r="S21" s="7"/>
    </row>
    <row r="22" spans="1:19" ht="15.75">
      <c r="A22" s="3">
        <v>90021</v>
      </c>
      <c r="B22">
        <f t="shared" si="0"/>
        <v>1.6996280500816691E-4</v>
      </c>
      <c r="C22" s="7">
        <f t="shared" si="1"/>
        <v>89.97</v>
      </c>
      <c r="D22">
        <f t="shared" si="2"/>
        <v>0</v>
      </c>
      <c r="F22">
        <f t="shared" si="3"/>
        <v>90021</v>
      </c>
      <c r="G22" t="str">
        <f>INDEX(ZIP_COUNTY_092020!B:B,MATCH('Zip Shares'!F22,ZIP_COUNTY_092020!A:A,0))</f>
        <v>Los Angeles</v>
      </c>
      <c r="H22" s="8">
        <f>B22*'SmartPay National Data'!$Q$4</f>
        <v>74228.770893292312</v>
      </c>
      <c r="I22" s="8">
        <f t="shared" si="4"/>
        <v>89.97</v>
      </c>
      <c r="J22" s="8">
        <f>D22*'SmartPay National Data'!$Q$6</f>
        <v>0</v>
      </c>
      <c r="N22" s="3">
        <v>90023</v>
      </c>
      <c r="O22">
        <v>8.7350439563383206E-5</v>
      </c>
      <c r="P22" s="5">
        <v>90024</v>
      </c>
      <c r="Q22" s="7">
        <v>24939.82</v>
      </c>
      <c r="S22" s="7"/>
    </row>
    <row r="23" spans="1:19" ht="15.75">
      <c r="A23" s="3">
        <v>90022</v>
      </c>
      <c r="B23">
        <f t="shared" si="0"/>
        <v>8.4052251730636554E-5</v>
      </c>
      <c r="C23" s="7">
        <f t="shared" si="1"/>
        <v>0</v>
      </c>
      <c r="D23">
        <f t="shared" si="2"/>
        <v>0</v>
      </c>
      <c r="F23">
        <f t="shared" si="3"/>
        <v>90022</v>
      </c>
      <c r="G23" t="str">
        <f>INDEX(ZIP_COUNTY_092020!B:B,MATCH('Zip Shares'!F23,ZIP_COUNTY_092020!A:A,0))</f>
        <v>Los Angeles</v>
      </c>
      <c r="H23" s="8">
        <f>B23*'SmartPay National Data'!$Q$4</f>
        <v>36708.592426907504</v>
      </c>
      <c r="I23" s="8">
        <f t="shared" si="4"/>
        <v>0</v>
      </c>
      <c r="J23" s="8">
        <f>D23*'SmartPay National Data'!$Q$6</f>
        <v>0</v>
      </c>
      <c r="N23" s="3">
        <v>90024</v>
      </c>
      <c r="O23">
        <v>5.8399574675615281E-4</v>
      </c>
      <c r="P23" s="5">
        <v>90025</v>
      </c>
      <c r="Q23" s="7">
        <v>108419.48000000001</v>
      </c>
      <c r="S23" s="7"/>
    </row>
    <row r="24" spans="1:19" ht="15.75">
      <c r="A24" s="3">
        <v>90023</v>
      </c>
      <c r="B24">
        <f t="shared" si="0"/>
        <v>8.7350439563383206E-5</v>
      </c>
      <c r="C24" s="7">
        <f t="shared" si="1"/>
        <v>29217.989999999998</v>
      </c>
      <c r="D24">
        <f t="shared" si="2"/>
        <v>0</v>
      </c>
      <c r="F24">
        <f t="shared" si="3"/>
        <v>90023</v>
      </c>
      <c r="G24" t="str">
        <f>INDEX(ZIP_COUNTY_092020!B:B,MATCH('Zip Shares'!F24,ZIP_COUNTY_092020!A:A,0))</f>
        <v>Los Angeles</v>
      </c>
      <c r="H24" s="8">
        <f>B24*'SmartPay National Data'!$Q$4</f>
        <v>38149.027756203417</v>
      </c>
      <c r="I24" s="8">
        <f t="shared" si="4"/>
        <v>29217.989999999998</v>
      </c>
      <c r="J24" s="8">
        <f>D24*'SmartPay National Data'!$Q$6</f>
        <v>0</v>
      </c>
      <c r="N24" s="3">
        <v>90025</v>
      </c>
      <c r="O24">
        <v>3.3897297176499111E-4</v>
      </c>
      <c r="P24" s="5">
        <v>90026</v>
      </c>
      <c r="Q24" s="7">
        <v>2652.04</v>
      </c>
      <c r="S24" s="7"/>
    </row>
    <row r="25" spans="1:19" ht="15.75">
      <c r="A25" s="3">
        <v>90024</v>
      </c>
      <c r="B25">
        <f t="shared" si="0"/>
        <v>5.8399574675615281E-4</v>
      </c>
      <c r="C25" s="7">
        <f t="shared" si="1"/>
        <v>24939.82</v>
      </c>
      <c r="D25">
        <f t="shared" si="2"/>
        <v>1.9999208446391638E-3</v>
      </c>
      <c r="F25">
        <f t="shared" si="3"/>
        <v>90024</v>
      </c>
      <c r="G25" t="str">
        <f>INDEX(ZIP_COUNTY_092020!B:B,MATCH('Zip Shares'!F25,ZIP_COUNTY_092020!A:A,0))</f>
        <v>Los Angeles</v>
      </c>
      <c r="H25" s="8">
        <f>B25*'SmartPay National Data'!$Q$4</f>
        <v>255051.6066532124</v>
      </c>
      <c r="I25" s="8">
        <f t="shared" si="4"/>
        <v>24939.82</v>
      </c>
      <c r="J25" s="8">
        <f>D25*'SmartPay National Data'!$Q$6</f>
        <v>290747.29177759332</v>
      </c>
      <c r="N25" s="3">
        <v>90026</v>
      </c>
      <c r="O25">
        <v>5.3919345396750531E-7</v>
      </c>
      <c r="P25" s="5">
        <v>90027</v>
      </c>
      <c r="Q25" s="7">
        <v>6096.38</v>
      </c>
      <c r="S25" s="7"/>
    </row>
    <row r="26" spans="1:19" ht="15.75">
      <c r="A26" s="3">
        <v>90025</v>
      </c>
      <c r="B26">
        <f t="shared" si="0"/>
        <v>3.3897297176499111E-4</v>
      </c>
      <c r="C26" s="7">
        <f t="shared" si="1"/>
        <v>108419.48000000001</v>
      </c>
      <c r="D26">
        <f t="shared" si="2"/>
        <v>0</v>
      </c>
      <c r="F26">
        <f t="shared" si="3"/>
        <v>90025</v>
      </c>
      <c r="G26" t="str">
        <f>INDEX(ZIP_COUNTY_092020!B:B,MATCH('Zip Shares'!F26,ZIP_COUNTY_092020!A:A,0))</f>
        <v>Los Angeles</v>
      </c>
      <c r="H26" s="8">
        <f>B26*'SmartPay National Data'!$Q$4</f>
        <v>148041.49095417041</v>
      </c>
      <c r="I26" s="8">
        <f t="shared" si="4"/>
        <v>108419.48000000001</v>
      </c>
      <c r="J26" s="8">
        <f>D26*'SmartPay National Data'!$Q$6</f>
        <v>0</v>
      </c>
      <c r="N26" s="3">
        <v>90027</v>
      </c>
      <c r="O26">
        <v>3.8243236342152547E-5</v>
      </c>
      <c r="P26" s="5">
        <v>90028</v>
      </c>
      <c r="Q26" s="7">
        <v>8164.78</v>
      </c>
      <c r="S26" s="7"/>
    </row>
    <row r="27" spans="1:19" ht="15.75">
      <c r="A27" s="3">
        <v>90026</v>
      </c>
      <c r="B27">
        <f t="shared" si="0"/>
        <v>5.3919345396750531E-7</v>
      </c>
      <c r="C27" s="7">
        <f t="shared" si="1"/>
        <v>2652.04</v>
      </c>
      <c r="D27">
        <f t="shared" si="2"/>
        <v>0</v>
      </c>
      <c r="F27">
        <f t="shared" si="3"/>
        <v>90026</v>
      </c>
      <c r="G27" t="str">
        <f>INDEX(ZIP_COUNTY_092020!B:B,MATCH('Zip Shares'!F27,ZIP_COUNTY_092020!A:A,0))</f>
        <v>Los Angeles</v>
      </c>
      <c r="H27" s="8">
        <f>B27*'SmartPay National Data'!$Q$4</f>
        <v>235.48486011273891</v>
      </c>
      <c r="I27" s="8">
        <f t="shared" si="4"/>
        <v>2652.04</v>
      </c>
      <c r="J27" s="8">
        <f>D27*'SmartPay National Data'!$Q$6</f>
        <v>0</v>
      </c>
      <c r="N27" s="3">
        <v>90028</v>
      </c>
      <c r="O27">
        <v>9.2813366176316666E-5</v>
      </c>
      <c r="P27" s="5">
        <v>90029</v>
      </c>
      <c r="Q27" s="7">
        <v>370.4</v>
      </c>
      <c r="S27" s="7"/>
    </row>
    <row r="28" spans="1:19" ht="15.75">
      <c r="A28" s="3">
        <v>90027</v>
      </c>
      <c r="B28">
        <f t="shared" si="0"/>
        <v>3.8243236342152547E-5</v>
      </c>
      <c r="C28" s="7">
        <f t="shared" si="1"/>
        <v>6096.38</v>
      </c>
      <c r="D28">
        <f t="shared" si="2"/>
        <v>0</v>
      </c>
      <c r="F28">
        <f t="shared" si="3"/>
        <v>90027</v>
      </c>
      <c r="G28" t="str">
        <f>INDEX(ZIP_COUNTY_092020!B:B,MATCH('Zip Shares'!F28,ZIP_COUNTY_092020!A:A,0))</f>
        <v>Los Angeles</v>
      </c>
      <c r="H28" s="8">
        <f>B28*'SmartPay National Data'!$Q$4</f>
        <v>16702.174505317598</v>
      </c>
      <c r="I28" s="8">
        <f t="shared" si="4"/>
        <v>6096.38</v>
      </c>
      <c r="J28" s="8">
        <f>D28*'SmartPay National Data'!$Q$6</f>
        <v>0</v>
      </c>
      <c r="N28" s="3">
        <v>90029</v>
      </c>
      <c r="O28">
        <v>1.2637882582794573E-4</v>
      </c>
      <c r="P28" s="5">
        <v>90031</v>
      </c>
      <c r="Q28" s="7">
        <v>2846.84</v>
      </c>
      <c r="S28" s="7"/>
    </row>
    <row r="29" spans="1:19" ht="15.75">
      <c r="A29" s="3">
        <v>90028</v>
      </c>
      <c r="B29">
        <f t="shared" si="0"/>
        <v>9.2813366176316666E-5</v>
      </c>
      <c r="C29" s="7">
        <f t="shared" si="1"/>
        <v>8164.78</v>
      </c>
      <c r="D29">
        <f t="shared" si="2"/>
        <v>0</v>
      </c>
      <c r="F29">
        <f t="shared" si="3"/>
        <v>90028</v>
      </c>
      <c r="G29" t="str">
        <f>INDEX(ZIP_COUNTY_092020!B:B,MATCH('Zip Shares'!F29,ZIP_COUNTY_092020!A:A,0))</f>
        <v>Los Angeles</v>
      </c>
      <c r="H29" s="8">
        <f>B29*'SmartPay National Data'!$Q$4</f>
        <v>40534.881107698893</v>
      </c>
      <c r="I29" s="8">
        <f t="shared" si="4"/>
        <v>8164.78</v>
      </c>
      <c r="J29" s="8">
        <f>D29*'SmartPay National Data'!$Q$6</f>
        <v>0</v>
      </c>
      <c r="N29" s="3">
        <v>90031</v>
      </c>
      <c r="O29">
        <v>6.3024807046551182E-5</v>
      </c>
      <c r="P29" s="5">
        <v>90033</v>
      </c>
      <c r="Q29" s="7">
        <v>168.48</v>
      </c>
      <c r="S29" s="7"/>
    </row>
    <row r="30" spans="1:19" ht="15.75">
      <c r="A30" s="3">
        <v>90029</v>
      </c>
      <c r="B30">
        <f t="shared" si="0"/>
        <v>1.2637882582794573E-4</v>
      </c>
      <c r="C30" s="7">
        <f t="shared" si="1"/>
        <v>370.4</v>
      </c>
      <c r="D30">
        <f t="shared" si="2"/>
        <v>0</v>
      </c>
      <c r="F30">
        <f t="shared" si="3"/>
        <v>90029</v>
      </c>
      <c r="G30" t="str">
        <f>INDEX(ZIP_COUNTY_092020!B:B,MATCH('Zip Shares'!F30,ZIP_COUNTY_092020!A:A,0))</f>
        <v>Los Angeles</v>
      </c>
      <c r="H30" s="8">
        <f>B30*'SmartPay National Data'!$Q$4</f>
        <v>55194.105014300694</v>
      </c>
      <c r="I30" s="8">
        <f t="shared" si="4"/>
        <v>370.4</v>
      </c>
      <c r="J30" s="8">
        <f>D30*'SmartPay National Data'!$Q$6</f>
        <v>0</v>
      </c>
      <c r="N30" s="3">
        <v>90032</v>
      </c>
      <c r="O30">
        <v>6.3619981366091561E-4</v>
      </c>
      <c r="P30" s="5">
        <v>90034</v>
      </c>
      <c r="Q30" s="7">
        <v>3503.63</v>
      </c>
      <c r="S30" s="7"/>
    </row>
    <row r="31" spans="1:19" ht="15.75">
      <c r="A31" s="3">
        <v>90031</v>
      </c>
      <c r="B31">
        <f t="shared" si="0"/>
        <v>6.3024807046551182E-5</v>
      </c>
      <c r="C31" s="7">
        <f t="shared" si="1"/>
        <v>2846.84</v>
      </c>
      <c r="D31">
        <f t="shared" si="2"/>
        <v>0</v>
      </c>
      <c r="F31">
        <f t="shared" si="3"/>
        <v>90031</v>
      </c>
      <c r="G31" t="str">
        <f>INDEX(ZIP_COUNTY_092020!B:B,MATCH('Zip Shares'!F31,ZIP_COUNTY_092020!A:A,0))</f>
        <v>Los Angeles</v>
      </c>
      <c r="H31" s="8">
        <f>B31*'SmartPay National Data'!$Q$4</f>
        <v>27525.163300450396</v>
      </c>
      <c r="I31" s="8">
        <f t="shared" si="4"/>
        <v>2846.84</v>
      </c>
      <c r="J31" s="8">
        <f>D31*'SmartPay National Data'!$Q$6</f>
        <v>0</v>
      </c>
      <c r="N31" s="3">
        <v>90033</v>
      </c>
      <c r="O31">
        <v>5.1376056918612226E-6</v>
      </c>
      <c r="P31" s="5">
        <v>90035</v>
      </c>
      <c r="Q31" s="7">
        <v>10780.6</v>
      </c>
      <c r="S31" s="7"/>
    </row>
    <row r="32" spans="1:19" ht="15.75">
      <c r="A32" s="3">
        <v>90032</v>
      </c>
      <c r="B32">
        <f t="shared" si="0"/>
        <v>6.3619981366091561E-4</v>
      </c>
      <c r="C32" s="7">
        <f t="shared" si="1"/>
        <v>0</v>
      </c>
      <c r="D32">
        <f t="shared" si="2"/>
        <v>0</v>
      </c>
      <c r="F32">
        <f t="shared" si="3"/>
        <v>90032</v>
      </c>
      <c r="G32" t="str">
        <f>INDEX(ZIP_COUNTY_092020!B:B,MATCH('Zip Shares'!F32,ZIP_COUNTY_092020!A:A,0))</f>
        <v>Los Angeles</v>
      </c>
      <c r="H32" s="8">
        <f>B32*'SmartPay National Data'!$Q$4</f>
        <v>277850.96985379938</v>
      </c>
      <c r="I32" s="8">
        <f t="shared" si="4"/>
        <v>0</v>
      </c>
      <c r="J32" s="8">
        <f>D32*'SmartPay National Data'!$Q$6</f>
        <v>0</v>
      </c>
      <c r="N32" s="3">
        <v>90034</v>
      </c>
      <c r="O32">
        <v>8.1061580781077556E-5</v>
      </c>
      <c r="P32" s="5">
        <v>90036</v>
      </c>
      <c r="Q32" s="7">
        <v>7660.09</v>
      </c>
      <c r="S32" s="7"/>
    </row>
    <row r="33" spans="1:19" ht="15.75">
      <c r="A33" s="3">
        <v>90033</v>
      </c>
      <c r="B33">
        <f t="shared" si="0"/>
        <v>5.1376056918612226E-6</v>
      </c>
      <c r="C33" s="7">
        <f t="shared" si="1"/>
        <v>168.48</v>
      </c>
      <c r="D33">
        <f t="shared" si="2"/>
        <v>0</v>
      </c>
      <c r="F33">
        <f t="shared" si="3"/>
        <v>90033</v>
      </c>
      <c r="G33" t="str">
        <f>INDEX(ZIP_COUNTY_092020!B:B,MATCH('Zip Shares'!F33,ZIP_COUNTY_092020!A:A,0))</f>
        <v>Los Angeles</v>
      </c>
      <c r="H33" s="8">
        <f>B33*'SmartPay National Data'!$Q$4</f>
        <v>2243.7741941415743</v>
      </c>
      <c r="I33" s="8">
        <f t="shared" si="4"/>
        <v>168.48</v>
      </c>
      <c r="J33" s="8">
        <f>D33*'SmartPay National Data'!$Q$6</f>
        <v>0</v>
      </c>
      <c r="N33" s="3">
        <v>90035</v>
      </c>
      <c r="O33">
        <v>4.6760561767480486E-4</v>
      </c>
      <c r="P33" s="5">
        <v>90037</v>
      </c>
      <c r="Q33" s="7">
        <v>2790</v>
      </c>
      <c r="S33" s="7"/>
    </row>
    <row r="34" spans="1:19" ht="15.75">
      <c r="A34" s="3">
        <v>90034</v>
      </c>
      <c r="B34">
        <f t="shared" si="0"/>
        <v>8.1061580781077556E-5</v>
      </c>
      <c r="C34" s="7">
        <f t="shared" si="1"/>
        <v>3503.63</v>
      </c>
      <c r="D34">
        <f t="shared" si="2"/>
        <v>0</v>
      </c>
      <c r="F34">
        <f t="shared" si="3"/>
        <v>90034</v>
      </c>
      <c r="G34" t="str">
        <f>INDEX(ZIP_COUNTY_092020!B:B,MATCH('Zip Shares'!F34,ZIP_COUNTY_092020!A:A,0))</f>
        <v>Los Angeles</v>
      </c>
      <c r="H34" s="8">
        <f>B34*'SmartPay National Data'!$Q$4</f>
        <v>35402.460601645078</v>
      </c>
      <c r="I34" s="8">
        <f t="shared" si="4"/>
        <v>3503.63</v>
      </c>
      <c r="J34" s="8">
        <f>D34*'SmartPay National Data'!$Q$6</f>
        <v>0</v>
      </c>
      <c r="N34" s="3">
        <v>90036</v>
      </c>
      <c r="O34">
        <v>6.4182232475072318E-5</v>
      </c>
      <c r="P34" s="5">
        <v>90038</v>
      </c>
      <c r="Q34" s="7">
        <v>4690.79</v>
      </c>
      <c r="S34" s="7"/>
    </row>
    <row r="35" spans="1:19" ht="15.75">
      <c r="A35" s="3">
        <v>90035</v>
      </c>
      <c r="B35">
        <f t="shared" si="0"/>
        <v>4.6760561767480486E-4</v>
      </c>
      <c r="C35" s="7">
        <f t="shared" si="1"/>
        <v>10780.6</v>
      </c>
      <c r="D35">
        <f t="shared" si="2"/>
        <v>0</v>
      </c>
      <c r="F35">
        <f t="shared" si="3"/>
        <v>90035</v>
      </c>
      <c r="G35" t="str">
        <f>INDEX(ZIP_COUNTY_092020!B:B,MATCH('Zip Shares'!F35,ZIP_COUNTY_092020!A:A,0))</f>
        <v>Los Angeles</v>
      </c>
      <c r="H35" s="8">
        <f>B35*'SmartPay National Data'!$Q$4</f>
        <v>204219.91894715838</v>
      </c>
      <c r="I35" s="8">
        <f t="shared" si="4"/>
        <v>10780.6</v>
      </c>
      <c r="J35" s="8">
        <f>D35*'SmartPay National Data'!$Q$6</f>
        <v>0</v>
      </c>
      <c r="N35" s="3">
        <v>90037</v>
      </c>
      <c r="O35">
        <v>1.81401553046229E-6</v>
      </c>
      <c r="P35" s="5">
        <v>90040</v>
      </c>
      <c r="Q35" s="7">
        <v>32415.489999999998</v>
      </c>
      <c r="S35" s="7"/>
    </row>
    <row r="36" spans="1:19" ht="15.75">
      <c r="A36" s="3">
        <v>90036</v>
      </c>
      <c r="B36">
        <f t="shared" si="0"/>
        <v>6.4182232475072318E-5</v>
      </c>
      <c r="C36" s="7">
        <f t="shared" si="1"/>
        <v>7660.09</v>
      </c>
      <c r="D36">
        <f t="shared" si="2"/>
        <v>0</v>
      </c>
      <c r="F36">
        <f t="shared" si="3"/>
        <v>90036</v>
      </c>
      <c r="G36" t="str">
        <f>INDEX(ZIP_COUNTY_092020!B:B,MATCH('Zip Shares'!F36,ZIP_COUNTY_092020!A:A,0))</f>
        <v>Los Angeles</v>
      </c>
      <c r="H36" s="8">
        <f>B36*'SmartPay National Data'!$Q$4</f>
        <v>28030.651939306634</v>
      </c>
      <c r="I36" s="8">
        <f t="shared" si="4"/>
        <v>7660.09</v>
      </c>
      <c r="J36" s="8">
        <f>D36*'SmartPay National Data'!$Q$6</f>
        <v>0</v>
      </c>
      <c r="N36" s="3">
        <v>90038</v>
      </c>
      <c r="O36">
        <v>7.1696982785819183E-5</v>
      </c>
      <c r="P36" s="5">
        <v>90041</v>
      </c>
      <c r="Q36" s="7">
        <v>745</v>
      </c>
      <c r="S36" s="7"/>
    </row>
    <row r="37" spans="1:19" ht="15.75">
      <c r="A37" s="3">
        <v>90037</v>
      </c>
      <c r="B37">
        <f t="shared" si="0"/>
        <v>1.81401553046229E-6</v>
      </c>
      <c r="C37" s="7">
        <f t="shared" si="1"/>
        <v>2790</v>
      </c>
      <c r="D37">
        <f t="shared" si="2"/>
        <v>0</v>
      </c>
      <c r="F37">
        <f t="shared" si="3"/>
        <v>90037</v>
      </c>
      <c r="G37" t="str">
        <f>INDEX(ZIP_COUNTY_092020!B:B,MATCH('Zip Shares'!F37,ZIP_COUNTY_092020!A:A,0))</f>
        <v>Los Angeles</v>
      </c>
      <c r="H37" s="8">
        <f>B37*'SmartPay National Data'!$Q$4</f>
        <v>792.24476908985616</v>
      </c>
      <c r="I37" s="8">
        <f t="shared" si="4"/>
        <v>2790</v>
      </c>
      <c r="J37" s="8">
        <f>D37*'SmartPay National Data'!$Q$6</f>
        <v>0</v>
      </c>
      <c r="N37" s="3">
        <v>90039</v>
      </c>
      <c r="O37">
        <v>3.6614289100227602E-5</v>
      </c>
      <c r="P37" s="5">
        <v>90042</v>
      </c>
      <c r="Q37" s="7">
        <v>480</v>
      </c>
      <c r="S37" s="7"/>
    </row>
    <row r="38" spans="1:19" ht="15.75">
      <c r="A38" s="3">
        <v>90038</v>
      </c>
      <c r="B38">
        <f t="shared" si="0"/>
        <v>7.1696982785819183E-5</v>
      </c>
      <c r="C38" s="7">
        <f t="shared" si="1"/>
        <v>4690.79</v>
      </c>
      <c r="D38">
        <f t="shared" si="2"/>
        <v>0</v>
      </c>
      <c r="F38">
        <f t="shared" si="3"/>
        <v>90038</v>
      </c>
      <c r="G38" t="str">
        <f>INDEX(ZIP_COUNTY_092020!B:B,MATCH('Zip Shares'!F38,ZIP_COUNTY_092020!A:A,0))</f>
        <v>Los Angeles</v>
      </c>
      <c r="H38" s="8">
        <f>B38*'SmartPay National Data'!$Q$4</f>
        <v>31312.609301153672</v>
      </c>
      <c r="I38" s="8">
        <f t="shared" si="4"/>
        <v>4690.79</v>
      </c>
      <c r="J38" s="8">
        <f>D38*'SmartPay National Data'!$Q$6</f>
        <v>0</v>
      </c>
      <c r="N38" s="3">
        <v>90040</v>
      </c>
      <c r="O38">
        <v>7.652444784154134E-4</v>
      </c>
      <c r="P38" s="5">
        <v>90043</v>
      </c>
      <c r="Q38" s="7">
        <v>36246.03</v>
      </c>
      <c r="S38" s="7"/>
    </row>
    <row r="39" spans="1:19" ht="15.75">
      <c r="A39" s="3">
        <v>90039</v>
      </c>
      <c r="B39">
        <f t="shared" si="0"/>
        <v>3.6614289100227602E-5</v>
      </c>
      <c r="C39" s="7">
        <f t="shared" si="1"/>
        <v>0</v>
      </c>
      <c r="D39">
        <f t="shared" si="2"/>
        <v>0</v>
      </c>
      <c r="F39">
        <f t="shared" si="3"/>
        <v>90039</v>
      </c>
      <c r="G39" t="str">
        <f>INDEX(ZIP_COUNTY_092020!B:B,MATCH('Zip Shares'!F39,ZIP_COUNTY_092020!A:A,0))</f>
        <v>Los Angeles</v>
      </c>
      <c r="H39" s="8">
        <f>B39*'SmartPay National Data'!$Q$4</f>
        <v>15990.755606269087</v>
      </c>
      <c r="I39" s="8">
        <f t="shared" si="4"/>
        <v>0</v>
      </c>
      <c r="J39" s="8">
        <f>D39*'SmartPay National Data'!$Q$6</f>
        <v>0</v>
      </c>
      <c r="N39" s="3">
        <v>90041</v>
      </c>
      <c r="O39">
        <v>2.3952460697600816E-5</v>
      </c>
      <c r="P39" s="5">
        <v>90044</v>
      </c>
      <c r="Q39" s="7">
        <v>2564.08</v>
      </c>
      <c r="S39" s="7"/>
    </row>
    <row r="40" spans="1:19" ht="15.75">
      <c r="A40" s="3">
        <v>90040</v>
      </c>
      <c r="B40">
        <f t="shared" si="0"/>
        <v>7.652444784154134E-4</v>
      </c>
      <c r="C40" s="7">
        <f t="shared" si="1"/>
        <v>32415.489999999998</v>
      </c>
      <c r="D40">
        <f t="shared" si="2"/>
        <v>0</v>
      </c>
      <c r="F40">
        <f t="shared" si="3"/>
        <v>90040</v>
      </c>
      <c r="G40" t="str">
        <f>INDEX(ZIP_COUNTY_092020!B:B,MATCH('Zip Shares'!F40,ZIP_COUNTY_092020!A:A,0))</f>
        <v>Los Angeles</v>
      </c>
      <c r="H40" s="8">
        <f>B40*'SmartPay National Data'!$Q$4</f>
        <v>334209.34105509287</v>
      </c>
      <c r="I40" s="8">
        <f t="shared" si="4"/>
        <v>32415.489999999998</v>
      </c>
      <c r="J40" s="8">
        <f>D40*'SmartPay National Data'!$Q$6</f>
        <v>0</v>
      </c>
      <c r="N40" s="3">
        <v>90042</v>
      </c>
      <c r="O40">
        <v>1.5778372270369728E-4</v>
      </c>
      <c r="P40" s="5">
        <v>90045</v>
      </c>
      <c r="Q40" s="7">
        <v>39998.51</v>
      </c>
      <c r="S40" s="7"/>
    </row>
    <row r="41" spans="1:19" ht="15.75">
      <c r="A41" s="3">
        <v>90041</v>
      </c>
      <c r="B41">
        <f t="shared" si="0"/>
        <v>2.3952460697600816E-5</v>
      </c>
      <c r="C41" s="7">
        <f t="shared" si="1"/>
        <v>745</v>
      </c>
      <c r="D41">
        <f t="shared" si="2"/>
        <v>0</v>
      </c>
      <c r="F41">
        <f t="shared" si="3"/>
        <v>90041</v>
      </c>
      <c r="G41" t="str">
        <f>INDEX(ZIP_COUNTY_092020!B:B,MATCH('Zip Shares'!F41,ZIP_COUNTY_092020!A:A,0))</f>
        <v>Los Angeles</v>
      </c>
      <c r="H41" s="8">
        <f>B41*'SmartPay National Data'!$Q$4</f>
        <v>10460.88711802189</v>
      </c>
      <c r="I41" s="8">
        <f t="shared" si="4"/>
        <v>745</v>
      </c>
      <c r="J41" s="8">
        <f>D41*'SmartPay National Data'!$Q$6</f>
        <v>0</v>
      </c>
      <c r="N41" s="3">
        <v>90043</v>
      </c>
      <c r="O41">
        <v>1.2348956048546859E-4</v>
      </c>
      <c r="P41" s="5">
        <v>90047</v>
      </c>
      <c r="Q41" s="7">
        <v>530.1</v>
      </c>
      <c r="S41" s="7"/>
    </row>
    <row r="42" spans="1:19" ht="15.75">
      <c r="A42" s="3">
        <v>90042</v>
      </c>
      <c r="B42">
        <f t="shared" si="0"/>
        <v>1.5778372270369728E-4</v>
      </c>
      <c r="C42" s="7">
        <f t="shared" si="1"/>
        <v>480</v>
      </c>
      <c r="D42">
        <f t="shared" si="2"/>
        <v>0</v>
      </c>
      <c r="F42">
        <f t="shared" si="3"/>
        <v>90042</v>
      </c>
      <c r="G42" t="str">
        <f>INDEX(ZIP_COUNTY_092020!B:B,MATCH('Zip Shares'!F42,ZIP_COUNTY_092020!A:A,0))</f>
        <v>Los Angeles</v>
      </c>
      <c r="H42" s="8">
        <f>B42*'SmartPay National Data'!$Q$4</f>
        <v>68909.734707548108</v>
      </c>
      <c r="I42" s="8">
        <f t="shared" si="4"/>
        <v>480</v>
      </c>
      <c r="J42" s="8">
        <f>D42*'SmartPay National Data'!$Q$6</f>
        <v>0</v>
      </c>
      <c r="N42" s="3">
        <v>90044</v>
      </c>
      <c r="O42">
        <v>9.2459587313682886E-6</v>
      </c>
      <c r="P42" s="5">
        <v>90048</v>
      </c>
      <c r="Q42" s="7">
        <v>7831.41</v>
      </c>
      <c r="S42" s="7"/>
    </row>
    <row r="43" spans="1:19" ht="15.75">
      <c r="A43" s="3">
        <v>90043</v>
      </c>
      <c r="B43">
        <f t="shared" si="0"/>
        <v>1.2348956048546859E-4</v>
      </c>
      <c r="C43" s="7">
        <f t="shared" si="1"/>
        <v>36246.03</v>
      </c>
      <c r="D43">
        <f t="shared" si="2"/>
        <v>0</v>
      </c>
      <c r="F43">
        <f t="shared" si="3"/>
        <v>90043</v>
      </c>
      <c r="G43" t="str">
        <f>INDEX(ZIP_COUNTY_092020!B:B,MATCH('Zip Shares'!F43,ZIP_COUNTY_092020!A:A,0))</f>
        <v>Los Angeles</v>
      </c>
      <c r="H43" s="8">
        <f>B43*'SmartPay National Data'!$Q$4</f>
        <v>53932.260605776377</v>
      </c>
      <c r="I43" s="8">
        <f t="shared" si="4"/>
        <v>36246.03</v>
      </c>
      <c r="J43" s="8">
        <f>D43*'SmartPay National Data'!$Q$6</f>
        <v>0</v>
      </c>
      <c r="N43" s="3">
        <v>90045</v>
      </c>
      <c r="O43">
        <v>1.3808341422618844E-3</v>
      </c>
      <c r="P43" s="5">
        <v>90049</v>
      </c>
      <c r="Q43" s="7">
        <v>35.81</v>
      </c>
      <c r="S43" s="7"/>
    </row>
    <row r="44" spans="1:19" ht="15.75">
      <c r="A44" s="3">
        <v>90044</v>
      </c>
      <c r="B44">
        <f t="shared" si="0"/>
        <v>9.2459587313682886E-6</v>
      </c>
      <c r="C44" s="7">
        <f t="shared" si="1"/>
        <v>2564.08</v>
      </c>
      <c r="D44">
        <f t="shared" si="2"/>
        <v>0</v>
      </c>
      <c r="F44">
        <f t="shared" si="3"/>
        <v>90044</v>
      </c>
      <c r="G44" t="str">
        <f>INDEX(ZIP_COUNTY_092020!B:B,MATCH('Zip Shares'!F44,ZIP_COUNTY_092020!A:A,0))</f>
        <v>Los Angeles</v>
      </c>
      <c r="H44" s="8">
        <f>B44*'SmartPay National Data'!$Q$4</f>
        <v>4038.0373360312219</v>
      </c>
      <c r="I44" s="8">
        <f t="shared" si="4"/>
        <v>2564.08</v>
      </c>
      <c r="J44" s="8">
        <f>D44*'SmartPay National Data'!$Q$6</f>
        <v>0</v>
      </c>
      <c r="N44" s="3">
        <v>90046</v>
      </c>
      <c r="O44">
        <v>6.1980805969221673E-5</v>
      </c>
      <c r="P44" s="5">
        <v>90056</v>
      </c>
      <c r="Q44" s="7">
        <v>195.46</v>
      </c>
      <c r="S44" s="7"/>
    </row>
    <row r="45" spans="1:19" ht="15.75">
      <c r="A45" s="3">
        <v>90045</v>
      </c>
      <c r="B45">
        <f t="shared" si="0"/>
        <v>1.3808341422618844E-3</v>
      </c>
      <c r="C45" s="7">
        <f t="shared" si="1"/>
        <v>39998.51</v>
      </c>
      <c r="D45">
        <f t="shared" si="2"/>
        <v>0</v>
      </c>
      <c r="F45">
        <f t="shared" si="3"/>
        <v>90045</v>
      </c>
      <c r="G45" t="str">
        <f>INDEX(ZIP_COUNTY_092020!B:B,MATCH('Zip Shares'!F45,ZIP_COUNTY_092020!A:A,0))</f>
        <v>Los Angeles</v>
      </c>
      <c r="H45" s="8">
        <f>B45*'SmartPay National Data'!$Q$4</f>
        <v>603059.12921752548</v>
      </c>
      <c r="I45" s="8">
        <f t="shared" si="4"/>
        <v>39998.51</v>
      </c>
      <c r="J45" s="8">
        <f>D45*'SmartPay National Data'!$Q$6</f>
        <v>0</v>
      </c>
      <c r="N45" s="3">
        <v>90047</v>
      </c>
      <c r="O45">
        <v>4.3902924055689436E-5</v>
      </c>
      <c r="P45" s="5">
        <v>90057</v>
      </c>
      <c r="Q45" s="7">
        <v>46261.82</v>
      </c>
      <c r="S45" s="7"/>
    </row>
    <row r="46" spans="1:19" ht="15.75">
      <c r="A46" s="3">
        <v>90046</v>
      </c>
      <c r="B46">
        <f t="shared" si="0"/>
        <v>6.1980805969221673E-5</v>
      </c>
      <c r="C46" s="7">
        <f t="shared" si="1"/>
        <v>0</v>
      </c>
      <c r="D46">
        <f t="shared" si="2"/>
        <v>0</v>
      </c>
      <c r="F46">
        <f t="shared" si="3"/>
        <v>90046</v>
      </c>
      <c r="G46" t="str">
        <f>INDEX(ZIP_COUNTY_092020!B:B,MATCH('Zip Shares'!F46,ZIP_COUNTY_092020!A:A,0))</f>
        <v>Los Angeles</v>
      </c>
      <c r="H46" s="8">
        <f>B46*'SmartPay National Data'!$Q$4</f>
        <v>27069.211089154996</v>
      </c>
      <c r="I46" s="8">
        <f t="shared" si="4"/>
        <v>0</v>
      </c>
      <c r="J46" s="8">
        <f>D46*'SmartPay National Data'!$Q$6</f>
        <v>0</v>
      </c>
      <c r="N46" s="3">
        <v>90048</v>
      </c>
      <c r="O46">
        <v>8.2189305652120701E-5</v>
      </c>
      <c r="P46" s="5">
        <v>90058</v>
      </c>
      <c r="Q46" s="7">
        <v>124466.25</v>
      </c>
      <c r="S46" s="7"/>
    </row>
    <row r="47" spans="1:19" ht="15.75">
      <c r="A47" s="3">
        <v>90047</v>
      </c>
      <c r="B47">
        <f t="shared" si="0"/>
        <v>4.3902924055689436E-5</v>
      </c>
      <c r="C47" s="7">
        <f t="shared" si="1"/>
        <v>530.1</v>
      </c>
      <c r="D47">
        <f t="shared" si="2"/>
        <v>0</v>
      </c>
      <c r="F47">
        <f t="shared" si="3"/>
        <v>90047</v>
      </c>
      <c r="G47" t="str">
        <f>INDEX(ZIP_COUNTY_092020!B:B,MATCH('Zip Shares'!F47,ZIP_COUNTY_092020!A:A,0))</f>
        <v>Los Angeles</v>
      </c>
      <c r="H47" s="8">
        <f>B47*'SmartPay National Data'!$Q$4</f>
        <v>19173.960391620927</v>
      </c>
      <c r="I47" s="8">
        <f t="shared" si="4"/>
        <v>530.1</v>
      </c>
      <c r="J47" s="8">
        <f>D47*'SmartPay National Data'!$Q$6</f>
        <v>0</v>
      </c>
      <c r="N47" s="3">
        <v>90049</v>
      </c>
      <c r="O47">
        <v>3.1849072990692808E-4</v>
      </c>
      <c r="P47" s="5">
        <v>90061</v>
      </c>
      <c r="Q47" s="7">
        <v>98969.36</v>
      </c>
      <c r="S47" s="7"/>
    </row>
    <row r="48" spans="1:19" ht="15.75">
      <c r="A48" s="3">
        <v>90048</v>
      </c>
      <c r="B48">
        <f t="shared" si="0"/>
        <v>8.2189305652120701E-5</v>
      </c>
      <c r="C48" s="7">
        <f t="shared" si="1"/>
        <v>7831.41</v>
      </c>
      <c r="D48">
        <f t="shared" si="2"/>
        <v>0</v>
      </c>
      <c r="F48">
        <f t="shared" si="3"/>
        <v>90048</v>
      </c>
      <c r="G48" t="str">
        <f>INDEX(ZIP_COUNTY_092020!B:B,MATCH('Zip Shares'!F48,ZIP_COUNTY_092020!A:A,0))</f>
        <v>Los Angeles</v>
      </c>
      <c r="H48" s="8">
        <f>B48*'SmartPay National Data'!$Q$4</f>
        <v>35894.977956129231</v>
      </c>
      <c r="I48" s="8">
        <f t="shared" si="4"/>
        <v>7831.41</v>
      </c>
      <c r="J48" s="8">
        <f>D48*'SmartPay National Data'!$Q$6</f>
        <v>0</v>
      </c>
      <c r="N48" s="3">
        <v>90056</v>
      </c>
      <c r="O48">
        <v>2.1994301720832505E-6</v>
      </c>
      <c r="P48" s="5">
        <v>90062</v>
      </c>
      <c r="Q48" s="7">
        <v>90.87</v>
      </c>
      <c r="S48" s="7"/>
    </row>
    <row r="49" spans="1:19" ht="15.75">
      <c r="A49" s="3">
        <v>90049</v>
      </c>
      <c r="B49">
        <f t="shared" si="0"/>
        <v>3.1849072990692808E-4</v>
      </c>
      <c r="C49" s="7">
        <f t="shared" si="1"/>
        <v>35.81</v>
      </c>
      <c r="D49">
        <f t="shared" si="2"/>
        <v>3.4929531886122698E-4</v>
      </c>
      <c r="F49">
        <f t="shared" si="3"/>
        <v>90049</v>
      </c>
      <c r="G49" t="str">
        <f>INDEX(ZIP_COUNTY_092020!B:B,MATCH('Zip Shares'!F49,ZIP_COUNTY_092020!A:A,0))</f>
        <v>Los Angeles</v>
      </c>
      <c r="H49" s="8">
        <f>B49*'SmartPay National Data'!$Q$4</f>
        <v>139096.17119323739</v>
      </c>
      <c r="I49" s="8">
        <f t="shared" si="4"/>
        <v>35.81</v>
      </c>
      <c r="J49" s="8">
        <f>D49*'SmartPay National Data'!$Q$6</f>
        <v>50780.343762963304</v>
      </c>
      <c r="N49" s="3">
        <v>90057</v>
      </c>
      <c r="O49">
        <v>1.4508693401523807E-3</v>
      </c>
      <c r="P49" s="5">
        <v>90063</v>
      </c>
      <c r="Q49" s="7">
        <v>5954.97</v>
      </c>
      <c r="S49" s="7"/>
    </row>
    <row r="50" spans="1:19" ht="15.75">
      <c r="A50" s="3">
        <v>90056</v>
      </c>
      <c r="B50">
        <f t="shared" si="0"/>
        <v>2.1994301720832505E-6</v>
      </c>
      <c r="C50" s="7">
        <f t="shared" si="1"/>
        <v>195.46</v>
      </c>
      <c r="D50">
        <f t="shared" si="2"/>
        <v>0</v>
      </c>
      <c r="F50">
        <f t="shared" si="3"/>
        <v>90056</v>
      </c>
      <c r="G50" t="str">
        <f>INDEX(ZIP_COUNTY_092020!B:B,MATCH('Zip Shares'!F50,ZIP_COUNTY_092020!A:A,0))</f>
        <v>Los Angeles</v>
      </c>
      <c r="H50" s="8">
        <f>B50*'SmartPay National Data'!$Q$4</f>
        <v>960.56898055734723</v>
      </c>
      <c r="I50" s="8">
        <f t="shared" si="4"/>
        <v>195.46</v>
      </c>
      <c r="J50" s="8">
        <f>D50*'SmartPay National Data'!$Q$6</f>
        <v>0</v>
      </c>
      <c r="N50" s="3">
        <v>90058</v>
      </c>
      <c r="O50">
        <v>2.9114145841432149E-3</v>
      </c>
      <c r="P50" s="5">
        <v>90064</v>
      </c>
      <c r="Q50" s="7">
        <v>19704.13</v>
      </c>
      <c r="S50" s="7"/>
    </row>
    <row r="51" spans="1:19" ht="15.75">
      <c r="A51" s="3">
        <v>90057</v>
      </c>
      <c r="B51">
        <f t="shared" si="0"/>
        <v>1.4508693401523807E-3</v>
      </c>
      <c r="C51" s="7">
        <f t="shared" si="1"/>
        <v>46261.82</v>
      </c>
      <c r="D51">
        <f t="shared" si="2"/>
        <v>0</v>
      </c>
      <c r="F51">
        <f t="shared" si="3"/>
        <v>90057</v>
      </c>
      <c r="G51" t="str">
        <f>INDEX(ZIP_COUNTY_092020!B:B,MATCH('Zip Shares'!F51,ZIP_COUNTY_092020!A:A,0))</f>
        <v>Los Angeles</v>
      </c>
      <c r="H51" s="8">
        <f>B51*'SmartPay National Data'!$Q$4</f>
        <v>633645.97825446771</v>
      </c>
      <c r="I51" s="8">
        <f t="shared" si="4"/>
        <v>46261.82</v>
      </c>
      <c r="J51" s="8">
        <f>D51*'SmartPay National Data'!$Q$6</f>
        <v>0</v>
      </c>
      <c r="N51" s="3">
        <v>90059</v>
      </c>
      <c r="O51">
        <v>2.5738140511017928E-5</v>
      </c>
      <c r="P51" s="5">
        <v>90065</v>
      </c>
      <c r="Q51" s="7">
        <v>5395.94</v>
      </c>
      <c r="S51" s="7"/>
    </row>
    <row r="52" spans="1:19" ht="15.75">
      <c r="A52" s="3">
        <v>90058</v>
      </c>
      <c r="B52">
        <f t="shared" si="0"/>
        <v>2.9114145841432149E-3</v>
      </c>
      <c r="C52" s="7">
        <f t="shared" si="1"/>
        <v>124466.25</v>
      </c>
      <c r="D52">
        <f t="shared" si="2"/>
        <v>0</v>
      </c>
      <c r="F52">
        <f t="shared" si="3"/>
        <v>90058</v>
      </c>
      <c r="G52" t="str">
        <f>INDEX(ZIP_COUNTY_092020!B:B,MATCH('Zip Shares'!F52,ZIP_COUNTY_092020!A:A,0))</f>
        <v>Los Angeles</v>
      </c>
      <c r="H52" s="8">
        <f>B52*'SmartPay National Data'!$Q$4</f>
        <v>1271517.7660863637</v>
      </c>
      <c r="I52" s="8">
        <f t="shared" si="4"/>
        <v>124466.25</v>
      </c>
      <c r="J52" s="8">
        <f>D52*'SmartPay National Data'!$Q$6</f>
        <v>0</v>
      </c>
      <c r="N52" s="3">
        <v>90060</v>
      </c>
      <c r="O52">
        <v>4.5467520089745434E-6</v>
      </c>
      <c r="P52" s="5">
        <v>90066</v>
      </c>
      <c r="Q52" s="7">
        <v>10390.98</v>
      </c>
      <c r="S52" s="7"/>
    </row>
    <row r="53" spans="1:19" ht="15.75">
      <c r="A53" s="3">
        <v>90059</v>
      </c>
      <c r="B53">
        <f t="shared" si="0"/>
        <v>2.5738140511017928E-5</v>
      </c>
      <c r="C53" s="7">
        <f t="shared" si="1"/>
        <v>0</v>
      </c>
      <c r="D53">
        <f t="shared" si="2"/>
        <v>0</v>
      </c>
      <c r="F53">
        <f t="shared" si="3"/>
        <v>90059</v>
      </c>
      <c r="G53" t="str">
        <f>INDEX(ZIP_COUNTY_092020!B:B,MATCH('Zip Shares'!F53,ZIP_COUNTY_092020!A:A,0))</f>
        <v>Los Angeles</v>
      </c>
      <c r="H53" s="8">
        <f>B53*'SmartPay National Data'!$Q$4</f>
        <v>11240.756676850051</v>
      </c>
      <c r="I53" s="8">
        <f t="shared" si="4"/>
        <v>0</v>
      </c>
      <c r="J53" s="8">
        <f>D53*'SmartPay National Data'!$Q$6</f>
        <v>0</v>
      </c>
      <c r="N53" s="3">
        <v>90061</v>
      </c>
      <c r="O53">
        <v>7.1127905437599144E-4</v>
      </c>
      <c r="P53" s="5">
        <v>90067</v>
      </c>
      <c r="Q53" s="7">
        <v>1727.4499999999998</v>
      </c>
      <c r="S53" s="7"/>
    </row>
    <row r="54" spans="1:19" ht="15.75">
      <c r="A54" s="3">
        <v>90060</v>
      </c>
      <c r="B54">
        <f t="shared" si="0"/>
        <v>4.5467520089745434E-6</v>
      </c>
      <c r="C54" s="7">
        <f t="shared" si="1"/>
        <v>0</v>
      </c>
      <c r="D54">
        <f t="shared" si="2"/>
        <v>0</v>
      </c>
      <c r="F54">
        <f t="shared" si="3"/>
        <v>90060</v>
      </c>
      <c r="G54" t="str">
        <f>INDEX(ZIP_COUNTY_092020!B:B,MATCH('Zip Shares'!F54,ZIP_COUNTY_092020!A:A,0))</f>
        <v>Los Angeles</v>
      </c>
      <c r="H54" s="8">
        <f>B54*'SmartPay National Data'!$Q$4</f>
        <v>1985.7274841196618</v>
      </c>
      <c r="I54" s="8">
        <f t="shared" si="4"/>
        <v>0</v>
      </c>
      <c r="J54" s="8">
        <f>D54*'SmartPay National Data'!$Q$6</f>
        <v>0</v>
      </c>
      <c r="N54" s="3">
        <v>90063</v>
      </c>
      <c r="O54">
        <v>1.6733717794750047E-5</v>
      </c>
      <c r="P54" s="5">
        <v>90069</v>
      </c>
      <c r="Q54" s="7">
        <v>2500</v>
      </c>
      <c r="S54" s="7"/>
    </row>
    <row r="55" spans="1:19" ht="15.75">
      <c r="A55" s="3">
        <v>90061</v>
      </c>
      <c r="B55">
        <f t="shared" si="0"/>
        <v>7.1127905437599144E-4</v>
      </c>
      <c r="C55" s="7">
        <f t="shared" si="1"/>
        <v>98969.36</v>
      </c>
      <c r="D55">
        <f t="shared" si="2"/>
        <v>0</v>
      </c>
      <c r="F55">
        <f t="shared" si="3"/>
        <v>90061</v>
      </c>
      <c r="G55" t="str">
        <f>INDEX(ZIP_COUNTY_092020!B:B,MATCH('Zip Shares'!F55,ZIP_COUNTY_092020!A:A,0))</f>
        <v>Los Angeles</v>
      </c>
      <c r="H55" s="8">
        <f>B55*'SmartPay National Data'!$Q$4</f>
        <v>310640.73087012244</v>
      </c>
      <c r="I55" s="8">
        <f t="shared" si="4"/>
        <v>98969.36</v>
      </c>
      <c r="J55" s="8">
        <f>D55*'SmartPay National Data'!$Q$6</f>
        <v>0</v>
      </c>
      <c r="N55" s="3">
        <v>90064</v>
      </c>
      <c r="O55">
        <v>7.4093119057473482E-4</v>
      </c>
      <c r="P55" s="5">
        <v>90071</v>
      </c>
      <c r="Q55" s="7">
        <v>11874.73</v>
      </c>
      <c r="S55" s="7"/>
    </row>
    <row r="56" spans="1:19" ht="15.75">
      <c r="A56" s="4">
        <v>90062</v>
      </c>
      <c r="B56">
        <f t="shared" si="0"/>
        <v>0</v>
      </c>
      <c r="C56" s="7">
        <f t="shared" si="1"/>
        <v>90.87</v>
      </c>
      <c r="D56">
        <f t="shared" si="2"/>
        <v>0</v>
      </c>
      <c r="F56">
        <f t="shared" si="3"/>
        <v>90062</v>
      </c>
      <c r="G56" t="str">
        <f>INDEX(ZIP_COUNTY_092020!B:B,MATCH('Zip Shares'!F56,ZIP_COUNTY_092020!A:A,0))</f>
        <v>Los Angeles</v>
      </c>
      <c r="H56" s="8">
        <f>B56*'SmartPay National Data'!$Q$4</f>
        <v>0</v>
      </c>
      <c r="I56" s="8">
        <f t="shared" si="4"/>
        <v>90.87</v>
      </c>
      <c r="J56" s="8">
        <f>D56*'SmartPay National Data'!$Q$6</f>
        <v>0</v>
      </c>
      <c r="N56" s="3">
        <v>90065</v>
      </c>
      <c r="O56">
        <v>1.033964814875286E-4</v>
      </c>
      <c r="P56" s="5">
        <v>90077</v>
      </c>
      <c r="Q56" s="7">
        <v>21433.59</v>
      </c>
      <c r="S56" s="7"/>
    </row>
    <row r="57" spans="1:19" ht="15.75">
      <c r="A57" s="3">
        <v>90063</v>
      </c>
      <c r="B57">
        <f t="shared" si="0"/>
        <v>1.6733717794750047E-5</v>
      </c>
      <c r="C57" s="7">
        <f t="shared" si="1"/>
        <v>5954.97</v>
      </c>
      <c r="D57">
        <f t="shared" si="2"/>
        <v>0</v>
      </c>
      <c r="F57">
        <f t="shared" si="3"/>
        <v>90063</v>
      </c>
      <c r="G57" t="str">
        <f>INDEX(ZIP_COUNTY_092020!B:B,MATCH('Zip Shares'!F57,ZIP_COUNTY_092020!A:A,0))</f>
        <v>Los Angeles</v>
      </c>
      <c r="H57" s="8">
        <f>B57*'SmartPay National Data'!$Q$4</f>
        <v>7308.2066650984289</v>
      </c>
      <c r="I57" s="8">
        <f t="shared" si="4"/>
        <v>5954.97</v>
      </c>
      <c r="J57" s="8">
        <f>D57*'SmartPay National Data'!$Q$6</f>
        <v>0</v>
      </c>
      <c r="N57" s="3">
        <v>90066</v>
      </c>
      <c r="O57">
        <v>3.3781568893173907E-4</v>
      </c>
      <c r="P57" s="5">
        <v>90089</v>
      </c>
      <c r="Q57" s="7">
        <v>42498.63</v>
      </c>
      <c r="S57" s="7"/>
    </row>
    <row r="58" spans="1:19" ht="15.75">
      <c r="A58" s="3">
        <v>90064</v>
      </c>
      <c r="B58">
        <f t="shared" si="0"/>
        <v>7.4093119057473482E-4</v>
      </c>
      <c r="C58" s="7">
        <f t="shared" si="1"/>
        <v>19704.13</v>
      </c>
      <c r="D58">
        <f t="shared" si="2"/>
        <v>0</v>
      </c>
      <c r="F58">
        <f t="shared" si="3"/>
        <v>90064</v>
      </c>
      <c r="G58" t="str">
        <f>INDEX(ZIP_COUNTY_092020!B:B,MATCH('Zip Shares'!F58,ZIP_COUNTY_092020!A:A,0))</f>
        <v>Los Angeles</v>
      </c>
      <c r="H58" s="8">
        <f>B58*'SmartPay National Data'!$Q$4</f>
        <v>323590.86795621878</v>
      </c>
      <c r="I58" s="8">
        <f t="shared" si="4"/>
        <v>19704.13</v>
      </c>
      <c r="J58" s="8">
        <f>D58*'SmartPay National Data'!$Q$6</f>
        <v>0</v>
      </c>
      <c r="N58" s="3">
        <v>90067</v>
      </c>
      <c r="O58">
        <v>4.6542342115952981E-5</v>
      </c>
      <c r="P58" s="5">
        <v>90095</v>
      </c>
      <c r="Q58" s="7">
        <v>3550</v>
      </c>
      <c r="S58" s="7"/>
    </row>
    <row r="59" spans="1:19" ht="15.75">
      <c r="A59" s="3">
        <v>90065</v>
      </c>
      <c r="B59">
        <f t="shared" si="0"/>
        <v>1.033964814875286E-4</v>
      </c>
      <c r="C59" s="7">
        <f t="shared" si="1"/>
        <v>5395.94</v>
      </c>
      <c r="D59">
        <f t="shared" si="2"/>
        <v>0</v>
      </c>
      <c r="F59">
        <f t="shared" si="3"/>
        <v>90065</v>
      </c>
      <c r="G59" t="str">
        <f>INDEX(ZIP_COUNTY_092020!B:B,MATCH('Zip Shares'!F59,ZIP_COUNTY_092020!A:A,0))</f>
        <v>Los Angeles</v>
      </c>
      <c r="H59" s="8">
        <f>B59*'SmartPay National Data'!$Q$4</f>
        <v>45156.902035957268</v>
      </c>
      <c r="I59" s="8">
        <f t="shared" si="4"/>
        <v>5395.94</v>
      </c>
      <c r="J59" s="8">
        <f>D59*'SmartPay National Data'!$Q$6</f>
        <v>0</v>
      </c>
      <c r="N59" s="3">
        <v>90068</v>
      </c>
      <c r="O59">
        <v>7.6008778532824579E-6</v>
      </c>
      <c r="P59" s="5">
        <v>90201</v>
      </c>
      <c r="Q59" s="7">
        <v>2251.83</v>
      </c>
      <c r="S59" s="7"/>
    </row>
    <row r="60" spans="1:19" ht="15.75">
      <c r="A60" s="3">
        <v>90066</v>
      </c>
      <c r="B60">
        <f t="shared" si="0"/>
        <v>3.3781568893173907E-4</v>
      </c>
      <c r="C60" s="7">
        <f t="shared" si="1"/>
        <v>10390.98</v>
      </c>
      <c r="D60">
        <f t="shared" si="2"/>
        <v>0</v>
      </c>
      <c r="F60">
        <f t="shared" si="3"/>
        <v>90066</v>
      </c>
      <c r="G60" t="str">
        <f>INDEX(ZIP_COUNTY_092020!B:B,MATCH('Zip Shares'!F60,ZIP_COUNTY_092020!A:A,0))</f>
        <v>Los Angeles</v>
      </c>
      <c r="H60" s="8">
        <f>B60*'SmartPay National Data'!$Q$4</f>
        <v>147536.06459171374</v>
      </c>
      <c r="I60" s="8">
        <f t="shared" si="4"/>
        <v>10390.98</v>
      </c>
      <c r="J60" s="8">
        <f>D60*'SmartPay National Data'!$Q$6</f>
        <v>0</v>
      </c>
      <c r="N60" s="3">
        <v>90069</v>
      </c>
      <c r="O60">
        <v>2.8032152088019047E-5</v>
      </c>
      <c r="P60" s="5">
        <v>90210</v>
      </c>
      <c r="Q60" s="7">
        <v>119.83000000000001</v>
      </c>
      <c r="S60" s="7"/>
    </row>
    <row r="61" spans="1:19" ht="15.75">
      <c r="A61" s="3">
        <v>90067</v>
      </c>
      <c r="B61">
        <f t="shared" si="0"/>
        <v>4.6542342115952981E-5</v>
      </c>
      <c r="C61" s="7">
        <f t="shared" si="1"/>
        <v>1727.4499999999998</v>
      </c>
      <c r="D61">
        <f t="shared" si="2"/>
        <v>0</v>
      </c>
      <c r="F61">
        <f t="shared" si="3"/>
        <v>90067</v>
      </c>
      <c r="G61" t="str">
        <f>INDEX(ZIP_COUNTY_092020!B:B,MATCH('Zip Shares'!F61,ZIP_COUNTY_092020!A:A,0))</f>
        <v>Los Angeles</v>
      </c>
      <c r="H61" s="8">
        <f>B61*'SmartPay National Data'!$Q$4</f>
        <v>20326.687651432308</v>
      </c>
      <c r="I61" s="8">
        <f t="shared" si="4"/>
        <v>1727.4499999999998</v>
      </c>
      <c r="J61" s="8">
        <f>D61*'SmartPay National Data'!$Q$6</f>
        <v>0</v>
      </c>
      <c r="N61" s="3">
        <v>90071</v>
      </c>
      <c r="O61">
        <v>2.9743983848645234E-4</v>
      </c>
      <c r="P61" s="5">
        <v>90211</v>
      </c>
      <c r="Q61" s="7">
        <v>100750.38</v>
      </c>
      <c r="S61" s="7"/>
    </row>
    <row r="62" spans="1:19" ht="15.75">
      <c r="A62" s="3">
        <v>90068</v>
      </c>
      <c r="B62">
        <f t="shared" si="0"/>
        <v>7.6008778532824579E-6</v>
      </c>
      <c r="C62" s="7">
        <f t="shared" si="1"/>
        <v>0</v>
      </c>
      <c r="D62">
        <f t="shared" si="2"/>
        <v>0</v>
      </c>
      <c r="F62">
        <f t="shared" si="3"/>
        <v>90068</v>
      </c>
      <c r="G62" t="str">
        <f>INDEX(ZIP_COUNTY_092020!B:B,MATCH('Zip Shares'!F62,ZIP_COUNTY_092020!A:A,0))</f>
        <v>Los Angeles</v>
      </c>
      <c r="H62" s="8">
        <f>B62*'SmartPay National Data'!$Q$4</f>
        <v>3319.5723072003457</v>
      </c>
      <c r="I62" s="8">
        <f t="shared" si="4"/>
        <v>0</v>
      </c>
      <c r="J62" s="8">
        <f>D62*'SmartPay National Data'!$Q$6</f>
        <v>0</v>
      </c>
      <c r="N62" s="3">
        <v>90077</v>
      </c>
      <c r="O62">
        <v>2.0370752728380574E-6</v>
      </c>
      <c r="P62" s="5">
        <v>90212</v>
      </c>
      <c r="Q62" s="7">
        <v>36.97</v>
      </c>
      <c r="S62" s="7"/>
    </row>
    <row r="63" spans="1:19" ht="15.75">
      <c r="A63" s="3">
        <v>90069</v>
      </c>
      <c r="B63">
        <f t="shared" si="0"/>
        <v>2.8032152088019047E-5</v>
      </c>
      <c r="C63" s="7">
        <f t="shared" si="1"/>
        <v>2500</v>
      </c>
      <c r="D63">
        <f t="shared" si="2"/>
        <v>0</v>
      </c>
      <c r="F63">
        <f t="shared" si="3"/>
        <v>90069</v>
      </c>
      <c r="G63" t="str">
        <f>INDEX(ZIP_COUNTY_092020!B:B,MATCH('Zip Shares'!F63,ZIP_COUNTY_092020!A:A,0))</f>
        <v>Los Angeles</v>
      </c>
      <c r="H63" s="8">
        <f>B63*'SmartPay National Data'!$Q$4</f>
        <v>12242.632703593632</v>
      </c>
      <c r="I63" s="8">
        <f t="shared" si="4"/>
        <v>2500</v>
      </c>
      <c r="J63" s="8">
        <f>D63*'SmartPay National Data'!$Q$6</f>
        <v>0</v>
      </c>
      <c r="N63" s="3">
        <v>90078</v>
      </c>
      <c r="O63">
        <v>3.4222864583679359E-6</v>
      </c>
      <c r="P63" s="5">
        <v>90220</v>
      </c>
      <c r="Q63" s="7">
        <v>94568.900000000009</v>
      </c>
      <c r="S63" s="7"/>
    </row>
    <row r="64" spans="1:19" ht="15.75">
      <c r="A64" s="3">
        <v>90071</v>
      </c>
      <c r="B64">
        <f t="shared" si="0"/>
        <v>2.9743983848645234E-4</v>
      </c>
      <c r="C64" s="7">
        <f t="shared" si="1"/>
        <v>11874.73</v>
      </c>
      <c r="D64">
        <f t="shared" si="2"/>
        <v>0</v>
      </c>
      <c r="F64">
        <f t="shared" si="3"/>
        <v>90071</v>
      </c>
      <c r="G64" t="str">
        <f>INDEX(ZIP_COUNTY_092020!B:B,MATCH('Zip Shares'!F64,ZIP_COUNTY_092020!A:A,0))</f>
        <v>Los Angeles</v>
      </c>
      <c r="H64" s="8">
        <f>B64*'SmartPay National Data'!$Q$4</f>
        <v>129902.5020473617</v>
      </c>
      <c r="I64" s="8">
        <f t="shared" si="4"/>
        <v>11874.73</v>
      </c>
      <c r="J64" s="8">
        <f>D64*'SmartPay National Data'!$Q$6</f>
        <v>0</v>
      </c>
      <c r="N64" s="3">
        <v>90079</v>
      </c>
      <c r="O64">
        <v>1.6642130890483247E-5</v>
      </c>
      <c r="P64" s="5">
        <v>90221</v>
      </c>
      <c r="Q64" s="7">
        <v>28173.4</v>
      </c>
      <c r="S64" s="7"/>
    </row>
    <row r="65" spans="1:19" ht="15.75">
      <c r="A65" s="4">
        <v>90073</v>
      </c>
      <c r="B65">
        <f t="shared" si="0"/>
        <v>0</v>
      </c>
      <c r="C65" s="7">
        <f t="shared" si="1"/>
        <v>0</v>
      </c>
      <c r="D65">
        <f t="shared" si="2"/>
        <v>0</v>
      </c>
      <c r="F65">
        <f t="shared" si="3"/>
        <v>90073</v>
      </c>
      <c r="G65" t="str">
        <f>INDEX(ZIP_COUNTY_092020!B:B,MATCH('Zip Shares'!F65,ZIP_COUNTY_092020!A:A,0))</f>
        <v>Los Angeles</v>
      </c>
      <c r="H65" s="8">
        <f>B65*'SmartPay National Data'!$Q$4</f>
        <v>0</v>
      </c>
      <c r="I65" s="8">
        <f t="shared" si="4"/>
        <v>0</v>
      </c>
      <c r="J65" s="8">
        <f>D65*'SmartPay National Data'!$Q$6</f>
        <v>0</v>
      </c>
      <c r="N65" s="3">
        <v>90089</v>
      </c>
      <c r="O65">
        <v>4.4135757481516755E-3</v>
      </c>
      <c r="P65" s="5">
        <v>90230</v>
      </c>
      <c r="Q65" s="7">
        <v>12078.57</v>
      </c>
      <c r="S65" s="7"/>
    </row>
    <row r="66" spans="1:19" ht="15.75">
      <c r="A66" s="3">
        <v>90077</v>
      </c>
      <c r="B66">
        <f t="shared" ref="B66:B129" si="5">SUMIF(N:N,A66,O:O)</f>
        <v>2.0370752728380574E-6</v>
      </c>
      <c r="C66" s="7">
        <f t="shared" ref="C66:C129" si="6">SUMIF(P:P,A66,Q:Q)</f>
        <v>21433.59</v>
      </c>
      <c r="D66">
        <f t="shared" ref="D66:D129" si="7">SUMIF(R:R,A66,S:S)</f>
        <v>0</v>
      </c>
      <c r="F66">
        <f t="shared" si="3"/>
        <v>90077</v>
      </c>
      <c r="G66" t="str">
        <f>INDEX(ZIP_COUNTY_092020!B:B,MATCH('Zip Shares'!F66,ZIP_COUNTY_092020!A:A,0))</f>
        <v>Los Angeles</v>
      </c>
      <c r="H66" s="8">
        <f>B66*'SmartPay National Data'!$Q$4</f>
        <v>889.6628513080924</v>
      </c>
      <c r="I66" s="8">
        <f t="shared" si="4"/>
        <v>21433.59</v>
      </c>
      <c r="J66" s="8">
        <f>D66*'SmartPay National Data'!$Q$6</f>
        <v>0</v>
      </c>
      <c r="N66" s="3">
        <v>90094</v>
      </c>
      <c r="O66">
        <v>5.3079785193803061E-5</v>
      </c>
      <c r="P66" s="5">
        <v>90232</v>
      </c>
      <c r="Q66" s="7">
        <v>43208</v>
      </c>
      <c r="S66" s="7"/>
    </row>
    <row r="67" spans="1:19" ht="15.75">
      <c r="A67" s="3">
        <v>90078</v>
      </c>
      <c r="B67">
        <f t="shared" si="5"/>
        <v>3.4222864583679359E-6</v>
      </c>
      <c r="C67" s="7">
        <f t="shared" si="6"/>
        <v>0</v>
      </c>
      <c r="D67">
        <f t="shared" si="7"/>
        <v>0</v>
      </c>
      <c r="F67">
        <f t="shared" ref="F67:F130" si="8">A67</f>
        <v>90078</v>
      </c>
      <c r="G67" t="str">
        <f>INDEX(ZIP_COUNTY_092020!B:B,MATCH('Zip Shares'!F67,ZIP_COUNTY_092020!A:A,0))</f>
        <v>Los Angeles</v>
      </c>
      <c r="H67" s="8">
        <f>B67*'SmartPay National Data'!$Q$4</f>
        <v>1494.6335901975949</v>
      </c>
      <c r="I67" s="8">
        <f t="shared" ref="I67:I130" si="9">C67</f>
        <v>0</v>
      </c>
      <c r="J67" s="8">
        <f>D67*'SmartPay National Data'!$Q$6</f>
        <v>0</v>
      </c>
      <c r="N67" s="3">
        <v>90095</v>
      </c>
      <c r="O67">
        <v>9.2234510866787009E-5</v>
      </c>
      <c r="P67" s="5">
        <v>90240</v>
      </c>
      <c r="Q67" s="7">
        <v>965.69</v>
      </c>
      <c r="S67" s="7"/>
    </row>
    <row r="68" spans="1:19" ht="15.75">
      <c r="A68" s="3">
        <v>90079</v>
      </c>
      <c r="B68">
        <f t="shared" si="5"/>
        <v>1.6642130890483247E-5</v>
      </c>
      <c r="C68" s="7">
        <f t="shared" si="6"/>
        <v>0</v>
      </c>
      <c r="D68">
        <f t="shared" si="7"/>
        <v>0</v>
      </c>
      <c r="F68">
        <f t="shared" si="8"/>
        <v>90079</v>
      </c>
      <c r="G68" t="str">
        <f>INDEX(ZIP_COUNTY_092020!B:B,MATCH('Zip Shares'!F68,ZIP_COUNTY_092020!A:A,0))</f>
        <v>Los Angeles</v>
      </c>
      <c r="H68" s="8">
        <f>B68*'SmartPay National Data'!$Q$4</f>
        <v>7268.2074233036165</v>
      </c>
      <c r="I68" s="8">
        <f t="shared" si="9"/>
        <v>0</v>
      </c>
      <c r="J68" s="8">
        <f>D68*'SmartPay National Data'!$Q$6</f>
        <v>0</v>
      </c>
      <c r="N68" s="3">
        <v>90201</v>
      </c>
      <c r="O68">
        <v>1.3707381731314192E-4</v>
      </c>
      <c r="P68" s="5">
        <v>90241</v>
      </c>
      <c r="Q68" s="7">
        <v>2992.36</v>
      </c>
      <c r="S68" s="7"/>
    </row>
    <row r="69" spans="1:19" ht="15.75">
      <c r="A69" s="3">
        <v>90089</v>
      </c>
      <c r="B69">
        <f t="shared" si="5"/>
        <v>4.4135757481516755E-3</v>
      </c>
      <c r="C69" s="7">
        <f t="shared" si="6"/>
        <v>42498.63</v>
      </c>
      <c r="D69">
        <f t="shared" si="7"/>
        <v>0</v>
      </c>
      <c r="F69">
        <f t="shared" si="8"/>
        <v>90089</v>
      </c>
      <c r="G69" t="str">
        <f>INDEX(ZIP_COUNTY_092020!B:B,MATCH('Zip Shares'!F69,ZIP_COUNTY_092020!A:A,0))</f>
        <v>Los Angeles</v>
      </c>
      <c r="H69" s="8">
        <f>B69*'SmartPay National Data'!$Q$4</f>
        <v>1927564.6987233453</v>
      </c>
      <c r="I69" s="8">
        <f t="shared" si="9"/>
        <v>42498.63</v>
      </c>
      <c r="J69" s="8">
        <f>D69*'SmartPay National Data'!$Q$6</f>
        <v>0</v>
      </c>
      <c r="N69" s="3">
        <v>90210</v>
      </c>
      <c r="O69">
        <v>3.9352566423481969E-5</v>
      </c>
      <c r="P69" s="6">
        <v>90245</v>
      </c>
      <c r="Q69" s="7">
        <v>1745134.33</v>
      </c>
      <c r="S69" s="7"/>
    </row>
    <row r="70" spans="1:19" ht="15.75">
      <c r="A70" s="3">
        <v>90094</v>
      </c>
      <c r="B70">
        <f t="shared" si="5"/>
        <v>5.3079785193803061E-5</v>
      </c>
      <c r="C70" s="7">
        <f t="shared" si="6"/>
        <v>0</v>
      </c>
      <c r="D70">
        <f t="shared" si="7"/>
        <v>0</v>
      </c>
      <c r="F70">
        <f t="shared" si="8"/>
        <v>90094</v>
      </c>
      <c r="G70" t="str">
        <f>INDEX(ZIP_COUNTY_092020!B:B,MATCH('Zip Shares'!F70,ZIP_COUNTY_092020!A:A,0))</f>
        <v>Los Angeles</v>
      </c>
      <c r="H70" s="8">
        <f>B70*'SmartPay National Data'!$Q$4</f>
        <v>23181.82036373578</v>
      </c>
      <c r="I70" s="8">
        <f t="shared" si="9"/>
        <v>0</v>
      </c>
      <c r="J70" s="8">
        <f>D70*'SmartPay National Data'!$Q$6</f>
        <v>0</v>
      </c>
      <c r="N70" s="3">
        <v>90211</v>
      </c>
      <c r="O70">
        <v>2.3568744976757401E-4</v>
      </c>
      <c r="P70" s="5">
        <v>90247</v>
      </c>
      <c r="Q70" s="7">
        <v>2141.63</v>
      </c>
      <c r="S70" s="7"/>
    </row>
    <row r="71" spans="1:19" ht="15.75">
      <c r="A71" s="3">
        <v>90095</v>
      </c>
      <c r="B71">
        <f t="shared" si="5"/>
        <v>9.2234510866787009E-5</v>
      </c>
      <c r="C71" s="7">
        <f t="shared" si="6"/>
        <v>3550</v>
      </c>
      <c r="D71">
        <f t="shared" si="7"/>
        <v>0</v>
      </c>
      <c r="F71">
        <f t="shared" si="8"/>
        <v>90095</v>
      </c>
      <c r="G71" t="str">
        <f>INDEX(ZIP_COUNTY_092020!B:B,MATCH('Zip Shares'!F71,ZIP_COUNTY_092020!A:A,0))</f>
        <v>Los Angeles</v>
      </c>
      <c r="H71" s="8">
        <f>B71*'SmartPay National Data'!$Q$4</f>
        <v>40282.074511871193</v>
      </c>
      <c r="I71" s="8">
        <f t="shared" si="9"/>
        <v>3550</v>
      </c>
      <c r="J71" s="8">
        <f>D71*'SmartPay National Data'!$Q$6</f>
        <v>0</v>
      </c>
      <c r="N71" s="3">
        <v>90212</v>
      </c>
      <c r="O71">
        <v>1.647305364283769E-4</v>
      </c>
      <c r="P71" s="5">
        <v>90248</v>
      </c>
      <c r="Q71" s="7">
        <v>73631.360000000001</v>
      </c>
      <c r="S71" s="7"/>
    </row>
    <row r="72" spans="1:19" ht="15.75">
      <c r="A72" s="3">
        <v>90201</v>
      </c>
      <c r="B72">
        <f t="shared" si="5"/>
        <v>1.3707381731314192E-4</v>
      </c>
      <c r="C72" s="7">
        <f t="shared" si="6"/>
        <v>2251.83</v>
      </c>
      <c r="D72">
        <f t="shared" si="7"/>
        <v>0</v>
      </c>
      <c r="F72">
        <f t="shared" si="8"/>
        <v>90201</v>
      </c>
      <c r="G72" t="str">
        <f>INDEX(ZIP_COUNTY_092020!B:B,MATCH('Zip Shares'!F72,ZIP_COUNTY_092020!A:A,0))</f>
        <v>Los Angeles</v>
      </c>
      <c r="H72" s="8">
        <f>B72*'SmartPay National Data'!$Q$4</f>
        <v>59864.986226352907</v>
      </c>
      <c r="I72" s="8">
        <f t="shared" si="9"/>
        <v>2251.83</v>
      </c>
      <c r="J72" s="8">
        <f>D72*'SmartPay National Data'!$Q$6</f>
        <v>0</v>
      </c>
      <c r="N72" s="3">
        <v>90220</v>
      </c>
      <c r="O72">
        <v>1.4045059550991466E-3</v>
      </c>
      <c r="P72" s="5">
        <v>90249</v>
      </c>
      <c r="Q72" s="7">
        <v>4688.0200000000004</v>
      </c>
      <c r="S72" s="7"/>
    </row>
    <row r="73" spans="1:19" ht="15.75">
      <c r="A73" s="3">
        <v>90210</v>
      </c>
      <c r="B73">
        <f t="shared" si="5"/>
        <v>3.9352566423481969E-5</v>
      </c>
      <c r="C73" s="7">
        <f t="shared" si="6"/>
        <v>119.83000000000001</v>
      </c>
      <c r="D73">
        <f t="shared" si="7"/>
        <v>0</v>
      </c>
      <c r="F73">
        <f t="shared" si="8"/>
        <v>90210</v>
      </c>
      <c r="G73" t="str">
        <f>INDEX(ZIP_COUNTY_092020!B:B,MATCH('Zip Shares'!F73,ZIP_COUNTY_092020!A:A,0))</f>
        <v>Los Angeles</v>
      </c>
      <c r="H73" s="8">
        <f>B73*'SmartPay National Data'!$Q$4</f>
        <v>17186.658204254447</v>
      </c>
      <c r="I73" s="8">
        <f t="shared" si="9"/>
        <v>119.83000000000001</v>
      </c>
      <c r="J73" s="8">
        <f>D73*'SmartPay National Data'!$Q$6</f>
        <v>0</v>
      </c>
      <c r="N73" s="3">
        <v>90221</v>
      </c>
      <c r="O73">
        <v>4.5956587232474211E-4</v>
      </c>
      <c r="P73" s="5">
        <v>90250</v>
      </c>
      <c r="Q73" s="7">
        <v>109892.28</v>
      </c>
      <c r="S73" s="7"/>
    </row>
    <row r="74" spans="1:19" ht="15.75">
      <c r="A74" s="3">
        <v>90211</v>
      </c>
      <c r="B74">
        <f t="shared" si="5"/>
        <v>2.3568744976757401E-4</v>
      </c>
      <c r="C74" s="7">
        <f t="shared" si="6"/>
        <v>100750.38</v>
      </c>
      <c r="D74">
        <f t="shared" si="7"/>
        <v>0</v>
      </c>
      <c r="F74">
        <f t="shared" si="8"/>
        <v>90211</v>
      </c>
      <c r="G74" t="str">
        <f>INDEX(ZIP_COUNTY_092020!B:B,MATCH('Zip Shares'!F74,ZIP_COUNTY_092020!A:A,0))</f>
        <v>Los Angeles</v>
      </c>
      <c r="H74" s="8">
        <f>B74*'SmartPay National Data'!$Q$4</f>
        <v>102933.04885372389</v>
      </c>
      <c r="I74" s="8">
        <f t="shared" si="9"/>
        <v>100750.38</v>
      </c>
      <c r="J74" s="8">
        <f>D74*'SmartPay National Data'!$Q$6</f>
        <v>0</v>
      </c>
      <c r="N74" s="3">
        <v>90222</v>
      </c>
      <c r="O74">
        <v>3.0163503204484052E-5</v>
      </c>
      <c r="P74" s="5">
        <v>90254</v>
      </c>
      <c r="Q74" s="7">
        <v>1492.9</v>
      </c>
      <c r="S74" s="7"/>
    </row>
    <row r="75" spans="1:19" ht="15.75">
      <c r="A75" s="3">
        <v>90212</v>
      </c>
      <c r="B75">
        <f t="shared" si="5"/>
        <v>1.647305364283769E-4</v>
      </c>
      <c r="C75" s="7">
        <f t="shared" si="6"/>
        <v>36.97</v>
      </c>
      <c r="D75">
        <f t="shared" si="7"/>
        <v>0</v>
      </c>
      <c r="F75">
        <f t="shared" si="8"/>
        <v>90212</v>
      </c>
      <c r="G75" t="str">
        <f>INDEX(ZIP_COUNTY_092020!B:B,MATCH('Zip Shares'!F75,ZIP_COUNTY_092020!A:A,0))</f>
        <v>Los Angeles</v>
      </c>
      <c r="H75" s="8">
        <f>B75*'SmartPay National Data'!$Q$4</f>
        <v>71943.654066450457</v>
      </c>
      <c r="I75" s="8">
        <f t="shared" si="9"/>
        <v>36.97</v>
      </c>
      <c r="J75" s="8">
        <f>D75*'SmartPay National Data'!$Q$6</f>
        <v>0</v>
      </c>
      <c r="N75" s="3">
        <v>90224</v>
      </c>
      <c r="O75">
        <v>9.9545594391755511E-5</v>
      </c>
      <c r="P75" s="5">
        <v>90255</v>
      </c>
      <c r="Q75" s="7">
        <v>2977.56</v>
      </c>
      <c r="S75" s="7"/>
    </row>
    <row r="76" spans="1:19" ht="15.75">
      <c r="A76" s="3">
        <v>90220</v>
      </c>
      <c r="B76">
        <f t="shared" si="5"/>
        <v>1.4045059550991466E-3</v>
      </c>
      <c r="C76" s="7">
        <f t="shared" si="6"/>
        <v>94568.900000000009</v>
      </c>
      <c r="D76">
        <f t="shared" si="7"/>
        <v>0</v>
      </c>
      <c r="F76">
        <f t="shared" si="8"/>
        <v>90220</v>
      </c>
      <c r="G76" t="str">
        <f>INDEX(ZIP_COUNTY_092020!B:B,MATCH('Zip Shares'!F76,ZIP_COUNTY_092020!A:A,0))</f>
        <v>Los Angeles</v>
      </c>
      <c r="H76" s="8">
        <f>B76*'SmartPay National Data'!$Q$4</f>
        <v>613397.44748452283</v>
      </c>
      <c r="I76" s="8">
        <f t="shared" si="9"/>
        <v>94568.900000000009</v>
      </c>
      <c r="J76" s="8">
        <f>D76*'SmartPay National Data'!$Q$6</f>
        <v>0</v>
      </c>
      <c r="N76" s="3">
        <v>90230</v>
      </c>
      <c r="O76">
        <v>1.3232476335882181E-4</v>
      </c>
      <c r="P76" s="5">
        <v>90260</v>
      </c>
      <c r="Q76" s="7">
        <v>20477.21</v>
      </c>
      <c r="S76" s="7"/>
    </row>
    <row r="77" spans="1:19" ht="15.75">
      <c r="A77" s="3">
        <v>90221</v>
      </c>
      <c r="B77">
        <f t="shared" si="5"/>
        <v>4.5956587232474211E-4</v>
      </c>
      <c r="C77" s="7">
        <f t="shared" si="6"/>
        <v>28173.4</v>
      </c>
      <c r="D77">
        <f t="shared" si="7"/>
        <v>0</v>
      </c>
      <c r="F77">
        <f t="shared" si="8"/>
        <v>90221</v>
      </c>
      <c r="G77" t="str">
        <f>INDEX(ZIP_COUNTY_092020!B:B,MATCH('Zip Shares'!F77,ZIP_COUNTY_092020!A:A,0))</f>
        <v>Los Angeles</v>
      </c>
      <c r="H77" s="8">
        <f>B77*'SmartPay National Data'!$Q$4</f>
        <v>200708.67767527219</v>
      </c>
      <c r="I77" s="8">
        <f t="shared" si="9"/>
        <v>28173.4</v>
      </c>
      <c r="J77" s="8">
        <f>D77*'SmartPay National Data'!$Q$6</f>
        <v>0</v>
      </c>
      <c r="N77" s="3">
        <v>90232</v>
      </c>
      <c r="O77">
        <v>1.1455796321020468E-3</v>
      </c>
      <c r="P77" s="5">
        <v>90262</v>
      </c>
      <c r="Q77" s="7">
        <v>622.62</v>
      </c>
      <c r="S77" s="7"/>
    </row>
    <row r="78" spans="1:19" ht="15.75">
      <c r="A78" s="3">
        <v>90222</v>
      </c>
      <c r="B78">
        <f t="shared" si="5"/>
        <v>3.0163503204484052E-5</v>
      </c>
      <c r="C78" s="7">
        <f t="shared" si="6"/>
        <v>0</v>
      </c>
      <c r="D78">
        <f t="shared" si="7"/>
        <v>0</v>
      </c>
      <c r="F78">
        <f t="shared" si="8"/>
        <v>90222</v>
      </c>
      <c r="G78" t="str">
        <f>INDEX(ZIP_COUNTY_092020!B:B,MATCH('Zip Shares'!F78,ZIP_COUNTY_092020!A:A,0))</f>
        <v>Los Angeles</v>
      </c>
      <c r="H78" s="8">
        <f>B78*'SmartPay National Data'!$Q$4</f>
        <v>13173.469151660263</v>
      </c>
      <c r="I78" s="8">
        <f t="shared" si="9"/>
        <v>0</v>
      </c>
      <c r="J78" s="8">
        <f>D78*'SmartPay National Data'!$Q$6</f>
        <v>0</v>
      </c>
      <c r="N78" s="3">
        <v>90240</v>
      </c>
      <c r="O78">
        <v>8.1075595858954675E-6</v>
      </c>
      <c r="P78" s="5">
        <v>90265</v>
      </c>
      <c r="Q78" s="7">
        <v>387247.94</v>
      </c>
      <c r="S78" s="7"/>
    </row>
    <row r="79" spans="1:19" ht="15.75">
      <c r="A79" s="3">
        <v>90224</v>
      </c>
      <c r="B79">
        <f t="shared" si="5"/>
        <v>9.9545594391755511E-5</v>
      </c>
      <c r="C79" s="7">
        <f t="shared" si="6"/>
        <v>0</v>
      </c>
      <c r="D79">
        <f t="shared" si="7"/>
        <v>0</v>
      </c>
      <c r="F79">
        <f t="shared" si="8"/>
        <v>90224</v>
      </c>
      <c r="G79" t="str">
        <f>INDEX(ZIP_COUNTY_092020!B:B,MATCH('Zip Shares'!F79,ZIP_COUNTY_092020!A:A,0))</f>
        <v>Los Angeles</v>
      </c>
      <c r="H79" s="8">
        <f>B79*'SmartPay National Data'!$Q$4</f>
        <v>43475.083381844437</v>
      </c>
      <c r="I79" s="8">
        <f t="shared" si="9"/>
        <v>0</v>
      </c>
      <c r="J79" s="8">
        <f>D79*'SmartPay National Data'!$Q$6</f>
        <v>0</v>
      </c>
      <c r="N79" s="3">
        <v>90241</v>
      </c>
      <c r="O79">
        <v>2.5119299450957725E-4</v>
      </c>
      <c r="P79" s="5">
        <v>90266</v>
      </c>
      <c r="Q79" s="7">
        <v>25001.37</v>
      </c>
      <c r="S79" s="7"/>
    </row>
    <row r="80" spans="1:19" ht="15.75">
      <c r="A80" s="3">
        <v>90230</v>
      </c>
      <c r="B80">
        <f t="shared" si="5"/>
        <v>1.3232476335882181E-4</v>
      </c>
      <c r="C80" s="7">
        <f t="shared" si="6"/>
        <v>12078.57</v>
      </c>
      <c r="D80">
        <f t="shared" si="7"/>
        <v>0</v>
      </c>
      <c r="F80">
        <f t="shared" si="8"/>
        <v>90230</v>
      </c>
      <c r="G80" t="str">
        <f>INDEX(ZIP_COUNTY_092020!B:B,MATCH('Zip Shares'!F80,ZIP_COUNTY_092020!A:A,0))</f>
        <v>Los Angeles</v>
      </c>
      <c r="H80" s="8">
        <f>B80*'SmartPay National Data'!$Q$4</f>
        <v>57790.906324469826</v>
      </c>
      <c r="I80" s="8">
        <f t="shared" si="9"/>
        <v>12078.57</v>
      </c>
      <c r="J80" s="8">
        <f>D80*'SmartPay National Data'!$Q$6</f>
        <v>0</v>
      </c>
      <c r="N80" s="3">
        <v>90242</v>
      </c>
      <c r="O80">
        <v>2.9892348114916577E-5</v>
      </c>
      <c r="P80" s="5">
        <v>90272</v>
      </c>
      <c r="Q80" s="7">
        <v>6647.93</v>
      </c>
      <c r="S80" s="7"/>
    </row>
    <row r="81" spans="1:19" ht="15.75">
      <c r="A81" s="3">
        <v>90232</v>
      </c>
      <c r="B81">
        <f t="shared" si="5"/>
        <v>1.1455796321020468E-3</v>
      </c>
      <c r="C81" s="7">
        <f t="shared" si="6"/>
        <v>43208</v>
      </c>
      <c r="D81">
        <f t="shared" si="7"/>
        <v>0</v>
      </c>
      <c r="F81">
        <f t="shared" si="8"/>
        <v>90232</v>
      </c>
      <c r="G81" t="str">
        <f>INDEX(ZIP_COUNTY_092020!B:B,MATCH('Zip Shares'!F81,ZIP_COUNTY_092020!A:A,0))</f>
        <v>Los Angeles</v>
      </c>
      <c r="H81" s="8">
        <f>B81*'SmartPay National Data'!$Q$4</f>
        <v>500315.16040959023</v>
      </c>
      <c r="I81" s="8">
        <f t="shared" si="9"/>
        <v>43208</v>
      </c>
      <c r="J81" s="8">
        <f>D81*'SmartPay National Data'!$Q$6</f>
        <v>0</v>
      </c>
      <c r="N81" s="3">
        <v>90245</v>
      </c>
      <c r="O81">
        <v>9.9203401191028471E-3</v>
      </c>
      <c r="P81" s="5">
        <v>90274</v>
      </c>
      <c r="Q81" s="7">
        <v>814.9</v>
      </c>
      <c r="S81" s="7"/>
    </row>
    <row r="82" spans="1:19" ht="15.75">
      <c r="A82" s="3">
        <v>90240</v>
      </c>
      <c r="B82">
        <f t="shared" si="5"/>
        <v>8.1075595858954675E-6</v>
      </c>
      <c r="C82" s="7">
        <f t="shared" si="6"/>
        <v>965.69</v>
      </c>
      <c r="D82">
        <f t="shared" si="7"/>
        <v>0</v>
      </c>
      <c r="F82">
        <f t="shared" si="8"/>
        <v>90240</v>
      </c>
      <c r="G82" t="str">
        <f>INDEX(ZIP_COUNTY_092020!B:B,MATCH('Zip Shares'!F82,ZIP_COUNTY_092020!A:A,0))</f>
        <v>Los Angeles</v>
      </c>
      <c r="H82" s="8">
        <f>B82*'SmartPay National Data'!$Q$4</f>
        <v>3540.8581482062073</v>
      </c>
      <c r="I82" s="8">
        <f t="shared" si="9"/>
        <v>965.69</v>
      </c>
      <c r="J82" s="8">
        <f>D82*'SmartPay National Data'!$Q$6</f>
        <v>0</v>
      </c>
      <c r="N82" s="3">
        <v>90247</v>
      </c>
      <c r="O82">
        <v>2.7606321872984981E-5</v>
      </c>
      <c r="P82" s="5">
        <v>90275</v>
      </c>
      <c r="Q82" s="7">
        <v>38973.19</v>
      </c>
      <c r="S82" s="7"/>
    </row>
    <row r="83" spans="1:19" ht="15.75">
      <c r="A83" s="3">
        <v>90241</v>
      </c>
      <c r="B83">
        <f t="shared" si="5"/>
        <v>2.5119299450957725E-4</v>
      </c>
      <c r="C83" s="7">
        <f t="shared" si="6"/>
        <v>2992.36</v>
      </c>
      <c r="D83">
        <f t="shared" si="7"/>
        <v>0</v>
      </c>
      <c r="F83">
        <f t="shared" si="8"/>
        <v>90241</v>
      </c>
      <c r="G83" t="str">
        <f>INDEX(ZIP_COUNTY_092020!B:B,MATCH('Zip Shares'!F83,ZIP_COUNTY_092020!A:A,0))</f>
        <v>Los Angeles</v>
      </c>
      <c r="H83" s="8">
        <f>B83*'SmartPay National Data'!$Q$4</f>
        <v>109704.86888914015</v>
      </c>
      <c r="I83" s="8">
        <f t="shared" si="9"/>
        <v>2992.36</v>
      </c>
      <c r="J83" s="8">
        <f>D83*'SmartPay National Data'!$Q$6</f>
        <v>0</v>
      </c>
      <c r="N83" s="3">
        <v>90248</v>
      </c>
      <c r="O83">
        <v>7.7118628068348566E-4</v>
      </c>
      <c r="P83" s="5">
        <v>90277</v>
      </c>
      <c r="Q83" s="7">
        <v>11023.24</v>
      </c>
      <c r="S83" s="7"/>
    </row>
    <row r="84" spans="1:19" ht="15.75">
      <c r="A84" s="3">
        <v>90242</v>
      </c>
      <c r="B84">
        <f t="shared" si="5"/>
        <v>2.9892348114916577E-5</v>
      </c>
      <c r="C84" s="7">
        <f t="shared" si="6"/>
        <v>0</v>
      </c>
      <c r="D84">
        <f t="shared" si="7"/>
        <v>0</v>
      </c>
      <c r="F84">
        <f t="shared" si="8"/>
        <v>90242</v>
      </c>
      <c r="G84" t="str">
        <f>INDEX(ZIP_COUNTY_092020!B:B,MATCH('Zip Shares'!F84,ZIP_COUNTY_092020!A:A,0))</f>
        <v>Los Angeles</v>
      </c>
      <c r="H84" s="8">
        <f>B84*'SmartPay National Data'!$Q$4</f>
        <v>13055.046129522641</v>
      </c>
      <c r="I84" s="8">
        <f t="shared" si="9"/>
        <v>0</v>
      </c>
      <c r="J84" s="8">
        <f>D84*'SmartPay National Data'!$Q$6</f>
        <v>0</v>
      </c>
      <c r="N84" s="3">
        <v>90249</v>
      </c>
      <c r="O84">
        <v>2.6986537647073457E-4</v>
      </c>
      <c r="P84" s="5">
        <v>90278</v>
      </c>
      <c r="Q84" s="7">
        <v>93771.39</v>
      </c>
      <c r="S84" s="7"/>
    </row>
    <row r="85" spans="1:19" ht="15.75">
      <c r="A85" s="3">
        <v>90245</v>
      </c>
      <c r="B85">
        <f t="shared" si="5"/>
        <v>9.9203401191028471E-3</v>
      </c>
      <c r="C85" s="7">
        <f t="shared" si="6"/>
        <v>1745134.33</v>
      </c>
      <c r="D85">
        <f t="shared" si="7"/>
        <v>0</v>
      </c>
      <c r="F85">
        <f t="shared" si="8"/>
        <v>90245</v>
      </c>
      <c r="G85" t="str">
        <f>INDEX(ZIP_COUNTY_092020!B:B,MATCH('Zip Shares'!F85,ZIP_COUNTY_092020!A:A,0))</f>
        <v>Los Angeles</v>
      </c>
      <c r="H85" s="8">
        <f>B85*'SmartPay National Data'!$Q$4</f>
        <v>4332563.5502958298</v>
      </c>
      <c r="I85" s="8">
        <f t="shared" si="9"/>
        <v>1745134.33</v>
      </c>
      <c r="J85" s="8">
        <f>D85*'SmartPay National Data'!$Q$6</f>
        <v>0</v>
      </c>
      <c r="N85" s="3">
        <v>90250</v>
      </c>
      <c r="O85">
        <v>1.5656718135075839E-4</v>
      </c>
      <c r="P85" s="5">
        <v>90280</v>
      </c>
      <c r="Q85" s="7">
        <v>24026.11</v>
      </c>
      <c r="S85" s="7"/>
    </row>
    <row r="86" spans="1:19" ht="15.75">
      <c r="A86" s="3">
        <v>90247</v>
      </c>
      <c r="B86">
        <f t="shared" si="5"/>
        <v>2.7606321872984981E-5</v>
      </c>
      <c r="C86" s="7">
        <f t="shared" si="6"/>
        <v>2141.63</v>
      </c>
      <c r="D86">
        <f t="shared" si="7"/>
        <v>0</v>
      </c>
      <c r="F86">
        <f t="shared" si="8"/>
        <v>90247</v>
      </c>
      <c r="G86" t="str">
        <f>INDEX(ZIP_COUNTY_092020!B:B,MATCH('Zip Shares'!F86,ZIP_COUNTY_092020!A:A,0))</f>
        <v>Los Angeles</v>
      </c>
      <c r="H86" s="8">
        <f>B86*'SmartPay National Data'!$Q$4</f>
        <v>12056.657581156189</v>
      </c>
      <c r="I86" s="8">
        <f t="shared" si="9"/>
        <v>2141.63</v>
      </c>
      <c r="J86" s="8">
        <f>D86*'SmartPay National Data'!$Q$6</f>
        <v>0</v>
      </c>
      <c r="N86" s="3">
        <v>90254</v>
      </c>
      <c r="O86">
        <v>1.0896580454196238E-5</v>
      </c>
      <c r="P86" s="5">
        <v>90291</v>
      </c>
      <c r="Q86" s="7">
        <v>20093.510000000002</v>
      </c>
      <c r="S86" s="7"/>
    </row>
    <row r="87" spans="1:19" ht="15.75">
      <c r="A87" s="3">
        <v>90248</v>
      </c>
      <c r="B87">
        <f t="shared" si="5"/>
        <v>7.7118628068348566E-4</v>
      </c>
      <c r="C87" s="7">
        <f t="shared" si="6"/>
        <v>73631.360000000001</v>
      </c>
      <c r="D87">
        <f t="shared" si="7"/>
        <v>0</v>
      </c>
      <c r="F87">
        <f t="shared" si="8"/>
        <v>90248</v>
      </c>
      <c r="G87" t="str">
        <f>INDEX(ZIP_COUNTY_092020!B:B,MATCH('Zip Shares'!F87,ZIP_COUNTY_092020!A:A,0))</f>
        <v>Los Angeles</v>
      </c>
      <c r="H87" s="8">
        <f>B87*'SmartPay National Data'!$Q$4</f>
        <v>336804.33634967386</v>
      </c>
      <c r="I87" s="8">
        <f t="shared" si="9"/>
        <v>73631.360000000001</v>
      </c>
      <c r="J87" s="8">
        <f>D87*'SmartPay National Data'!$Q$6</f>
        <v>0</v>
      </c>
      <c r="N87" s="3">
        <v>90255</v>
      </c>
      <c r="O87">
        <v>3.5592838446168411E-5</v>
      </c>
      <c r="P87" s="5">
        <v>90292</v>
      </c>
      <c r="Q87" s="7">
        <v>54864.55</v>
      </c>
      <c r="S87" s="7"/>
    </row>
    <row r="88" spans="1:19" ht="15.75">
      <c r="A88" s="3">
        <v>90249</v>
      </c>
      <c r="B88">
        <f t="shared" si="5"/>
        <v>2.6986537647073457E-4</v>
      </c>
      <c r="C88" s="7">
        <f t="shared" si="6"/>
        <v>4688.0200000000004</v>
      </c>
      <c r="D88">
        <f t="shared" si="7"/>
        <v>0</v>
      </c>
      <c r="F88">
        <f t="shared" si="8"/>
        <v>90249</v>
      </c>
      <c r="G88" t="str">
        <f>INDEX(ZIP_COUNTY_092020!B:B,MATCH('Zip Shares'!F88,ZIP_COUNTY_092020!A:A,0))</f>
        <v>Los Angeles</v>
      </c>
      <c r="H88" s="8">
        <f>B88*'SmartPay National Data'!$Q$4</f>
        <v>117859.75879319999</v>
      </c>
      <c r="I88" s="8">
        <f t="shared" si="9"/>
        <v>4688.0200000000004</v>
      </c>
      <c r="J88" s="8">
        <f>D88*'SmartPay National Data'!$Q$6</f>
        <v>0</v>
      </c>
      <c r="N88" s="3">
        <v>90260</v>
      </c>
      <c r="O88">
        <v>5.7433524320676195E-5</v>
      </c>
      <c r="P88" s="5">
        <v>90301</v>
      </c>
      <c r="Q88" s="7">
        <v>14123.92</v>
      </c>
      <c r="S88" s="7"/>
    </row>
    <row r="89" spans="1:19" ht="15.75">
      <c r="A89" s="3">
        <v>90250</v>
      </c>
      <c r="B89">
        <f t="shared" si="5"/>
        <v>1.5656718135075839E-4</v>
      </c>
      <c r="C89" s="7">
        <f t="shared" si="6"/>
        <v>109892.28</v>
      </c>
      <c r="D89">
        <f t="shared" si="7"/>
        <v>0</v>
      </c>
      <c r="F89">
        <f t="shared" si="8"/>
        <v>90250</v>
      </c>
      <c r="G89" t="str">
        <f>INDEX(ZIP_COUNTY_092020!B:B,MATCH('Zip Shares'!F89,ZIP_COUNTY_092020!A:A,0))</f>
        <v>Los Angeles</v>
      </c>
      <c r="H89" s="8">
        <f>B89*'SmartPay National Data'!$Q$4</f>
        <v>68378.428052746909</v>
      </c>
      <c r="I89" s="8">
        <f t="shared" si="9"/>
        <v>109892.28</v>
      </c>
      <c r="J89" s="8">
        <f>D89*'SmartPay National Data'!$Q$6</f>
        <v>0</v>
      </c>
      <c r="N89" s="3">
        <v>90262</v>
      </c>
      <c r="O89">
        <v>3.8978029763817969E-5</v>
      </c>
      <c r="P89" s="5">
        <v>90302</v>
      </c>
      <c r="Q89" s="7">
        <v>1436.1</v>
      </c>
      <c r="S89" s="7"/>
    </row>
    <row r="90" spans="1:19" ht="15.75">
      <c r="A90" s="3">
        <v>90254</v>
      </c>
      <c r="B90">
        <f t="shared" si="5"/>
        <v>1.0896580454196238E-5</v>
      </c>
      <c r="C90" s="7">
        <f t="shared" si="6"/>
        <v>1492.9</v>
      </c>
      <c r="D90">
        <f t="shared" si="7"/>
        <v>0</v>
      </c>
      <c r="F90">
        <f t="shared" si="8"/>
        <v>90254</v>
      </c>
      <c r="G90" t="str">
        <f>INDEX(ZIP_COUNTY_092020!B:B,MATCH('Zip Shares'!F90,ZIP_COUNTY_092020!A:A,0))</f>
        <v>Los Angeles</v>
      </c>
      <c r="H90" s="8">
        <f>B90*'SmartPay National Data'!$Q$4</f>
        <v>4758.9222478176562</v>
      </c>
      <c r="I90" s="8">
        <f t="shared" si="9"/>
        <v>1492.9</v>
      </c>
      <c r="J90" s="8">
        <f>D90*'SmartPay National Data'!$Q$6</f>
        <v>0</v>
      </c>
      <c r="N90" s="3">
        <v>90263</v>
      </c>
      <c r="O90">
        <v>1.3532476411313044E-4</v>
      </c>
      <c r="P90" s="5">
        <v>90303</v>
      </c>
      <c r="Q90" s="7">
        <v>7849.58</v>
      </c>
      <c r="S90" s="7"/>
    </row>
    <row r="91" spans="1:19" ht="15.75">
      <c r="A91" s="3">
        <v>90255</v>
      </c>
      <c r="B91">
        <f t="shared" si="5"/>
        <v>3.5592838446168411E-5</v>
      </c>
      <c r="C91" s="7">
        <f t="shared" si="6"/>
        <v>2977.56</v>
      </c>
      <c r="D91">
        <f t="shared" si="7"/>
        <v>0</v>
      </c>
      <c r="F91">
        <f t="shared" si="8"/>
        <v>90255</v>
      </c>
      <c r="G91" t="str">
        <f>INDEX(ZIP_COUNTY_092020!B:B,MATCH('Zip Shares'!F91,ZIP_COUNTY_092020!A:A,0))</f>
        <v>Los Angeles</v>
      </c>
      <c r="H91" s="8">
        <f>B91*'SmartPay National Data'!$Q$4</f>
        <v>15544.651962737669</v>
      </c>
      <c r="I91" s="8">
        <f t="shared" si="9"/>
        <v>2977.56</v>
      </c>
      <c r="J91" s="8">
        <f>D91*'SmartPay National Data'!$Q$6</f>
        <v>0</v>
      </c>
      <c r="N91" s="3">
        <v>90265</v>
      </c>
      <c r="O91">
        <v>3.1496490298659231E-3</v>
      </c>
      <c r="P91" s="5">
        <v>90304</v>
      </c>
      <c r="Q91" s="7">
        <v>1752.51</v>
      </c>
      <c r="S91" s="7"/>
    </row>
    <row r="92" spans="1:19" ht="15.75">
      <c r="A92" s="3">
        <v>90260</v>
      </c>
      <c r="B92">
        <f t="shared" si="5"/>
        <v>5.7433524320676195E-5</v>
      </c>
      <c r="C92" s="7">
        <f t="shared" si="6"/>
        <v>20477.21</v>
      </c>
      <c r="D92">
        <f t="shared" si="7"/>
        <v>0</v>
      </c>
      <c r="F92">
        <f t="shared" si="8"/>
        <v>90260</v>
      </c>
      <c r="G92" t="str">
        <f>INDEX(ZIP_COUNTY_092020!B:B,MATCH('Zip Shares'!F92,ZIP_COUNTY_092020!A:A,0))</f>
        <v>Los Angeles</v>
      </c>
      <c r="H92" s="8">
        <f>B92*'SmartPay National Data'!$Q$4</f>
        <v>25083.252292693996</v>
      </c>
      <c r="I92" s="8">
        <f t="shared" si="9"/>
        <v>20477.21</v>
      </c>
      <c r="J92" s="8">
        <f>D92*'SmartPay National Data'!$Q$6</f>
        <v>0</v>
      </c>
      <c r="N92" s="3">
        <v>90266</v>
      </c>
      <c r="O92">
        <v>1.729125511154946E-4</v>
      </c>
      <c r="P92" s="5">
        <v>90401</v>
      </c>
      <c r="Q92" s="7">
        <v>30660.41</v>
      </c>
      <c r="S92" s="7"/>
    </row>
    <row r="93" spans="1:19" ht="15.75">
      <c r="A93" s="3">
        <v>90262</v>
      </c>
      <c r="B93">
        <f t="shared" si="5"/>
        <v>3.8978029763817969E-5</v>
      </c>
      <c r="C93" s="7">
        <f t="shared" si="6"/>
        <v>622.62</v>
      </c>
      <c r="D93">
        <f t="shared" si="7"/>
        <v>0</v>
      </c>
      <c r="F93">
        <f t="shared" si="8"/>
        <v>90262</v>
      </c>
      <c r="G93" t="str">
        <f>INDEX(ZIP_COUNTY_092020!B:B,MATCH('Zip Shares'!F93,ZIP_COUNTY_092020!A:A,0))</f>
        <v>Los Angeles</v>
      </c>
      <c r="H93" s="8">
        <f>B93*'SmartPay National Data'!$Q$4</f>
        <v>17023.084792412945</v>
      </c>
      <c r="I93" s="8">
        <f t="shared" si="9"/>
        <v>622.62</v>
      </c>
      <c r="J93" s="8">
        <f>D93*'SmartPay National Data'!$Q$6</f>
        <v>0</v>
      </c>
      <c r="N93" s="3">
        <v>90270</v>
      </c>
      <c r="O93">
        <v>7.6037297586644307E-6</v>
      </c>
      <c r="P93" s="5">
        <v>90403</v>
      </c>
      <c r="Q93" s="7">
        <v>12140.9</v>
      </c>
      <c r="S93" s="7"/>
    </row>
    <row r="94" spans="1:19" ht="15.75">
      <c r="A94" s="3">
        <v>90263</v>
      </c>
      <c r="B94">
        <f t="shared" si="5"/>
        <v>1.3532476411313044E-4</v>
      </c>
      <c r="C94" s="7">
        <f t="shared" si="6"/>
        <v>0</v>
      </c>
      <c r="D94">
        <f t="shared" si="7"/>
        <v>0</v>
      </c>
      <c r="F94">
        <f t="shared" si="8"/>
        <v>90263</v>
      </c>
      <c r="G94" t="str">
        <f>INDEX(ZIP_COUNTY_092020!B:B,MATCH('Zip Shares'!F94,ZIP_COUNTY_092020!A:A,0))</f>
        <v>Los Angeles</v>
      </c>
      <c r="H94" s="8">
        <f>B94*'SmartPay National Data'!$Q$4</f>
        <v>59101.11280559127</v>
      </c>
      <c r="I94" s="8">
        <f t="shared" si="9"/>
        <v>0</v>
      </c>
      <c r="J94" s="8">
        <f>D94*'SmartPay National Data'!$Q$6</f>
        <v>0</v>
      </c>
      <c r="N94" s="3">
        <v>90272</v>
      </c>
      <c r="O94">
        <v>1.8502632478671704E-5</v>
      </c>
      <c r="P94" s="5">
        <v>90404</v>
      </c>
      <c r="Q94" s="7">
        <v>11485.96</v>
      </c>
      <c r="S94" s="7"/>
    </row>
    <row r="95" spans="1:19" ht="15.75">
      <c r="A95" s="3">
        <v>90265</v>
      </c>
      <c r="B95">
        <f t="shared" si="5"/>
        <v>3.1496490298659231E-3</v>
      </c>
      <c r="C95" s="7">
        <f t="shared" si="6"/>
        <v>387247.94</v>
      </c>
      <c r="D95">
        <f t="shared" si="7"/>
        <v>0</v>
      </c>
      <c r="F95">
        <f t="shared" si="8"/>
        <v>90265</v>
      </c>
      <c r="G95" t="str">
        <f>INDEX(ZIP_COUNTY_092020!B:B,MATCH('Zip Shares'!F95,ZIP_COUNTY_092020!A:A,0))</f>
        <v>Los Angeles</v>
      </c>
      <c r="H95" s="8">
        <f>B95*'SmartPay National Data'!$Q$4</f>
        <v>1375563.1781963347</v>
      </c>
      <c r="I95" s="8">
        <f t="shared" si="9"/>
        <v>387247.94</v>
      </c>
      <c r="J95" s="8">
        <f>D95*'SmartPay National Data'!$Q$6</f>
        <v>0</v>
      </c>
      <c r="N95" s="3">
        <v>90274</v>
      </c>
      <c r="O95">
        <v>2.8790107055536633E-5</v>
      </c>
      <c r="P95" s="5">
        <v>90405</v>
      </c>
      <c r="Q95" s="7">
        <v>40682.81</v>
      </c>
      <c r="S95" s="7"/>
    </row>
    <row r="96" spans="1:19" ht="15.75">
      <c r="A96" s="3">
        <v>90266</v>
      </c>
      <c r="B96">
        <f t="shared" si="5"/>
        <v>1.729125511154946E-4</v>
      </c>
      <c r="C96" s="7">
        <f t="shared" si="6"/>
        <v>25001.37</v>
      </c>
      <c r="D96">
        <f t="shared" si="7"/>
        <v>0</v>
      </c>
      <c r="F96">
        <f t="shared" si="8"/>
        <v>90266</v>
      </c>
      <c r="G96" t="str">
        <f>INDEX(ZIP_COUNTY_092020!B:B,MATCH('Zip Shares'!F96,ZIP_COUNTY_092020!A:A,0))</f>
        <v>Los Angeles</v>
      </c>
      <c r="H96" s="8">
        <f>B96*'SmartPay National Data'!$Q$4</f>
        <v>75517.029391871969</v>
      </c>
      <c r="I96" s="8">
        <f t="shared" si="9"/>
        <v>25001.37</v>
      </c>
      <c r="J96" s="8">
        <f>D96*'SmartPay National Data'!$Q$6</f>
        <v>0</v>
      </c>
      <c r="N96" s="3">
        <v>90275</v>
      </c>
      <c r="O96">
        <v>4.1633785167769668E-5</v>
      </c>
      <c r="P96" s="5">
        <v>90428</v>
      </c>
      <c r="Q96" s="7">
        <v>3411.2599999999998</v>
      </c>
      <c r="S96" s="7"/>
    </row>
    <row r="97" spans="1:19" ht="15.75">
      <c r="A97" s="3">
        <v>90270</v>
      </c>
      <c r="B97">
        <f t="shared" si="5"/>
        <v>7.6037297586644307E-6</v>
      </c>
      <c r="C97" s="7">
        <f t="shared" si="6"/>
        <v>0</v>
      </c>
      <c r="D97">
        <f t="shared" si="7"/>
        <v>0</v>
      </c>
      <c r="F97">
        <f t="shared" si="8"/>
        <v>90270</v>
      </c>
      <c r="G97" t="str">
        <f>INDEX(ZIP_COUNTY_092020!B:B,MATCH('Zip Shares'!F97,ZIP_COUNTY_092020!A:A,0))</f>
        <v>Los Angeles</v>
      </c>
      <c r="H97" s="8">
        <f>B97*'SmartPay National Data'!$Q$4</f>
        <v>3320.8178351921765</v>
      </c>
      <c r="I97" s="8">
        <f t="shared" si="9"/>
        <v>0</v>
      </c>
      <c r="J97" s="8">
        <f>D97*'SmartPay National Data'!$Q$6</f>
        <v>0</v>
      </c>
      <c r="N97" s="3">
        <v>90277</v>
      </c>
      <c r="O97">
        <v>8.8317864944131462E-4</v>
      </c>
      <c r="P97" s="5">
        <v>90501</v>
      </c>
      <c r="Q97" s="7">
        <v>87846.09</v>
      </c>
      <c r="S97" s="7"/>
    </row>
    <row r="98" spans="1:19" ht="15.75">
      <c r="A98" s="3">
        <v>90272</v>
      </c>
      <c r="B98">
        <f t="shared" si="5"/>
        <v>1.8502632478671704E-5</v>
      </c>
      <c r="C98" s="7">
        <f t="shared" si="6"/>
        <v>6647.93</v>
      </c>
      <c r="D98">
        <f t="shared" si="7"/>
        <v>0</v>
      </c>
      <c r="F98">
        <f t="shared" si="8"/>
        <v>90272</v>
      </c>
      <c r="G98" t="str">
        <f>INDEX(ZIP_COUNTY_092020!B:B,MATCH('Zip Shares'!F98,ZIP_COUNTY_092020!A:A,0))</f>
        <v>Los Angeles</v>
      </c>
      <c r="H98" s="8">
        <f>B98*'SmartPay National Data'!$Q$4</f>
        <v>8080.7542986603239</v>
      </c>
      <c r="I98" s="8">
        <f t="shared" si="9"/>
        <v>6647.93</v>
      </c>
      <c r="J98" s="8">
        <f>D98*'SmartPay National Data'!$Q$6</f>
        <v>0</v>
      </c>
      <c r="N98" s="3">
        <v>90278</v>
      </c>
      <c r="O98">
        <v>3.8636782988262685E-4</v>
      </c>
      <c r="P98" s="5">
        <v>90502</v>
      </c>
      <c r="Q98" s="7">
        <v>67225.22</v>
      </c>
      <c r="S98" s="7"/>
    </row>
    <row r="99" spans="1:19" ht="15.75">
      <c r="A99" s="3">
        <v>90274</v>
      </c>
      <c r="B99">
        <f t="shared" si="5"/>
        <v>2.8790107055536633E-5</v>
      </c>
      <c r="C99" s="7">
        <f t="shared" si="6"/>
        <v>814.9</v>
      </c>
      <c r="D99">
        <f t="shared" si="7"/>
        <v>0</v>
      </c>
      <c r="F99">
        <f t="shared" si="8"/>
        <v>90274</v>
      </c>
      <c r="G99" t="str">
        <f>INDEX(ZIP_COUNTY_092020!B:B,MATCH('Zip Shares'!F99,ZIP_COUNTY_092020!A:A,0))</f>
        <v>Los Angeles</v>
      </c>
      <c r="H99" s="8">
        <f>B99*'SmartPay National Data'!$Q$4</f>
        <v>12573.658457308347</v>
      </c>
      <c r="I99" s="8">
        <f t="shared" si="9"/>
        <v>814.9</v>
      </c>
      <c r="J99" s="8">
        <f>D99*'SmartPay National Data'!$Q$6</f>
        <v>0</v>
      </c>
      <c r="N99" s="3">
        <v>90280</v>
      </c>
      <c r="O99">
        <v>1.1532571650978461E-4</v>
      </c>
      <c r="P99" s="5">
        <v>90503</v>
      </c>
      <c r="Q99" s="7">
        <v>22621.739999999998</v>
      </c>
      <c r="S99" s="7"/>
    </row>
    <row r="100" spans="1:19" ht="15.75">
      <c r="A100" s="3">
        <v>90275</v>
      </c>
      <c r="B100">
        <f t="shared" si="5"/>
        <v>4.1633785167769668E-5</v>
      </c>
      <c r="C100" s="7">
        <f t="shared" si="6"/>
        <v>38973.19</v>
      </c>
      <c r="D100">
        <f t="shared" si="7"/>
        <v>0</v>
      </c>
      <c r="F100">
        <f t="shared" si="8"/>
        <v>90275</v>
      </c>
      <c r="G100" t="str">
        <f>INDEX(ZIP_COUNTY_092020!B:B,MATCH('Zip Shares'!F100,ZIP_COUNTY_092020!A:A,0))</f>
        <v>Los Angeles</v>
      </c>
      <c r="H100" s="8">
        <f>B100*'SmartPay National Data'!$Q$4</f>
        <v>18182.947148291816</v>
      </c>
      <c r="I100" s="8">
        <f t="shared" si="9"/>
        <v>38973.19</v>
      </c>
      <c r="J100" s="8">
        <f>D100*'SmartPay National Data'!$Q$6</f>
        <v>0</v>
      </c>
      <c r="N100" s="3">
        <v>90290</v>
      </c>
      <c r="O100">
        <v>1.3000410683725196E-5</v>
      </c>
      <c r="P100" s="5">
        <v>90504</v>
      </c>
      <c r="Q100" s="7">
        <v>182634.76</v>
      </c>
      <c r="S100" s="7"/>
    </row>
    <row r="101" spans="1:19" ht="15.75">
      <c r="A101" s="3">
        <v>90277</v>
      </c>
      <c r="B101">
        <f t="shared" si="5"/>
        <v>8.8317864944131462E-4</v>
      </c>
      <c r="C101" s="7">
        <f t="shared" si="6"/>
        <v>11023.24</v>
      </c>
      <c r="D101">
        <f t="shared" si="7"/>
        <v>0</v>
      </c>
      <c r="F101">
        <f t="shared" si="8"/>
        <v>90277</v>
      </c>
      <c r="G101" t="str">
        <f>INDEX(ZIP_COUNTY_092020!B:B,MATCH('Zip Shares'!F101,ZIP_COUNTY_092020!A:A,0))</f>
        <v>Los Angeles</v>
      </c>
      <c r="H101" s="8">
        <f>B101*'SmartPay National Data'!$Q$4</f>
        <v>385715.36651255295</v>
      </c>
      <c r="I101" s="8">
        <f t="shared" si="9"/>
        <v>11023.24</v>
      </c>
      <c r="J101" s="8">
        <f>D101*'SmartPay National Data'!$Q$6</f>
        <v>0</v>
      </c>
      <c r="N101" s="3">
        <v>90291</v>
      </c>
      <c r="O101">
        <v>1.1906336259114061E-4</v>
      </c>
      <c r="P101" s="5">
        <v>90505</v>
      </c>
      <c r="Q101" s="7">
        <v>1867745.3</v>
      </c>
      <c r="S101" s="7"/>
    </row>
    <row r="102" spans="1:19" ht="15.75">
      <c r="A102" s="3">
        <v>90278</v>
      </c>
      <c r="B102">
        <f t="shared" si="5"/>
        <v>3.8636782988262685E-4</v>
      </c>
      <c r="C102" s="7">
        <f t="shared" si="6"/>
        <v>93771.39</v>
      </c>
      <c r="D102">
        <f t="shared" si="7"/>
        <v>0</v>
      </c>
      <c r="F102">
        <f t="shared" si="8"/>
        <v>90278</v>
      </c>
      <c r="G102" t="str">
        <f>INDEX(ZIP_COUNTY_092020!B:B,MATCH('Zip Shares'!F102,ZIP_COUNTY_092020!A:A,0))</f>
        <v>Los Angeles</v>
      </c>
      <c r="H102" s="8">
        <f>B102*'SmartPay National Data'!$Q$4</f>
        <v>168740.50250887516</v>
      </c>
      <c r="I102" s="8">
        <f t="shared" si="9"/>
        <v>93771.39</v>
      </c>
      <c r="J102" s="8">
        <f>D102*'SmartPay National Data'!$Q$6</f>
        <v>0</v>
      </c>
      <c r="N102" s="3">
        <v>90292</v>
      </c>
      <c r="O102">
        <v>9.7385663109212576E-5</v>
      </c>
      <c r="P102" s="5">
        <v>90510</v>
      </c>
      <c r="Q102" s="7">
        <v>1320</v>
      </c>
      <c r="S102" s="7"/>
    </row>
    <row r="103" spans="1:19" ht="15.75">
      <c r="A103" s="3">
        <v>90280</v>
      </c>
      <c r="B103">
        <f t="shared" si="5"/>
        <v>1.1532571650978461E-4</v>
      </c>
      <c r="C103" s="7">
        <f t="shared" si="6"/>
        <v>24026.11</v>
      </c>
      <c r="D103">
        <f t="shared" si="7"/>
        <v>0</v>
      </c>
      <c r="F103">
        <f t="shared" si="8"/>
        <v>90280</v>
      </c>
      <c r="G103" t="str">
        <f>INDEX(ZIP_COUNTY_092020!B:B,MATCH('Zip Shares'!F103,ZIP_COUNTY_092020!A:A,0))</f>
        <v>Los Angeles</v>
      </c>
      <c r="H103" s="8">
        <f>B103*'SmartPay National Data'!$Q$4</f>
        <v>50366.821072988525</v>
      </c>
      <c r="I103" s="8">
        <f t="shared" si="9"/>
        <v>24026.11</v>
      </c>
      <c r="J103" s="8">
        <f>D103*'SmartPay National Data'!$Q$6</f>
        <v>0</v>
      </c>
      <c r="N103" s="3">
        <v>90293</v>
      </c>
      <c r="O103">
        <v>1.098572286813563E-5</v>
      </c>
      <c r="P103" s="5">
        <v>90601</v>
      </c>
      <c r="Q103" s="7">
        <v>11316.68</v>
      </c>
      <c r="S103" s="7"/>
    </row>
    <row r="104" spans="1:19" ht="15.75">
      <c r="A104" s="3">
        <v>90290</v>
      </c>
      <c r="B104">
        <f t="shared" si="5"/>
        <v>1.3000410683725196E-5</v>
      </c>
      <c r="C104" s="7">
        <f t="shared" si="6"/>
        <v>0</v>
      </c>
      <c r="D104">
        <f t="shared" si="7"/>
        <v>0</v>
      </c>
      <c r="F104">
        <f t="shared" si="8"/>
        <v>90290</v>
      </c>
      <c r="G104" t="str">
        <f>INDEX(ZIP_COUNTY_092020!B:B,MATCH('Zip Shares'!F104,ZIP_COUNTY_092020!A:A,0))</f>
        <v>Los Angeles</v>
      </c>
      <c r="H104" s="8">
        <f>B104*'SmartPay National Data'!$Q$4</f>
        <v>5677.7393507631132</v>
      </c>
      <c r="I104" s="8">
        <f t="shared" si="9"/>
        <v>0</v>
      </c>
      <c r="J104" s="8">
        <f>D104*'SmartPay National Data'!$Q$6</f>
        <v>0</v>
      </c>
      <c r="N104" s="3">
        <v>90301</v>
      </c>
      <c r="O104">
        <v>2.391244235386591E-4</v>
      </c>
      <c r="P104" s="5">
        <v>90602</v>
      </c>
      <c r="Q104" s="7">
        <v>4875.83</v>
      </c>
      <c r="S104" s="7"/>
    </row>
    <row r="105" spans="1:19" ht="15.75">
      <c r="A105" s="3">
        <v>90291</v>
      </c>
      <c r="B105">
        <f t="shared" si="5"/>
        <v>1.1906336259114061E-4</v>
      </c>
      <c r="C105" s="7">
        <f t="shared" si="6"/>
        <v>20093.510000000002</v>
      </c>
      <c r="D105">
        <f t="shared" si="7"/>
        <v>0</v>
      </c>
      <c r="F105">
        <f t="shared" si="8"/>
        <v>90291</v>
      </c>
      <c r="G105" t="str">
        <f>INDEX(ZIP_COUNTY_092020!B:B,MATCH('Zip Shares'!F105,ZIP_COUNTY_092020!A:A,0))</f>
        <v>Los Angeles</v>
      </c>
      <c r="H105" s="8">
        <f>B105*'SmartPay National Data'!$Q$4</f>
        <v>51999.183369197126</v>
      </c>
      <c r="I105" s="8">
        <f t="shared" si="9"/>
        <v>20093.510000000002</v>
      </c>
      <c r="J105" s="8">
        <f>D105*'SmartPay National Data'!$Q$6</f>
        <v>0</v>
      </c>
      <c r="N105" s="3">
        <v>90302</v>
      </c>
      <c r="O105">
        <v>2.8493610749575053E-5</v>
      </c>
      <c r="P105" s="5">
        <v>90605</v>
      </c>
      <c r="Q105" s="7">
        <v>475</v>
      </c>
      <c r="S105" s="7"/>
    </row>
    <row r="106" spans="1:19" ht="15.75">
      <c r="A106" s="3">
        <v>90292</v>
      </c>
      <c r="B106">
        <f t="shared" si="5"/>
        <v>9.7385663109212576E-5</v>
      </c>
      <c r="C106" s="7">
        <f t="shared" si="6"/>
        <v>54864.55</v>
      </c>
      <c r="D106">
        <f t="shared" si="7"/>
        <v>0</v>
      </c>
      <c r="F106">
        <f t="shared" si="8"/>
        <v>90292</v>
      </c>
      <c r="G106" t="str">
        <f>INDEX(ZIP_COUNTY_092020!B:B,MATCH('Zip Shares'!F106,ZIP_COUNTY_092020!A:A,0))</f>
        <v>Los Angeles</v>
      </c>
      <c r="H106" s="8">
        <f>B106*'SmartPay National Data'!$Q$4</f>
        <v>42531.764963973947</v>
      </c>
      <c r="I106" s="8">
        <f t="shared" si="9"/>
        <v>54864.55</v>
      </c>
      <c r="J106" s="8">
        <f>D106*'SmartPay National Data'!$Q$6</f>
        <v>0</v>
      </c>
      <c r="N106" s="3">
        <v>90303</v>
      </c>
      <c r="O106">
        <v>2.4458001668061036E-5</v>
      </c>
      <c r="P106" s="5">
        <v>90620</v>
      </c>
      <c r="Q106" s="7">
        <v>1449.8</v>
      </c>
      <c r="S106" s="7"/>
    </row>
    <row r="107" spans="1:19" ht="15.75">
      <c r="A107" s="3">
        <v>90293</v>
      </c>
      <c r="B107">
        <f t="shared" si="5"/>
        <v>1.098572286813563E-5</v>
      </c>
      <c r="C107" s="7">
        <f t="shared" si="6"/>
        <v>0</v>
      </c>
      <c r="D107">
        <f t="shared" si="7"/>
        <v>0</v>
      </c>
      <c r="F107">
        <f t="shared" si="8"/>
        <v>90293</v>
      </c>
      <c r="G107" t="str">
        <f>INDEX(ZIP_COUNTY_092020!B:B,MATCH('Zip Shares'!F107,ZIP_COUNTY_092020!A:A,0))</f>
        <v>Los Angeles</v>
      </c>
      <c r="H107" s="8">
        <f>B107*'SmartPay National Data'!$Q$4</f>
        <v>4797.8538941908982</v>
      </c>
      <c r="I107" s="8">
        <f t="shared" si="9"/>
        <v>0</v>
      </c>
      <c r="J107" s="8">
        <f>D107*'SmartPay National Data'!$Q$6</f>
        <v>0</v>
      </c>
      <c r="N107" s="3">
        <v>90304</v>
      </c>
      <c r="O107">
        <v>6.2931977526367948E-6</v>
      </c>
      <c r="P107" s="5">
        <v>90621</v>
      </c>
      <c r="Q107" s="7">
        <v>19318.62</v>
      </c>
      <c r="S107" s="7"/>
    </row>
    <row r="108" spans="1:19" ht="15.75">
      <c r="A108" s="3">
        <v>90301</v>
      </c>
      <c r="B108">
        <f t="shared" si="5"/>
        <v>2.391244235386591E-4</v>
      </c>
      <c r="C108" s="7">
        <f t="shared" si="6"/>
        <v>14123.92</v>
      </c>
      <c r="D108">
        <f t="shared" si="7"/>
        <v>0</v>
      </c>
      <c r="F108">
        <f t="shared" si="8"/>
        <v>90301</v>
      </c>
      <c r="G108" t="str">
        <f>INDEX(ZIP_COUNTY_092020!B:B,MATCH('Zip Shares'!F108,ZIP_COUNTY_092020!A:A,0))</f>
        <v>Los Angeles</v>
      </c>
      <c r="H108" s="8">
        <f>B108*'SmartPay National Data'!$Q$4</f>
        <v>104434.09691307941</v>
      </c>
      <c r="I108" s="8">
        <f t="shared" si="9"/>
        <v>14123.92</v>
      </c>
      <c r="J108" s="8">
        <f>D108*'SmartPay National Data'!$Q$6</f>
        <v>0</v>
      </c>
      <c r="N108" s="3">
        <v>90401</v>
      </c>
      <c r="O108">
        <v>9.833960508872993E-5</v>
      </c>
      <c r="P108" s="5">
        <v>90630</v>
      </c>
      <c r="Q108" s="7">
        <v>27037.489999999998</v>
      </c>
      <c r="S108" s="7"/>
    </row>
    <row r="109" spans="1:19" ht="15.75">
      <c r="A109" s="3">
        <v>90302</v>
      </c>
      <c r="B109">
        <f t="shared" si="5"/>
        <v>2.8493610749575053E-5</v>
      </c>
      <c r="C109" s="7">
        <f t="shared" si="6"/>
        <v>1436.1</v>
      </c>
      <c r="D109">
        <f t="shared" si="7"/>
        <v>0</v>
      </c>
      <c r="F109">
        <f t="shared" si="8"/>
        <v>90302</v>
      </c>
      <c r="G109" t="str">
        <f>INDEX(ZIP_COUNTY_092020!B:B,MATCH('Zip Shares'!F109,ZIP_COUNTY_092020!A:A,0))</f>
        <v>Los Angeles</v>
      </c>
      <c r="H109" s="8">
        <f>B109*'SmartPay National Data'!$Q$4</f>
        <v>12444.168029300454</v>
      </c>
      <c r="I109" s="8">
        <f t="shared" si="9"/>
        <v>1436.1</v>
      </c>
      <c r="J109" s="8">
        <f>D109*'SmartPay National Data'!$Q$6</f>
        <v>0</v>
      </c>
      <c r="N109" s="3">
        <v>90403</v>
      </c>
      <c r="O109">
        <v>3.7707795180837617E-4</v>
      </c>
      <c r="P109" s="5">
        <v>90631</v>
      </c>
      <c r="Q109" s="7">
        <v>33226.379999999997</v>
      </c>
      <c r="S109" s="7"/>
    </row>
    <row r="110" spans="1:19" ht="15.75">
      <c r="A110" s="3">
        <v>90303</v>
      </c>
      <c r="B110">
        <f t="shared" si="5"/>
        <v>2.4458001668061036E-5</v>
      </c>
      <c r="C110" s="7">
        <f t="shared" si="6"/>
        <v>7849.58</v>
      </c>
      <c r="D110">
        <f t="shared" si="7"/>
        <v>0</v>
      </c>
      <c r="F110">
        <f t="shared" si="8"/>
        <v>90303</v>
      </c>
      <c r="G110" t="str">
        <f>INDEX(ZIP_COUNTY_092020!B:B,MATCH('Zip Shares'!F110,ZIP_COUNTY_092020!A:A,0))</f>
        <v>Los Angeles</v>
      </c>
      <c r="H110" s="8">
        <f>B110*'SmartPay National Data'!$Q$4</f>
        <v>10681.674747831019</v>
      </c>
      <c r="I110" s="8">
        <f t="shared" si="9"/>
        <v>7849.58</v>
      </c>
      <c r="J110" s="8">
        <f>D110*'SmartPay National Data'!$Q$6</f>
        <v>0</v>
      </c>
      <c r="N110" s="3">
        <v>90404</v>
      </c>
      <c r="O110">
        <v>1.6167218976410368E-3</v>
      </c>
      <c r="P110" s="5">
        <v>90638</v>
      </c>
      <c r="Q110" s="7">
        <v>151671.24</v>
      </c>
      <c r="S110" s="7"/>
    </row>
    <row r="111" spans="1:19" ht="15.75">
      <c r="A111" s="3">
        <v>90304</v>
      </c>
      <c r="B111">
        <f t="shared" si="5"/>
        <v>6.2931977526367948E-6</v>
      </c>
      <c r="C111" s="7">
        <f t="shared" si="6"/>
        <v>1752.51</v>
      </c>
      <c r="D111">
        <f t="shared" si="7"/>
        <v>0</v>
      </c>
      <c r="F111">
        <f t="shared" si="8"/>
        <v>90304</v>
      </c>
      <c r="G111" t="str">
        <f>INDEX(ZIP_COUNTY_092020!B:B,MATCH('Zip Shares'!F111,ZIP_COUNTY_092020!A:A,0))</f>
        <v>Los Angeles</v>
      </c>
      <c r="H111" s="8">
        <f>B111*'SmartPay National Data'!$Q$4</f>
        <v>2748.4621364316286</v>
      </c>
      <c r="I111" s="8">
        <f t="shared" si="9"/>
        <v>1752.51</v>
      </c>
      <c r="J111" s="8">
        <f>D111*'SmartPay National Data'!$Q$6</f>
        <v>0</v>
      </c>
      <c r="N111" s="3">
        <v>90405</v>
      </c>
      <c r="O111">
        <v>2.4241925019720555E-4</v>
      </c>
      <c r="P111" s="5">
        <v>90640</v>
      </c>
      <c r="Q111" s="7">
        <v>3259.35</v>
      </c>
      <c r="S111" s="7"/>
    </row>
    <row r="112" spans="1:19" ht="15.75">
      <c r="A112" s="5">
        <v>90305</v>
      </c>
      <c r="B112">
        <f t="shared" si="5"/>
        <v>0</v>
      </c>
      <c r="C112" s="7">
        <f t="shared" si="6"/>
        <v>0</v>
      </c>
      <c r="D112">
        <f t="shared" si="7"/>
        <v>0</v>
      </c>
      <c r="F112">
        <f t="shared" si="8"/>
        <v>90305</v>
      </c>
      <c r="G112" t="str">
        <f>INDEX(ZIP_COUNTY_092020!B:B,MATCH('Zip Shares'!F112,ZIP_COUNTY_092020!A:A,0))</f>
        <v>Los Angeles</v>
      </c>
      <c r="H112" s="8">
        <f>B112*'SmartPay National Data'!$Q$4</f>
        <v>0</v>
      </c>
      <c r="I112" s="8">
        <f t="shared" si="9"/>
        <v>0</v>
      </c>
      <c r="J112" s="8">
        <f>D112*'SmartPay National Data'!$Q$6</f>
        <v>0</v>
      </c>
      <c r="N112" s="3">
        <v>90428</v>
      </c>
      <c r="O112">
        <v>1.5279977359966624E-4</v>
      </c>
      <c r="P112" s="5">
        <v>90650</v>
      </c>
      <c r="Q112" s="7">
        <v>549.85</v>
      </c>
      <c r="S112" s="7"/>
    </row>
    <row r="113" spans="1:19" ht="15.75">
      <c r="A113" s="3">
        <v>90401</v>
      </c>
      <c r="B113">
        <f t="shared" si="5"/>
        <v>9.833960508872993E-5</v>
      </c>
      <c r="C113" s="7">
        <f t="shared" si="6"/>
        <v>30660.41</v>
      </c>
      <c r="D113">
        <f t="shared" si="7"/>
        <v>0</v>
      </c>
      <c r="F113">
        <f t="shared" si="8"/>
        <v>90401</v>
      </c>
      <c r="G113" t="str">
        <f>INDEX(ZIP_COUNTY_092020!B:B,MATCH('Zip Shares'!F113,ZIP_COUNTY_092020!A:A,0))</f>
        <v>Los Angeles</v>
      </c>
      <c r="H113" s="8">
        <f>B113*'SmartPay National Data'!$Q$4</f>
        <v>42948.385180613026</v>
      </c>
      <c r="I113" s="8">
        <f t="shared" si="9"/>
        <v>30660.41</v>
      </c>
      <c r="J113" s="8">
        <f>D113*'SmartPay National Data'!$Q$6</f>
        <v>0</v>
      </c>
      <c r="N113" s="3">
        <v>90501</v>
      </c>
      <c r="O113">
        <v>1.2548658278429211E-3</v>
      </c>
      <c r="P113" s="5">
        <v>90660</v>
      </c>
      <c r="Q113" s="7">
        <v>376.32</v>
      </c>
      <c r="S113" s="7"/>
    </row>
    <row r="114" spans="1:19" ht="15.75">
      <c r="A114" s="3">
        <v>90403</v>
      </c>
      <c r="B114">
        <f t="shared" si="5"/>
        <v>3.7707795180837617E-4</v>
      </c>
      <c r="C114" s="7">
        <f t="shared" si="6"/>
        <v>12140.9</v>
      </c>
      <c r="D114">
        <f t="shared" si="7"/>
        <v>0</v>
      </c>
      <c r="F114">
        <f t="shared" si="8"/>
        <v>90403</v>
      </c>
      <c r="G114" t="str">
        <f>INDEX(ZIP_COUNTY_092020!B:B,MATCH('Zip Shares'!F114,ZIP_COUNTY_092020!A:A,0))</f>
        <v>Los Angeles</v>
      </c>
      <c r="H114" s="8">
        <f>B114*'SmartPay National Data'!$Q$4</f>
        <v>164683.28404176974</v>
      </c>
      <c r="I114" s="8">
        <f t="shared" si="9"/>
        <v>12140.9</v>
      </c>
      <c r="J114" s="8">
        <f>D114*'SmartPay National Data'!$Q$6</f>
        <v>0</v>
      </c>
      <c r="N114" s="3">
        <v>90502</v>
      </c>
      <c r="O114">
        <v>2.0314667971968795E-4</v>
      </c>
      <c r="P114" s="5">
        <v>90670</v>
      </c>
      <c r="Q114" s="7">
        <v>144998.1</v>
      </c>
      <c r="S114" s="7"/>
    </row>
    <row r="115" spans="1:19" ht="15.75">
      <c r="A115" s="3">
        <v>90404</v>
      </c>
      <c r="B115">
        <f t="shared" si="5"/>
        <v>1.6167218976410368E-3</v>
      </c>
      <c r="C115" s="7">
        <f t="shared" si="6"/>
        <v>11485.96</v>
      </c>
      <c r="D115">
        <f t="shared" si="7"/>
        <v>0</v>
      </c>
      <c r="F115">
        <f t="shared" si="8"/>
        <v>90404</v>
      </c>
      <c r="G115" t="str">
        <f>INDEX(ZIP_COUNTY_092020!B:B,MATCH('Zip Shares'!F115,ZIP_COUNTY_092020!A:A,0))</f>
        <v>Los Angeles</v>
      </c>
      <c r="H115" s="8">
        <f>B115*'SmartPay National Data'!$Q$4</f>
        <v>706079.65861941862</v>
      </c>
      <c r="I115" s="8">
        <f t="shared" si="9"/>
        <v>11485.96</v>
      </c>
      <c r="J115" s="8">
        <f>D115*'SmartPay National Data'!$Q$6</f>
        <v>0</v>
      </c>
      <c r="N115" s="3">
        <v>90503</v>
      </c>
      <c r="O115">
        <v>4.2158564277106574E-4</v>
      </c>
      <c r="P115" s="5">
        <v>90680</v>
      </c>
      <c r="Q115" s="7">
        <v>5651.12</v>
      </c>
      <c r="S115" s="7"/>
    </row>
    <row r="116" spans="1:19" ht="15.75">
      <c r="A116" s="3">
        <v>90405</v>
      </c>
      <c r="B116">
        <f t="shared" si="5"/>
        <v>2.4241925019720555E-4</v>
      </c>
      <c r="C116" s="7">
        <f t="shared" si="6"/>
        <v>40682.81</v>
      </c>
      <c r="D116">
        <f t="shared" si="7"/>
        <v>0</v>
      </c>
      <c r="F116">
        <f t="shared" si="8"/>
        <v>90405</v>
      </c>
      <c r="G116" t="str">
        <f>INDEX(ZIP_COUNTY_092020!B:B,MATCH('Zip Shares'!F116,ZIP_COUNTY_092020!A:A,0))</f>
        <v>Los Angeles</v>
      </c>
      <c r="H116" s="8">
        <f>B116*'SmartPay National Data'!$Q$4</f>
        <v>105873.06429867065</v>
      </c>
      <c r="I116" s="8">
        <f t="shared" si="9"/>
        <v>40682.81</v>
      </c>
      <c r="J116" s="8">
        <f>D116*'SmartPay National Data'!$Q$6</f>
        <v>0</v>
      </c>
      <c r="N116" s="3">
        <v>90504</v>
      </c>
      <c r="O116">
        <v>9.3838641642908123E-3</v>
      </c>
      <c r="P116" s="5">
        <v>90701</v>
      </c>
      <c r="Q116" s="7">
        <v>2286.3199999999997</v>
      </c>
      <c r="S116" s="7"/>
    </row>
    <row r="117" spans="1:19" ht="15.75">
      <c r="A117" s="3">
        <v>90428</v>
      </c>
      <c r="B117">
        <f t="shared" si="5"/>
        <v>1.5279977359966624E-4</v>
      </c>
      <c r="C117" s="7">
        <f t="shared" si="6"/>
        <v>3411.2599999999998</v>
      </c>
      <c r="D117">
        <f t="shared" si="7"/>
        <v>0</v>
      </c>
      <c r="F117">
        <f t="shared" si="8"/>
        <v>90428</v>
      </c>
      <c r="G117" t="e">
        <f>INDEX(ZIP_COUNTY_092020!B:B,MATCH('Zip Shares'!F117,ZIP_COUNTY_092020!A:A,0))</f>
        <v>#N/A</v>
      </c>
      <c r="H117" s="8">
        <f>B117*'SmartPay National Data'!$Q$4</f>
        <v>66733.067782280705</v>
      </c>
      <c r="I117" s="8">
        <f t="shared" si="9"/>
        <v>3411.2599999999998</v>
      </c>
      <c r="J117" s="8">
        <f>D117*'SmartPay National Data'!$Q$6</f>
        <v>0</v>
      </c>
      <c r="N117" s="3">
        <v>90505</v>
      </c>
      <c r="O117">
        <v>1.1286066985209321E-2</v>
      </c>
      <c r="P117" s="5">
        <v>90703</v>
      </c>
      <c r="Q117" s="7">
        <v>78971.91</v>
      </c>
      <c r="S117" s="7"/>
    </row>
    <row r="118" spans="1:19" ht="15.75">
      <c r="A118" s="3">
        <v>90501</v>
      </c>
      <c r="B118">
        <f t="shared" si="5"/>
        <v>1.2548658278429211E-3</v>
      </c>
      <c r="C118" s="7">
        <f t="shared" si="6"/>
        <v>87846.09</v>
      </c>
      <c r="D118">
        <f t="shared" si="7"/>
        <v>0</v>
      </c>
      <c r="F118">
        <f t="shared" si="8"/>
        <v>90501</v>
      </c>
      <c r="G118" t="str">
        <f>INDEX(ZIP_COUNTY_092020!B:B,MATCH('Zip Shares'!F118,ZIP_COUNTY_092020!A:A,0))</f>
        <v>Los Angeles</v>
      </c>
      <c r="H118" s="8">
        <f>B118*'SmartPay National Data'!$Q$4</f>
        <v>548044.3090610205</v>
      </c>
      <c r="I118" s="8">
        <f t="shared" si="9"/>
        <v>87846.09</v>
      </c>
      <c r="J118" s="8">
        <f>D118*'SmartPay National Data'!$Q$6</f>
        <v>0</v>
      </c>
      <c r="N118" s="3">
        <v>90507</v>
      </c>
      <c r="O118">
        <v>2.9576295886335756E-6</v>
      </c>
      <c r="P118" s="5">
        <v>90706</v>
      </c>
      <c r="Q118" s="7">
        <v>14358.09</v>
      </c>
      <c r="S118" s="7"/>
    </row>
    <row r="119" spans="1:19" ht="15.75">
      <c r="A119" s="3">
        <v>90502</v>
      </c>
      <c r="B119">
        <f t="shared" si="5"/>
        <v>2.0314667971968795E-4</v>
      </c>
      <c r="C119" s="7">
        <f t="shared" si="6"/>
        <v>67225.22</v>
      </c>
      <c r="D119">
        <f t="shared" si="7"/>
        <v>0</v>
      </c>
      <c r="F119">
        <f t="shared" si="8"/>
        <v>90502</v>
      </c>
      <c r="G119" t="str">
        <f>INDEX(ZIP_COUNTY_092020!B:B,MATCH('Zip Shares'!F119,ZIP_COUNTY_092020!A:A,0))</f>
        <v>Los Angeles</v>
      </c>
      <c r="H119" s="8">
        <f>B119*'SmartPay National Data'!$Q$4</f>
        <v>88721.343154587084</v>
      </c>
      <c r="I119" s="8">
        <f t="shared" si="9"/>
        <v>67225.22</v>
      </c>
      <c r="J119" s="8">
        <f>D119*'SmartPay National Data'!$Q$6</f>
        <v>0</v>
      </c>
      <c r="N119" s="3">
        <v>90509</v>
      </c>
      <c r="O119">
        <v>1.4277229093987361E-4</v>
      </c>
      <c r="P119" s="5">
        <v>90710</v>
      </c>
      <c r="Q119" s="7">
        <v>51426.770000000004</v>
      </c>
      <c r="S119" s="7"/>
    </row>
    <row r="120" spans="1:19" ht="15.75">
      <c r="A120" s="3">
        <v>90503</v>
      </c>
      <c r="B120">
        <f t="shared" si="5"/>
        <v>4.2158564277106574E-4</v>
      </c>
      <c r="C120" s="7">
        <f t="shared" si="6"/>
        <v>22621.739999999998</v>
      </c>
      <c r="D120">
        <f t="shared" si="7"/>
        <v>0</v>
      </c>
      <c r="F120">
        <f t="shared" si="8"/>
        <v>90503</v>
      </c>
      <c r="G120" t="str">
        <f>INDEX(ZIP_COUNTY_092020!B:B,MATCH('Zip Shares'!F120,ZIP_COUNTY_092020!A:A,0))</f>
        <v>Los Angeles</v>
      </c>
      <c r="H120" s="8">
        <f>B120*'SmartPay National Data'!$Q$4</f>
        <v>184121.367540687</v>
      </c>
      <c r="I120" s="8">
        <f t="shared" si="9"/>
        <v>22621.739999999998</v>
      </c>
      <c r="J120" s="8">
        <f>D120*'SmartPay National Data'!$Q$6</f>
        <v>0</v>
      </c>
      <c r="N120" s="3">
        <v>90601</v>
      </c>
      <c r="O120">
        <v>1.1382337349606654E-4</v>
      </c>
      <c r="P120" s="5">
        <v>90712</v>
      </c>
      <c r="Q120" s="7">
        <v>1492.52</v>
      </c>
      <c r="S120" s="7"/>
    </row>
    <row r="121" spans="1:19" ht="15.75">
      <c r="A121" s="3">
        <v>90504</v>
      </c>
      <c r="B121">
        <f t="shared" si="5"/>
        <v>9.3838641642908123E-3</v>
      </c>
      <c r="C121" s="7">
        <f t="shared" si="6"/>
        <v>182634.76</v>
      </c>
      <c r="D121">
        <f t="shared" si="7"/>
        <v>0</v>
      </c>
      <c r="F121">
        <f t="shared" si="8"/>
        <v>90504</v>
      </c>
      <c r="G121" t="str">
        <f>INDEX(ZIP_COUNTY_092020!B:B,MATCH('Zip Shares'!F121,ZIP_COUNTY_092020!A:A,0))</f>
        <v>Los Angeles</v>
      </c>
      <c r="H121" s="8">
        <f>B121*'SmartPay National Data'!$Q$4</f>
        <v>4098265.5182199921</v>
      </c>
      <c r="I121" s="8">
        <f t="shared" si="9"/>
        <v>182634.76</v>
      </c>
      <c r="J121" s="8">
        <f>D121*'SmartPay National Data'!$Q$6</f>
        <v>0</v>
      </c>
      <c r="N121" s="3">
        <v>90602</v>
      </c>
      <c r="O121">
        <v>2.5981733972143904E-5</v>
      </c>
      <c r="P121" s="5">
        <v>90716</v>
      </c>
      <c r="Q121" s="7">
        <v>6620.43</v>
      </c>
      <c r="S121" s="7"/>
    </row>
    <row r="122" spans="1:19" ht="15.75">
      <c r="A122" s="3">
        <v>90505</v>
      </c>
      <c r="B122">
        <f t="shared" si="5"/>
        <v>1.1286066985209321E-2</v>
      </c>
      <c r="C122" s="7">
        <f t="shared" si="6"/>
        <v>1867745.3</v>
      </c>
      <c r="D122">
        <f t="shared" si="7"/>
        <v>0</v>
      </c>
      <c r="F122">
        <f t="shared" si="8"/>
        <v>90505</v>
      </c>
      <c r="G122" t="str">
        <f>INDEX(ZIP_COUNTY_092020!B:B,MATCH('Zip Shares'!F122,ZIP_COUNTY_092020!A:A,0))</f>
        <v>Los Angeles</v>
      </c>
      <c r="H122" s="8">
        <f>B122*'SmartPay National Data'!$Q$4</f>
        <v>4929024.7974619986</v>
      </c>
      <c r="I122" s="8">
        <f t="shared" si="9"/>
        <v>1867745.3</v>
      </c>
      <c r="J122" s="8">
        <f>D122*'SmartPay National Data'!$Q$6</f>
        <v>0</v>
      </c>
      <c r="N122" s="3">
        <v>90604</v>
      </c>
      <c r="O122">
        <v>8.3418232422718444E-7</v>
      </c>
      <c r="P122" s="5">
        <v>90717</v>
      </c>
      <c r="Q122" s="7">
        <v>2616.56</v>
      </c>
      <c r="S122" s="7"/>
    </row>
    <row r="123" spans="1:19" ht="15.75">
      <c r="A123" s="3">
        <v>90507</v>
      </c>
      <c r="B123">
        <f t="shared" si="5"/>
        <v>2.9576295886335756E-6</v>
      </c>
      <c r="C123" s="7">
        <f t="shared" si="6"/>
        <v>0</v>
      </c>
      <c r="D123">
        <f t="shared" si="7"/>
        <v>0</v>
      </c>
      <c r="F123">
        <f t="shared" si="8"/>
        <v>90507</v>
      </c>
      <c r="G123" t="str">
        <f>INDEX(ZIP_COUNTY_092020!B:B,MATCH('Zip Shares'!F123,ZIP_COUNTY_092020!A:A,0))</f>
        <v>Los Angeles</v>
      </c>
      <c r="H123" s="8">
        <f>B123*'SmartPay National Data'!$Q$4</f>
        <v>1291.7014938142192</v>
      </c>
      <c r="I123" s="8">
        <f t="shared" si="9"/>
        <v>0</v>
      </c>
      <c r="J123" s="8">
        <f>D123*'SmartPay National Data'!$Q$6</f>
        <v>0</v>
      </c>
      <c r="N123" s="3">
        <v>90605</v>
      </c>
      <c r="O123">
        <v>6.7321345099763031E-5</v>
      </c>
      <c r="P123" s="5">
        <v>90720</v>
      </c>
      <c r="Q123" s="7">
        <v>43718.47</v>
      </c>
      <c r="S123" s="7"/>
    </row>
    <row r="124" spans="1:19" ht="15.75">
      <c r="A124" s="3">
        <v>90509</v>
      </c>
      <c r="B124">
        <f t="shared" si="5"/>
        <v>1.4277229093987361E-4</v>
      </c>
      <c r="C124" s="7">
        <f t="shared" si="6"/>
        <v>0</v>
      </c>
      <c r="D124">
        <f t="shared" si="7"/>
        <v>0</v>
      </c>
      <c r="F124">
        <f t="shared" si="8"/>
        <v>90509</v>
      </c>
      <c r="G124" t="str">
        <f>INDEX(ZIP_COUNTY_092020!B:B,MATCH('Zip Shares'!F124,ZIP_COUNTY_092020!A:A,0))</f>
        <v>Los Angeles</v>
      </c>
      <c r="H124" s="8">
        <f>B124*'SmartPay National Data'!$Q$4</f>
        <v>62353.711293345128</v>
      </c>
      <c r="I124" s="8">
        <f t="shared" si="9"/>
        <v>0</v>
      </c>
      <c r="J124" s="8">
        <f>D124*'SmartPay National Data'!$Q$6</f>
        <v>0</v>
      </c>
      <c r="N124" s="3">
        <v>90606</v>
      </c>
      <c r="O124">
        <v>2.9293686322509106E-4</v>
      </c>
      <c r="P124" s="5">
        <v>90723</v>
      </c>
      <c r="Q124" s="7">
        <v>15013.63</v>
      </c>
      <c r="S124" s="7"/>
    </row>
    <row r="125" spans="1:19" ht="15.75">
      <c r="A125" s="4">
        <v>90510</v>
      </c>
      <c r="B125">
        <f t="shared" si="5"/>
        <v>0</v>
      </c>
      <c r="C125" s="7">
        <f t="shared" si="6"/>
        <v>1320</v>
      </c>
      <c r="D125">
        <f t="shared" si="7"/>
        <v>0</v>
      </c>
      <c r="F125">
        <f t="shared" si="8"/>
        <v>90510</v>
      </c>
      <c r="G125" t="str">
        <f>INDEX(ZIP_COUNTY_092020!B:B,MATCH('Zip Shares'!F125,ZIP_COUNTY_092020!A:A,0))</f>
        <v>Los Angeles</v>
      </c>
      <c r="H125" s="8">
        <f>B125*'SmartPay National Data'!$Q$4</f>
        <v>0</v>
      </c>
      <c r="I125" s="8">
        <f t="shared" si="9"/>
        <v>1320</v>
      </c>
      <c r="J125" s="8">
        <f>D125*'SmartPay National Data'!$Q$6</f>
        <v>0</v>
      </c>
      <c r="N125" s="3">
        <v>90608</v>
      </c>
      <c r="O125">
        <v>3.5608075769209241E-6</v>
      </c>
      <c r="P125" s="5">
        <v>90731</v>
      </c>
      <c r="Q125" s="7">
        <v>165604.79999999999</v>
      </c>
      <c r="S125" s="7"/>
    </row>
    <row r="126" spans="1:19" ht="15.75">
      <c r="A126" s="3">
        <v>90601</v>
      </c>
      <c r="B126">
        <f t="shared" si="5"/>
        <v>1.1382337349606654E-4</v>
      </c>
      <c r="C126" s="7">
        <f t="shared" si="6"/>
        <v>11316.68</v>
      </c>
      <c r="D126">
        <f t="shared" si="7"/>
        <v>0</v>
      </c>
      <c r="F126">
        <f t="shared" si="8"/>
        <v>90601</v>
      </c>
      <c r="G126" t="str">
        <f>INDEX(ZIP_COUNTY_092020!B:B,MATCH('Zip Shares'!F126,ZIP_COUNTY_092020!A:A,0))</f>
        <v>Los Angeles</v>
      </c>
      <c r="H126" s="8">
        <f>B126*'SmartPay National Data'!$Q$4</f>
        <v>49710.694720148807</v>
      </c>
      <c r="I126" s="8">
        <f t="shared" si="9"/>
        <v>11316.68</v>
      </c>
      <c r="J126" s="8">
        <f>D126*'SmartPay National Data'!$Q$6</f>
        <v>0</v>
      </c>
      <c r="N126" s="3">
        <v>90620</v>
      </c>
      <c r="O126">
        <v>2.2877936084383105E-4</v>
      </c>
      <c r="P126" s="5">
        <v>90732</v>
      </c>
      <c r="Q126" s="7">
        <v>31713.760000000002</v>
      </c>
      <c r="S126" s="7"/>
    </row>
    <row r="127" spans="1:19" ht="15.75">
      <c r="A127" s="3">
        <v>90602</v>
      </c>
      <c r="B127">
        <f t="shared" si="5"/>
        <v>2.5981733972143904E-5</v>
      </c>
      <c r="C127" s="7">
        <f t="shared" si="6"/>
        <v>4875.83</v>
      </c>
      <c r="D127">
        <f t="shared" si="7"/>
        <v>0</v>
      </c>
      <c r="F127">
        <f t="shared" si="8"/>
        <v>90602</v>
      </c>
      <c r="G127" t="str">
        <f>INDEX(ZIP_COUNTY_092020!B:B,MATCH('Zip Shares'!F127,ZIP_COUNTY_092020!A:A,0))</f>
        <v>Los Angeles</v>
      </c>
      <c r="H127" s="8">
        <f>B127*'SmartPay National Data'!$Q$4</f>
        <v>11347.142560609473</v>
      </c>
      <c r="I127" s="8">
        <f t="shared" si="9"/>
        <v>4875.83</v>
      </c>
      <c r="J127" s="8">
        <f>D127*'SmartPay National Data'!$Q$6</f>
        <v>0</v>
      </c>
      <c r="N127" s="3">
        <v>90621</v>
      </c>
      <c r="O127">
        <v>1.7548146600056521E-4</v>
      </c>
      <c r="P127" s="5">
        <v>90733</v>
      </c>
      <c r="Q127" s="7">
        <v>4400</v>
      </c>
      <c r="S127" s="7"/>
    </row>
    <row r="128" spans="1:19" ht="15.75">
      <c r="A128" s="3">
        <v>90604</v>
      </c>
      <c r="B128">
        <f t="shared" si="5"/>
        <v>8.3418232422718444E-7</v>
      </c>
      <c r="C128" s="7">
        <f t="shared" si="6"/>
        <v>0</v>
      </c>
      <c r="D128">
        <f t="shared" si="7"/>
        <v>0</v>
      </c>
      <c r="F128">
        <f t="shared" si="8"/>
        <v>90604</v>
      </c>
      <c r="G128" t="str">
        <f>INDEX(ZIP_COUNTY_092020!B:B,MATCH('Zip Shares'!F128,ZIP_COUNTY_092020!A:A,0))</f>
        <v>Los Angeles</v>
      </c>
      <c r="H128" s="8">
        <f>B128*'SmartPay National Data'!$Q$4</f>
        <v>364.31693761066379</v>
      </c>
      <c r="I128" s="8">
        <f t="shared" si="9"/>
        <v>0</v>
      </c>
      <c r="J128" s="8">
        <f>D128*'SmartPay National Data'!$Q$6</f>
        <v>0</v>
      </c>
      <c r="N128" s="3">
        <v>90622</v>
      </c>
      <c r="O128">
        <v>1.0290876492570568E-5</v>
      </c>
      <c r="P128" s="5">
        <v>90740</v>
      </c>
      <c r="Q128" s="7">
        <v>5681.0599999999995</v>
      </c>
      <c r="S128" s="7"/>
    </row>
    <row r="129" spans="1:19" ht="15.75">
      <c r="A129" s="3">
        <v>90605</v>
      </c>
      <c r="B129">
        <f t="shared" si="5"/>
        <v>6.7321345099763031E-5</v>
      </c>
      <c r="C129" s="7">
        <f t="shared" si="6"/>
        <v>475</v>
      </c>
      <c r="D129">
        <f t="shared" si="7"/>
        <v>0</v>
      </c>
      <c r="F129">
        <f t="shared" si="8"/>
        <v>90605</v>
      </c>
      <c r="G129" t="str">
        <f>INDEX(ZIP_COUNTY_092020!B:B,MATCH('Zip Shares'!F129,ZIP_COUNTY_092020!A:A,0))</f>
        <v>Los Angeles</v>
      </c>
      <c r="H129" s="8">
        <f>B129*'SmartPay National Data'!$Q$4</f>
        <v>29401.613496543887</v>
      </c>
      <c r="I129" s="8">
        <f t="shared" si="9"/>
        <v>475</v>
      </c>
      <c r="J129" s="8">
        <f>D129*'SmartPay National Data'!$Q$6</f>
        <v>0</v>
      </c>
      <c r="N129" s="3">
        <v>90623</v>
      </c>
      <c r="O129">
        <v>1.3078746413342185E-4</v>
      </c>
      <c r="P129" s="5">
        <v>90742</v>
      </c>
      <c r="Q129" s="7">
        <v>1223.4000000000001</v>
      </c>
      <c r="S129" s="7"/>
    </row>
    <row r="130" spans="1:19" ht="15.75">
      <c r="A130" s="3">
        <v>90606</v>
      </c>
      <c r="B130">
        <f t="shared" ref="B130:B193" si="10">SUMIF(N:N,A130,O:O)</f>
        <v>2.9293686322509106E-4</v>
      </c>
      <c r="C130" s="7">
        <f t="shared" ref="C130:C193" si="11">SUMIF(P:P,A130,Q:Q)</f>
        <v>0</v>
      </c>
      <c r="D130">
        <f t="shared" ref="D130:D193" si="12">SUMIF(R:R,A130,S:S)</f>
        <v>0</v>
      </c>
      <c r="F130">
        <f t="shared" si="8"/>
        <v>90606</v>
      </c>
      <c r="G130" t="str">
        <f>INDEX(ZIP_COUNTY_092020!B:B,MATCH('Zip Shares'!F130,ZIP_COUNTY_092020!A:A,0))</f>
        <v>Los Angeles</v>
      </c>
      <c r="H130" s="8">
        <f>B130*'SmartPay National Data'!$Q$4</f>
        <v>127935.89341791664</v>
      </c>
      <c r="I130" s="8">
        <f t="shared" si="9"/>
        <v>0</v>
      </c>
      <c r="J130" s="8">
        <f>D130*'SmartPay National Data'!$Q$6</f>
        <v>0</v>
      </c>
      <c r="N130" s="3">
        <v>90624</v>
      </c>
      <c r="O130">
        <v>2.4877781769534772E-6</v>
      </c>
      <c r="P130" s="5">
        <v>90744</v>
      </c>
      <c r="Q130" s="7">
        <v>161471.34999999998</v>
      </c>
      <c r="S130" s="7"/>
    </row>
    <row r="131" spans="1:19" ht="15.75">
      <c r="A131" s="3">
        <v>90608</v>
      </c>
      <c r="B131">
        <f t="shared" si="10"/>
        <v>3.5608075769209241E-6</v>
      </c>
      <c r="C131" s="7">
        <f t="shared" si="11"/>
        <v>0</v>
      </c>
      <c r="D131">
        <f t="shared" si="12"/>
        <v>0</v>
      </c>
      <c r="F131">
        <f t="shared" ref="F131:F194" si="13">A131</f>
        <v>90608</v>
      </c>
      <c r="G131" t="str">
        <f>INDEX(ZIP_COUNTY_092020!B:B,MATCH('Zip Shares'!F131,ZIP_COUNTY_092020!A:A,0))</f>
        <v>Los Angeles</v>
      </c>
      <c r="H131" s="8">
        <f>B131*'SmartPay National Data'!$Q$4</f>
        <v>1555.1306640865453</v>
      </c>
      <c r="I131" s="8">
        <f t="shared" ref="I131:I194" si="14">C131</f>
        <v>0</v>
      </c>
      <c r="J131" s="8">
        <f>D131*'SmartPay National Data'!$Q$6</f>
        <v>0</v>
      </c>
      <c r="N131" s="3">
        <v>90625</v>
      </c>
      <c r="O131">
        <v>1.1811980969551475E-6</v>
      </c>
      <c r="P131" s="5">
        <v>90745</v>
      </c>
      <c r="Q131" s="7">
        <v>7815.66</v>
      </c>
      <c r="S131" s="7"/>
    </row>
    <row r="132" spans="1:19" ht="15.75">
      <c r="A132" s="3">
        <v>90620</v>
      </c>
      <c r="B132">
        <f t="shared" si="10"/>
        <v>2.2877936084383105E-4</v>
      </c>
      <c r="C132" s="7">
        <f t="shared" si="11"/>
        <v>1449.8</v>
      </c>
      <c r="D132">
        <f t="shared" si="12"/>
        <v>0</v>
      </c>
      <c r="F132">
        <f t="shared" si="13"/>
        <v>90620</v>
      </c>
      <c r="G132" t="str">
        <f>INDEX(ZIP_COUNTY_092020!B:B,MATCH('Zip Shares'!F132,ZIP_COUNTY_092020!A:A,0))</f>
        <v>Orange</v>
      </c>
      <c r="H132" s="8">
        <f>B132*'SmartPay National Data'!$Q$4</f>
        <v>99916.041985624921</v>
      </c>
      <c r="I132" s="8">
        <f t="shared" si="14"/>
        <v>1449.8</v>
      </c>
      <c r="J132" s="8">
        <f>D132*'SmartPay National Data'!$Q$6</f>
        <v>0</v>
      </c>
      <c r="N132" s="3">
        <v>90630</v>
      </c>
      <c r="O132">
        <v>2.3150609120960886E-2</v>
      </c>
      <c r="P132" s="5">
        <v>90746</v>
      </c>
      <c r="Q132" s="7">
        <v>62493.15</v>
      </c>
      <c r="S132" s="7"/>
    </row>
    <row r="133" spans="1:19" ht="15.75">
      <c r="A133" s="3">
        <v>90621</v>
      </c>
      <c r="B133">
        <f t="shared" si="10"/>
        <v>1.7548146600056521E-4</v>
      </c>
      <c r="C133" s="7">
        <f t="shared" si="11"/>
        <v>19318.62</v>
      </c>
      <c r="D133">
        <f t="shared" si="12"/>
        <v>0</v>
      </c>
      <c r="F133">
        <f t="shared" si="13"/>
        <v>90621</v>
      </c>
      <c r="G133" t="str">
        <f>INDEX(ZIP_COUNTY_092020!B:B,MATCH('Zip Shares'!F133,ZIP_COUNTY_092020!A:A,0))</f>
        <v>Orange</v>
      </c>
      <c r="H133" s="8">
        <f>B133*'SmartPay National Data'!$Q$4</f>
        <v>76638.965420399574</v>
      </c>
      <c r="I133" s="8">
        <f t="shared" si="14"/>
        <v>19318.62</v>
      </c>
      <c r="J133" s="8">
        <f>D133*'SmartPay National Data'!$Q$6</f>
        <v>0</v>
      </c>
      <c r="N133" s="3">
        <v>90631</v>
      </c>
      <c r="O133">
        <v>4.7946864775069368E-5</v>
      </c>
      <c r="P133" s="5">
        <v>90747</v>
      </c>
      <c r="Q133" s="7">
        <v>5913</v>
      </c>
      <c r="S133" s="7"/>
    </row>
    <row r="134" spans="1:19" ht="15.75">
      <c r="A134" s="3">
        <v>90622</v>
      </c>
      <c r="B134">
        <f t="shared" si="10"/>
        <v>1.0290876492570568E-5</v>
      </c>
      <c r="C134" s="7">
        <f t="shared" si="11"/>
        <v>0</v>
      </c>
      <c r="D134">
        <f t="shared" si="12"/>
        <v>0</v>
      </c>
      <c r="F134">
        <f t="shared" si="13"/>
        <v>90622</v>
      </c>
      <c r="G134" t="str">
        <f>INDEX(ZIP_COUNTY_092020!B:B,MATCH('Zip Shares'!F134,ZIP_COUNTY_092020!A:A,0))</f>
        <v>Orange</v>
      </c>
      <c r="H134" s="8">
        <f>B134*'SmartPay National Data'!$Q$4</f>
        <v>4494.3898956097073</v>
      </c>
      <c r="I134" s="8">
        <f t="shared" si="14"/>
        <v>0</v>
      </c>
      <c r="J134" s="8">
        <f>D134*'SmartPay National Data'!$Q$6</f>
        <v>0</v>
      </c>
      <c r="N134" s="3">
        <v>90632</v>
      </c>
      <c r="O134">
        <v>9.7166453439102497E-7</v>
      </c>
      <c r="P134" s="5">
        <v>90755</v>
      </c>
      <c r="Q134" s="7">
        <v>1056283.67</v>
      </c>
      <c r="S134" s="7"/>
    </row>
    <row r="135" spans="1:19" ht="15.75">
      <c r="A135" s="3">
        <v>90623</v>
      </c>
      <c r="B135">
        <f t="shared" si="10"/>
        <v>1.3078746413342185E-4</v>
      </c>
      <c r="C135" s="7">
        <f t="shared" si="11"/>
        <v>0</v>
      </c>
      <c r="D135">
        <f t="shared" si="12"/>
        <v>0</v>
      </c>
      <c r="F135">
        <f t="shared" si="13"/>
        <v>90623</v>
      </c>
      <c r="G135" t="str">
        <f>INDEX(ZIP_COUNTY_092020!B:B,MATCH('Zip Shares'!F135,ZIP_COUNTY_092020!A:A,0))</f>
        <v>Orange</v>
      </c>
      <c r="H135" s="8">
        <f>B135*'SmartPay National Data'!$Q$4</f>
        <v>57119.51335710167</v>
      </c>
      <c r="I135" s="8">
        <f t="shared" si="14"/>
        <v>0</v>
      </c>
      <c r="J135" s="8">
        <f>D135*'SmartPay National Data'!$Q$6</f>
        <v>0</v>
      </c>
      <c r="N135" s="3">
        <v>90638</v>
      </c>
      <c r="O135">
        <v>1.2558548482586368E-3</v>
      </c>
      <c r="P135" s="5">
        <v>90802</v>
      </c>
      <c r="Q135" s="7">
        <v>66266.63</v>
      </c>
      <c r="S135" s="7"/>
    </row>
    <row r="136" spans="1:19" ht="15.75">
      <c r="A136" s="3">
        <v>90624</v>
      </c>
      <c r="B136">
        <f t="shared" si="10"/>
        <v>2.4877781769534772E-6</v>
      </c>
      <c r="C136" s="7">
        <f t="shared" si="11"/>
        <v>0</v>
      </c>
      <c r="D136">
        <f t="shared" si="12"/>
        <v>0</v>
      </c>
      <c r="F136">
        <f t="shared" si="13"/>
        <v>90624</v>
      </c>
      <c r="G136" t="str">
        <f>INDEX(ZIP_COUNTY_092020!B:B,MATCH('Zip Shares'!F136,ZIP_COUNTY_092020!A:A,0))</f>
        <v>Orange</v>
      </c>
      <c r="H136" s="8">
        <f>B136*'SmartPay National Data'!$Q$4</f>
        <v>1086.5007571600077</v>
      </c>
      <c r="I136" s="8">
        <f t="shared" si="14"/>
        <v>0</v>
      </c>
      <c r="J136" s="8">
        <f>D136*'SmartPay National Data'!$Q$6</f>
        <v>0</v>
      </c>
      <c r="N136" s="3">
        <v>90639</v>
      </c>
      <c r="O136">
        <v>4.2986158699901398E-4</v>
      </c>
      <c r="P136" s="5">
        <v>90803</v>
      </c>
      <c r="Q136" s="7">
        <v>1713.42</v>
      </c>
      <c r="S136" s="7"/>
    </row>
    <row r="137" spans="1:19" ht="15.75">
      <c r="A137" s="3">
        <v>90625</v>
      </c>
      <c r="B137">
        <f t="shared" si="10"/>
        <v>1.1811980969551475E-6</v>
      </c>
      <c r="C137" s="7">
        <f t="shared" si="11"/>
        <v>0</v>
      </c>
      <c r="D137">
        <f t="shared" si="12"/>
        <v>0</v>
      </c>
      <c r="F137">
        <f t="shared" si="13"/>
        <v>90625</v>
      </c>
      <c r="G137" t="e">
        <f>INDEX(ZIP_COUNTY_092020!B:B,MATCH('Zip Shares'!F137,ZIP_COUNTY_092020!A:A,0))</f>
        <v>#N/A</v>
      </c>
      <c r="H137" s="8">
        <f>B137*'SmartPay National Data'!$Q$4</f>
        <v>515.87100433099727</v>
      </c>
      <c r="I137" s="8">
        <f t="shared" si="14"/>
        <v>0</v>
      </c>
      <c r="J137" s="8">
        <f>D137*'SmartPay National Data'!$Q$6</f>
        <v>0</v>
      </c>
      <c r="N137" s="3">
        <v>90640</v>
      </c>
      <c r="O137">
        <v>1.3458908660079661E-3</v>
      </c>
      <c r="P137" s="5">
        <v>90804</v>
      </c>
      <c r="Q137" s="7">
        <v>1975.82</v>
      </c>
      <c r="S137" s="7"/>
    </row>
    <row r="138" spans="1:19" ht="15.75">
      <c r="A138" s="3">
        <v>90630</v>
      </c>
      <c r="B138">
        <f t="shared" si="10"/>
        <v>2.3150609120960886E-2</v>
      </c>
      <c r="C138" s="7">
        <f t="shared" si="11"/>
        <v>27037.489999999998</v>
      </c>
      <c r="D138">
        <f t="shared" si="12"/>
        <v>0</v>
      </c>
      <c r="F138">
        <f t="shared" si="13"/>
        <v>90630</v>
      </c>
      <c r="G138" t="str">
        <f>INDEX(ZIP_COUNTY_092020!B:B,MATCH('Zip Shares'!F138,ZIP_COUNTY_092020!A:A,0))</f>
        <v>Orange</v>
      </c>
      <c r="H138" s="8">
        <f>B138*'SmartPay National Data'!$Q$4</f>
        <v>10110690.161870392</v>
      </c>
      <c r="I138" s="8">
        <f t="shared" si="14"/>
        <v>27037.489999999998</v>
      </c>
      <c r="J138" s="8">
        <f>D138*'SmartPay National Data'!$Q$6</f>
        <v>0</v>
      </c>
      <c r="N138" s="3">
        <v>90650</v>
      </c>
      <c r="O138">
        <v>4.3255561904734227E-5</v>
      </c>
      <c r="P138" s="5">
        <v>90805</v>
      </c>
      <c r="Q138" s="7">
        <v>31827.46</v>
      </c>
      <c r="S138" s="7"/>
    </row>
    <row r="139" spans="1:19" ht="15.75">
      <c r="A139" s="3">
        <v>90631</v>
      </c>
      <c r="B139">
        <f t="shared" si="10"/>
        <v>4.7946864775069368E-5</v>
      </c>
      <c r="C139" s="7">
        <f t="shared" si="11"/>
        <v>33226.379999999997</v>
      </c>
      <c r="D139">
        <f t="shared" si="12"/>
        <v>0</v>
      </c>
      <c r="F139">
        <f t="shared" si="13"/>
        <v>90631</v>
      </c>
      <c r="G139" t="str">
        <f>INDEX(ZIP_COUNTY_092020!B:B,MATCH('Zip Shares'!F139,ZIP_COUNTY_092020!A:A,0))</f>
        <v>Orange</v>
      </c>
      <c r="H139" s="8">
        <f>B139*'SmartPay National Data'!$Q$4</f>
        <v>20940.092394152212</v>
      </c>
      <c r="I139" s="8">
        <f t="shared" si="14"/>
        <v>33226.379999999997</v>
      </c>
      <c r="J139" s="8">
        <f>D139*'SmartPay National Data'!$Q$6</f>
        <v>0</v>
      </c>
      <c r="N139" s="3">
        <v>90660</v>
      </c>
      <c r="O139">
        <v>9.2218071669335197E-5</v>
      </c>
      <c r="P139" s="5">
        <v>90806</v>
      </c>
      <c r="Q139" s="7">
        <v>23313.579999999998</v>
      </c>
      <c r="S139" s="7"/>
    </row>
    <row r="140" spans="1:19" ht="15.75">
      <c r="A140" s="3">
        <v>90632</v>
      </c>
      <c r="B140">
        <f t="shared" si="10"/>
        <v>9.7166453439102497E-7</v>
      </c>
      <c r="C140" s="7">
        <f t="shared" si="11"/>
        <v>0</v>
      </c>
      <c r="D140">
        <f t="shared" si="12"/>
        <v>0</v>
      </c>
      <c r="F140">
        <f t="shared" si="13"/>
        <v>90632</v>
      </c>
      <c r="G140" t="str">
        <f>INDEX(ZIP_COUNTY_092020!B:B,MATCH('Zip Shares'!F140,ZIP_COUNTY_092020!A:A,0))</f>
        <v>Orange</v>
      </c>
      <c r="H140" s="8">
        <f>B140*'SmartPay National Data'!$Q$4</f>
        <v>424.36028344544695</v>
      </c>
      <c r="I140" s="8">
        <f t="shared" si="14"/>
        <v>0</v>
      </c>
      <c r="J140" s="8">
        <f>D140*'SmartPay National Data'!$Q$6</f>
        <v>0</v>
      </c>
      <c r="N140" s="3">
        <v>90670</v>
      </c>
      <c r="O140">
        <v>4.7588571753630965E-3</v>
      </c>
      <c r="P140" s="5">
        <v>90807</v>
      </c>
      <c r="Q140" s="7">
        <v>96867.28</v>
      </c>
      <c r="S140" s="7"/>
    </row>
    <row r="141" spans="1:19" ht="15.75">
      <c r="A141" s="3">
        <v>90638</v>
      </c>
      <c r="B141">
        <f t="shared" si="10"/>
        <v>1.2558548482586368E-3</v>
      </c>
      <c r="C141" s="7">
        <f t="shared" si="11"/>
        <v>151671.24</v>
      </c>
      <c r="D141">
        <f t="shared" si="12"/>
        <v>0</v>
      </c>
      <c r="F141">
        <f t="shared" si="13"/>
        <v>90638</v>
      </c>
      <c r="G141" t="str">
        <f>INDEX(ZIP_COUNTY_092020!B:B,MATCH('Zip Shares'!F141,ZIP_COUNTY_092020!A:A,0))</f>
        <v>Los Angeles</v>
      </c>
      <c r="H141" s="8">
        <f>B141*'SmartPay National Data'!$Q$4</f>
        <v>548476.24927195907</v>
      </c>
      <c r="I141" s="8">
        <f t="shared" si="14"/>
        <v>151671.24</v>
      </c>
      <c r="J141" s="8">
        <f>D141*'SmartPay National Data'!$Q$6</f>
        <v>0</v>
      </c>
      <c r="N141" s="3">
        <v>90680</v>
      </c>
      <c r="O141">
        <v>1.0705366309560747E-4</v>
      </c>
      <c r="P141" s="5">
        <v>90808</v>
      </c>
      <c r="Q141" s="7">
        <v>206140.75</v>
      </c>
      <c r="S141" s="7"/>
    </row>
    <row r="142" spans="1:19" ht="15.75">
      <c r="A142" s="3">
        <v>90639</v>
      </c>
      <c r="B142">
        <f t="shared" si="10"/>
        <v>4.2986158699901398E-4</v>
      </c>
      <c r="C142" s="7">
        <f t="shared" si="11"/>
        <v>0</v>
      </c>
      <c r="D142">
        <f t="shared" si="12"/>
        <v>0</v>
      </c>
      <c r="F142">
        <f t="shared" si="13"/>
        <v>90639</v>
      </c>
      <c r="G142" t="str">
        <f>INDEX(ZIP_COUNTY_092020!B:B,MATCH('Zip Shares'!F142,ZIP_COUNTY_092020!A:A,0))</f>
        <v>Los Angeles</v>
      </c>
      <c r="H142" s="8">
        <f>B142*'SmartPay National Data'!$Q$4</f>
        <v>187735.76522018231</v>
      </c>
      <c r="I142" s="8">
        <f t="shared" si="14"/>
        <v>0</v>
      </c>
      <c r="J142" s="8">
        <f>D142*'SmartPay National Data'!$Q$6</f>
        <v>0</v>
      </c>
      <c r="N142" s="3">
        <v>90701</v>
      </c>
      <c r="O142">
        <v>4.172950733484033E-5</v>
      </c>
      <c r="P142" s="5">
        <v>90810</v>
      </c>
      <c r="Q142" s="7">
        <v>243377.06</v>
      </c>
      <c r="S142" s="7"/>
    </row>
    <row r="143" spans="1:19" ht="15.75">
      <c r="A143" s="3">
        <v>90640</v>
      </c>
      <c r="B143">
        <f t="shared" si="10"/>
        <v>1.3458908660079661E-3</v>
      </c>
      <c r="C143" s="7">
        <f t="shared" si="11"/>
        <v>3259.35</v>
      </c>
      <c r="D143">
        <f t="shared" si="12"/>
        <v>0</v>
      </c>
      <c r="F143">
        <f t="shared" si="13"/>
        <v>90640</v>
      </c>
      <c r="G143" t="str">
        <f>INDEX(ZIP_COUNTY_092020!B:B,MATCH('Zip Shares'!F143,ZIP_COUNTY_092020!A:A,0))</f>
        <v>Los Angeles</v>
      </c>
      <c r="H143" s="8">
        <f>B143*'SmartPay National Data'!$Q$4</f>
        <v>587798.16404818452</v>
      </c>
      <c r="I143" s="8">
        <f t="shared" si="14"/>
        <v>3259.35</v>
      </c>
      <c r="J143" s="8">
        <f>D143*'SmartPay National Data'!$Q$6</f>
        <v>0</v>
      </c>
      <c r="N143" s="3">
        <v>90703</v>
      </c>
      <c r="O143">
        <v>1.5203657723747164E-3</v>
      </c>
      <c r="P143" s="5">
        <v>90813</v>
      </c>
      <c r="Q143" s="7">
        <v>115721.26</v>
      </c>
      <c r="S143" s="7"/>
    </row>
    <row r="144" spans="1:19" ht="15.75">
      <c r="A144" s="3">
        <v>90650</v>
      </c>
      <c r="B144">
        <f t="shared" si="10"/>
        <v>4.3255561904734227E-5</v>
      </c>
      <c r="C144" s="7">
        <f t="shared" si="11"/>
        <v>549.85</v>
      </c>
      <c r="D144">
        <f t="shared" si="12"/>
        <v>0</v>
      </c>
      <c r="F144">
        <f t="shared" si="13"/>
        <v>90650</v>
      </c>
      <c r="G144" t="str">
        <f>INDEX(ZIP_COUNTY_092020!B:B,MATCH('Zip Shares'!F144,ZIP_COUNTY_092020!A:A,0))</f>
        <v>Los Angeles</v>
      </c>
      <c r="H144" s="8">
        <f>B144*'SmartPay National Data'!$Q$4</f>
        <v>18891.234434103724</v>
      </c>
      <c r="I144" s="8">
        <f t="shared" si="14"/>
        <v>549.85</v>
      </c>
      <c r="J144" s="8">
        <f>D144*'SmartPay National Data'!$Q$6</f>
        <v>0</v>
      </c>
      <c r="N144" s="3">
        <v>90704</v>
      </c>
      <c r="O144">
        <v>6.9260559276493947E-7</v>
      </c>
      <c r="P144" s="5">
        <v>90814</v>
      </c>
      <c r="Q144" s="7">
        <v>7248.66</v>
      </c>
      <c r="S144" s="7"/>
    </row>
    <row r="145" spans="1:19" ht="15.75">
      <c r="A145" s="3">
        <v>90660</v>
      </c>
      <c r="B145">
        <f t="shared" si="10"/>
        <v>9.2218071669335197E-5</v>
      </c>
      <c r="C145" s="7">
        <f t="shared" si="11"/>
        <v>376.32</v>
      </c>
      <c r="D145">
        <f t="shared" si="12"/>
        <v>0</v>
      </c>
      <c r="F145">
        <f t="shared" si="13"/>
        <v>90660</v>
      </c>
      <c r="G145" t="str">
        <f>INDEX(ZIP_COUNTY_092020!B:B,MATCH('Zip Shares'!F145,ZIP_COUNTY_092020!A:A,0))</f>
        <v>Los Angeles</v>
      </c>
      <c r="H145" s="8">
        <f>B145*'SmartPay National Data'!$Q$4</f>
        <v>40274.894932661133</v>
      </c>
      <c r="I145" s="8">
        <f t="shared" si="14"/>
        <v>376.32</v>
      </c>
      <c r="J145" s="8">
        <f>D145*'SmartPay National Data'!$Q$6</f>
        <v>0</v>
      </c>
      <c r="N145" s="3">
        <v>90706</v>
      </c>
      <c r="O145">
        <v>3.6222188777561184E-4</v>
      </c>
      <c r="P145" s="5">
        <v>90815</v>
      </c>
      <c r="Q145" s="7">
        <v>7598.3700000000008</v>
      </c>
      <c r="S145" s="7"/>
    </row>
    <row r="146" spans="1:19" ht="15.75">
      <c r="A146" s="3">
        <v>90670</v>
      </c>
      <c r="B146">
        <f t="shared" si="10"/>
        <v>4.7588571753630965E-3</v>
      </c>
      <c r="C146" s="7">
        <f t="shared" si="11"/>
        <v>144998.1</v>
      </c>
      <c r="D146">
        <f t="shared" si="12"/>
        <v>0</v>
      </c>
      <c r="F146">
        <f t="shared" si="13"/>
        <v>90670</v>
      </c>
      <c r="G146" t="str">
        <f>INDEX(ZIP_COUNTY_092020!B:B,MATCH('Zip Shares'!F146,ZIP_COUNTY_092020!A:A,0))</f>
        <v>Los Angeles</v>
      </c>
      <c r="H146" s="8">
        <f>B146*'SmartPay National Data'!$Q$4</f>
        <v>2078361.3153887035</v>
      </c>
      <c r="I146" s="8">
        <f t="shared" si="14"/>
        <v>144998.1</v>
      </c>
      <c r="J146" s="8">
        <f>D146*'SmartPay National Data'!$Q$6</f>
        <v>0</v>
      </c>
      <c r="N146" s="3">
        <v>90710</v>
      </c>
      <c r="O146">
        <v>4.1692778867671062E-4</v>
      </c>
      <c r="P146" s="5">
        <v>90831</v>
      </c>
      <c r="Q146" s="7">
        <v>2024</v>
      </c>
      <c r="S146" s="7"/>
    </row>
    <row r="147" spans="1:19" ht="15.75">
      <c r="A147" s="3">
        <v>90680</v>
      </c>
      <c r="B147">
        <f t="shared" si="10"/>
        <v>1.0705366309560747E-4</v>
      </c>
      <c r="C147" s="7">
        <f t="shared" si="11"/>
        <v>5651.12</v>
      </c>
      <c r="D147">
        <f t="shared" si="12"/>
        <v>0</v>
      </c>
      <c r="F147">
        <f t="shared" si="13"/>
        <v>90680</v>
      </c>
      <c r="G147" t="str">
        <f>INDEX(ZIP_COUNTY_092020!B:B,MATCH('Zip Shares'!F147,ZIP_COUNTY_092020!A:A,0))</f>
        <v>Orange</v>
      </c>
      <c r="H147" s="8">
        <f>B147*'SmartPay National Data'!$Q$4</f>
        <v>46754.122649539189</v>
      </c>
      <c r="I147" s="8">
        <f t="shared" si="14"/>
        <v>5651.12</v>
      </c>
      <c r="J147" s="8">
        <f>D147*'SmartPay National Data'!$Q$6</f>
        <v>0</v>
      </c>
      <c r="N147" s="3">
        <v>90711</v>
      </c>
      <c r="O147">
        <v>2.8605629518828418E-6</v>
      </c>
      <c r="P147" s="5">
        <v>90840</v>
      </c>
      <c r="Q147" s="7">
        <v>550</v>
      </c>
      <c r="S147" s="7"/>
    </row>
    <row r="148" spans="1:19" ht="15.75">
      <c r="A148" s="3">
        <v>90701</v>
      </c>
      <c r="B148">
        <f t="shared" si="10"/>
        <v>4.172950733484033E-5</v>
      </c>
      <c r="C148" s="7">
        <f t="shared" si="11"/>
        <v>2286.3199999999997</v>
      </c>
      <c r="D148">
        <f t="shared" si="12"/>
        <v>0</v>
      </c>
      <c r="F148">
        <f t="shared" si="13"/>
        <v>90701</v>
      </c>
      <c r="G148" t="str">
        <f>INDEX(ZIP_COUNTY_092020!B:B,MATCH('Zip Shares'!F148,ZIP_COUNTY_092020!A:A,0))</f>
        <v>Los Angeles</v>
      </c>
      <c r="H148" s="8">
        <f>B148*'SmartPay National Data'!$Q$4</f>
        <v>18224.752405674782</v>
      </c>
      <c r="I148" s="8">
        <f t="shared" si="14"/>
        <v>2286.3199999999997</v>
      </c>
      <c r="J148" s="8">
        <f>D148*'SmartPay National Data'!$Q$6</f>
        <v>0</v>
      </c>
      <c r="N148" s="3">
        <v>90712</v>
      </c>
      <c r="O148">
        <v>5.4877055965522618E-5</v>
      </c>
      <c r="P148" s="5">
        <v>90895</v>
      </c>
      <c r="Q148" s="7">
        <v>20339.759999999998</v>
      </c>
      <c r="S148" s="7"/>
    </row>
    <row r="149" spans="1:19" ht="15.75">
      <c r="A149" s="3">
        <v>90703</v>
      </c>
      <c r="B149">
        <f t="shared" si="10"/>
        <v>1.5203657723747164E-3</v>
      </c>
      <c r="C149" s="7">
        <f t="shared" si="11"/>
        <v>78971.91</v>
      </c>
      <c r="D149">
        <f t="shared" si="12"/>
        <v>0</v>
      </c>
      <c r="F149">
        <f t="shared" si="13"/>
        <v>90703</v>
      </c>
      <c r="G149" t="str">
        <f>INDEX(ZIP_COUNTY_092020!B:B,MATCH('Zip Shares'!F149,ZIP_COUNTY_092020!A:A,0))</f>
        <v>Los Angeles</v>
      </c>
      <c r="H149" s="8">
        <f>B149*'SmartPay National Data'!$Q$4</f>
        <v>663997.52926049568</v>
      </c>
      <c r="I149" s="8">
        <f t="shared" si="14"/>
        <v>78971.91</v>
      </c>
      <c r="J149" s="8">
        <f>D149*'SmartPay National Data'!$Q$6</f>
        <v>0</v>
      </c>
      <c r="N149" s="3">
        <v>90713</v>
      </c>
      <c r="O149">
        <v>4.6210441441749474E-6</v>
      </c>
      <c r="P149" s="5">
        <v>91001</v>
      </c>
      <c r="Q149" s="7">
        <v>1974</v>
      </c>
      <c r="S149" s="7"/>
    </row>
    <row r="150" spans="1:19" ht="15.75">
      <c r="A150" s="3">
        <v>90704</v>
      </c>
      <c r="B150">
        <f t="shared" si="10"/>
        <v>6.9260559276493947E-7</v>
      </c>
      <c r="C150" s="7">
        <f t="shared" si="11"/>
        <v>0</v>
      </c>
      <c r="D150">
        <f t="shared" si="12"/>
        <v>0</v>
      </c>
      <c r="F150">
        <f t="shared" si="13"/>
        <v>90704</v>
      </c>
      <c r="G150" t="str">
        <f>INDEX(ZIP_COUNTY_092020!B:B,MATCH('Zip Shares'!F150,ZIP_COUNTY_092020!A:A,0))</f>
        <v>Los Angeles</v>
      </c>
      <c r="H150" s="8">
        <f>B150*'SmartPay National Data'!$Q$4</f>
        <v>302.48536944475137</v>
      </c>
      <c r="I150" s="8">
        <f t="shared" si="14"/>
        <v>0</v>
      </c>
      <c r="J150" s="8">
        <f>D150*'SmartPay National Data'!$Q$6</f>
        <v>0</v>
      </c>
      <c r="N150" s="3">
        <v>90715</v>
      </c>
      <c r="O150">
        <v>8.6356693133034609E-5</v>
      </c>
      <c r="P150" s="5">
        <v>91006</v>
      </c>
      <c r="Q150" s="7">
        <v>3220.93</v>
      </c>
      <c r="S150" s="7"/>
    </row>
    <row r="151" spans="1:19" ht="15.75">
      <c r="A151" s="3">
        <v>90706</v>
      </c>
      <c r="B151">
        <f t="shared" si="10"/>
        <v>3.6222188777561184E-4</v>
      </c>
      <c r="C151" s="7">
        <f t="shared" si="11"/>
        <v>14358.09</v>
      </c>
      <c r="D151">
        <f t="shared" si="12"/>
        <v>0</v>
      </c>
      <c r="F151">
        <f t="shared" si="13"/>
        <v>90706</v>
      </c>
      <c r="G151" t="str">
        <f>INDEX(ZIP_COUNTY_092020!B:B,MATCH('Zip Shares'!F151,ZIP_COUNTY_092020!A:A,0))</f>
        <v>Los Angeles</v>
      </c>
      <c r="H151" s="8">
        <f>B151*'SmartPay National Data'!$Q$4</f>
        <v>158195.11521323601</v>
      </c>
      <c r="I151" s="8">
        <f t="shared" si="14"/>
        <v>14358.09</v>
      </c>
      <c r="J151" s="8">
        <f>D151*'SmartPay National Data'!$Q$6</f>
        <v>0</v>
      </c>
      <c r="N151" s="3">
        <v>90716</v>
      </c>
      <c r="O151">
        <v>3.9309176720170519E-5</v>
      </c>
      <c r="P151" s="5">
        <v>91010</v>
      </c>
      <c r="Q151" s="7">
        <v>9467.2900000000009</v>
      </c>
      <c r="S151" s="7"/>
    </row>
    <row r="152" spans="1:19" ht="15.75">
      <c r="A152" s="3">
        <v>90710</v>
      </c>
      <c r="B152">
        <f t="shared" si="10"/>
        <v>4.1692778867671062E-4</v>
      </c>
      <c r="C152" s="7">
        <f t="shared" si="11"/>
        <v>51426.770000000004</v>
      </c>
      <c r="D152">
        <f t="shared" si="12"/>
        <v>0</v>
      </c>
      <c r="F152">
        <f t="shared" si="13"/>
        <v>90710</v>
      </c>
      <c r="G152" t="str">
        <f>INDEX(ZIP_COUNTY_092020!B:B,MATCH('Zip Shares'!F152,ZIP_COUNTY_092020!A:A,0))</f>
        <v>Los Angeles</v>
      </c>
      <c r="H152" s="8">
        <f>B152*'SmartPay National Data'!$Q$4</f>
        <v>182087.11784465698</v>
      </c>
      <c r="I152" s="8">
        <f t="shared" si="14"/>
        <v>51426.770000000004</v>
      </c>
      <c r="J152" s="8">
        <f>D152*'SmartPay National Data'!$Q$6</f>
        <v>0</v>
      </c>
      <c r="N152" s="3">
        <v>90717</v>
      </c>
      <c r="O152">
        <v>6.11398809258414E-5</v>
      </c>
      <c r="P152" s="5">
        <v>91016</v>
      </c>
      <c r="Q152" s="7">
        <v>12795.6</v>
      </c>
      <c r="S152" s="7"/>
    </row>
    <row r="153" spans="1:19" ht="15.75">
      <c r="A153" s="3">
        <v>90711</v>
      </c>
      <c r="B153">
        <f t="shared" si="10"/>
        <v>2.8605629518828418E-6</v>
      </c>
      <c r="C153" s="7">
        <f t="shared" si="11"/>
        <v>0</v>
      </c>
      <c r="D153">
        <f t="shared" si="12"/>
        <v>0</v>
      </c>
      <c r="F153">
        <f t="shared" si="13"/>
        <v>90711</v>
      </c>
      <c r="G153" t="str">
        <f>INDEX(ZIP_COUNTY_092020!B:B,MATCH('Zip Shares'!F153,ZIP_COUNTY_092020!A:A,0))</f>
        <v>Los Angeles</v>
      </c>
      <c r="H153" s="8">
        <f>B153*'SmartPay National Data'!$Q$4</f>
        <v>1249.3090589493886</v>
      </c>
      <c r="I153" s="8">
        <f t="shared" si="14"/>
        <v>0</v>
      </c>
      <c r="J153" s="8">
        <f>D153*'SmartPay National Data'!$Q$6</f>
        <v>0</v>
      </c>
      <c r="N153" s="3">
        <v>90720</v>
      </c>
      <c r="O153">
        <v>1.3593026233015353E-3</v>
      </c>
      <c r="P153" s="5">
        <v>91024</v>
      </c>
      <c r="Q153" s="7">
        <v>2558.1999999999998</v>
      </c>
      <c r="S153" s="7"/>
    </row>
    <row r="154" spans="1:19" ht="15.75">
      <c r="A154" s="3">
        <v>90712</v>
      </c>
      <c r="B154">
        <f t="shared" si="10"/>
        <v>5.4877055965522618E-5</v>
      </c>
      <c r="C154" s="7">
        <f t="shared" si="11"/>
        <v>1492.52</v>
      </c>
      <c r="D154">
        <f t="shared" si="12"/>
        <v>0</v>
      </c>
      <c r="F154">
        <f t="shared" si="13"/>
        <v>90712</v>
      </c>
      <c r="G154" t="str">
        <f>INDEX(ZIP_COUNTY_092020!B:B,MATCH('Zip Shares'!F154,ZIP_COUNTY_092020!A:A,0))</f>
        <v>Los Angeles</v>
      </c>
      <c r="H154" s="8">
        <f>B154*'SmartPay National Data'!$Q$4</f>
        <v>23966.752104187879</v>
      </c>
      <c r="I154" s="8">
        <f t="shared" si="14"/>
        <v>1492.52</v>
      </c>
      <c r="J154" s="8">
        <f>D154*'SmartPay National Data'!$Q$6</f>
        <v>0</v>
      </c>
      <c r="N154" s="3">
        <v>90721</v>
      </c>
      <c r="O154">
        <v>5.5001032366627547E-7</v>
      </c>
      <c r="P154" s="5">
        <v>91030</v>
      </c>
      <c r="Q154" s="7">
        <v>150</v>
      </c>
      <c r="S154" s="7"/>
    </row>
    <row r="155" spans="1:19" ht="15.75">
      <c r="A155" s="3">
        <v>90713</v>
      </c>
      <c r="B155">
        <f t="shared" si="10"/>
        <v>4.6210441441749474E-6</v>
      </c>
      <c r="C155" s="7">
        <f t="shared" si="11"/>
        <v>0</v>
      </c>
      <c r="D155">
        <f t="shared" si="12"/>
        <v>0</v>
      </c>
      <c r="F155">
        <f t="shared" si="13"/>
        <v>90713</v>
      </c>
      <c r="G155" t="str">
        <f>INDEX(ZIP_COUNTY_092020!B:B,MATCH('Zip Shares'!F155,ZIP_COUNTY_092020!A:A,0))</f>
        <v>Los Angeles</v>
      </c>
      <c r="H155" s="8">
        <f>B155*'SmartPay National Data'!$Q$4</f>
        <v>2018.173488306868</v>
      </c>
      <c r="I155" s="8">
        <f t="shared" si="14"/>
        <v>0</v>
      </c>
      <c r="J155" s="8">
        <f>D155*'SmartPay National Data'!$Q$6</f>
        <v>0</v>
      </c>
      <c r="N155" s="3">
        <v>90723</v>
      </c>
      <c r="O155">
        <v>2.2006430467006981E-4</v>
      </c>
      <c r="P155" s="5">
        <v>91040</v>
      </c>
      <c r="Q155" s="7">
        <v>110</v>
      </c>
      <c r="S155" s="7"/>
    </row>
    <row r="156" spans="1:19" ht="15.75">
      <c r="A156" s="3">
        <v>90715</v>
      </c>
      <c r="B156">
        <f t="shared" si="10"/>
        <v>8.6356693133034609E-5</v>
      </c>
      <c r="C156" s="7">
        <f t="shared" si="11"/>
        <v>0</v>
      </c>
      <c r="D156">
        <f t="shared" si="12"/>
        <v>0</v>
      </c>
      <c r="F156">
        <f t="shared" si="13"/>
        <v>90715</v>
      </c>
      <c r="G156" t="str">
        <f>INDEX(ZIP_COUNTY_092020!B:B,MATCH('Zip Shares'!F156,ZIP_COUNTY_092020!A:A,0))</f>
        <v>Los Angeles</v>
      </c>
      <c r="H156" s="8">
        <f>B156*'SmartPay National Data'!$Q$4</f>
        <v>37715.02352744979</v>
      </c>
      <c r="I156" s="8">
        <f t="shared" si="14"/>
        <v>0</v>
      </c>
      <c r="J156" s="8">
        <f>D156*'SmartPay National Data'!$Q$6</f>
        <v>0</v>
      </c>
      <c r="N156" s="3">
        <v>90731</v>
      </c>
      <c r="O156">
        <v>1.1384113679244571E-4</v>
      </c>
      <c r="P156" s="5">
        <v>91042</v>
      </c>
      <c r="Q156" s="7">
        <v>6849.95</v>
      </c>
      <c r="S156" s="7"/>
    </row>
    <row r="157" spans="1:19" ht="15.75">
      <c r="A157" s="3">
        <v>90716</v>
      </c>
      <c r="B157">
        <f t="shared" si="10"/>
        <v>3.9309176720170519E-5</v>
      </c>
      <c r="C157" s="7">
        <f t="shared" si="11"/>
        <v>6620.43</v>
      </c>
      <c r="D157">
        <f t="shared" si="12"/>
        <v>0</v>
      </c>
      <c r="F157">
        <f t="shared" si="13"/>
        <v>90716</v>
      </c>
      <c r="G157" t="str">
        <f>INDEX(ZIP_COUNTY_092020!B:B,MATCH('Zip Shares'!F157,ZIP_COUNTY_092020!A:A,0))</f>
        <v>Los Angeles</v>
      </c>
      <c r="H157" s="8">
        <f>B157*'SmartPay National Data'!$Q$4</f>
        <v>17167.708385521586</v>
      </c>
      <c r="I157" s="8">
        <f t="shared" si="14"/>
        <v>6620.43</v>
      </c>
      <c r="J157" s="8">
        <f>D157*'SmartPay National Data'!$Q$6</f>
        <v>0</v>
      </c>
      <c r="N157" s="3">
        <v>90732</v>
      </c>
      <c r="O157">
        <v>3.1136654803824249E-5</v>
      </c>
      <c r="P157" s="5">
        <v>91043</v>
      </c>
      <c r="Q157" s="7">
        <v>73.040000000000006</v>
      </c>
      <c r="S157" s="7"/>
    </row>
    <row r="158" spans="1:19" ht="15.75">
      <c r="A158" s="3">
        <v>90717</v>
      </c>
      <c r="B158">
        <f t="shared" si="10"/>
        <v>6.11398809258414E-5</v>
      </c>
      <c r="C158" s="7">
        <f t="shared" si="11"/>
        <v>2616.56</v>
      </c>
      <c r="D158">
        <f t="shared" si="12"/>
        <v>0</v>
      </c>
      <c r="F158">
        <f t="shared" si="13"/>
        <v>90717</v>
      </c>
      <c r="G158" t="str">
        <f>INDEX(ZIP_COUNTY_092020!B:B,MATCH('Zip Shares'!F158,ZIP_COUNTY_092020!A:A,0))</f>
        <v>Los Angeles</v>
      </c>
      <c r="H158" s="8">
        <f>B158*'SmartPay National Data'!$Q$4</f>
        <v>26701.949367506506</v>
      </c>
      <c r="I158" s="8">
        <f t="shared" si="14"/>
        <v>2616.56</v>
      </c>
      <c r="J158" s="8">
        <f>D158*'SmartPay National Data'!$Q$6</f>
        <v>0</v>
      </c>
      <c r="N158" s="3">
        <v>90733</v>
      </c>
      <c r="O158">
        <v>8.3516012035814674E-7</v>
      </c>
      <c r="P158" s="5">
        <v>91101</v>
      </c>
      <c r="Q158" s="7">
        <v>30813.48</v>
      </c>
      <c r="S158" s="7"/>
    </row>
    <row r="159" spans="1:19" ht="15.75">
      <c r="A159" s="3">
        <v>90720</v>
      </c>
      <c r="B159">
        <f t="shared" si="10"/>
        <v>1.3593026233015353E-3</v>
      </c>
      <c r="C159" s="7">
        <f t="shared" si="11"/>
        <v>43718.47</v>
      </c>
      <c r="D159">
        <f t="shared" si="12"/>
        <v>0</v>
      </c>
      <c r="F159">
        <f t="shared" si="13"/>
        <v>90720</v>
      </c>
      <c r="G159" t="str">
        <f>INDEX(ZIP_COUNTY_092020!B:B,MATCH('Zip Shares'!F159,ZIP_COUNTY_092020!A:A,0))</f>
        <v>Orange</v>
      </c>
      <c r="H159" s="8">
        <f>B159*'SmartPay National Data'!$Q$4</f>
        <v>593655.55301851232</v>
      </c>
      <c r="I159" s="8">
        <f t="shared" si="14"/>
        <v>43718.47</v>
      </c>
      <c r="J159" s="8">
        <f>D159*'SmartPay National Data'!$Q$6</f>
        <v>0</v>
      </c>
      <c r="N159" s="3">
        <v>90740</v>
      </c>
      <c r="O159">
        <v>3.7932293098356002E-4</v>
      </c>
      <c r="P159" s="5">
        <v>91103</v>
      </c>
      <c r="Q159" s="7">
        <v>14307.849999999999</v>
      </c>
      <c r="S159" s="7"/>
    </row>
    <row r="160" spans="1:19" ht="15.75">
      <c r="A160" s="3">
        <v>90721</v>
      </c>
      <c r="B160">
        <f t="shared" si="10"/>
        <v>5.5001032366627547E-7</v>
      </c>
      <c r="C160" s="7">
        <f t="shared" si="11"/>
        <v>0</v>
      </c>
      <c r="D160">
        <f t="shared" si="12"/>
        <v>0</v>
      </c>
      <c r="F160">
        <f t="shared" si="13"/>
        <v>90721</v>
      </c>
      <c r="G160" t="str">
        <f>INDEX(ZIP_COUNTY_092020!B:B,MATCH('Zip Shares'!F160,ZIP_COUNTY_092020!A:A,0))</f>
        <v>Orange</v>
      </c>
      <c r="H160" s="8">
        <f>B160*'SmartPay National Data'!$Q$4</f>
        <v>240.20896985318493</v>
      </c>
      <c r="I160" s="8">
        <f t="shared" si="14"/>
        <v>0</v>
      </c>
      <c r="J160" s="8">
        <f>D160*'SmartPay National Data'!$Q$6</f>
        <v>0</v>
      </c>
      <c r="N160" s="3">
        <v>90744</v>
      </c>
      <c r="O160">
        <v>4.6180380321948203E-4</v>
      </c>
      <c r="P160" s="5">
        <v>91104</v>
      </c>
      <c r="Q160" s="7">
        <v>21.67</v>
      </c>
      <c r="S160" s="7"/>
    </row>
    <row r="161" spans="1:19" ht="15.75">
      <c r="A161" s="3">
        <v>90723</v>
      </c>
      <c r="B161">
        <f t="shared" si="10"/>
        <v>2.2006430467006981E-4</v>
      </c>
      <c r="C161" s="7">
        <f t="shared" si="11"/>
        <v>15013.63</v>
      </c>
      <c r="D161">
        <f t="shared" si="12"/>
        <v>0</v>
      </c>
      <c r="F161">
        <f t="shared" si="13"/>
        <v>90723</v>
      </c>
      <c r="G161" t="str">
        <f>INDEX(ZIP_COUNTY_092020!B:B,MATCH('Zip Shares'!F161,ZIP_COUNTY_092020!A:A,0))</f>
        <v>Los Angeles</v>
      </c>
      <c r="H161" s="8">
        <f>B161*'SmartPay National Data'!$Q$4</f>
        <v>96109.86858190161</v>
      </c>
      <c r="I161" s="8">
        <f t="shared" si="14"/>
        <v>15013.63</v>
      </c>
      <c r="J161" s="8">
        <f>D161*'SmartPay National Data'!$Q$6</f>
        <v>0</v>
      </c>
      <c r="N161" s="3">
        <v>90745</v>
      </c>
      <c r="O161">
        <v>1.6956889576265818E-4</v>
      </c>
      <c r="P161" s="5">
        <v>91105</v>
      </c>
      <c r="Q161" s="7">
        <v>22256.639999999999</v>
      </c>
      <c r="S161" s="7"/>
    </row>
    <row r="162" spans="1:19" ht="15.75">
      <c r="A162" s="3">
        <v>90731</v>
      </c>
      <c r="B162">
        <f t="shared" si="10"/>
        <v>1.1384113679244571E-4</v>
      </c>
      <c r="C162" s="7">
        <f t="shared" si="11"/>
        <v>165604.79999999999</v>
      </c>
      <c r="D162">
        <f t="shared" si="12"/>
        <v>0</v>
      </c>
      <c r="F162">
        <f t="shared" si="13"/>
        <v>90731</v>
      </c>
      <c r="G162" t="str">
        <f>INDEX(ZIP_COUNTY_092020!B:B,MATCH('Zip Shares'!F162,ZIP_COUNTY_092020!A:A,0))</f>
        <v>Los Angeles</v>
      </c>
      <c r="H162" s="8">
        <f>B162*'SmartPay National Data'!$Q$4</f>
        <v>49718.452580212223</v>
      </c>
      <c r="I162" s="8">
        <f t="shared" si="14"/>
        <v>165604.79999999999</v>
      </c>
      <c r="J162" s="8">
        <f>D162*'SmartPay National Data'!$Q$6</f>
        <v>0</v>
      </c>
      <c r="N162" s="3">
        <v>90746</v>
      </c>
      <c r="O162">
        <v>6.8719984685491453E-4</v>
      </c>
      <c r="P162" s="5">
        <v>91106</v>
      </c>
      <c r="Q162" s="7">
        <v>14977.66</v>
      </c>
      <c r="S162" s="7"/>
    </row>
    <row r="163" spans="1:19" ht="15.75">
      <c r="A163" s="3">
        <v>90732</v>
      </c>
      <c r="B163">
        <f t="shared" si="10"/>
        <v>3.1136654803824249E-5</v>
      </c>
      <c r="C163" s="7">
        <f t="shared" si="11"/>
        <v>31713.760000000002</v>
      </c>
      <c r="D163">
        <f t="shared" si="12"/>
        <v>0</v>
      </c>
      <c r="F163">
        <f t="shared" si="13"/>
        <v>90732</v>
      </c>
      <c r="G163" t="str">
        <f>INDEX(ZIP_COUNTY_092020!B:B,MATCH('Zip Shares'!F163,ZIP_COUNTY_092020!A:A,0))</f>
        <v>Los Angeles</v>
      </c>
      <c r="H163" s="8">
        <f>B163*'SmartPay National Data'!$Q$4</f>
        <v>13598.478888987165</v>
      </c>
      <c r="I163" s="8">
        <f t="shared" si="14"/>
        <v>31713.760000000002</v>
      </c>
      <c r="J163" s="8">
        <f>D163*'SmartPay National Data'!$Q$6</f>
        <v>0</v>
      </c>
      <c r="N163" s="3">
        <v>90747</v>
      </c>
      <c r="O163">
        <v>8.0925422669841051E-5</v>
      </c>
      <c r="P163" s="5">
        <v>91107</v>
      </c>
      <c r="Q163" s="7">
        <v>23319.170000000002</v>
      </c>
      <c r="S163" s="7"/>
    </row>
    <row r="164" spans="1:19" ht="15.75">
      <c r="A164" s="3">
        <v>90733</v>
      </c>
      <c r="B164">
        <f t="shared" si="10"/>
        <v>8.3516012035814674E-7</v>
      </c>
      <c r="C164" s="7">
        <f t="shared" si="11"/>
        <v>4400</v>
      </c>
      <c r="D164">
        <f t="shared" si="12"/>
        <v>0</v>
      </c>
      <c r="F164">
        <f t="shared" si="13"/>
        <v>90733</v>
      </c>
      <c r="G164" t="str">
        <f>INDEX(ZIP_COUNTY_092020!B:B,MATCH('Zip Shares'!F164,ZIP_COUNTY_092020!A:A,0))</f>
        <v>Los Angeles</v>
      </c>
      <c r="H164" s="8">
        <f>B164*'SmartPay National Data'!$Q$4</f>
        <v>364.7439757792917</v>
      </c>
      <c r="I164" s="8">
        <f t="shared" si="14"/>
        <v>4400</v>
      </c>
      <c r="J164" s="8">
        <f>D164*'SmartPay National Data'!$Q$6</f>
        <v>0</v>
      </c>
      <c r="N164" s="3">
        <v>90755</v>
      </c>
      <c r="O164">
        <v>1.5072370055780496E-3</v>
      </c>
      <c r="P164" s="5">
        <v>91124</v>
      </c>
      <c r="Q164" s="7">
        <v>30</v>
      </c>
      <c r="S164" s="7"/>
    </row>
    <row r="165" spans="1:19" ht="15.75">
      <c r="A165" s="3">
        <v>90740</v>
      </c>
      <c r="B165">
        <f t="shared" si="10"/>
        <v>3.7932293098356002E-4</v>
      </c>
      <c r="C165" s="7">
        <f t="shared" si="11"/>
        <v>5681.0599999999995</v>
      </c>
      <c r="D165">
        <f t="shared" si="12"/>
        <v>0</v>
      </c>
      <c r="F165">
        <f t="shared" si="13"/>
        <v>90740</v>
      </c>
      <c r="G165" t="str">
        <f>INDEX(ZIP_COUNTY_092020!B:B,MATCH('Zip Shares'!F165,ZIP_COUNTY_092020!A:A,0))</f>
        <v>Orange</v>
      </c>
      <c r="H165" s="8">
        <f>B165*'SmartPay National Data'!$Q$4</f>
        <v>165663.74588368231</v>
      </c>
      <c r="I165" s="8">
        <f t="shared" si="14"/>
        <v>5681.0599999999995</v>
      </c>
      <c r="J165" s="8">
        <f>D165*'SmartPay National Data'!$Q$6</f>
        <v>0</v>
      </c>
      <c r="N165" s="3">
        <v>90802</v>
      </c>
      <c r="O165">
        <v>1.1619990699237033E-4</v>
      </c>
      <c r="P165" s="5">
        <v>91201</v>
      </c>
      <c r="Q165" s="7">
        <v>46162.14</v>
      </c>
      <c r="S165" s="7"/>
    </row>
    <row r="166" spans="1:19" ht="15.75">
      <c r="A166" s="5">
        <v>90742</v>
      </c>
      <c r="B166">
        <f t="shared" si="10"/>
        <v>0</v>
      </c>
      <c r="C166" s="7">
        <f t="shared" si="11"/>
        <v>1223.4000000000001</v>
      </c>
      <c r="D166">
        <f t="shared" si="12"/>
        <v>0</v>
      </c>
      <c r="F166">
        <f t="shared" si="13"/>
        <v>90742</v>
      </c>
      <c r="G166" t="str">
        <f>INDEX(ZIP_COUNTY_092020!B:B,MATCH('Zip Shares'!F166,ZIP_COUNTY_092020!A:A,0))</f>
        <v>Orange</v>
      </c>
      <c r="H166" s="8">
        <f>B166*'SmartPay National Data'!$Q$4</f>
        <v>0</v>
      </c>
      <c r="I166" s="8">
        <f t="shared" si="14"/>
        <v>1223.4000000000001</v>
      </c>
      <c r="J166" s="8">
        <f>D166*'SmartPay National Data'!$Q$6</f>
        <v>0</v>
      </c>
      <c r="N166" s="3">
        <v>90803</v>
      </c>
      <c r="O166">
        <v>3.1149048369784191E-4</v>
      </c>
      <c r="P166" s="5">
        <v>91202</v>
      </c>
      <c r="Q166" s="7">
        <v>710.78</v>
      </c>
      <c r="S166" s="7"/>
    </row>
    <row r="167" spans="1:19" ht="15.75">
      <c r="A167" s="3">
        <v>90744</v>
      </c>
      <c r="B167">
        <f t="shared" si="10"/>
        <v>4.6180380321948203E-4</v>
      </c>
      <c r="C167" s="7">
        <f t="shared" si="11"/>
        <v>161471.34999999998</v>
      </c>
      <c r="D167">
        <f t="shared" si="12"/>
        <v>0</v>
      </c>
      <c r="F167">
        <f t="shared" si="13"/>
        <v>90744</v>
      </c>
      <c r="G167" t="str">
        <f>INDEX(ZIP_COUNTY_092020!B:B,MATCH('Zip Shares'!F167,ZIP_COUNTY_092020!A:A,0))</f>
        <v>Los Angeles</v>
      </c>
      <c r="H167" s="8">
        <f>B167*'SmartPay National Data'!$Q$4</f>
        <v>201686.06128371926</v>
      </c>
      <c r="I167" s="8">
        <f t="shared" si="14"/>
        <v>161471.34999999998</v>
      </c>
      <c r="J167" s="8">
        <f>D167*'SmartPay National Data'!$Q$6</f>
        <v>0</v>
      </c>
      <c r="N167" s="3">
        <v>90804</v>
      </c>
      <c r="O167">
        <v>2.8114578264783896E-4</v>
      </c>
      <c r="P167" s="5">
        <v>91203</v>
      </c>
      <c r="Q167" s="7">
        <v>158354.71000000002</v>
      </c>
      <c r="S167" s="7"/>
    </row>
    <row r="168" spans="1:19" ht="15.75">
      <c r="A168" s="3">
        <v>90745</v>
      </c>
      <c r="B168">
        <f t="shared" si="10"/>
        <v>1.6956889576265818E-4</v>
      </c>
      <c r="C168" s="7">
        <f t="shared" si="11"/>
        <v>7815.66</v>
      </c>
      <c r="D168">
        <f t="shared" si="12"/>
        <v>0</v>
      </c>
      <c r="F168">
        <f t="shared" si="13"/>
        <v>90745</v>
      </c>
      <c r="G168" t="str">
        <f>INDEX(ZIP_COUNTY_092020!B:B,MATCH('Zip Shares'!F168,ZIP_COUNTY_092020!A:A,0))</f>
        <v>Los Angeles</v>
      </c>
      <c r="H168" s="8">
        <f>B168*'SmartPay National Data'!$Q$4</f>
        <v>74056.736787734859</v>
      </c>
      <c r="I168" s="8">
        <f t="shared" si="14"/>
        <v>7815.66</v>
      </c>
      <c r="J168" s="8">
        <f>D168*'SmartPay National Data'!$Q$6</f>
        <v>0</v>
      </c>
      <c r="N168" s="3">
        <v>90805</v>
      </c>
      <c r="O168">
        <v>1.0886452115939685E-4</v>
      </c>
      <c r="P168" s="5">
        <v>91204</v>
      </c>
      <c r="Q168" s="7">
        <v>140.85</v>
      </c>
      <c r="S168" s="7"/>
    </row>
    <row r="169" spans="1:19" ht="15.75">
      <c r="A169" s="3">
        <v>90746</v>
      </c>
      <c r="B169">
        <f t="shared" si="10"/>
        <v>6.8719984685491453E-4</v>
      </c>
      <c r="C169" s="7">
        <f t="shared" si="11"/>
        <v>62493.15</v>
      </c>
      <c r="D169">
        <f t="shared" si="12"/>
        <v>0</v>
      </c>
      <c r="F169">
        <f t="shared" si="13"/>
        <v>90746</v>
      </c>
      <c r="G169" t="str">
        <f>INDEX(ZIP_COUNTY_092020!B:B,MATCH('Zip Shares'!F169,ZIP_COUNTY_092020!A:A,0))</f>
        <v>Los Angeles</v>
      </c>
      <c r="H169" s="8">
        <f>B169*'SmartPay National Data'!$Q$4</f>
        <v>300124.48892949213</v>
      </c>
      <c r="I169" s="8">
        <f t="shared" si="14"/>
        <v>62493.15</v>
      </c>
      <c r="J169" s="8">
        <f>D169*'SmartPay National Data'!$Q$6</f>
        <v>0</v>
      </c>
      <c r="N169" s="3">
        <v>90806</v>
      </c>
      <c r="O169">
        <v>5.261315236105405E-5</v>
      </c>
      <c r="P169" s="5">
        <v>91206</v>
      </c>
      <c r="Q169" s="7">
        <v>1368.71</v>
      </c>
      <c r="S169" s="7"/>
    </row>
    <row r="170" spans="1:19" ht="15.75">
      <c r="A170" s="3">
        <v>90747</v>
      </c>
      <c r="B170">
        <f t="shared" si="10"/>
        <v>8.0925422669841051E-5</v>
      </c>
      <c r="C170" s="7">
        <f t="shared" si="11"/>
        <v>5913</v>
      </c>
      <c r="D170">
        <f t="shared" si="12"/>
        <v>0</v>
      </c>
      <c r="F170">
        <f t="shared" si="13"/>
        <v>90747</v>
      </c>
      <c r="G170" t="str">
        <f>INDEX(ZIP_COUNTY_092020!B:B,MATCH('Zip Shares'!F170,ZIP_COUNTY_092020!A:A,0))</f>
        <v>Los Angeles</v>
      </c>
      <c r="H170" s="8">
        <f>B170*'SmartPay National Data'!$Q$4</f>
        <v>35342.995536663635</v>
      </c>
      <c r="I170" s="8">
        <f t="shared" si="14"/>
        <v>5913</v>
      </c>
      <c r="J170" s="8">
        <f>D170*'SmartPay National Data'!$Q$6</f>
        <v>0</v>
      </c>
      <c r="N170" s="3">
        <v>90807</v>
      </c>
      <c r="O170">
        <v>1.144154290533642E-4</v>
      </c>
      <c r="P170" s="5">
        <v>91207</v>
      </c>
      <c r="Q170" s="7">
        <v>150.99</v>
      </c>
      <c r="S170" s="7"/>
    </row>
    <row r="171" spans="1:19" ht="15.75">
      <c r="A171" s="3">
        <v>90755</v>
      </c>
      <c r="B171">
        <f t="shared" si="10"/>
        <v>1.5072370055780496E-3</v>
      </c>
      <c r="C171" s="7">
        <f t="shared" si="11"/>
        <v>1056283.67</v>
      </c>
      <c r="D171">
        <f t="shared" si="12"/>
        <v>0</v>
      </c>
      <c r="F171">
        <f t="shared" si="13"/>
        <v>90755</v>
      </c>
      <c r="G171" t="str">
        <f>INDEX(ZIP_COUNTY_092020!B:B,MATCH('Zip Shares'!F171,ZIP_COUNTY_092020!A:A,0))</f>
        <v>Los Angeles</v>
      </c>
      <c r="H171" s="8">
        <f>B171*'SmartPay National Data'!$Q$4</f>
        <v>658263.73225347162</v>
      </c>
      <c r="I171" s="8">
        <f t="shared" si="14"/>
        <v>1056283.67</v>
      </c>
      <c r="J171" s="8">
        <f>D171*'SmartPay National Data'!$Q$6</f>
        <v>0</v>
      </c>
      <c r="N171" s="3">
        <v>90808</v>
      </c>
      <c r="O171">
        <v>3.0469453169371819E-3</v>
      </c>
      <c r="P171" s="5">
        <v>91208</v>
      </c>
      <c r="Q171" s="7">
        <v>262.25</v>
      </c>
      <c r="S171" s="7"/>
    </row>
    <row r="172" spans="1:19" ht="15.75">
      <c r="A172" s="3">
        <v>90802</v>
      </c>
      <c r="B172">
        <f t="shared" si="10"/>
        <v>1.1619990699237033E-4</v>
      </c>
      <c r="C172" s="7">
        <f t="shared" si="11"/>
        <v>66266.63</v>
      </c>
      <c r="D172">
        <f t="shared" si="12"/>
        <v>0</v>
      </c>
      <c r="F172">
        <f t="shared" si="13"/>
        <v>90802</v>
      </c>
      <c r="G172" t="str">
        <f>INDEX(ZIP_COUNTY_092020!B:B,MATCH('Zip Shares'!F172,ZIP_COUNTY_092020!A:A,0))</f>
        <v>Los Angeles</v>
      </c>
      <c r="H172" s="8">
        <f>B172*'SmartPay National Data'!$Q$4</f>
        <v>50748.61098899888</v>
      </c>
      <c r="I172" s="8">
        <f t="shared" si="14"/>
        <v>66266.63</v>
      </c>
      <c r="J172" s="8">
        <f>D172*'SmartPay National Data'!$Q$6</f>
        <v>0</v>
      </c>
      <c r="N172" s="3">
        <v>90809</v>
      </c>
      <c r="O172">
        <v>1.2426159164312148E-6</v>
      </c>
      <c r="P172" s="5">
        <v>91210</v>
      </c>
      <c r="Q172" s="7">
        <v>449.75</v>
      </c>
      <c r="S172" s="7"/>
    </row>
    <row r="173" spans="1:19" ht="15.75">
      <c r="A173" s="3">
        <v>90803</v>
      </c>
      <c r="B173">
        <f t="shared" si="10"/>
        <v>3.1149048369784191E-4</v>
      </c>
      <c r="C173" s="7">
        <f t="shared" si="11"/>
        <v>1713.42</v>
      </c>
      <c r="D173">
        <f t="shared" si="12"/>
        <v>0</v>
      </c>
      <c r="F173">
        <f t="shared" si="13"/>
        <v>90803</v>
      </c>
      <c r="G173" t="str">
        <f>INDEX(ZIP_COUNTY_092020!B:B,MATCH('Zip Shares'!F173,ZIP_COUNTY_092020!A:A,0))</f>
        <v>Los Angeles</v>
      </c>
      <c r="H173" s="8">
        <f>B173*'SmartPay National Data'!$Q$4</f>
        <v>136038.91597774523</v>
      </c>
      <c r="I173" s="8">
        <f t="shared" si="14"/>
        <v>1713.42</v>
      </c>
      <c r="J173" s="8">
        <f>D173*'SmartPay National Data'!$Q$6</f>
        <v>0</v>
      </c>
      <c r="N173" s="3">
        <v>90810</v>
      </c>
      <c r="O173">
        <v>2.9046445885522179E-3</v>
      </c>
      <c r="P173" s="5">
        <v>91214</v>
      </c>
      <c r="Q173" s="7">
        <v>11884.68</v>
      </c>
      <c r="S173" s="7"/>
    </row>
    <row r="174" spans="1:19" ht="15.75">
      <c r="A174" s="3">
        <v>90804</v>
      </c>
      <c r="B174">
        <f t="shared" si="10"/>
        <v>2.8114578264783896E-4</v>
      </c>
      <c r="C174" s="7">
        <f t="shared" si="11"/>
        <v>1975.82</v>
      </c>
      <c r="D174">
        <f t="shared" si="12"/>
        <v>0</v>
      </c>
      <c r="F174">
        <f t="shared" si="13"/>
        <v>90804</v>
      </c>
      <c r="G174" t="str">
        <f>INDEX(ZIP_COUNTY_092020!B:B,MATCH('Zip Shares'!F174,ZIP_COUNTY_092020!A:A,0))</f>
        <v>Los Angeles</v>
      </c>
      <c r="H174" s="8">
        <f>B174*'SmartPay National Data'!$Q$4</f>
        <v>122786.31131546112</v>
      </c>
      <c r="I174" s="8">
        <f t="shared" si="14"/>
        <v>1975.82</v>
      </c>
      <c r="J174" s="8">
        <f>D174*'SmartPay National Data'!$Q$6</f>
        <v>0</v>
      </c>
      <c r="N174" s="3">
        <v>90813</v>
      </c>
      <c r="O174">
        <v>2.7720685315877383E-4</v>
      </c>
      <c r="P174" s="5">
        <v>91291</v>
      </c>
      <c r="Q174" s="7">
        <v>5118</v>
      </c>
      <c r="S174" s="7"/>
    </row>
    <row r="175" spans="1:19" ht="15.75">
      <c r="A175" s="3">
        <v>90805</v>
      </c>
      <c r="B175">
        <f t="shared" si="10"/>
        <v>1.0886452115939685E-4</v>
      </c>
      <c r="C175" s="7">
        <f t="shared" si="11"/>
        <v>31827.46</v>
      </c>
      <c r="D175">
        <f t="shared" si="12"/>
        <v>0</v>
      </c>
      <c r="F175">
        <f t="shared" si="13"/>
        <v>90805</v>
      </c>
      <c r="G175" t="str">
        <f>INDEX(ZIP_COUNTY_092020!B:B,MATCH('Zip Shares'!F175,ZIP_COUNTY_092020!A:A,0))</f>
        <v>Los Angeles</v>
      </c>
      <c r="H175" s="8">
        <f>B175*'SmartPay National Data'!$Q$4</f>
        <v>47544.988441209513</v>
      </c>
      <c r="I175" s="8">
        <f t="shared" si="14"/>
        <v>31827.46</v>
      </c>
      <c r="J175" s="8">
        <f>D175*'SmartPay National Data'!$Q$6</f>
        <v>0</v>
      </c>
      <c r="N175" s="3">
        <v>90814</v>
      </c>
      <c r="O175">
        <v>1.4562643710464703E-6</v>
      </c>
      <c r="P175" s="5">
        <v>91301</v>
      </c>
      <c r="Q175" s="7">
        <v>521014.3</v>
      </c>
      <c r="S175" s="7"/>
    </row>
    <row r="176" spans="1:19" ht="15.75">
      <c r="A176" s="3">
        <v>90806</v>
      </c>
      <c r="B176">
        <f t="shared" si="10"/>
        <v>5.261315236105405E-5</v>
      </c>
      <c r="C176" s="7">
        <f t="shared" si="11"/>
        <v>23313.579999999998</v>
      </c>
      <c r="D176">
        <f t="shared" si="12"/>
        <v>0</v>
      </c>
      <c r="F176">
        <f t="shared" si="13"/>
        <v>90806</v>
      </c>
      <c r="G176" t="str">
        <f>INDEX(ZIP_COUNTY_092020!B:B,MATCH('Zip Shares'!F176,ZIP_COUNTY_092020!A:A,0))</f>
        <v>Los Angeles</v>
      </c>
      <c r="H176" s="8">
        <f>B176*'SmartPay National Data'!$Q$4</f>
        <v>22978.025294386636</v>
      </c>
      <c r="I176" s="8">
        <f t="shared" si="14"/>
        <v>23313.579999999998</v>
      </c>
      <c r="J176" s="8">
        <f>D176*'SmartPay National Data'!$Q$6</f>
        <v>0</v>
      </c>
      <c r="N176" s="3">
        <v>90815</v>
      </c>
      <c r="O176">
        <v>1.4430836792010988E-4</v>
      </c>
      <c r="P176" s="5">
        <v>91302</v>
      </c>
      <c r="Q176" s="7">
        <v>78838.42</v>
      </c>
      <c r="S176" s="7"/>
    </row>
    <row r="177" spans="1:19" ht="15.75">
      <c r="A177" s="3">
        <v>90807</v>
      </c>
      <c r="B177">
        <f t="shared" si="10"/>
        <v>1.144154290533642E-4</v>
      </c>
      <c r="C177" s="7">
        <f t="shared" si="11"/>
        <v>96867.28</v>
      </c>
      <c r="D177">
        <f t="shared" si="12"/>
        <v>0</v>
      </c>
      <c r="F177">
        <f t="shared" si="13"/>
        <v>90807</v>
      </c>
      <c r="G177" t="str">
        <f>INDEX(ZIP_COUNTY_092020!B:B,MATCH('Zip Shares'!F177,ZIP_COUNTY_092020!A:A,0))</f>
        <v>Los Angeles</v>
      </c>
      <c r="H177" s="8">
        <f>B177*'SmartPay National Data'!$Q$4</f>
        <v>49969.266331252991</v>
      </c>
      <c r="I177" s="8">
        <f t="shared" si="14"/>
        <v>96867.28</v>
      </c>
      <c r="J177" s="8">
        <f>D177*'SmartPay National Data'!$Q$6</f>
        <v>0</v>
      </c>
      <c r="N177" s="3">
        <v>90840</v>
      </c>
      <c r="O177">
        <v>7.9022427691461189E-5</v>
      </c>
      <c r="P177" s="5">
        <v>91303</v>
      </c>
      <c r="Q177" s="7">
        <v>814018.5</v>
      </c>
      <c r="S177" s="7"/>
    </row>
    <row r="178" spans="1:19" ht="15.75">
      <c r="A178" s="3">
        <v>90808</v>
      </c>
      <c r="B178">
        <f t="shared" si="10"/>
        <v>3.0469453169371819E-3</v>
      </c>
      <c r="C178" s="7">
        <f t="shared" si="11"/>
        <v>206140.75</v>
      </c>
      <c r="D178">
        <f t="shared" si="12"/>
        <v>0</v>
      </c>
      <c r="F178">
        <f t="shared" si="13"/>
        <v>90808</v>
      </c>
      <c r="G178" t="str">
        <f>INDEX(ZIP_COUNTY_092020!B:B,MATCH('Zip Shares'!F178,ZIP_COUNTY_092020!A:A,0))</f>
        <v>Los Angeles</v>
      </c>
      <c r="H178" s="8">
        <f>B178*'SmartPay National Data'!$Q$4</f>
        <v>1330708.8327028507</v>
      </c>
      <c r="I178" s="8">
        <f t="shared" si="14"/>
        <v>206140.75</v>
      </c>
      <c r="J178" s="8">
        <f>D178*'SmartPay National Data'!$Q$6</f>
        <v>0</v>
      </c>
      <c r="N178" s="3">
        <v>90895</v>
      </c>
      <c r="O178">
        <v>4.8026043853849308E-3</v>
      </c>
      <c r="P178" s="5">
        <v>91304</v>
      </c>
      <c r="Q178" s="7">
        <v>25487.360000000001</v>
      </c>
      <c r="S178" s="7"/>
    </row>
    <row r="179" spans="1:19" ht="15.75">
      <c r="A179" s="3">
        <v>90809</v>
      </c>
      <c r="B179">
        <f t="shared" si="10"/>
        <v>1.2426159164312148E-6</v>
      </c>
      <c r="C179" s="7">
        <f t="shared" si="11"/>
        <v>0</v>
      </c>
      <c r="D179">
        <f t="shared" si="12"/>
        <v>0</v>
      </c>
      <c r="F179">
        <f t="shared" si="13"/>
        <v>90809</v>
      </c>
      <c r="G179" t="str">
        <f>INDEX(ZIP_COUNTY_092020!B:B,MATCH('Zip Shares'!F179,ZIP_COUNTY_092020!A:A,0))</f>
        <v>Los Angeles</v>
      </c>
      <c r="H179" s="8">
        <f>B179*'SmartPay National Data'!$Q$4</f>
        <v>542.69433929793627</v>
      </c>
      <c r="I179" s="8">
        <f t="shared" si="14"/>
        <v>0</v>
      </c>
      <c r="J179" s="8">
        <f>D179*'SmartPay National Data'!$Q$6</f>
        <v>0</v>
      </c>
      <c r="N179" s="3">
        <v>91001</v>
      </c>
      <c r="O179">
        <v>3.9744907121030585E-5</v>
      </c>
      <c r="P179" s="5">
        <v>91307</v>
      </c>
      <c r="Q179" s="7">
        <v>616.79</v>
      </c>
      <c r="S179" s="7"/>
    </row>
    <row r="180" spans="1:19" ht="15.75">
      <c r="A180" s="3">
        <v>90810</v>
      </c>
      <c r="B180">
        <f t="shared" si="10"/>
        <v>2.9046445885522179E-3</v>
      </c>
      <c r="C180" s="7">
        <f t="shared" si="11"/>
        <v>243377.06</v>
      </c>
      <c r="D180">
        <f t="shared" si="12"/>
        <v>0</v>
      </c>
      <c r="F180">
        <f t="shared" si="13"/>
        <v>90810</v>
      </c>
      <c r="G180" t="str">
        <f>INDEX(ZIP_COUNTY_092020!B:B,MATCH('Zip Shares'!F180,ZIP_COUNTY_092020!A:A,0))</f>
        <v>Los Angeles</v>
      </c>
      <c r="H180" s="8">
        <f>B180*'SmartPay National Data'!$Q$4</f>
        <v>1268561.069462955</v>
      </c>
      <c r="I180" s="8">
        <f t="shared" si="14"/>
        <v>243377.06</v>
      </c>
      <c r="J180" s="8">
        <f>D180*'SmartPay National Data'!$Q$6</f>
        <v>0</v>
      </c>
      <c r="N180" s="3">
        <v>91006</v>
      </c>
      <c r="O180">
        <v>3.6312636956750466E-4</v>
      </c>
      <c r="P180" s="5">
        <v>91311</v>
      </c>
      <c r="Q180" s="7">
        <v>194007.87</v>
      </c>
      <c r="S180" s="7"/>
    </row>
    <row r="181" spans="1:19" ht="15.75">
      <c r="A181" s="3">
        <v>90813</v>
      </c>
      <c r="B181">
        <f t="shared" si="10"/>
        <v>2.7720685315877383E-4</v>
      </c>
      <c r="C181" s="7">
        <f t="shared" si="11"/>
        <v>115721.26</v>
      </c>
      <c r="D181">
        <f t="shared" si="12"/>
        <v>0</v>
      </c>
      <c r="F181">
        <f t="shared" si="13"/>
        <v>90813</v>
      </c>
      <c r="G181" t="str">
        <f>INDEX(ZIP_COUNTY_092020!B:B,MATCH('Zip Shares'!F181,ZIP_COUNTY_092020!A:A,0))</f>
        <v>Los Angeles</v>
      </c>
      <c r="H181" s="8">
        <f>B181*'SmartPay National Data'!$Q$4</f>
        <v>121066.04143291476</v>
      </c>
      <c r="I181" s="8">
        <f t="shared" si="14"/>
        <v>115721.26</v>
      </c>
      <c r="J181" s="8">
        <f>D181*'SmartPay National Data'!$Q$6</f>
        <v>0</v>
      </c>
      <c r="N181" s="3">
        <v>91007</v>
      </c>
      <c r="O181">
        <v>3.6400294342815962E-6</v>
      </c>
      <c r="P181" s="5">
        <v>91316</v>
      </c>
      <c r="Q181" s="7">
        <v>725.78</v>
      </c>
      <c r="S181" s="7"/>
    </row>
    <row r="182" spans="1:19" ht="15.75">
      <c r="A182" s="3">
        <v>90814</v>
      </c>
      <c r="B182">
        <f t="shared" si="10"/>
        <v>1.4562643710464703E-6</v>
      </c>
      <c r="C182" s="7">
        <f t="shared" si="11"/>
        <v>7248.66</v>
      </c>
      <c r="D182">
        <f t="shared" si="12"/>
        <v>0</v>
      </c>
      <c r="F182">
        <f t="shared" si="13"/>
        <v>90814</v>
      </c>
      <c r="G182" t="str">
        <f>INDEX(ZIP_COUNTY_092020!B:B,MATCH('Zip Shares'!F182,ZIP_COUNTY_092020!A:A,0))</f>
        <v>Los Angeles</v>
      </c>
      <c r="H182" s="8">
        <f>B182*'SmartPay National Data'!$Q$4</f>
        <v>636.00217914312896</v>
      </c>
      <c r="I182" s="8">
        <f t="shared" si="14"/>
        <v>7248.66</v>
      </c>
      <c r="J182" s="8">
        <f>D182*'SmartPay National Data'!$Q$6</f>
        <v>0</v>
      </c>
      <c r="N182" s="3">
        <v>91010</v>
      </c>
      <c r="O182">
        <v>1.1363567738042724E-4</v>
      </c>
      <c r="P182" s="5">
        <v>91320</v>
      </c>
      <c r="Q182" s="7">
        <v>38830.44</v>
      </c>
      <c r="S182" s="7"/>
    </row>
    <row r="183" spans="1:19" ht="15.75">
      <c r="A183" s="3">
        <v>90815</v>
      </c>
      <c r="B183">
        <f t="shared" si="10"/>
        <v>1.4430836792010988E-4</v>
      </c>
      <c r="C183" s="7">
        <f t="shared" si="11"/>
        <v>7598.3700000000008</v>
      </c>
      <c r="D183">
        <f t="shared" si="12"/>
        <v>0</v>
      </c>
      <c r="F183">
        <f t="shared" si="13"/>
        <v>90815</v>
      </c>
      <c r="G183" t="str">
        <f>INDEX(ZIP_COUNTY_092020!B:B,MATCH('Zip Shares'!F183,ZIP_COUNTY_092020!A:A,0))</f>
        <v>Los Angeles</v>
      </c>
      <c r="H183" s="8">
        <f>B183*'SmartPay National Data'!$Q$4</f>
        <v>63024.570463002507</v>
      </c>
      <c r="I183" s="8">
        <f t="shared" si="14"/>
        <v>7598.3700000000008</v>
      </c>
      <c r="J183" s="8">
        <f>D183*'SmartPay National Data'!$Q$6</f>
        <v>0</v>
      </c>
      <c r="N183" s="3">
        <v>91011</v>
      </c>
      <c r="O183">
        <v>2.5756739008258937E-5</v>
      </c>
      <c r="P183" s="5">
        <v>91321</v>
      </c>
      <c r="Q183" s="7">
        <v>193.98</v>
      </c>
      <c r="S183" s="7"/>
    </row>
    <row r="184" spans="1:19" ht="15.75">
      <c r="A184" s="4">
        <v>90822</v>
      </c>
      <c r="B184">
        <f t="shared" si="10"/>
        <v>0</v>
      </c>
      <c r="C184" s="7">
        <f t="shared" si="11"/>
        <v>0</v>
      </c>
      <c r="D184">
        <f t="shared" si="12"/>
        <v>9.7912490980386513E-2</v>
      </c>
      <c r="F184">
        <f t="shared" si="13"/>
        <v>90822</v>
      </c>
      <c r="G184" t="str">
        <f>INDEX(ZIP_COUNTY_092020!B:B,MATCH('Zip Shares'!F184,ZIP_COUNTY_092020!A:A,0))</f>
        <v>Los Angeles</v>
      </c>
      <c r="H184" s="8">
        <f>B184*'SmartPay National Data'!$Q$4</f>
        <v>0</v>
      </c>
      <c r="I184" s="8">
        <f t="shared" si="14"/>
        <v>0</v>
      </c>
      <c r="J184" s="8">
        <f>D184*'SmartPay National Data'!$Q$6</f>
        <v>14234459.158748215</v>
      </c>
      <c r="N184" s="3">
        <v>91016</v>
      </c>
      <c r="O184">
        <v>2.9784915413224953E-3</v>
      </c>
      <c r="P184" s="5">
        <v>91324</v>
      </c>
      <c r="Q184" s="7">
        <v>2541.63</v>
      </c>
      <c r="S184" s="7"/>
    </row>
    <row r="185" spans="1:19" ht="15.75">
      <c r="A185" s="5">
        <v>90831</v>
      </c>
      <c r="B185">
        <f t="shared" si="10"/>
        <v>0</v>
      </c>
      <c r="C185" s="7">
        <f t="shared" si="11"/>
        <v>2024</v>
      </c>
      <c r="D185">
        <f t="shared" si="12"/>
        <v>0</v>
      </c>
      <c r="F185">
        <f t="shared" si="13"/>
        <v>90831</v>
      </c>
      <c r="G185" t="str">
        <f>INDEX(ZIP_COUNTY_092020!B:B,MATCH('Zip Shares'!F185,ZIP_COUNTY_092020!A:A,0))</f>
        <v>Los Angeles</v>
      </c>
      <c r="H185" s="8">
        <f>B185*'SmartPay National Data'!$Q$4</f>
        <v>0</v>
      </c>
      <c r="I185" s="8">
        <f t="shared" si="14"/>
        <v>2024</v>
      </c>
      <c r="J185" s="8">
        <f>D185*'SmartPay National Data'!$Q$6</f>
        <v>0</v>
      </c>
      <c r="N185" s="3">
        <v>91017</v>
      </c>
      <c r="O185">
        <v>2.9500211124895251E-5</v>
      </c>
      <c r="P185" s="5">
        <v>91325</v>
      </c>
      <c r="Q185" s="7">
        <v>169515.18</v>
      </c>
      <c r="S185" s="7"/>
    </row>
    <row r="186" spans="1:19" ht="15.75">
      <c r="A186" s="3">
        <v>90840</v>
      </c>
      <c r="B186">
        <f t="shared" si="10"/>
        <v>7.9022427691461189E-5</v>
      </c>
      <c r="C186" s="7">
        <f t="shared" si="11"/>
        <v>550</v>
      </c>
      <c r="D186">
        <f t="shared" si="12"/>
        <v>0</v>
      </c>
      <c r="F186">
        <f t="shared" si="13"/>
        <v>90840</v>
      </c>
      <c r="G186" t="str">
        <f>INDEX(ZIP_COUNTY_092020!B:B,MATCH('Zip Shares'!F186,ZIP_COUNTY_092020!A:A,0))</f>
        <v>Los Angeles</v>
      </c>
      <c r="H186" s="8">
        <f>B186*'SmartPay National Data'!$Q$4</f>
        <v>34511.890294228644</v>
      </c>
      <c r="I186" s="8">
        <f t="shared" si="14"/>
        <v>550</v>
      </c>
      <c r="J186" s="8">
        <f>D186*'SmartPay National Data'!$Q$6</f>
        <v>0</v>
      </c>
      <c r="N186" s="3">
        <v>91020</v>
      </c>
      <c r="O186">
        <v>1.3448974658804137E-6</v>
      </c>
      <c r="P186" s="5">
        <v>91326</v>
      </c>
      <c r="Q186" s="7">
        <v>2786</v>
      </c>
      <c r="S186" s="7"/>
    </row>
    <row r="187" spans="1:19" ht="15.75">
      <c r="A187" s="3">
        <v>90895</v>
      </c>
      <c r="B187">
        <f t="shared" si="10"/>
        <v>4.8026043853849308E-3</v>
      </c>
      <c r="C187" s="7">
        <f t="shared" si="11"/>
        <v>20339.759999999998</v>
      </c>
      <c r="D187">
        <f t="shared" si="12"/>
        <v>0</v>
      </c>
      <c r="F187">
        <f t="shared" si="13"/>
        <v>90895</v>
      </c>
      <c r="G187" t="str">
        <f>INDEX(ZIP_COUNTY_092020!B:B,MATCH('Zip Shares'!F187,ZIP_COUNTY_092020!A:A,0))</f>
        <v>Los Angeles</v>
      </c>
      <c r="H187" s="8">
        <f>B187*'SmartPay National Data'!$Q$4</f>
        <v>2097467.2699519708</v>
      </c>
      <c r="I187" s="8">
        <f t="shared" si="14"/>
        <v>20339.759999999998</v>
      </c>
      <c r="J187" s="8">
        <f>D187*'SmartPay National Data'!$Q$6</f>
        <v>0</v>
      </c>
      <c r="N187" s="3">
        <v>91021</v>
      </c>
      <c r="O187">
        <v>1.487981633044559E-6</v>
      </c>
      <c r="P187" s="5">
        <v>91330</v>
      </c>
      <c r="Q187" s="7">
        <v>350</v>
      </c>
      <c r="S187" s="7"/>
    </row>
    <row r="188" spans="1:19" ht="15.75">
      <c r="A188" s="3">
        <v>91001</v>
      </c>
      <c r="B188">
        <f t="shared" si="10"/>
        <v>3.9744907121030585E-5</v>
      </c>
      <c r="C188" s="7">
        <f t="shared" si="11"/>
        <v>1974</v>
      </c>
      <c r="D188">
        <f t="shared" si="12"/>
        <v>0</v>
      </c>
      <c r="F188">
        <f t="shared" si="13"/>
        <v>91001</v>
      </c>
      <c r="G188" t="str">
        <f>INDEX(ZIP_COUNTY_092020!B:B,MATCH('Zip Shares'!F188,ZIP_COUNTY_092020!A:A,0))</f>
        <v>Los Angeles</v>
      </c>
      <c r="H188" s="8">
        <f>B188*'SmartPay National Data'!$Q$4</f>
        <v>17358.00726941639</v>
      </c>
      <c r="I188" s="8">
        <f t="shared" si="14"/>
        <v>1974</v>
      </c>
      <c r="J188" s="8">
        <f>D188*'SmartPay National Data'!$Q$6</f>
        <v>0</v>
      </c>
      <c r="N188" s="3">
        <v>91024</v>
      </c>
      <c r="O188">
        <v>1.2483156530446157E-5</v>
      </c>
      <c r="P188" s="5">
        <v>91331</v>
      </c>
      <c r="Q188" s="7">
        <v>82250.600000000006</v>
      </c>
      <c r="S188" s="7"/>
    </row>
    <row r="189" spans="1:19" ht="15.75">
      <c r="A189" s="3">
        <v>91006</v>
      </c>
      <c r="B189">
        <f t="shared" si="10"/>
        <v>3.6312636956750466E-4</v>
      </c>
      <c r="C189" s="7">
        <f t="shared" si="11"/>
        <v>3220.93</v>
      </c>
      <c r="D189">
        <f t="shared" si="12"/>
        <v>0</v>
      </c>
      <c r="F189">
        <f t="shared" si="13"/>
        <v>91006</v>
      </c>
      <c r="G189" t="str">
        <f>INDEX(ZIP_COUNTY_092020!B:B,MATCH('Zip Shares'!F189,ZIP_COUNTY_092020!A:A,0))</f>
        <v>Los Angeles</v>
      </c>
      <c r="H189" s="8">
        <f>B189*'SmartPay National Data'!$Q$4</f>
        <v>158590.13441584533</v>
      </c>
      <c r="I189" s="8">
        <f t="shared" si="14"/>
        <v>3220.93</v>
      </c>
      <c r="J189" s="8">
        <f>D189*'SmartPay National Data'!$Q$6</f>
        <v>0</v>
      </c>
      <c r="N189" s="3">
        <v>91025</v>
      </c>
      <c r="O189">
        <v>4.4204533420585842E-7</v>
      </c>
      <c r="P189" s="5">
        <v>91335</v>
      </c>
      <c r="Q189" s="7">
        <v>142</v>
      </c>
      <c r="S189" s="7"/>
    </row>
    <row r="190" spans="1:19" ht="15.75">
      <c r="A190" s="3">
        <v>91007</v>
      </c>
      <c r="B190">
        <f t="shared" si="10"/>
        <v>3.6400294342815962E-6</v>
      </c>
      <c r="C190" s="7">
        <f t="shared" si="11"/>
        <v>0</v>
      </c>
      <c r="D190">
        <f t="shared" si="12"/>
        <v>0</v>
      </c>
      <c r="F190">
        <f t="shared" si="13"/>
        <v>91007</v>
      </c>
      <c r="G190" t="str">
        <f>INDEX(ZIP_COUNTY_092020!B:B,MATCH('Zip Shares'!F190,ZIP_COUNTY_092020!A:A,0))</f>
        <v>Los Angeles</v>
      </c>
      <c r="H190" s="8">
        <f>B190*'SmartPay National Data'!$Q$4</f>
        <v>1589.7296523739171</v>
      </c>
      <c r="I190" s="8">
        <f t="shared" si="14"/>
        <v>0</v>
      </c>
      <c r="J190" s="8">
        <f>D190*'SmartPay National Data'!$Q$6</f>
        <v>0</v>
      </c>
      <c r="N190" s="3">
        <v>91030</v>
      </c>
      <c r="O190">
        <v>3.0895505833025678E-6</v>
      </c>
      <c r="P190" s="5">
        <v>91340</v>
      </c>
      <c r="Q190" s="7">
        <v>10230.41</v>
      </c>
      <c r="S190" s="7"/>
    </row>
    <row r="191" spans="1:19" ht="15.75">
      <c r="A191" s="3">
        <v>91010</v>
      </c>
      <c r="B191">
        <f t="shared" si="10"/>
        <v>1.1363567738042724E-4</v>
      </c>
      <c r="C191" s="7">
        <f t="shared" si="11"/>
        <v>9467.2900000000009</v>
      </c>
      <c r="D191">
        <f t="shared" si="12"/>
        <v>0</v>
      </c>
      <c r="F191">
        <f t="shared" si="13"/>
        <v>91010</v>
      </c>
      <c r="G191" t="str">
        <f>INDEX(ZIP_COUNTY_092020!B:B,MATCH('Zip Shares'!F191,ZIP_COUNTY_092020!A:A,0))</f>
        <v>Los Angeles</v>
      </c>
      <c r="H191" s="8">
        <f>B191*'SmartPay National Data'!$Q$4</f>
        <v>49628.721185029281</v>
      </c>
      <c r="I191" s="8">
        <f t="shared" si="14"/>
        <v>9467.2900000000009</v>
      </c>
      <c r="J191" s="8">
        <f>D191*'SmartPay National Data'!$Q$6</f>
        <v>0</v>
      </c>
      <c r="N191" s="3">
        <v>91040</v>
      </c>
      <c r="O191">
        <v>1.0146639340801997E-4</v>
      </c>
      <c r="P191" s="5">
        <v>91342</v>
      </c>
      <c r="Q191" s="7">
        <v>9489.5499999999993</v>
      </c>
      <c r="S191" s="7"/>
    </row>
    <row r="192" spans="1:19" ht="15.75">
      <c r="A192" s="3">
        <v>91011</v>
      </c>
      <c r="B192">
        <f t="shared" si="10"/>
        <v>2.5756739008258937E-5</v>
      </c>
      <c r="C192" s="7">
        <f t="shared" si="11"/>
        <v>0</v>
      </c>
      <c r="D192">
        <f t="shared" si="12"/>
        <v>0</v>
      </c>
      <c r="F192">
        <f t="shared" si="13"/>
        <v>91011</v>
      </c>
      <c r="G192" t="str">
        <f>INDEX(ZIP_COUNTY_092020!B:B,MATCH('Zip Shares'!F192,ZIP_COUNTY_092020!A:A,0))</f>
        <v>Los Angeles</v>
      </c>
      <c r="H192" s="8">
        <f>B192*'SmartPay National Data'!$Q$4</f>
        <v>11248.879298682492</v>
      </c>
      <c r="I192" s="8">
        <f t="shared" si="14"/>
        <v>0</v>
      </c>
      <c r="J192" s="8">
        <f>D192*'SmartPay National Data'!$Q$6</f>
        <v>0</v>
      </c>
      <c r="N192" s="3">
        <v>91042</v>
      </c>
      <c r="O192">
        <v>6.8504559901238281E-5</v>
      </c>
      <c r="P192" s="5">
        <v>91344</v>
      </c>
      <c r="Q192" s="7">
        <v>4331.7</v>
      </c>
      <c r="S192" s="7"/>
    </row>
    <row r="193" spans="1:19" ht="15.75">
      <c r="A193" s="3">
        <v>91016</v>
      </c>
      <c r="B193">
        <f t="shared" si="10"/>
        <v>2.9784915413224953E-3</v>
      </c>
      <c r="C193" s="7">
        <f t="shared" si="11"/>
        <v>12795.6</v>
      </c>
      <c r="D193">
        <f t="shared" si="12"/>
        <v>0</v>
      </c>
      <c r="F193">
        <f t="shared" si="13"/>
        <v>91016</v>
      </c>
      <c r="G193" t="str">
        <f>INDEX(ZIP_COUNTY_092020!B:B,MATCH('Zip Shares'!F193,ZIP_COUNTY_092020!A:A,0))</f>
        <v>Los Angeles</v>
      </c>
      <c r="H193" s="8">
        <f>B193*'SmartPay National Data'!$Q$4</f>
        <v>1300812.646730636</v>
      </c>
      <c r="I193" s="8">
        <f t="shared" si="14"/>
        <v>12795.6</v>
      </c>
      <c r="J193" s="8">
        <f>D193*'SmartPay National Data'!$Q$6</f>
        <v>0</v>
      </c>
      <c r="N193" s="3">
        <v>91066</v>
      </c>
      <c r="O193">
        <v>5.7811381413034925E-6</v>
      </c>
      <c r="P193" s="5">
        <v>91345</v>
      </c>
      <c r="Q193" s="7">
        <v>12501.9</v>
      </c>
      <c r="S193" s="7"/>
    </row>
    <row r="194" spans="1:19" ht="15.75">
      <c r="A194" s="3">
        <v>91017</v>
      </c>
      <c r="B194">
        <f t="shared" ref="B194:B257" si="15">SUMIF(N:N,A194,O:O)</f>
        <v>2.9500211124895251E-5</v>
      </c>
      <c r="C194" s="7">
        <f t="shared" ref="C194:C257" si="16">SUMIF(P:P,A194,Q:Q)</f>
        <v>0</v>
      </c>
      <c r="D194">
        <f t="shared" ref="D194:D257" si="17">SUMIF(R:R,A194,S:S)</f>
        <v>0</v>
      </c>
      <c r="F194">
        <f t="shared" si="13"/>
        <v>91017</v>
      </c>
      <c r="G194" t="str">
        <f>INDEX(ZIP_COUNTY_092020!B:B,MATCH('Zip Shares'!F194,ZIP_COUNTY_092020!A:A,0))</f>
        <v>Los Angeles</v>
      </c>
      <c r="H194" s="8">
        <f>B194*'SmartPay National Data'!$Q$4</f>
        <v>12883.786030645835</v>
      </c>
      <c r="I194" s="8">
        <f t="shared" si="14"/>
        <v>0</v>
      </c>
      <c r="J194" s="8">
        <f>D194*'SmartPay National Data'!$Q$6</f>
        <v>0</v>
      </c>
      <c r="N194" s="3">
        <v>91101</v>
      </c>
      <c r="O194">
        <v>4.5859732451551856E-4</v>
      </c>
      <c r="P194" s="5">
        <v>91350</v>
      </c>
      <c r="Q194" s="7">
        <v>28529.300000000003</v>
      </c>
      <c r="S194" s="7"/>
    </row>
    <row r="195" spans="1:19" ht="15.75">
      <c r="A195" s="3">
        <v>91020</v>
      </c>
      <c r="B195">
        <f t="shared" si="15"/>
        <v>1.3448974658804137E-6</v>
      </c>
      <c r="C195" s="7">
        <f t="shared" si="16"/>
        <v>0</v>
      </c>
      <c r="D195">
        <f t="shared" si="17"/>
        <v>0</v>
      </c>
      <c r="F195">
        <f t="shared" ref="F195:F258" si="18">A195</f>
        <v>91020</v>
      </c>
      <c r="G195" t="str">
        <f>INDEX(ZIP_COUNTY_092020!B:B,MATCH('Zip Shares'!F195,ZIP_COUNTY_092020!A:A,0))</f>
        <v>Los Angeles</v>
      </c>
      <c r="H195" s="8">
        <f>B195*'SmartPay National Data'!$Q$4</f>
        <v>587.36431106211558</v>
      </c>
      <c r="I195" s="8">
        <f t="shared" ref="I195:I258" si="19">C195</f>
        <v>0</v>
      </c>
      <c r="J195" s="8">
        <f>D195*'SmartPay National Data'!$Q$6</f>
        <v>0</v>
      </c>
      <c r="N195" s="3">
        <v>91103</v>
      </c>
      <c r="O195">
        <v>3.0364953652365555E-4</v>
      </c>
      <c r="P195" s="5">
        <v>91351</v>
      </c>
      <c r="Q195" s="7">
        <v>14138</v>
      </c>
      <c r="S195" s="7"/>
    </row>
    <row r="196" spans="1:19" ht="15.75">
      <c r="A196" s="3">
        <v>91021</v>
      </c>
      <c r="B196">
        <f t="shared" si="15"/>
        <v>1.487981633044559E-6</v>
      </c>
      <c r="C196" s="7">
        <f t="shared" si="16"/>
        <v>0</v>
      </c>
      <c r="D196">
        <f t="shared" si="17"/>
        <v>0</v>
      </c>
      <c r="F196">
        <f t="shared" si="18"/>
        <v>91021</v>
      </c>
      <c r="G196" t="str">
        <f>INDEX(ZIP_COUNTY_092020!B:B,MATCH('Zip Shares'!F196,ZIP_COUNTY_092020!A:A,0))</f>
        <v>Los Angeles</v>
      </c>
      <c r="H196" s="8">
        <f>B196*'SmartPay National Data'!$Q$4</f>
        <v>649.85422973799609</v>
      </c>
      <c r="I196" s="8">
        <f t="shared" si="19"/>
        <v>0</v>
      </c>
      <c r="J196" s="8">
        <f>D196*'SmartPay National Data'!$Q$6</f>
        <v>0</v>
      </c>
      <c r="N196" s="3">
        <v>91104</v>
      </c>
      <c r="O196">
        <v>3.1186583518761511E-5</v>
      </c>
      <c r="P196" s="5">
        <v>91352</v>
      </c>
      <c r="Q196" s="7">
        <v>39279.78</v>
      </c>
      <c r="S196" s="7"/>
    </row>
    <row r="197" spans="1:19" ht="15.75">
      <c r="A197" s="3">
        <v>91024</v>
      </c>
      <c r="B197">
        <f t="shared" si="15"/>
        <v>1.2483156530446157E-5</v>
      </c>
      <c r="C197" s="7">
        <f t="shared" si="16"/>
        <v>2558.1999999999998</v>
      </c>
      <c r="D197">
        <f t="shared" si="17"/>
        <v>0</v>
      </c>
      <c r="F197">
        <f t="shared" si="18"/>
        <v>91024</v>
      </c>
      <c r="G197" t="str">
        <f>INDEX(ZIP_COUNTY_092020!B:B,MATCH('Zip Shares'!F197,ZIP_COUNTY_092020!A:A,0))</f>
        <v>Los Angeles</v>
      </c>
      <c r="H197" s="8">
        <f>B197*'SmartPay National Data'!$Q$4</f>
        <v>5451.8361595589631</v>
      </c>
      <c r="I197" s="8">
        <f t="shared" si="19"/>
        <v>2558.1999999999998</v>
      </c>
      <c r="J197" s="8">
        <f>D197*'SmartPay National Data'!$Q$6</f>
        <v>0</v>
      </c>
      <c r="N197" s="3">
        <v>91105</v>
      </c>
      <c r="O197">
        <v>1.8227097677267628E-4</v>
      </c>
      <c r="P197" s="5">
        <v>91355</v>
      </c>
      <c r="Q197" s="7">
        <v>550161.25</v>
      </c>
      <c r="S197" s="7"/>
    </row>
    <row r="198" spans="1:19" ht="15.75">
      <c r="A198" s="3">
        <v>91025</v>
      </c>
      <c r="B198">
        <f t="shared" si="15"/>
        <v>4.4204533420585842E-7</v>
      </c>
      <c r="C198" s="7">
        <f t="shared" si="16"/>
        <v>0</v>
      </c>
      <c r="D198">
        <f t="shared" si="17"/>
        <v>0</v>
      </c>
      <c r="F198">
        <f t="shared" si="18"/>
        <v>91025</v>
      </c>
      <c r="G198" t="str">
        <f>INDEX(ZIP_COUNTY_092020!B:B,MATCH('Zip Shares'!F198,ZIP_COUNTY_092020!A:A,0))</f>
        <v>Los Angeles</v>
      </c>
      <c r="H198" s="8">
        <f>B198*'SmartPay National Data'!$Q$4</f>
        <v>193.05683873385604</v>
      </c>
      <c r="I198" s="8">
        <f t="shared" si="19"/>
        <v>0</v>
      </c>
      <c r="J198" s="8">
        <f>D198*'SmartPay National Data'!$Q$6</f>
        <v>0</v>
      </c>
      <c r="N198" s="3">
        <v>91106</v>
      </c>
      <c r="O198">
        <v>1.8914223537548632E-5</v>
      </c>
      <c r="P198" s="5">
        <v>91359</v>
      </c>
      <c r="Q198" s="7">
        <v>418.63</v>
      </c>
      <c r="S198" s="7"/>
    </row>
    <row r="199" spans="1:19" ht="15.75">
      <c r="A199" s="3">
        <v>91030</v>
      </c>
      <c r="B199">
        <f t="shared" si="15"/>
        <v>3.0895505833025678E-6</v>
      </c>
      <c r="C199" s="7">
        <f t="shared" si="16"/>
        <v>150</v>
      </c>
      <c r="D199">
        <f t="shared" si="17"/>
        <v>0</v>
      </c>
      <c r="F199">
        <f t="shared" si="18"/>
        <v>91030</v>
      </c>
      <c r="G199" t="str">
        <f>INDEX(ZIP_COUNTY_092020!B:B,MATCH('Zip Shares'!F199,ZIP_COUNTY_092020!A:A,0))</f>
        <v>Los Angeles</v>
      </c>
      <c r="H199" s="8">
        <f>B199*'SmartPay National Data'!$Q$4</f>
        <v>1349.3160600649312</v>
      </c>
      <c r="I199" s="8">
        <f t="shared" si="19"/>
        <v>150</v>
      </c>
      <c r="J199" s="8">
        <f>D199*'SmartPay National Data'!$Q$6</f>
        <v>0</v>
      </c>
      <c r="N199" s="3">
        <v>91107</v>
      </c>
      <c r="O199">
        <v>2.5706015833965273E-4</v>
      </c>
      <c r="P199" s="5">
        <v>91360</v>
      </c>
      <c r="Q199" s="7">
        <v>12813.93</v>
      </c>
      <c r="S199" s="7"/>
    </row>
    <row r="200" spans="1:19" ht="15.75">
      <c r="A200" s="3">
        <v>91040</v>
      </c>
      <c r="B200">
        <f t="shared" si="15"/>
        <v>1.0146639340801997E-4</v>
      </c>
      <c r="C200" s="7">
        <f t="shared" si="16"/>
        <v>110</v>
      </c>
      <c r="D200">
        <f t="shared" si="17"/>
        <v>0</v>
      </c>
      <c r="F200">
        <f t="shared" si="18"/>
        <v>91040</v>
      </c>
      <c r="G200" t="str">
        <f>INDEX(ZIP_COUNTY_092020!B:B,MATCH('Zip Shares'!F200,ZIP_COUNTY_092020!A:A,0))</f>
        <v>Los Angeles</v>
      </c>
      <c r="H200" s="8">
        <f>B200*'SmartPay National Data'!$Q$4</f>
        <v>44313.964277599865</v>
      </c>
      <c r="I200" s="8">
        <f t="shared" si="19"/>
        <v>110</v>
      </c>
      <c r="J200" s="8">
        <f>D200*'SmartPay National Data'!$Q$6</f>
        <v>0</v>
      </c>
      <c r="N200" s="3">
        <v>91108</v>
      </c>
      <c r="O200">
        <v>6.1942339876844678E-4</v>
      </c>
      <c r="P200" s="5">
        <v>91361</v>
      </c>
      <c r="Q200" s="7">
        <v>10611.98</v>
      </c>
      <c r="S200" s="7"/>
    </row>
    <row r="201" spans="1:19" ht="15.75">
      <c r="A201" s="3">
        <v>91042</v>
      </c>
      <c r="B201">
        <f t="shared" si="15"/>
        <v>6.8504559901238281E-5</v>
      </c>
      <c r="C201" s="7">
        <f t="shared" si="16"/>
        <v>6849.95</v>
      </c>
      <c r="D201">
        <f t="shared" si="17"/>
        <v>0</v>
      </c>
      <c r="F201">
        <f t="shared" si="18"/>
        <v>91042</v>
      </c>
      <c r="G201" t="str">
        <f>INDEX(ZIP_COUNTY_092020!B:B,MATCH('Zip Shares'!F201,ZIP_COUNTY_092020!A:A,0))</f>
        <v>Los Angeles</v>
      </c>
      <c r="H201" s="8">
        <f>B201*'SmartPay National Data'!$Q$4</f>
        <v>29918.365267097677</v>
      </c>
      <c r="I201" s="8">
        <f t="shared" si="19"/>
        <v>6849.95</v>
      </c>
      <c r="J201" s="8">
        <f>D201*'SmartPay National Data'!$Q$6</f>
        <v>0</v>
      </c>
      <c r="N201" s="3">
        <v>91109</v>
      </c>
      <c r="O201">
        <v>5.3351001395628721E-5</v>
      </c>
      <c r="P201" s="5">
        <v>91362</v>
      </c>
      <c r="Q201" s="7">
        <v>99594.23</v>
      </c>
      <c r="S201" s="7"/>
    </row>
    <row r="202" spans="1:19" ht="15.75">
      <c r="A202" s="4">
        <v>91043</v>
      </c>
      <c r="B202">
        <f t="shared" si="15"/>
        <v>0</v>
      </c>
      <c r="C202" s="7">
        <f t="shared" si="16"/>
        <v>73.040000000000006</v>
      </c>
      <c r="D202">
        <f t="shared" si="17"/>
        <v>0</v>
      </c>
      <c r="F202">
        <f t="shared" si="18"/>
        <v>91043</v>
      </c>
      <c r="G202" t="str">
        <f>INDEX(ZIP_COUNTY_092020!B:B,MATCH('Zip Shares'!F202,ZIP_COUNTY_092020!A:A,0))</f>
        <v>Los Angeles</v>
      </c>
      <c r="H202" s="8">
        <f>B202*'SmartPay National Data'!$Q$4</f>
        <v>0</v>
      </c>
      <c r="I202" s="8">
        <f t="shared" si="19"/>
        <v>73.040000000000006</v>
      </c>
      <c r="J202" s="8">
        <f>D202*'SmartPay National Data'!$Q$6</f>
        <v>0</v>
      </c>
      <c r="N202" s="3">
        <v>91125</v>
      </c>
      <c r="O202">
        <v>4.2778580729599201E-6</v>
      </c>
      <c r="P202" s="5">
        <v>91364</v>
      </c>
      <c r="Q202" s="7">
        <v>1240.72</v>
      </c>
      <c r="S202" s="7"/>
    </row>
    <row r="203" spans="1:19" ht="15.75">
      <c r="A203" s="3">
        <v>91066</v>
      </c>
      <c r="B203">
        <f t="shared" si="15"/>
        <v>5.7811381413034925E-6</v>
      </c>
      <c r="C203" s="7">
        <f t="shared" si="16"/>
        <v>0</v>
      </c>
      <c r="D203">
        <f t="shared" si="17"/>
        <v>0</v>
      </c>
      <c r="F203">
        <f t="shared" si="18"/>
        <v>91066</v>
      </c>
      <c r="G203" t="str">
        <f>INDEX(ZIP_COUNTY_092020!B:B,MATCH('Zip Shares'!F203,ZIP_COUNTY_092020!A:A,0))</f>
        <v>Los Angeles</v>
      </c>
      <c r="H203" s="8">
        <f>B203*'SmartPay National Data'!$Q$4</f>
        <v>2524.8275854983135</v>
      </c>
      <c r="I203" s="8">
        <f t="shared" si="19"/>
        <v>0</v>
      </c>
      <c r="J203" s="8">
        <f>D203*'SmartPay National Data'!$Q$6</f>
        <v>0</v>
      </c>
      <c r="N203" s="3">
        <v>91182</v>
      </c>
      <c r="O203">
        <v>2.1592671960039751E-5</v>
      </c>
      <c r="P203" s="5">
        <v>91367</v>
      </c>
      <c r="Q203" s="7">
        <v>953731.1399999999</v>
      </c>
      <c r="S203" s="7"/>
    </row>
    <row r="204" spans="1:19" ht="15.75">
      <c r="A204" s="3">
        <v>91101</v>
      </c>
      <c r="B204">
        <f t="shared" si="15"/>
        <v>4.5859732451551856E-4</v>
      </c>
      <c r="C204" s="7">
        <f t="shared" si="16"/>
        <v>30813.48</v>
      </c>
      <c r="D204">
        <f t="shared" si="17"/>
        <v>0</v>
      </c>
      <c r="F204">
        <f t="shared" si="18"/>
        <v>91101</v>
      </c>
      <c r="G204" t="str">
        <f>INDEX(ZIP_COUNTY_092020!B:B,MATCH('Zip Shares'!F204,ZIP_COUNTY_092020!A:A,0))</f>
        <v>Los Angeles</v>
      </c>
      <c r="H204" s="8">
        <f>B204*'SmartPay National Data'!$Q$4</f>
        <v>200285.67857598924</v>
      </c>
      <c r="I204" s="8">
        <f t="shared" si="19"/>
        <v>30813.48</v>
      </c>
      <c r="J204" s="8">
        <f>D204*'SmartPay National Data'!$Q$6</f>
        <v>0</v>
      </c>
      <c r="N204" s="3">
        <v>91201</v>
      </c>
      <c r="O204">
        <v>2.1927879825948712E-3</v>
      </c>
      <c r="P204" s="5">
        <v>91381</v>
      </c>
      <c r="Q204" s="7">
        <v>15841.61</v>
      </c>
      <c r="S204" s="7"/>
    </row>
    <row r="205" spans="1:19" ht="15.75">
      <c r="A205" s="3">
        <v>91103</v>
      </c>
      <c r="B205">
        <f t="shared" si="15"/>
        <v>3.0364953652365555E-4</v>
      </c>
      <c r="C205" s="7">
        <f t="shared" si="16"/>
        <v>14307.849999999999</v>
      </c>
      <c r="D205">
        <f t="shared" si="17"/>
        <v>0</v>
      </c>
      <c r="F205">
        <f t="shared" si="18"/>
        <v>91103</v>
      </c>
      <c r="G205" t="str">
        <f>INDEX(ZIP_COUNTY_092020!B:B,MATCH('Zip Shares'!F205,ZIP_COUNTY_092020!A:A,0))</f>
        <v>Los Angeles</v>
      </c>
      <c r="H205" s="8">
        <f>B205*'SmartPay National Data'!$Q$4</f>
        <v>132614.49690351824</v>
      </c>
      <c r="I205" s="8">
        <f t="shared" si="19"/>
        <v>14307.849999999999</v>
      </c>
      <c r="J205" s="8">
        <f>D205*'SmartPay National Data'!$Q$6</f>
        <v>0</v>
      </c>
      <c r="N205" s="3">
        <v>91202</v>
      </c>
      <c r="O205">
        <v>2.2267392031909172E-5</v>
      </c>
      <c r="P205" s="5">
        <v>91384</v>
      </c>
      <c r="Q205" s="7">
        <v>358</v>
      </c>
      <c r="S205" s="7"/>
    </row>
    <row r="206" spans="1:19" ht="15.75">
      <c r="A206" s="3">
        <v>91104</v>
      </c>
      <c r="B206">
        <f t="shared" si="15"/>
        <v>3.1186583518761511E-5</v>
      </c>
      <c r="C206" s="7">
        <f t="shared" si="16"/>
        <v>21.67</v>
      </c>
      <c r="D206">
        <f t="shared" si="17"/>
        <v>0</v>
      </c>
      <c r="F206">
        <f t="shared" si="18"/>
        <v>91104</v>
      </c>
      <c r="G206" t="str">
        <f>INDEX(ZIP_COUNTY_092020!B:B,MATCH('Zip Shares'!F206,ZIP_COUNTY_092020!A:A,0))</f>
        <v>Los Angeles</v>
      </c>
      <c r="H206" s="8">
        <f>B206*'SmartPay National Data'!$Q$4</f>
        <v>13620.284525472727</v>
      </c>
      <c r="I206" s="8">
        <f t="shared" si="19"/>
        <v>21.67</v>
      </c>
      <c r="J206" s="8">
        <f>D206*'SmartPay National Data'!$Q$6</f>
        <v>0</v>
      </c>
      <c r="N206" s="3">
        <v>91203</v>
      </c>
      <c r="O206">
        <v>4.4304586409686555E-4</v>
      </c>
      <c r="P206" s="5">
        <v>91387</v>
      </c>
      <c r="Q206" s="7">
        <v>2775.12</v>
      </c>
      <c r="S206" s="7"/>
    </row>
    <row r="207" spans="1:19" ht="15.75">
      <c r="A207" s="3">
        <v>91105</v>
      </c>
      <c r="B207">
        <f t="shared" si="15"/>
        <v>1.8227097677267628E-4</v>
      </c>
      <c r="C207" s="7">
        <f t="shared" si="16"/>
        <v>22256.639999999999</v>
      </c>
      <c r="D207">
        <f t="shared" si="17"/>
        <v>0</v>
      </c>
      <c r="F207">
        <f t="shared" si="18"/>
        <v>91105</v>
      </c>
      <c r="G207" t="str">
        <f>INDEX(ZIP_COUNTY_092020!B:B,MATCH('Zip Shares'!F207,ZIP_COUNTY_092020!A:A,0))</f>
        <v>Los Angeles</v>
      </c>
      <c r="H207" s="8">
        <f>B207*'SmartPay National Data'!$Q$4</f>
        <v>79604.18501392391</v>
      </c>
      <c r="I207" s="8">
        <f t="shared" si="19"/>
        <v>22256.639999999999</v>
      </c>
      <c r="J207" s="8">
        <f>D207*'SmartPay National Data'!$Q$6</f>
        <v>0</v>
      </c>
      <c r="N207" s="3">
        <v>91204</v>
      </c>
      <c r="O207">
        <v>4.3813150148415465E-5</v>
      </c>
      <c r="P207" s="5">
        <v>91390</v>
      </c>
      <c r="Q207" s="7">
        <v>186.66</v>
      </c>
      <c r="S207" s="7"/>
    </row>
    <row r="208" spans="1:19" ht="15.75">
      <c r="A208" s="3">
        <v>91106</v>
      </c>
      <c r="B208">
        <f t="shared" si="15"/>
        <v>1.8914223537548632E-5</v>
      </c>
      <c r="C208" s="7">
        <f t="shared" si="16"/>
        <v>14977.66</v>
      </c>
      <c r="D208">
        <f t="shared" si="17"/>
        <v>0</v>
      </c>
      <c r="F208">
        <f t="shared" si="18"/>
        <v>91106</v>
      </c>
      <c r="G208" t="str">
        <f>INDEX(ZIP_COUNTY_092020!B:B,MATCH('Zip Shares'!F208,ZIP_COUNTY_092020!A:A,0))</f>
        <v>Los Angeles</v>
      </c>
      <c r="H208" s="8">
        <f>B208*'SmartPay National Data'!$Q$4</f>
        <v>8260.5106777671226</v>
      </c>
      <c r="I208" s="8">
        <f t="shared" si="19"/>
        <v>14977.66</v>
      </c>
      <c r="J208" s="8">
        <f>D208*'SmartPay National Data'!$Q$6</f>
        <v>0</v>
      </c>
      <c r="N208" s="3">
        <v>91205</v>
      </c>
      <c r="O208">
        <v>9.4678899340429023E-5</v>
      </c>
      <c r="P208" s="5">
        <v>91401</v>
      </c>
      <c r="Q208" s="7">
        <v>2016.1</v>
      </c>
      <c r="S208" s="7"/>
    </row>
    <row r="209" spans="1:19" ht="15.75">
      <c r="A209" s="3">
        <v>91107</v>
      </c>
      <c r="B209">
        <f t="shared" si="15"/>
        <v>2.5706015833965273E-4</v>
      </c>
      <c r="C209" s="7">
        <f t="shared" si="16"/>
        <v>23319.170000000002</v>
      </c>
      <c r="D209">
        <f t="shared" si="17"/>
        <v>0</v>
      </c>
      <c r="F209">
        <f t="shared" si="18"/>
        <v>91107</v>
      </c>
      <c r="G209" t="str">
        <f>INDEX(ZIP_COUNTY_092020!B:B,MATCH('Zip Shares'!F209,ZIP_COUNTY_092020!A:A,0))</f>
        <v>Los Angeles</v>
      </c>
      <c r="H209" s="8">
        <f>B209*'SmartPay National Data'!$Q$4</f>
        <v>112267.26693684922</v>
      </c>
      <c r="I209" s="8">
        <f t="shared" si="19"/>
        <v>23319.170000000002</v>
      </c>
      <c r="J209" s="8">
        <f>D209*'SmartPay National Data'!$Q$6</f>
        <v>0</v>
      </c>
      <c r="N209" s="3">
        <v>91206</v>
      </c>
      <c r="O209">
        <v>5.2846214143019447E-5</v>
      </c>
      <c r="P209" s="5">
        <v>91403</v>
      </c>
      <c r="Q209" s="7">
        <v>6937.9</v>
      </c>
      <c r="S209" s="7"/>
    </row>
    <row r="210" spans="1:19" ht="15.75">
      <c r="A210" s="3">
        <v>91108</v>
      </c>
      <c r="B210">
        <f t="shared" si="15"/>
        <v>6.1942339876844678E-4</v>
      </c>
      <c r="C210" s="7">
        <f t="shared" si="16"/>
        <v>0</v>
      </c>
      <c r="D210">
        <f t="shared" si="17"/>
        <v>0</v>
      </c>
      <c r="F210">
        <f t="shared" si="18"/>
        <v>91108</v>
      </c>
      <c r="G210" t="str">
        <f>INDEX(ZIP_COUNTY_092020!B:B,MATCH('Zip Shares'!F210,ZIP_COUNTY_092020!A:A,0))</f>
        <v>Los Angeles</v>
      </c>
      <c r="H210" s="8">
        <f>B210*'SmartPay National Data'!$Q$4</f>
        <v>270524.11585533747</v>
      </c>
      <c r="I210" s="8">
        <f t="shared" si="19"/>
        <v>0</v>
      </c>
      <c r="J210" s="8">
        <f>D210*'SmartPay National Data'!$Q$6</f>
        <v>0</v>
      </c>
      <c r="N210" s="3">
        <v>91207</v>
      </c>
      <c r="O210">
        <v>1.2996642094470447E-5</v>
      </c>
      <c r="P210" s="5">
        <v>91405</v>
      </c>
      <c r="Q210" s="7">
        <v>19445.23</v>
      </c>
      <c r="S210" s="7"/>
    </row>
    <row r="211" spans="1:19" ht="15.75">
      <c r="A211" s="3">
        <v>91109</v>
      </c>
      <c r="B211">
        <f t="shared" si="15"/>
        <v>5.3351001395628721E-5</v>
      </c>
      <c r="C211" s="7">
        <f t="shared" si="16"/>
        <v>0</v>
      </c>
      <c r="D211">
        <f t="shared" si="17"/>
        <v>0</v>
      </c>
      <c r="F211">
        <f t="shared" si="18"/>
        <v>91109</v>
      </c>
      <c r="G211" t="str">
        <f>INDEX(ZIP_COUNTY_092020!B:B,MATCH('Zip Shares'!F211,ZIP_COUNTY_092020!A:A,0))</f>
        <v>Los Angeles</v>
      </c>
      <c r="H211" s="8">
        <f>B211*'SmartPay National Data'!$Q$4</f>
        <v>23300.270075758937</v>
      </c>
      <c r="I211" s="8">
        <f t="shared" si="19"/>
        <v>0</v>
      </c>
      <c r="J211" s="8">
        <f>D211*'SmartPay National Data'!$Q$6</f>
        <v>0</v>
      </c>
      <c r="N211" s="3">
        <v>91208</v>
      </c>
      <c r="O211">
        <v>1.6357897777664154E-5</v>
      </c>
      <c r="P211" s="5">
        <v>91406</v>
      </c>
      <c r="Q211" s="7">
        <v>44449.2</v>
      </c>
      <c r="S211" s="7"/>
    </row>
    <row r="212" spans="1:19" ht="15.75">
      <c r="A212" s="5">
        <v>91121</v>
      </c>
      <c r="B212">
        <f t="shared" si="15"/>
        <v>0</v>
      </c>
      <c r="C212" s="7">
        <f t="shared" si="16"/>
        <v>0</v>
      </c>
      <c r="D212">
        <f t="shared" si="17"/>
        <v>0</v>
      </c>
      <c r="F212">
        <f t="shared" si="18"/>
        <v>91121</v>
      </c>
      <c r="G212" t="str">
        <f>INDEX(ZIP_COUNTY_092020!B:B,MATCH('Zip Shares'!F212,ZIP_COUNTY_092020!A:A,0))</f>
        <v>Los Angeles</v>
      </c>
      <c r="H212" s="8">
        <f>B212*'SmartPay National Data'!$Q$4</f>
        <v>0</v>
      </c>
      <c r="I212" s="8">
        <f t="shared" si="19"/>
        <v>0</v>
      </c>
      <c r="J212" s="8">
        <f>D212*'SmartPay National Data'!$Q$6</f>
        <v>0</v>
      </c>
      <c r="N212" s="3">
        <v>91214</v>
      </c>
      <c r="O212">
        <v>1.441168013614522E-4</v>
      </c>
      <c r="P212" s="5">
        <v>91411</v>
      </c>
      <c r="Q212" s="7">
        <v>15910.02</v>
      </c>
      <c r="S212" s="7"/>
    </row>
    <row r="213" spans="1:19" ht="15.75">
      <c r="A213" s="4">
        <v>91124</v>
      </c>
      <c r="B213">
        <f t="shared" si="15"/>
        <v>0</v>
      </c>
      <c r="C213" s="7">
        <f t="shared" si="16"/>
        <v>30</v>
      </c>
      <c r="D213">
        <f t="shared" si="17"/>
        <v>0</v>
      </c>
      <c r="F213">
        <f t="shared" si="18"/>
        <v>91124</v>
      </c>
      <c r="G213" t="str">
        <f>INDEX(ZIP_COUNTY_092020!B:B,MATCH('Zip Shares'!F213,ZIP_COUNTY_092020!A:A,0))</f>
        <v>Los Angeles</v>
      </c>
      <c r="H213" s="8">
        <f>B213*'SmartPay National Data'!$Q$4</f>
        <v>0</v>
      </c>
      <c r="I213" s="8">
        <f t="shared" si="19"/>
        <v>30</v>
      </c>
      <c r="J213" s="8">
        <f>D213*'SmartPay National Data'!$Q$6</f>
        <v>0</v>
      </c>
      <c r="N213" s="3">
        <v>91262</v>
      </c>
      <c r="O213">
        <v>1.8838668415679068E-6</v>
      </c>
      <c r="P213" s="5">
        <v>91413</v>
      </c>
      <c r="Q213" s="7">
        <v>410</v>
      </c>
      <c r="S213" s="7"/>
    </row>
    <row r="214" spans="1:19" ht="15.75">
      <c r="A214" s="3">
        <v>91125</v>
      </c>
      <c r="B214">
        <f t="shared" si="15"/>
        <v>4.2778580729599201E-6</v>
      </c>
      <c r="C214" s="7">
        <f t="shared" si="16"/>
        <v>0</v>
      </c>
      <c r="D214">
        <f t="shared" si="17"/>
        <v>0</v>
      </c>
      <c r="F214">
        <f t="shared" si="18"/>
        <v>91125</v>
      </c>
      <c r="G214" t="str">
        <f>INDEX(ZIP_COUNTY_092020!B:B,MATCH('Zip Shares'!F214,ZIP_COUNTY_092020!A:A,0))</f>
        <v>Los Angeles</v>
      </c>
      <c r="H214" s="8">
        <f>B214*'SmartPay National Data'!$Q$4</f>
        <v>1868.2919877469938</v>
      </c>
      <c r="I214" s="8">
        <f t="shared" si="19"/>
        <v>0</v>
      </c>
      <c r="J214" s="8">
        <f>D214*'SmartPay National Data'!$Q$6</f>
        <v>0</v>
      </c>
      <c r="N214" s="3">
        <v>91301</v>
      </c>
      <c r="O214">
        <v>3.3109910749147087E-3</v>
      </c>
      <c r="P214" s="5">
        <v>91423</v>
      </c>
      <c r="Q214" s="7">
        <v>1560.26</v>
      </c>
      <c r="S214" s="7"/>
    </row>
    <row r="215" spans="1:19" ht="15.75">
      <c r="A215" s="3">
        <v>91182</v>
      </c>
      <c r="B215">
        <f t="shared" si="15"/>
        <v>2.1592671960039751E-5</v>
      </c>
      <c r="C215" s="7">
        <f t="shared" si="16"/>
        <v>0</v>
      </c>
      <c r="D215">
        <f t="shared" si="17"/>
        <v>0</v>
      </c>
      <c r="F215">
        <f t="shared" si="18"/>
        <v>91182</v>
      </c>
      <c r="G215" t="str">
        <f>INDEX(ZIP_COUNTY_092020!B:B,MATCH('Zip Shares'!F215,ZIP_COUNTY_092020!A:A,0))</f>
        <v>Los Angeles</v>
      </c>
      <c r="H215" s="8">
        <f>B215*'SmartPay National Data'!$Q$4</f>
        <v>9430.2838778095684</v>
      </c>
      <c r="I215" s="8">
        <f t="shared" si="19"/>
        <v>0</v>
      </c>
      <c r="J215" s="8">
        <f>D215*'SmartPay National Data'!$Q$6</f>
        <v>0</v>
      </c>
      <c r="N215" s="3">
        <v>91302</v>
      </c>
      <c r="O215">
        <v>4.1878032530058231E-4</v>
      </c>
      <c r="P215" s="5">
        <v>91436</v>
      </c>
      <c r="Q215" s="7">
        <v>1386.28</v>
      </c>
      <c r="S215" s="7"/>
    </row>
    <row r="216" spans="1:19" ht="15.75">
      <c r="A216" s="3">
        <v>91201</v>
      </c>
      <c r="B216">
        <f t="shared" si="15"/>
        <v>2.1927879825948712E-3</v>
      </c>
      <c r="C216" s="7">
        <f t="shared" si="16"/>
        <v>46162.14</v>
      </c>
      <c r="D216">
        <f t="shared" si="17"/>
        <v>0</v>
      </c>
      <c r="F216">
        <f t="shared" si="18"/>
        <v>91201</v>
      </c>
      <c r="G216" t="str">
        <f>INDEX(ZIP_COUNTY_092020!B:B,MATCH('Zip Shares'!F216,ZIP_COUNTY_092020!A:A,0))</f>
        <v>Los Angeles</v>
      </c>
      <c r="H216" s="8">
        <f>B216*'SmartPay National Data'!$Q$4</f>
        <v>957668.10138122959</v>
      </c>
      <c r="I216" s="8">
        <f t="shared" si="19"/>
        <v>46162.14</v>
      </c>
      <c r="J216" s="8">
        <f>D216*'SmartPay National Data'!$Q$6</f>
        <v>0</v>
      </c>
      <c r="N216" s="3">
        <v>91303</v>
      </c>
      <c r="O216">
        <v>1.0403401515770738E-2</v>
      </c>
      <c r="P216" s="5">
        <v>91502</v>
      </c>
      <c r="Q216" s="7">
        <v>9807.2900000000009</v>
      </c>
      <c r="S216" s="7"/>
    </row>
    <row r="217" spans="1:19" ht="15.75">
      <c r="A217" s="3">
        <v>91202</v>
      </c>
      <c r="B217">
        <f t="shared" si="15"/>
        <v>2.2267392031909172E-5</v>
      </c>
      <c r="C217" s="7">
        <f t="shared" si="16"/>
        <v>710.78</v>
      </c>
      <c r="D217">
        <f t="shared" si="17"/>
        <v>0</v>
      </c>
      <c r="F217">
        <f t="shared" si="18"/>
        <v>91202</v>
      </c>
      <c r="G217" t="str">
        <f>INDEX(ZIP_COUNTY_092020!B:B,MATCH('Zip Shares'!F217,ZIP_COUNTY_092020!A:A,0))</f>
        <v>Los Angeles</v>
      </c>
      <c r="H217" s="8">
        <f>B217*'SmartPay National Data'!$Q$4</f>
        <v>9724.9580074198348</v>
      </c>
      <c r="I217" s="8">
        <f t="shared" si="19"/>
        <v>710.78</v>
      </c>
      <c r="J217" s="8">
        <f>D217*'SmartPay National Data'!$Q$6</f>
        <v>0</v>
      </c>
      <c r="N217" s="3">
        <v>91304</v>
      </c>
      <c r="O217">
        <v>5.6318694136110118E-4</v>
      </c>
      <c r="P217" s="5">
        <v>91504</v>
      </c>
      <c r="Q217" s="7">
        <v>3986.76</v>
      </c>
      <c r="S217" s="7"/>
    </row>
    <row r="218" spans="1:19" ht="15.75">
      <c r="A218" s="3">
        <v>91203</v>
      </c>
      <c r="B218">
        <f t="shared" si="15"/>
        <v>4.4304586409686555E-4</v>
      </c>
      <c r="C218" s="7">
        <f t="shared" si="16"/>
        <v>158354.71000000002</v>
      </c>
      <c r="D218">
        <f t="shared" si="17"/>
        <v>0</v>
      </c>
      <c r="F218">
        <f t="shared" si="18"/>
        <v>91203</v>
      </c>
      <c r="G218" t="str">
        <f>INDEX(ZIP_COUNTY_092020!B:B,MATCH('Zip Shares'!F218,ZIP_COUNTY_092020!A:A,0))</f>
        <v>Los Angeles</v>
      </c>
      <c r="H218" s="8">
        <f>B218*'SmartPay National Data'!$Q$4</f>
        <v>193493.80553990451</v>
      </c>
      <c r="I218" s="8">
        <f t="shared" si="19"/>
        <v>158354.71000000002</v>
      </c>
      <c r="J218" s="8">
        <f>D218*'SmartPay National Data'!$Q$6</f>
        <v>0</v>
      </c>
      <c r="N218" s="3">
        <v>91305</v>
      </c>
      <c r="O218">
        <v>2.8582666995230406E-3</v>
      </c>
      <c r="P218" s="5">
        <v>91505</v>
      </c>
      <c r="Q218" s="7">
        <v>5143.0600000000004</v>
      </c>
      <c r="S218" s="7"/>
    </row>
    <row r="219" spans="1:19" ht="15.75">
      <c r="A219" s="3">
        <v>91204</v>
      </c>
      <c r="B219">
        <f t="shared" si="15"/>
        <v>4.3813150148415465E-5</v>
      </c>
      <c r="C219" s="7">
        <f t="shared" si="16"/>
        <v>140.85</v>
      </c>
      <c r="D219">
        <f t="shared" si="17"/>
        <v>0</v>
      </c>
      <c r="F219">
        <f t="shared" si="18"/>
        <v>91204</v>
      </c>
      <c r="G219" t="str">
        <f>INDEX(ZIP_COUNTY_092020!B:B,MATCH('Zip Shares'!F219,ZIP_COUNTY_092020!A:A,0))</f>
        <v>Los Angeles</v>
      </c>
      <c r="H219" s="8">
        <f>B219*'SmartPay National Data'!$Q$4</f>
        <v>19134.752949763781</v>
      </c>
      <c r="I219" s="8">
        <f t="shared" si="19"/>
        <v>140.85</v>
      </c>
      <c r="J219" s="8">
        <f>D219*'SmartPay National Data'!$Q$6</f>
        <v>0</v>
      </c>
      <c r="N219" s="3">
        <v>91306</v>
      </c>
      <c r="O219">
        <v>5.1946845410061437E-6</v>
      </c>
      <c r="P219" s="5">
        <v>91506</v>
      </c>
      <c r="Q219" s="7">
        <v>16881.39</v>
      </c>
      <c r="S219" s="7"/>
    </row>
    <row r="220" spans="1:19" ht="15.75">
      <c r="A220" s="3">
        <v>91205</v>
      </c>
      <c r="B220">
        <f t="shared" si="15"/>
        <v>9.4678899340429023E-5</v>
      </c>
      <c r="C220" s="7">
        <f t="shared" si="16"/>
        <v>0</v>
      </c>
      <c r="D220">
        <f t="shared" si="17"/>
        <v>0</v>
      </c>
      <c r="F220">
        <f t="shared" si="18"/>
        <v>91205</v>
      </c>
      <c r="G220" t="str">
        <f>INDEX(ZIP_COUNTY_092020!B:B,MATCH('Zip Shares'!F220,ZIP_COUNTY_092020!A:A,0))</f>
        <v>Los Angeles</v>
      </c>
      <c r="H220" s="8">
        <f>B220*'SmartPay National Data'!$Q$4</f>
        <v>41349.625450298328</v>
      </c>
      <c r="I220" s="8">
        <f t="shared" si="19"/>
        <v>0</v>
      </c>
      <c r="J220" s="8">
        <f>D220*'SmartPay National Data'!$Q$6</f>
        <v>0</v>
      </c>
      <c r="N220" s="3">
        <v>91307</v>
      </c>
      <c r="O220">
        <v>1.2782219551251512E-4</v>
      </c>
      <c r="P220" s="5">
        <v>91521</v>
      </c>
      <c r="Q220" s="7">
        <v>61.92</v>
      </c>
      <c r="S220" s="7"/>
    </row>
    <row r="221" spans="1:19" ht="15.75">
      <c r="A221" s="3">
        <v>91206</v>
      </c>
      <c r="B221">
        <f t="shared" si="15"/>
        <v>5.2846214143019447E-5</v>
      </c>
      <c r="C221" s="7">
        <f t="shared" si="16"/>
        <v>1368.71</v>
      </c>
      <c r="D221">
        <f t="shared" si="17"/>
        <v>0</v>
      </c>
      <c r="F221">
        <f t="shared" si="18"/>
        <v>91206</v>
      </c>
      <c r="G221" t="str">
        <f>INDEX(ZIP_COUNTY_092020!B:B,MATCH('Zip Shares'!F221,ZIP_COUNTY_092020!A:A,0))</f>
        <v>Los Angeles</v>
      </c>
      <c r="H221" s="8">
        <f>B221*'SmartPay National Data'!$Q$4</f>
        <v>23079.81162120479</v>
      </c>
      <c r="I221" s="8">
        <f t="shared" si="19"/>
        <v>1368.71</v>
      </c>
      <c r="J221" s="8">
        <f>D221*'SmartPay National Data'!$Q$6</f>
        <v>0</v>
      </c>
      <c r="N221" s="3">
        <v>91309</v>
      </c>
      <c r="O221">
        <v>1.7050931156236389E-6</v>
      </c>
      <c r="P221" s="5">
        <v>91601</v>
      </c>
      <c r="Q221" s="7">
        <v>61182.79</v>
      </c>
      <c r="S221" s="7"/>
    </row>
    <row r="222" spans="1:19" ht="15.75">
      <c r="A222" s="3">
        <v>91207</v>
      </c>
      <c r="B222">
        <f t="shared" si="15"/>
        <v>1.2996642094470447E-5</v>
      </c>
      <c r="C222" s="7">
        <f t="shared" si="16"/>
        <v>150.99</v>
      </c>
      <c r="D222">
        <f t="shared" si="17"/>
        <v>0</v>
      </c>
      <c r="F222">
        <f t="shared" si="18"/>
        <v>91207</v>
      </c>
      <c r="G222" t="str">
        <f>INDEX(ZIP_COUNTY_092020!B:B,MATCH('Zip Shares'!F222,ZIP_COUNTY_092020!A:A,0))</f>
        <v>Los Angeles</v>
      </c>
      <c r="H222" s="8">
        <f>B222*'SmartPay National Data'!$Q$4</f>
        <v>5676.0934744881943</v>
      </c>
      <c r="I222" s="8">
        <f t="shared" si="19"/>
        <v>150.99</v>
      </c>
      <c r="J222" s="8">
        <f>D222*'SmartPay National Data'!$Q$6</f>
        <v>0</v>
      </c>
      <c r="N222" s="3">
        <v>91310</v>
      </c>
      <c r="O222">
        <v>2.5298885969935854E-5</v>
      </c>
      <c r="P222" s="5">
        <v>91602</v>
      </c>
      <c r="Q222" s="7">
        <v>6127.16</v>
      </c>
    </row>
    <row r="223" spans="1:19" ht="15.75">
      <c r="A223" s="3">
        <v>91208</v>
      </c>
      <c r="B223">
        <f t="shared" si="15"/>
        <v>1.6357897777664154E-5</v>
      </c>
      <c r="C223" s="7">
        <f t="shared" si="16"/>
        <v>262.25</v>
      </c>
      <c r="D223">
        <f t="shared" si="17"/>
        <v>0</v>
      </c>
      <c r="F223">
        <f t="shared" si="18"/>
        <v>91208</v>
      </c>
      <c r="G223" t="str">
        <f>INDEX(ZIP_COUNTY_092020!B:B,MATCH('Zip Shares'!F223,ZIP_COUNTY_092020!A:A,0))</f>
        <v>Los Angeles</v>
      </c>
      <c r="H223" s="8">
        <f>B223*'SmartPay National Data'!$Q$4</f>
        <v>7144.0727656605986</v>
      </c>
      <c r="I223" s="8">
        <f t="shared" si="19"/>
        <v>262.25</v>
      </c>
      <c r="J223" s="8">
        <f>D223*'SmartPay National Data'!$Q$6</f>
        <v>0</v>
      </c>
      <c r="N223" s="3">
        <v>91311</v>
      </c>
      <c r="O223">
        <v>3.6572266681839279E-3</v>
      </c>
      <c r="P223" s="5">
        <v>91604</v>
      </c>
      <c r="Q223" s="7">
        <v>6924.8099999999995</v>
      </c>
    </row>
    <row r="224" spans="1:19" ht="15.75">
      <c r="A224" s="5">
        <v>91210</v>
      </c>
      <c r="B224">
        <f t="shared" si="15"/>
        <v>0</v>
      </c>
      <c r="C224" s="7">
        <f t="shared" si="16"/>
        <v>449.75</v>
      </c>
      <c r="D224">
        <f t="shared" si="17"/>
        <v>0</v>
      </c>
      <c r="F224">
        <f t="shared" si="18"/>
        <v>91210</v>
      </c>
      <c r="G224" t="str">
        <f>INDEX(ZIP_COUNTY_092020!B:B,MATCH('Zip Shares'!F224,ZIP_COUNTY_092020!A:A,0))</f>
        <v>Los Angeles</v>
      </c>
      <c r="H224" s="8">
        <f>B224*'SmartPay National Data'!$Q$4</f>
        <v>0</v>
      </c>
      <c r="I224" s="8">
        <f t="shared" si="19"/>
        <v>449.75</v>
      </c>
      <c r="J224" s="8">
        <f>D224*'SmartPay National Data'!$Q$6</f>
        <v>0</v>
      </c>
      <c r="N224" s="3">
        <v>91316</v>
      </c>
      <c r="O224">
        <v>5.869211090724646E-5</v>
      </c>
      <c r="P224" s="5">
        <v>91605</v>
      </c>
      <c r="Q224" s="7">
        <v>28713.440000000002</v>
      </c>
    </row>
    <row r="225" spans="1:17" ht="15.75">
      <c r="A225" s="3">
        <v>91214</v>
      </c>
      <c r="B225">
        <f t="shared" si="15"/>
        <v>1.441168013614522E-4</v>
      </c>
      <c r="C225" s="7">
        <f t="shared" si="16"/>
        <v>11884.68</v>
      </c>
      <c r="D225">
        <f t="shared" si="17"/>
        <v>0</v>
      </c>
      <c r="F225">
        <f t="shared" si="18"/>
        <v>91214</v>
      </c>
      <c r="G225" t="str">
        <f>INDEX(ZIP_COUNTY_092020!B:B,MATCH('Zip Shares'!F225,ZIP_COUNTY_092020!A:A,0))</f>
        <v>Los Angeles</v>
      </c>
      <c r="H225" s="8">
        <f>B225*'SmartPay National Data'!$Q$4</f>
        <v>62940.9065684655</v>
      </c>
      <c r="I225" s="8">
        <f t="shared" si="19"/>
        <v>11884.68</v>
      </c>
      <c r="J225" s="8">
        <f>D225*'SmartPay National Data'!$Q$6</f>
        <v>0</v>
      </c>
      <c r="N225" s="3">
        <v>91320</v>
      </c>
      <c r="O225">
        <v>1.2918890394334182E-3</v>
      </c>
      <c r="P225" s="5">
        <v>91606</v>
      </c>
      <c r="Q225" s="7">
        <v>857.68</v>
      </c>
    </row>
    <row r="226" spans="1:17" ht="15.75">
      <c r="A226" s="3">
        <v>91262</v>
      </c>
      <c r="B226">
        <f t="shared" si="15"/>
        <v>1.8838668415679068E-6</v>
      </c>
      <c r="C226" s="7">
        <f t="shared" si="16"/>
        <v>0</v>
      </c>
      <c r="D226">
        <f t="shared" si="17"/>
        <v>0</v>
      </c>
      <c r="F226">
        <f t="shared" si="18"/>
        <v>91262</v>
      </c>
      <c r="G226" t="e">
        <f>INDEX(ZIP_COUNTY_092020!B:B,MATCH('Zip Shares'!F226,ZIP_COUNTY_092020!A:A,0))</f>
        <v>#N/A</v>
      </c>
      <c r="H226" s="8">
        <f>B226*'SmartPay National Data'!$Q$4</f>
        <v>822.75130826121062</v>
      </c>
      <c r="I226" s="8">
        <f t="shared" si="19"/>
        <v>0</v>
      </c>
      <c r="J226" s="8">
        <f>D226*'SmartPay National Data'!$Q$6</f>
        <v>0</v>
      </c>
      <c r="N226" s="3">
        <v>91321</v>
      </c>
      <c r="O226">
        <v>1.0183860780187294E-4</v>
      </c>
      <c r="P226" s="5">
        <v>91607</v>
      </c>
      <c r="Q226" s="7">
        <v>8790.25</v>
      </c>
    </row>
    <row r="227" spans="1:17" ht="15.75">
      <c r="A227" s="4">
        <v>91291</v>
      </c>
      <c r="B227">
        <f t="shared" si="15"/>
        <v>0</v>
      </c>
      <c r="C227" s="7">
        <f t="shared" si="16"/>
        <v>5118</v>
      </c>
      <c r="D227">
        <f t="shared" si="17"/>
        <v>0</v>
      </c>
      <c r="F227">
        <f t="shared" si="18"/>
        <v>91291</v>
      </c>
      <c r="G227" t="e">
        <f>INDEX(ZIP_COUNTY_092020!B:B,MATCH('Zip Shares'!F227,ZIP_COUNTY_092020!A:A,0))</f>
        <v>#N/A</v>
      </c>
      <c r="H227" s="8">
        <f>B227*'SmartPay National Data'!$Q$4</f>
        <v>0</v>
      </c>
      <c r="I227" s="8">
        <f t="shared" si="19"/>
        <v>5118</v>
      </c>
      <c r="J227" s="8">
        <f>D227*'SmartPay National Data'!$Q$6</f>
        <v>0</v>
      </c>
      <c r="N227" s="3">
        <v>91324</v>
      </c>
      <c r="O227">
        <v>5.8126930484023371E-4</v>
      </c>
      <c r="P227" s="5">
        <v>91701</v>
      </c>
      <c r="Q227" s="7">
        <v>2495</v>
      </c>
    </row>
    <row r="228" spans="1:17" ht="15.75">
      <c r="A228" s="3">
        <v>91301</v>
      </c>
      <c r="B228">
        <f t="shared" si="15"/>
        <v>3.3109910749147087E-3</v>
      </c>
      <c r="C228" s="7">
        <f t="shared" si="16"/>
        <v>521014.3</v>
      </c>
      <c r="D228">
        <f t="shared" si="17"/>
        <v>0</v>
      </c>
      <c r="F228">
        <f t="shared" si="18"/>
        <v>91301</v>
      </c>
      <c r="G228" t="str">
        <f>INDEX(ZIP_COUNTY_092020!B:B,MATCH('Zip Shares'!F228,ZIP_COUNTY_092020!A:A,0))</f>
        <v>Los Angeles</v>
      </c>
      <c r="H228" s="8">
        <f>B228*'SmartPay National Data'!$Q$4</f>
        <v>1446026.9581792909</v>
      </c>
      <c r="I228" s="8">
        <f t="shared" si="19"/>
        <v>521014.3</v>
      </c>
      <c r="J228" s="8">
        <f>D228*'SmartPay National Data'!$Q$6</f>
        <v>0</v>
      </c>
      <c r="N228" s="3">
        <v>91325</v>
      </c>
      <c r="O228">
        <v>2.3513744555513352E-3</v>
      </c>
      <c r="P228" s="5">
        <v>91702</v>
      </c>
      <c r="Q228" s="7">
        <v>7942.07</v>
      </c>
    </row>
    <row r="229" spans="1:17" ht="15.75">
      <c r="A229" s="3">
        <v>91302</v>
      </c>
      <c r="B229">
        <f t="shared" si="15"/>
        <v>4.1878032530058231E-4</v>
      </c>
      <c r="C229" s="7">
        <f t="shared" si="16"/>
        <v>78838.42</v>
      </c>
      <c r="D229">
        <f t="shared" si="17"/>
        <v>0</v>
      </c>
      <c r="F229">
        <f t="shared" si="18"/>
        <v>91302</v>
      </c>
      <c r="G229" t="str">
        <f>INDEX(ZIP_COUNTY_092020!B:B,MATCH('Zip Shares'!F229,ZIP_COUNTY_092020!A:A,0))</f>
        <v>Los Angeles</v>
      </c>
      <c r="H229" s="8">
        <f>B229*'SmartPay National Data'!$Q$4</f>
        <v>182896.1861382651</v>
      </c>
      <c r="I229" s="8">
        <f t="shared" si="19"/>
        <v>78838.42</v>
      </c>
      <c r="J229" s="8">
        <f>D229*'SmartPay National Data'!$Q$6</f>
        <v>0</v>
      </c>
      <c r="N229" s="3">
        <v>91326</v>
      </c>
      <c r="O229">
        <v>1.4017929782507806E-5</v>
      </c>
      <c r="P229" s="5">
        <v>91706</v>
      </c>
      <c r="Q229" s="7">
        <v>9915.6</v>
      </c>
    </row>
    <row r="230" spans="1:17" ht="15.75">
      <c r="A230" s="3">
        <v>91303</v>
      </c>
      <c r="B230">
        <f t="shared" si="15"/>
        <v>1.0403401515770738E-2</v>
      </c>
      <c r="C230" s="7">
        <f t="shared" si="16"/>
        <v>814018.5</v>
      </c>
      <c r="D230">
        <f t="shared" si="17"/>
        <v>0</v>
      </c>
      <c r="F230">
        <f t="shared" si="18"/>
        <v>91303</v>
      </c>
      <c r="G230" t="str">
        <f>INDEX(ZIP_COUNTY_092020!B:B,MATCH('Zip Shares'!F230,ZIP_COUNTY_092020!A:A,0))</f>
        <v>Los Angeles</v>
      </c>
      <c r="H230" s="8">
        <f>B230*'SmartPay National Data'!$Q$4</f>
        <v>4543533.5548149459</v>
      </c>
      <c r="I230" s="8">
        <f t="shared" si="19"/>
        <v>814018.5</v>
      </c>
      <c r="J230" s="8">
        <f>D230*'SmartPay National Data'!$Q$6</f>
        <v>0</v>
      </c>
      <c r="N230" s="3">
        <v>91328</v>
      </c>
      <c r="O230">
        <v>1.2385417658855388E-5</v>
      </c>
      <c r="P230" s="5">
        <v>91708</v>
      </c>
      <c r="Q230" s="7">
        <v>2575</v>
      </c>
    </row>
    <row r="231" spans="1:17" ht="15.75">
      <c r="A231" s="3">
        <v>91304</v>
      </c>
      <c r="B231">
        <f t="shared" si="15"/>
        <v>5.6318694136110118E-4</v>
      </c>
      <c r="C231" s="7">
        <f t="shared" si="16"/>
        <v>25487.360000000001</v>
      </c>
      <c r="D231">
        <f t="shared" si="17"/>
        <v>0</v>
      </c>
      <c r="F231">
        <f t="shared" si="18"/>
        <v>91304</v>
      </c>
      <c r="G231" t="str">
        <f>INDEX(ZIP_COUNTY_092020!B:B,MATCH('Zip Shares'!F231,ZIP_COUNTY_092020!A:A,0))</f>
        <v>Los Angeles</v>
      </c>
      <c r="H231" s="8">
        <f>B231*'SmartPay National Data'!$Q$4</f>
        <v>245963.6650405862</v>
      </c>
      <c r="I231" s="8">
        <f t="shared" si="19"/>
        <v>25487.360000000001</v>
      </c>
      <c r="J231" s="8">
        <f>D231*'SmartPay National Data'!$Q$6</f>
        <v>0</v>
      </c>
      <c r="N231" s="3">
        <v>91329</v>
      </c>
      <c r="O231">
        <v>3.8084344470871181E-6</v>
      </c>
      <c r="P231" s="5">
        <v>91709</v>
      </c>
      <c r="Q231" s="7">
        <v>1929.47</v>
      </c>
    </row>
    <row r="232" spans="1:17" ht="15.75">
      <c r="A232" s="3">
        <v>91305</v>
      </c>
      <c r="B232">
        <f t="shared" si="15"/>
        <v>2.8582666995230406E-3</v>
      </c>
      <c r="C232" s="7">
        <f t="shared" si="16"/>
        <v>0</v>
      </c>
      <c r="D232">
        <f t="shared" si="17"/>
        <v>0</v>
      </c>
      <c r="F232">
        <f t="shared" si="18"/>
        <v>91305</v>
      </c>
      <c r="G232" t="str">
        <f>INDEX(ZIP_COUNTY_092020!B:B,MATCH('Zip Shares'!F232,ZIP_COUNTY_092020!A:A,0))</f>
        <v>Los Angeles</v>
      </c>
      <c r="H232" s="8">
        <f>B232*'SmartPay National Data'!$Q$4</f>
        <v>1248306.2042935085</v>
      </c>
      <c r="I232" s="8">
        <f t="shared" si="19"/>
        <v>0</v>
      </c>
      <c r="J232" s="8">
        <f>D232*'SmartPay National Data'!$Q$6</f>
        <v>0</v>
      </c>
      <c r="N232" s="3">
        <v>91330</v>
      </c>
      <c r="O232">
        <v>1.1301284161575701E-4</v>
      </c>
      <c r="P232" s="5">
        <v>91710</v>
      </c>
      <c r="Q232" s="7">
        <v>41069.629999999997</v>
      </c>
    </row>
    <row r="233" spans="1:17" ht="15.75">
      <c r="A233" s="3">
        <v>91306</v>
      </c>
      <c r="B233">
        <f t="shared" si="15"/>
        <v>5.1946845410061437E-6</v>
      </c>
      <c r="C233" s="7">
        <f t="shared" si="16"/>
        <v>0</v>
      </c>
      <c r="D233">
        <f t="shared" si="17"/>
        <v>0</v>
      </c>
      <c r="F233">
        <f t="shared" si="18"/>
        <v>91306</v>
      </c>
      <c r="G233" t="str">
        <f>INDEX(ZIP_COUNTY_092020!B:B,MATCH('Zip Shares'!F233,ZIP_COUNTY_092020!A:A,0))</f>
        <v>Los Angeles</v>
      </c>
      <c r="H233" s="8">
        <f>B233*'SmartPay National Data'!$Q$4</f>
        <v>2268.7025472352266</v>
      </c>
      <c r="I233" s="8">
        <f t="shared" si="19"/>
        <v>0</v>
      </c>
      <c r="J233" s="8">
        <f>D233*'SmartPay National Data'!$Q$6</f>
        <v>0</v>
      </c>
      <c r="N233" s="3">
        <v>91331</v>
      </c>
      <c r="O233">
        <v>5.4059054130187591E-4</v>
      </c>
      <c r="P233" s="5">
        <v>91711</v>
      </c>
      <c r="Q233" s="7">
        <v>2142.9299999999998</v>
      </c>
    </row>
    <row r="234" spans="1:17" ht="15.75">
      <c r="A234" s="3">
        <v>91307</v>
      </c>
      <c r="B234">
        <f t="shared" si="15"/>
        <v>1.2782219551251512E-4</v>
      </c>
      <c r="C234" s="7">
        <f t="shared" si="16"/>
        <v>616.79</v>
      </c>
      <c r="D234">
        <f t="shared" si="17"/>
        <v>0</v>
      </c>
      <c r="F234">
        <f t="shared" si="18"/>
        <v>91307</v>
      </c>
      <c r="G234" t="str">
        <f>INDEX(ZIP_COUNTY_092020!B:B,MATCH('Zip Shares'!F234,ZIP_COUNTY_092020!A:A,0))</f>
        <v>Los Angeles</v>
      </c>
      <c r="H234" s="8">
        <f>B234*'SmartPay National Data'!$Q$4</f>
        <v>55824.475627595042</v>
      </c>
      <c r="I234" s="8">
        <f t="shared" si="19"/>
        <v>616.79</v>
      </c>
      <c r="J234" s="8">
        <f>D234*'SmartPay National Data'!$Q$6</f>
        <v>0</v>
      </c>
      <c r="N234" s="3">
        <v>91335</v>
      </c>
      <c r="O234">
        <v>7.1195821527195554E-5</v>
      </c>
      <c r="P234" s="5">
        <v>91723</v>
      </c>
      <c r="Q234" s="7">
        <v>2614.23</v>
      </c>
    </row>
    <row r="235" spans="1:17" ht="15.75">
      <c r="A235" s="3">
        <v>91309</v>
      </c>
      <c r="B235">
        <f t="shared" si="15"/>
        <v>1.7050931156236389E-6</v>
      </c>
      <c r="C235" s="7">
        <f t="shared" si="16"/>
        <v>0</v>
      </c>
      <c r="D235">
        <f t="shared" si="17"/>
        <v>0</v>
      </c>
      <c r="F235">
        <f t="shared" si="18"/>
        <v>91309</v>
      </c>
      <c r="G235" t="str">
        <f>INDEX(ZIP_COUNTY_092020!B:B,MATCH('Zip Shares'!F235,ZIP_COUNTY_092020!A:A,0))</f>
        <v>Los Angeles</v>
      </c>
      <c r="H235" s="8">
        <f>B235*'SmartPay National Data'!$Q$4</f>
        <v>744.67449643041243</v>
      </c>
      <c r="I235" s="8">
        <f t="shared" si="19"/>
        <v>0</v>
      </c>
      <c r="J235" s="8">
        <f>D235*'SmartPay National Data'!$Q$6</f>
        <v>0</v>
      </c>
      <c r="N235" s="3">
        <v>91337</v>
      </c>
      <c r="O235">
        <v>1.8333677455542515E-8</v>
      </c>
      <c r="P235" s="5">
        <v>91724</v>
      </c>
      <c r="Q235" s="7">
        <v>3450</v>
      </c>
    </row>
    <row r="236" spans="1:17" ht="15.75">
      <c r="A236" s="3">
        <v>91310</v>
      </c>
      <c r="B236">
        <f t="shared" si="15"/>
        <v>2.5298885969935854E-5</v>
      </c>
      <c r="C236" s="7">
        <f t="shared" si="16"/>
        <v>0</v>
      </c>
      <c r="D236">
        <f t="shared" si="17"/>
        <v>0</v>
      </c>
      <c r="F236">
        <f t="shared" si="18"/>
        <v>91310</v>
      </c>
      <c r="G236" t="str">
        <f>INDEX(ZIP_COUNTY_092020!B:B,MATCH('Zip Shares'!F236,ZIP_COUNTY_092020!A:A,0))</f>
        <v>Los Angeles</v>
      </c>
      <c r="H236" s="8">
        <f>B236*'SmartPay National Data'!$Q$4</f>
        <v>11048.918676222485</v>
      </c>
      <c r="I236" s="8">
        <f t="shared" si="19"/>
        <v>0</v>
      </c>
      <c r="J236" s="8">
        <f>D236*'SmartPay National Data'!$Q$6</f>
        <v>0</v>
      </c>
      <c r="N236" s="3">
        <v>91340</v>
      </c>
      <c r="O236">
        <v>1.6655236414251054E-3</v>
      </c>
      <c r="P236" s="5">
        <v>91730</v>
      </c>
      <c r="Q236" s="7">
        <v>294593.21000000002</v>
      </c>
    </row>
    <row r="237" spans="1:17" ht="15.75">
      <c r="A237" s="3">
        <v>91311</v>
      </c>
      <c r="B237">
        <f t="shared" si="15"/>
        <v>3.6572266681839279E-3</v>
      </c>
      <c r="C237" s="7">
        <f t="shared" si="16"/>
        <v>194007.87</v>
      </c>
      <c r="D237">
        <f t="shared" si="17"/>
        <v>0</v>
      </c>
      <c r="F237">
        <f t="shared" si="18"/>
        <v>91311</v>
      </c>
      <c r="G237" t="str">
        <f>INDEX(ZIP_COUNTY_092020!B:B,MATCH('Zip Shares'!F237,ZIP_COUNTY_092020!A:A,0))</f>
        <v>Los Angeles</v>
      </c>
      <c r="H237" s="8">
        <f>B237*'SmartPay National Data'!$Q$4</f>
        <v>1597240.2929242023</v>
      </c>
      <c r="I237" s="8">
        <f t="shared" si="19"/>
        <v>194007.87</v>
      </c>
      <c r="J237" s="8">
        <f>D237*'SmartPay National Data'!$Q$6</f>
        <v>0</v>
      </c>
      <c r="N237" s="3">
        <v>91342</v>
      </c>
      <c r="O237">
        <v>3.7917842086370487E-4</v>
      </c>
      <c r="P237" s="5">
        <v>91731</v>
      </c>
      <c r="Q237" s="7">
        <v>4773.3900000000003</v>
      </c>
    </row>
    <row r="238" spans="1:17" ht="15.75">
      <c r="A238" s="3">
        <v>91316</v>
      </c>
      <c r="B238">
        <f t="shared" si="15"/>
        <v>5.869211090724646E-5</v>
      </c>
      <c r="C238" s="7">
        <f t="shared" si="16"/>
        <v>725.78</v>
      </c>
      <c r="D238">
        <f t="shared" si="17"/>
        <v>0</v>
      </c>
      <c r="F238">
        <f t="shared" si="18"/>
        <v>91316</v>
      </c>
      <c r="G238" t="str">
        <f>INDEX(ZIP_COUNTY_092020!B:B,MATCH('Zip Shares'!F238,ZIP_COUNTY_092020!A:A,0))</f>
        <v>Los Angeles</v>
      </c>
      <c r="H238" s="8">
        <f>B238*'SmartPay National Data'!$Q$4</f>
        <v>25632.921588746187</v>
      </c>
      <c r="I238" s="8">
        <f t="shared" si="19"/>
        <v>725.78</v>
      </c>
      <c r="J238" s="8">
        <f>D238*'SmartPay National Data'!$Q$6</f>
        <v>0</v>
      </c>
      <c r="N238" s="3">
        <v>91343</v>
      </c>
      <c r="O238">
        <v>6.2851700464015945E-4</v>
      </c>
      <c r="P238" s="5">
        <v>91732</v>
      </c>
      <c r="Q238" s="7">
        <v>1865.48</v>
      </c>
    </row>
    <row r="239" spans="1:17" ht="15.75">
      <c r="A239" s="3">
        <v>91320</v>
      </c>
      <c r="B239">
        <f t="shared" si="15"/>
        <v>1.2918890394334182E-3</v>
      </c>
      <c r="C239" s="7">
        <f t="shared" si="16"/>
        <v>38830.44</v>
      </c>
      <c r="D239">
        <f t="shared" si="17"/>
        <v>0</v>
      </c>
      <c r="F239">
        <f t="shared" si="18"/>
        <v>91320</v>
      </c>
      <c r="G239" t="str">
        <f>INDEX(ZIP_COUNTY_092020!B:B,MATCH('Zip Shares'!F239,ZIP_COUNTY_092020!A:A,0))</f>
        <v>Ventura</v>
      </c>
      <c r="H239" s="8">
        <f>B239*'SmartPay National Data'!$Q$4</f>
        <v>564213.6555880612</v>
      </c>
      <c r="I239" s="8">
        <f t="shared" si="19"/>
        <v>38830.44</v>
      </c>
      <c r="J239" s="8">
        <f>D239*'SmartPay National Data'!$Q$6</f>
        <v>0</v>
      </c>
      <c r="N239" s="3">
        <v>91344</v>
      </c>
      <c r="O239">
        <v>2.1090292530402978E-4</v>
      </c>
      <c r="P239" s="5">
        <v>91733</v>
      </c>
      <c r="Q239" s="7">
        <v>11972.55</v>
      </c>
    </row>
    <row r="240" spans="1:17" ht="15.75">
      <c r="A240" s="3">
        <v>91321</v>
      </c>
      <c r="B240">
        <f t="shared" si="15"/>
        <v>1.0183860780187294E-4</v>
      </c>
      <c r="C240" s="7">
        <f t="shared" si="16"/>
        <v>193.98</v>
      </c>
      <c r="D240">
        <f t="shared" si="17"/>
        <v>0</v>
      </c>
      <c r="F240">
        <f t="shared" si="18"/>
        <v>91321</v>
      </c>
      <c r="G240" t="str">
        <f>INDEX(ZIP_COUNTY_092020!B:B,MATCH('Zip Shares'!F240,ZIP_COUNTY_092020!A:A,0))</f>
        <v>Los Angeles</v>
      </c>
      <c r="H240" s="8">
        <f>B240*'SmartPay National Data'!$Q$4</f>
        <v>44476.523473790883</v>
      </c>
      <c r="I240" s="8">
        <f t="shared" si="19"/>
        <v>193.98</v>
      </c>
      <c r="J240" s="8">
        <f>D240*'SmartPay National Data'!$Q$6</f>
        <v>0</v>
      </c>
      <c r="N240" s="3">
        <v>91345</v>
      </c>
      <c r="O240">
        <v>1.6637001534946245E-4</v>
      </c>
      <c r="P240" s="5">
        <v>91737</v>
      </c>
      <c r="Q240" s="7">
        <v>13240</v>
      </c>
    </row>
    <row r="241" spans="1:17" ht="15.75">
      <c r="A241" s="3">
        <v>91324</v>
      </c>
      <c r="B241">
        <f t="shared" si="15"/>
        <v>5.8126930484023371E-4</v>
      </c>
      <c r="C241" s="7">
        <f t="shared" si="16"/>
        <v>2541.63</v>
      </c>
      <c r="D241">
        <f t="shared" si="17"/>
        <v>0</v>
      </c>
      <c r="F241">
        <f t="shared" si="18"/>
        <v>91324</v>
      </c>
      <c r="G241" t="str">
        <f>INDEX(ZIP_COUNTY_092020!B:B,MATCH('Zip Shares'!F241,ZIP_COUNTY_092020!A:A,0))</f>
        <v>Los Angeles</v>
      </c>
      <c r="H241" s="8">
        <f>B241*'SmartPay National Data'!$Q$4</f>
        <v>253860.87299639318</v>
      </c>
      <c r="I241" s="8">
        <f t="shared" si="19"/>
        <v>2541.63</v>
      </c>
      <c r="J241" s="8">
        <f>D241*'SmartPay National Data'!$Q$6</f>
        <v>0</v>
      </c>
      <c r="N241" s="3">
        <v>91350</v>
      </c>
      <c r="O241">
        <v>5.6352102170584661E-5</v>
      </c>
      <c r="P241" s="5">
        <v>91739</v>
      </c>
      <c r="Q241" s="7">
        <v>9052.4599999999991</v>
      </c>
    </row>
    <row r="242" spans="1:17" ht="15.75">
      <c r="A242" s="3">
        <v>91325</v>
      </c>
      <c r="B242">
        <f t="shared" si="15"/>
        <v>2.3513744555513352E-3</v>
      </c>
      <c r="C242" s="7">
        <f t="shared" si="16"/>
        <v>169515.18</v>
      </c>
      <c r="D242">
        <f t="shared" si="17"/>
        <v>0</v>
      </c>
      <c r="F242">
        <f t="shared" si="18"/>
        <v>91325</v>
      </c>
      <c r="G242" t="str">
        <f>INDEX(ZIP_COUNTY_092020!B:B,MATCH('Zip Shares'!F242,ZIP_COUNTY_092020!A:A,0))</f>
        <v>Los Angeles</v>
      </c>
      <c r="H242" s="8">
        <f>B242*'SmartPay National Data'!$Q$4</f>
        <v>1026928.4255285924</v>
      </c>
      <c r="I242" s="8">
        <f t="shared" si="19"/>
        <v>169515.18</v>
      </c>
      <c r="J242" s="8">
        <f>D242*'SmartPay National Data'!$Q$6</f>
        <v>0</v>
      </c>
      <c r="N242" s="3">
        <v>91351</v>
      </c>
      <c r="O242">
        <v>6.1283413249565565E-5</v>
      </c>
      <c r="P242" s="5">
        <v>91740</v>
      </c>
      <c r="Q242" s="7">
        <v>51551.66</v>
      </c>
    </row>
    <row r="243" spans="1:17" ht="15.75">
      <c r="A243" s="3">
        <v>91326</v>
      </c>
      <c r="B243">
        <f t="shared" si="15"/>
        <v>1.4017929782507806E-5</v>
      </c>
      <c r="C243" s="7">
        <f t="shared" si="16"/>
        <v>2786</v>
      </c>
      <c r="D243">
        <f t="shared" si="17"/>
        <v>0</v>
      </c>
      <c r="F243">
        <f t="shared" si="18"/>
        <v>91326</v>
      </c>
      <c r="G243" t="str">
        <f>INDEX(ZIP_COUNTY_092020!B:B,MATCH('Zip Shares'!F243,ZIP_COUNTY_092020!A:A,0))</f>
        <v>Los Angeles</v>
      </c>
      <c r="H243" s="8">
        <f>B243*'SmartPay National Data'!$Q$4</f>
        <v>6122.125944991506</v>
      </c>
      <c r="I243" s="8">
        <f t="shared" si="19"/>
        <v>2786</v>
      </c>
      <c r="J243" s="8">
        <f>D243*'SmartPay National Data'!$Q$6</f>
        <v>0</v>
      </c>
      <c r="N243" s="3">
        <v>91352</v>
      </c>
      <c r="O243">
        <v>1.0320935167881513E-3</v>
      </c>
      <c r="P243" s="5">
        <v>91741</v>
      </c>
      <c r="Q243" s="7">
        <v>21247.699999999997</v>
      </c>
    </row>
    <row r="244" spans="1:17" ht="15.75">
      <c r="A244" s="3">
        <v>91328</v>
      </c>
      <c r="B244">
        <f t="shared" si="15"/>
        <v>1.2385417658855388E-5</v>
      </c>
      <c r="C244" s="7">
        <f t="shared" si="16"/>
        <v>0</v>
      </c>
      <c r="D244">
        <f t="shared" si="17"/>
        <v>0</v>
      </c>
      <c r="F244">
        <f t="shared" si="18"/>
        <v>91328</v>
      </c>
      <c r="G244" t="str">
        <f>INDEX(ZIP_COUNTY_092020!B:B,MATCH('Zip Shares'!F244,ZIP_COUNTY_092020!A:A,0))</f>
        <v>Los Angeles</v>
      </c>
      <c r="H244" s="8">
        <f>B244*'SmartPay National Data'!$Q$4</f>
        <v>5409.1501359532012</v>
      </c>
      <c r="I244" s="8">
        <f t="shared" si="19"/>
        <v>0</v>
      </c>
      <c r="J244" s="8">
        <f>D244*'SmartPay National Data'!$Q$6</f>
        <v>0</v>
      </c>
      <c r="N244" s="3">
        <v>91353</v>
      </c>
      <c r="O244">
        <v>1.42595269098664E-6</v>
      </c>
      <c r="P244" s="5">
        <v>91744</v>
      </c>
      <c r="Q244" s="7">
        <v>6383.1900000000005</v>
      </c>
    </row>
    <row r="245" spans="1:17" ht="15.75">
      <c r="A245" s="3">
        <v>91329</v>
      </c>
      <c r="B245">
        <f t="shared" si="15"/>
        <v>3.8084344470871181E-6</v>
      </c>
      <c r="C245" s="7">
        <f t="shared" si="16"/>
        <v>0</v>
      </c>
      <c r="D245">
        <f t="shared" si="17"/>
        <v>0</v>
      </c>
      <c r="F245">
        <f t="shared" si="18"/>
        <v>91329</v>
      </c>
      <c r="G245" t="str">
        <f>INDEX(ZIP_COUNTY_092020!B:B,MATCH('Zip Shares'!F245,ZIP_COUNTY_092020!A:A,0))</f>
        <v>Los Angeles</v>
      </c>
      <c r="H245" s="8">
        <f>B245*'SmartPay National Data'!$Q$4</f>
        <v>1663.278080291557</v>
      </c>
      <c r="I245" s="8">
        <f t="shared" si="19"/>
        <v>0</v>
      </c>
      <c r="J245" s="8">
        <f>D245*'SmartPay National Data'!$Q$6</f>
        <v>0</v>
      </c>
      <c r="N245" s="3">
        <v>91354</v>
      </c>
      <c r="O245">
        <v>5.2251184455823457E-5</v>
      </c>
      <c r="P245" s="5">
        <v>91745</v>
      </c>
      <c r="Q245" s="7">
        <v>1609.85</v>
      </c>
    </row>
    <row r="246" spans="1:17" ht="15.75">
      <c r="A246" s="3">
        <v>91330</v>
      </c>
      <c r="B246">
        <f t="shared" si="15"/>
        <v>1.1301284161575701E-4</v>
      </c>
      <c r="C246" s="7">
        <f t="shared" si="16"/>
        <v>350</v>
      </c>
      <c r="D246">
        <f t="shared" si="17"/>
        <v>0</v>
      </c>
      <c r="F246">
        <f t="shared" si="18"/>
        <v>91330</v>
      </c>
      <c r="G246" t="str">
        <f>INDEX(ZIP_COUNTY_092020!B:B,MATCH('Zip Shares'!F246,ZIP_COUNTY_092020!A:A,0))</f>
        <v>Los Angeles</v>
      </c>
      <c r="H246" s="8">
        <f>B246*'SmartPay National Data'!$Q$4</f>
        <v>49356.706768241827</v>
      </c>
      <c r="I246" s="8">
        <f t="shared" si="19"/>
        <v>350</v>
      </c>
      <c r="J246" s="8">
        <f>D246*'SmartPay National Data'!$Q$6</f>
        <v>0</v>
      </c>
      <c r="N246" s="3">
        <v>91355</v>
      </c>
      <c r="O246">
        <v>4.4896925527862187E-3</v>
      </c>
      <c r="P246" s="5">
        <v>91746</v>
      </c>
      <c r="Q246" s="7">
        <v>11513.64</v>
      </c>
    </row>
    <row r="247" spans="1:17" ht="15.75">
      <c r="A247" s="3">
        <v>91331</v>
      </c>
      <c r="B247">
        <f t="shared" si="15"/>
        <v>5.4059054130187591E-4</v>
      </c>
      <c r="C247" s="7">
        <f t="shared" si="16"/>
        <v>82250.600000000006</v>
      </c>
      <c r="D247">
        <f t="shared" si="17"/>
        <v>0</v>
      </c>
      <c r="F247">
        <f t="shared" si="18"/>
        <v>91331</v>
      </c>
      <c r="G247" t="str">
        <f>INDEX(ZIP_COUNTY_092020!B:B,MATCH('Zip Shares'!F247,ZIP_COUNTY_092020!A:A,0))</f>
        <v>Los Angeles</v>
      </c>
      <c r="H247" s="8">
        <f>B247*'SmartPay National Data'!$Q$4</f>
        <v>236095.01758605157</v>
      </c>
      <c r="I247" s="8">
        <f t="shared" si="19"/>
        <v>82250.600000000006</v>
      </c>
      <c r="J247" s="8">
        <f>D247*'SmartPay National Data'!$Q$6</f>
        <v>0</v>
      </c>
      <c r="N247" s="3">
        <v>91356</v>
      </c>
      <c r="O247">
        <v>3.9111641530963415E-5</v>
      </c>
      <c r="P247" s="5">
        <v>91748</v>
      </c>
      <c r="Q247" s="7">
        <v>594842.69999999995</v>
      </c>
    </row>
    <row r="248" spans="1:17" ht="15.75">
      <c r="A248" s="3">
        <v>91335</v>
      </c>
      <c r="B248">
        <f t="shared" si="15"/>
        <v>7.1195821527195554E-5</v>
      </c>
      <c r="C248" s="7">
        <f t="shared" si="16"/>
        <v>142</v>
      </c>
      <c r="D248">
        <f t="shared" si="17"/>
        <v>0</v>
      </c>
      <c r="F248">
        <f t="shared" si="18"/>
        <v>91335</v>
      </c>
      <c r="G248" t="str">
        <f>INDEX(ZIP_COUNTY_092020!B:B,MATCH('Zip Shares'!F248,ZIP_COUNTY_092020!A:A,0))</f>
        <v>Los Angeles</v>
      </c>
      <c r="H248" s="8">
        <f>B248*'SmartPay National Data'!$Q$4</f>
        <v>31093.734446474849</v>
      </c>
      <c r="I248" s="8">
        <f t="shared" si="19"/>
        <v>142</v>
      </c>
      <c r="J248" s="8">
        <f>D248*'SmartPay National Data'!$Q$6</f>
        <v>0</v>
      </c>
      <c r="N248" s="3">
        <v>91357</v>
      </c>
      <c r="O248">
        <v>1.8333677455542516E-5</v>
      </c>
      <c r="P248" s="5">
        <v>91749</v>
      </c>
      <c r="Q248" s="7">
        <v>1601.16</v>
      </c>
    </row>
    <row r="249" spans="1:17" ht="15.75">
      <c r="A249" s="3">
        <v>91337</v>
      </c>
      <c r="B249">
        <f t="shared" si="15"/>
        <v>1.8333677455542515E-8</v>
      </c>
      <c r="C249" s="7">
        <f t="shared" si="16"/>
        <v>0</v>
      </c>
      <c r="D249">
        <f t="shared" si="17"/>
        <v>0</v>
      </c>
      <c r="F249">
        <f t="shared" si="18"/>
        <v>91337</v>
      </c>
      <c r="G249" t="str">
        <f>INDEX(ZIP_COUNTY_092020!B:B,MATCH('Zip Shares'!F249,ZIP_COUNTY_092020!A:A,0))</f>
        <v>Los Angeles</v>
      </c>
      <c r="H249" s="8">
        <f>B249*'SmartPay National Data'!$Q$4</f>
        <v>8.0069656617728313</v>
      </c>
      <c r="I249" s="8">
        <f t="shared" si="19"/>
        <v>0</v>
      </c>
      <c r="J249" s="8">
        <f>D249*'SmartPay National Data'!$Q$6</f>
        <v>0</v>
      </c>
      <c r="N249" s="3">
        <v>91359</v>
      </c>
      <c r="O249">
        <v>1.3118805498582547E-5</v>
      </c>
      <c r="P249" s="5">
        <v>91750</v>
      </c>
      <c r="Q249" s="7">
        <v>1732680.29</v>
      </c>
    </row>
    <row r="250" spans="1:17" ht="15.75">
      <c r="A250" s="3">
        <v>91340</v>
      </c>
      <c r="B250">
        <f t="shared" si="15"/>
        <v>1.6655236414251054E-3</v>
      </c>
      <c r="C250" s="7">
        <f t="shared" si="16"/>
        <v>10230.41</v>
      </c>
      <c r="D250">
        <f t="shared" si="17"/>
        <v>0</v>
      </c>
      <c r="F250">
        <f t="shared" si="18"/>
        <v>91340</v>
      </c>
      <c r="G250" t="str">
        <f>INDEX(ZIP_COUNTY_092020!B:B,MATCH('Zip Shares'!F250,ZIP_COUNTY_092020!A:A,0))</f>
        <v>Los Angeles</v>
      </c>
      <c r="H250" s="8">
        <f>B250*'SmartPay National Data'!$Q$4</f>
        <v>727393.10692575085</v>
      </c>
      <c r="I250" s="8">
        <f t="shared" si="19"/>
        <v>10230.41</v>
      </c>
      <c r="J250" s="8">
        <f>D250*'SmartPay National Data'!$Q$6</f>
        <v>0</v>
      </c>
      <c r="N250" s="3">
        <v>91360</v>
      </c>
      <c r="O250">
        <v>4.68029940454137E-4</v>
      </c>
      <c r="P250" s="5">
        <v>91752</v>
      </c>
      <c r="Q250" s="7">
        <v>27900.959999999999</v>
      </c>
    </row>
    <row r="251" spans="1:17" ht="15.75">
      <c r="A251" s="3">
        <v>91342</v>
      </c>
      <c r="B251">
        <f t="shared" si="15"/>
        <v>3.7917842086370487E-4</v>
      </c>
      <c r="C251" s="7">
        <f t="shared" si="16"/>
        <v>9489.5499999999993</v>
      </c>
      <c r="D251">
        <f t="shared" si="17"/>
        <v>0</v>
      </c>
      <c r="F251">
        <f t="shared" si="18"/>
        <v>91342</v>
      </c>
      <c r="G251" t="str">
        <f>INDEX(ZIP_COUNTY_092020!B:B,MATCH('Zip Shares'!F251,ZIP_COUNTY_092020!A:A,0))</f>
        <v>Los Angeles</v>
      </c>
      <c r="H251" s="8">
        <f>B251*'SmartPay National Data'!$Q$4</f>
        <v>165600.6332010105</v>
      </c>
      <c r="I251" s="8">
        <f t="shared" si="19"/>
        <v>9489.5499999999993</v>
      </c>
      <c r="J251" s="8">
        <f>D251*'SmartPay National Data'!$Q$6</f>
        <v>0</v>
      </c>
      <c r="N251" s="3">
        <v>91361</v>
      </c>
      <c r="O251">
        <v>3.80478197112292E-4</v>
      </c>
      <c r="P251" s="5">
        <v>91754</v>
      </c>
      <c r="Q251" s="7">
        <v>499.56</v>
      </c>
    </row>
    <row r="252" spans="1:17" ht="15.75">
      <c r="A252" s="3">
        <v>91343</v>
      </c>
      <c r="B252">
        <f t="shared" si="15"/>
        <v>6.2851700464015945E-4</v>
      </c>
      <c r="C252" s="7">
        <f t="shared" si="16"/>
        <v>0</v>
      </c>
      <c r="D252">
        <f t="shared" si="17"/>
        <v>9.3401229087920909E-2</v>
      </c>
      <c r="F252">
        <f t="shared" si="18"/>
        <v>91343</v>
      </c>
      <c r="G252" t="str">
        <f>INDEX(ZIP_COUNTY_092020!B:B,MATCH('Zip Shares'!F252,ZIP_COUNTY_092020!A:A,0))</f>
        <v>Los Angeles</v>
      </c>
      <c r="H252" s="8">
        <f>B252*'SmartPay National Data'!$Q$4</f>
        <v>274495.61530671938</v>
      </c>
      <c r="I252" s="8">
        <f t="shared" si="19"/>
        <v>0</v>
      </c>
      <c r="J252" s="8">
        <f>D252*'SmartPay National Data'!$Q$6</f>
        <v>13578614.613075465</v>
      </c>
      <c r="N252" s="3">
        <v>91362</v>
      </c>
      <c r="O252">
        <v>5.0806588859354856E-3</v>
      </c>
      <c r="P252" s="5">
        <v>91755</v>
      </c>
      <c r="Q252" s="7">
        <v>84.09</v>
      </c>
    </row>
    <row r="253" spans="1:17" ht="15.75">
      <c r="A253" s="3">
        <v>91344</v>
      </c>
      <c r="B253">
        <f t="shared" si="15"/>
        <v>2.1090292530402978E-4</v>
      </c>
      <c r="C253" s="7">
        <f t="shared" si="16"/>
        <v>4331.7</v>
      </c>
      <c r="D253">
        <f t="shared" si="17"/>
        <v>0</v>
      </c>
      <c r="F253">
        <f t="shared" si="18"/>
        <v>91344</v>
      </c>
      <c r="G253" t="str">
        <f>INDEX(ZIP_COUNTY_092020!B:B,MATCH('Zip Shares'!F253,ZIP_COUNTY_092020!A:A,0))</f>
        <v>Los Angeles</v>
      </c>
      <c r="H253" s="8">
        <f>B253*'SmartPay National Data'!$Q$4</f>
        <v>92108.77004745671</v>
      </c>
      <c r="I253" s="8">
        <f t="shared" si="19"/>
        <v>4331.7</v>
      </c>
      <c r="J253" s="8">
        <f>D253*'SmartPay National Data'!$Q$6</f>
        <v>0</v>
      </c>
      <c r="N253" s="3">
        <v>91364</v>
      </c>
      <c r="O253">
        <v>2.4371102073997034E-4</v>
      </c>
      <c r="P253" s="5">
        <v>91761</v>
      </c>
      <c r="Q253" s="7">
        <v>86350.78</v>
      </c>
    </row>
    <row r="254" spans="1:17" ht="15.75">
      <c r="A254" s="3">
        <v>91345</v>
      </c>
      <c r="B254">
        <f t="shared" si="15"/>
        <v>1.6637001534946245E-4</v>
      </c>
      <c r="C254" s="7">
        <f t="shared" si="16"/>
        <v>12501.9</v>
      </c>
      <c r="D254">
        <f t="shared" si="17"/>
        <v>0</v>
      </c>
      <c r="F254">
        <f t="shared" si="18"/>
        <v>91345</v>
      </c>
      <c r="G254" t="str">
        <f>INDEX(ZIP_COUNTY_092020!B:B,MATCH('Zip Shares'!F254,ZIP_COUNTY_092020!A:A,0))</f>
        <v>Los Angeles</v>
      </c>
      <c r="H254" s="8">
        <f>B254*'SmartPay National Data'!$Q$4</f>
        <v>72659.672522440233</v>
      </c>
      <c r="I254" s="8">
        <f t="shared" si="19"/>
        <v>12501.9</v>
      </c>
      <c r="J254" s="8">
        <f>D254*'SmartPay National Data'!$Q$6</f>
        <v>0</v>
      </c>
      <c r="N254" s="3">
        <v>91367</v>
      </c>
      <c r="O254">
        <v>3.8060928494317438E-3</v>
      </c>
      <c r="P254" s="5">
        <v>91762</v>
      </c>
      <c r="Q254" s="7">
        <v>8497.2000000000007</v>
      </c>
    </row>
    <row r="255" spans="1:17" ht="15.75">
      <c r="A255" s="3">
        <v>91350</v>
      </c>
      <c r="B255">
        <f t="shared" si="15"/>
        <v>5.6352102170584661E-5</v>
      </c>
      <c r="C255" s="7">
        <f t="shared" si="16"/>
        <v>28529.300000000003</v>
      </c>
      <c r="D255">
        <f t="shared" si="17"/>
        <v>0</v>
      </c>
      <c r="F255">
        <f t="shared" si="18"/>
        <v>91350</v>
      </c>
      <c r="G255" t="str">
        <f>INDEX(ZIP_COUNTY_092020!B:B,MATCH('Zip Shares'!F255,ZIP_COUNTY_092020!A:A,0))</f>
        <v>Los Angeles</v>
      </c>
      <c r="H255" s="8">
        <f>B255*'SmartPay National Data'!$Q$4</f>
        <v>24610.956974820074</v>
      </c>
      <c r="I255" s="8">
        <f t="shared" si="19"/>
        <v>28529.300000000003</v>
      </c>
      <c r="J255" s="8">
        <f>D255*'SmartPay National Data'!$Q$6</f>
        <v>0</v>
      </c>
      <c r="N255" s="3">
        <v>91372</v>
      </c>
      <c r="O255">
        <v>2.6380124783252841E-5</v>
      </c>
      <c r="P255" s="5">
        <v>91763</v>
      </c>
      <c r="Q255" s="7">
        <v>42940.74</v>
      </c>
    </row>
    <row r="256" spans="1:17" ht="15.75">
      <c r="A256" s="3">
        <v>91351</v>
      </c>
      <c r="B256">
        <f t="shared" si="15"/>
        <v>6.1283413249565565E-5</v>
      </c>
      <c r="C256" s="7">
        <f t="shared" si="16"/>
        <v>14138</v>
      </c>
      <c r="D256">
        <f t="shared" si="17"/>
        <v>0</v>
      </c>
      <c r="F256">
        <f t="shared" si="18"/>
        <v>91351</v>
      </c>
      <c r="G256" t="str">
        <f>INDEX(ZIP_COUNTY_092020!B:B,MATCH('Zip Shares'!F256,ZIP_COUNTY_092020!A:A,0))</f>
        <v>Los Angeles</v>
      </c>
      <c r="H256" s="8">
        <f>B256*'SmartPay National Data'!$Q$4</f>
        <v>26764.635012009672</v>
      </c>
      <c r="I256" s="8">
        <f t="shared" si="19"/>
        <v>14138</v>
      </c>
      <c r="J256" s="8">
        <f>D256*'SmartPay National Data'!$Q$6</f>
        <v>0</v>
      </c>
      <c r="N256" s="3">
        <v>91377</v>
      </c>
      <c r="O256">
        <v>6.7566323772074536E-5</v>
      </c>
      <c r="P256" s="5">
        <v>91764</v>
      </c>
      <c r="Q256" s="7">
        <v>13070.74</v>
      </c>
    </row>
    <row r="257" spans="1:17" ht="15.75">
      <c r="A257" s="3">
        <v>91352</v>
      </c>
      <c r="B257">
        <f t="shared" si="15"/>
        <v>1.0320935167881513E-3</v>
      </c>
      <c r="C257" s="7">
        <f t="shared" si="16"/>
        <v>39279.78</v>
      </c>
      <c r="D257">
        <f t="shared" si="17"/>
        <v>0</v>
      </c>
      <c r="F257">
        <f t="shared" si="18"/>
        <v>91352</v>
      </c>
      <c r="G257" t="str">
        <f>INDEX(ZIP_COUNTY_092020!B:B,MATCH('Zip Shares'!F257,ZIP_COUNTY_092020!A:A,0))</f>
        <v>Los Angeles</v>
      </c>
      <c r="H257" s="8">
        <f>B257*'SmartPay National Data'!$Q$4</f>
        <v>450751.75827110396</v>
      </c>
      <c r="I257" s="8">
        <f t="shared" si="19"/>
        <v>39279.78</v>
      </c>
      <c r="J257" s="8">
        <f>D257*'SmartPay National Data'!$Q$6</f>
        <v>0</v>
      </c>
      <c r="N257" s="3">
        <v>91381</v>
      </c>
      <c r="O257">
        <v>1.2631461721534585E-4</v>
      </c>
      <c r="P257" s="5">
        <v>91765</v>
      </c>
      <c r="Q257" s="7">
        <v>25853.38</v>
      </c>
    </row>
    <row r="258" spans="1:17" ht="15.75">
      <c r="A258" s="3">
        <v>91353</v>
      </c>
      <c r="B258">
        <f t="shared" ref="B258:B321" si="20">SUMIF(N:N,A258,O:O)</f>
        <v>1.42595269098664E-6</v>
      </c>
      <c r="C258" s="7">
        <f t="shared" ref="C258:C321" si="21">SUMIF(P:P,A258,Q:Q)</f>
        <v>0</v>
      </c>
      <c r="D258">
        <f t="shared" ref="D258:D321" si="22">SUMIF(R:R,A258,S:S)</f>
        <v>0</v>
      </c>
      <c r="F258">
        <f t="shared" si="18"/>
        <v>91353</v>
      </c>
      <c r="G258" t="str">
        <f>INDEX(ZIP_COUNTY_092020!B:B,MATCH('Zip Shares'!F258,ZIP_COUNTY_092020!A:A,0))</f>
        <v>Los Angeles</v>
      </c>
      <c r="H258" s="8">
        <f>B258*'SmartPay National Data'!$Q$4</f>
        <v>622.76399591566462</v>
      </c>
      <c r="I258" s="8">
        <f t="shared" si="19"/>
        <v>0</v>
      </c>
      <c r="J258" s="8">
        <f>D258*'SmartPay National Data'!$Q$6</f>
        <v>0</v>
      </c>
      <c r="N258" s="3">
        <v>91384</v>
      </c>
      <c r="O258">
        <v>1.0183936151972389E-4</v>
      </c>
      <c r="P258" s="5">
        <v>91766</v>
      </c>
      <c r="Q258" s="7">
        <v>24311.8</v>
      </c>
    </row>
    <row r="259" spans="1:17" ht="15.75">
      <c r="A259" s="3">
        <v>91354</v>
      </c>
      <c r="B259">
        <f t="shared" si="20"/>
        <v>5.2251184455823457E-5</v>
      </c>
      <c r="C259" s="7">
        <f t="shared" si="21"/>
        <v>0</v>
      </c>
      <c r="D259">
        <f t="shared" si="22"/>
        <v>0</v>
      </c>
      <c r="F259">
        <f t="shared" ref="F259:F322" si="23">A259</f>
        <v>91354</v>
      </c>
      <c r="G259" t="str">
        <f>INDEX(ZIP_COUNTY_092020!B:B,MATCH('Zip Shares'!F259,ZIP_COUNTY_092020!A:A,0))</f>
        <v>Los Angeles</v>
      </c>
      <c r="H259" s="8">
        <f>B259*'SmartPay National Data'!$Q$4</f>
        <v>22819.9411023377</v>
      </c>
      <c r="I259" s="8">
        <f t="shared" ref="I259:I322" si="24">C259</f>
        <v>0</v>
      </c>
      <c r="J259" s="8">
        <f>D259*'SmartPay National Data'!$Q$6</f>
        <v>0</v>
      </c>
      <c r="N259" s="3">
        <v>91387</v>
      </c>
      <c r="O259">
        <v>3.0192101704239427E-4</v>
      </c>
      <c r="P259" s="5">
        <v>91767</v>
      </c>
      <c r="Q259" s="7">
        <v>139427.84</v>
      </c>
    </row>
    <row r="260" spans="1:17" ht="15.75">
      <c r="A260" s="3">
        <v>91355</v>
      </c>
      <c r="B260">
        <f t="shared" si="20"/>
        <v>4.4896925527862187E-3</v>
      </c>
      <c r="C260" s="7">
        <f t="shared" si="21"/>
        <v>550161.25</v>
      </c>
      <c r="D260">
        <f t="shared" si="22"/>
        <v>0</v>
      </c>
      <c r="F260">
        <f t="shared" si="23"/>
        <v>91355</v>
      </c>
      <c r="G260" t="str">
        <f>INDEX(ZIP_COUNTY_092020!B:B,MATCH('Zip Shares'!F260,ZIP_COUNTY_092020!A:A,0))</f>
        <v>Los Angeles</v>
      </c>
      <c r="H260" s="8">
        <f>B260*'SmartPay National Data'!$Q$4</f>
        <v>1960807.6006163536</v>
      </c>
      <c r="I260" s="8">
        <f t="shared" si="24"/>
        <v>550161.25</v>
      </c>
      <c r="J260" s="8">
        <f>D260*'SmartPay National Data'!$Q$6</f>
        <v>0</v>
      </c>
      <c r="N260" s="3">
        <v>91390</v>
      </c>
      <c r="O260">
        <v>4.2248676338875834E-5</v>
      </c>
      <c r="P260" s="5">
        <v>91768</v>
      </c>
      <c r="Q260" s="7">
        <v>27865.07</v>
      </c>
    </row>
    <row r="261" spans="1:17" ht="15.75">
      <c r="A261" s="3">
        <v>91356</v>
      </c>
      <c r="B261">
        <f t="shared" si="20"/>
        <v>3.9111641530963415E-5</v>
      </c>
      <c r="C261" s="7">
        <f t="shared" si="21"/>
        <v>0</v>
      </c>
      <c r="D261">
        <f t="shared" si="22"/>
        <v>0</v>
      </c>
      <c r="F261">
        <f t="shared" si="23"/>
        <v>91356</v>
      </c>
      <c r="G261" t="str">
        <f>INDEX(ZIP_COUNTY_092020!B:B,MATCH('Zip Shares'!F261,ZIP_COUNTY_092020!A:A,0))</f>
        <v>Los Angeles</v>
      </c>
      <c r="H261" s="8">
        <f>B261*'SmartPay National Data'!$Q$4</f>
        <v>17081.437778830241</v>
      </c>
      <c r="I261" s="8">
        <f t="shared" si="24"/>
        <v>0</v>
      </c>
      <c r="J261" s="8">
        <f>D261*'SmartPay National Data'!$Q$6</f>
        <v>0</v>
      </c>
      <c r="N261" s="3">
        <v>91401</v>
      </c>
      <c r="O261">
        <v>7.5072660961944562E-5</v>
      </c>
      <c r="P261" s="5">
        <v>91770</v>
      </c>
      <c r="Q261" s="7">
        <v>152.38</v>
      </c>
    </row>
    <row r="262" spans="1:17" ht="15.75">
      <c r="A262" s="3">
        <v>91357</v>
      </c>
      <c r="B262">
        <f t="shared" si="20"/>
        <v>1.8333677455542516E-5</v>
      </c>
      <c r="C262" s="7">
        <f t="shared" si="21"/>
        <v>0</v>
      </c>
      <c r="D262">
        <f t="shared" si="22"/>
        <v>0</v>
      </c>
      <c r="F262">
        <f t="shared" si="23"/>
        <v>91357</v>
      </c>
      <c r="G262" t="str">
        <f>INDEX(ZIP_COUNTY_092020!B:B,MATCH('Zip Shares'!F262,ZIP_COUNTY_092020!A:A,0))</f>
        <v>Los Angeles</v>
      </c>
      <c r="H262" s="8">
        <f>B262*'SmartPay National Data'!$Q$4</f>
        <v>8006.9656617728306</v>
      </c>
      <c r="I262" s="8">
        <f t="shared" si="24"/>
        <v>0</v>
      </c>
      <c r="J262" s="8">
        <f>D262*'SmartPay National Data'!$Q$6</f>
        <v>0</v>
      </c>
      <c r="N262" s="3">
        <v>91402</v>
      </c>
      <c r="O262">
        <v>2.1704059235958537E-4</v>
      </c>
      <c r="P262" s="5">
        <v>91773</v>
      </c>
      <c r="Q262" s="7">
        <v>9502.74</v>
      </c>
    </row>
    <row r="263" spans="1:17" ht="15.75">
      <c r="A263" s="3">
        <v>91359</v>
      </c>
      <c r="B263">
        <f t="shared" si="20"/>
        <v>1.3118805498582547E-5</v>
      </c>
      <c r="C263" s="7">
        <f t="shared" si="21"/>
        <v>418.63</v>
      </c>
      <c r="D263">
        <f t="shared" si="22"/>
        <v>0</v>
      </c>
      <c r="F263">
        <f t="shared" si="23"/>
        <v>91359</v>
      </c>
      <c r="G263" t="str">
        <f>INDEX(ZIP_COUNTY_092020!B:B,MATCH('Zip Shares'!F263,ZIP_COUNTY_092020!A:A,0))</f>
        <v>Ventura</v>
      </c>
      <c r="H263" s="8">
        <f>B263*'SmartPay National Data'!$Q$4</f>
        <v>5729.446555681141</v>
      </c>
      <c r="I263" s="8">
        <f t="shared" si="24"/>
        <v>418.63</v>
      </c>
      <c r="J263" s="8">
        <f>D263*'SmartPay National Data'!$Q$6</f>
        <v>0</v>
      </c>
      <c r="N263" s="3">
        <v>91403</v>
      </c>
      <c r="O263">
        <v>3.0488235410802434E-4</v>
      </c>
      <c r="P263" s="5">
        <v>91775</v>
      </c>
      <c r="Q263" s="7">
        <v>160.91</v>
      </c>
    </row>
    <row r="264" spans="1:17" ht="15.75">
      <c r="A264" s="3">
        <v>91360</v>
      </c>
      <c r="B264">
        <f t="shared" si="20"/>
        <v>4.68029940454137E-4</v>
      </c>
      <c r="C264" s="7">
        <f t="shared" si="21"/>
        <v>12813.93</v>
      </c>
      <c r="D264">
        <f t="shared" si="22"/>
        <v>0</v>
      </c>
      <c r="F264">
        <f t="shared" si="23"/>
        <v>91360</v>
      </c>
      <c r="G264" t="str">
        <f>INDEX(ZIP_COUNTY_092020!B:B,MATCH('Zip Shares'!F264,ZIP_COUNTY_092020!A:A,0))</f>
        <v>Ventura</v>
      </c>
      <c r="H264" s="8">
        <f>B264*'SmartPay National Data'!$Q$4</f>
        <v>204405.23571908585</v>
      </c>
      <c r="I264" s="8">
        <f t="shared" si="24"/>
        <v>12813.93</v>
      </c>
      <c r="J264" s="8">
        <f>D264*'SmartPay National Data'!$Q$6</f>
        <v>0</v>
      </c>
      <c r="N264" s="3">
        <v>91405</v>
      </c>
      <c r="O264">
        <v>1.4805271597911353E-4</v>
      </c>
      <c r="P264" s="5">
        <v>91776</v>
      </c>
      <c r="Q264" s="7">
        <v>9916.52</v>
      </c>
    </row>
    <row r="265" spans="1:17" ht="15.75">
      <c r="A265" s="3">
        <v>91361</v>
      </c>
      <c r="B265">
        <f t="shared" si="20"/>
        <v>3.80478197112292E-4</v>
      </c>
      <c r="C265" s="7">
        <f t="shared" si="21"/>
        <v>10611.98</v>
      </c>
      <c r="D265">
        <f t="shared" si="22"/>
        <v>0</v>
      </c>
      <c r="F265">
        <f t="shared" si="23"/>
        <v>91361</v>
      </c>
      <c r="G265" t="str">
        <f>INDEX(ZIP_COUNTY_092020!B:B,MATCH('Zip Shares'!F265,ZIP_COUNTY_092020!A:A,0))</f>
        <v>Ventura</v>
      </c>
      <c r="H265" s="8">
        <f>B265*'SmartPay National Data'!$Q$4</f>
        <v>166168.29147991617</v>
      </c>
      <c r="I265" s="8">
        <f t="shared" si="24"/>
        <v>10611.98</v>
      </c>
      <c r="J265" s="8">
        <f>D265*'SmartPay National Data'!$Q$6</f>
        <v>0</v>
      </c>
      <c r="N265" s="3">
        <v>91406</v>
      </c>
      <c r="O265">
        <v>3.6017564362697072E-3</v>
      </c>
      <c r="P265" s="5">
        <v>91786</v>
      </c>
      <c r="Q265" s="7">
        <v>20252.77</v>
      </c>
    </row>
    <row r="266" spans="1:17" ht="15.75">
      <c r="A266" s="3">
        <v>91362</v>
      </c>
      <c r="B266">
        <f t="shared" si="20"/>
        <v>5.0806588859354856E-3</v>
      </c>
      <c r="C266" s="7">
        <f t="shared" si="21"/>
        <v>99594.23</v>
      </c>
      <c r="D266">
        <f t="shared" si="22"/>
        <v>0</v>
      </c>
      <c r="F266">
        <f t="shared" si="23"/>
        <v>91362</v>
      </c>
      <c r="G266" t="str">
        <f>INDEX(ZIP_COUNTY_092020!B:B,MATCH('Zip Shares'!F266,ZIP_COUNTY_092020!A:A,0))</f>
        <v>Ventura</v>
      </c>
      <c r="H266" s="8">
        <f>B266*'SmartPay National Data'!$Q$4</f>
        <v>2218903.5089939432</v>
      </c>
      <c r="I266" s="8">
        <f t="shared" si="24"/>
        <v>99594.23</v>
      </c>
      <c r="J266" s="8">
        <f>D266*'SmartPay National Data'!$Q$6</f>
        <v>0</v>
      </c>
      <c r="N266" s="3">
        <v>91411</v>
      </c>
      <c r="O266">
        <v>1.2830369899475586E-3</v>
      </c>
      <c r="P266" s="5">
        <v>91789</v>
      </c>
      <c r="Q266" s="7">
        <v>9202.18</v>
      </c>
    </row>
    <row r="267" spans="1:17" ht="15.75">
      <c r="A267" s="3">
        <v>91364</v>
      </c>
      <c r="B267">
        <f t="shared" si="20"/>
        <v>2.4371102073997034E-4</v>
      </c>
      <c r="C267" s="7">
        <f t="shared" si="21"/>
        <v>1240.72</v>
      </c>
      <c r="D267">
        <f t="shared" si="22"/>
        <v>0</v>
      </c>
      <c r="F267">
        <f t="shared" si="23"/>
        <v>91364</v>
      </c>
      <c r="G267" t="str">
        <f>INDEX(ZIP_COUNTY_092020!B:B,MATCH('Zip Shares'!F267,ZIP_COUNTY_092020!A:A,0))</f>
        <v>Los Angeles</v>
      </c>
      <c r="H267" s="8">
        <f>B267*'SmartPay National Data'!$Q$4</f>
        <v>106437.22620257066</v>
      </c>
      <c r="I267" s="8">
        <f t="shared" si="24"/>
        <v>1240.72</v>
      </c>
      <c r="J267" s="8">
        <f>D267*'SmartPay National Data'!$Q$6</f>
        <v>0</v>
      </c>
      <c r="N267" s="3">
        <v>91413</v>
      </c>
      <c r="O267">
        <v>1.5488799983260525E-4</v>
      </c>
      <c r="P267" s="5">
        <v>91790</v>
      </c>
      <c r="Q267" s="7">
        <v>118489.43</v>
      </c>
    </row>
    <row r="268" spans="1:17" ht="15.75">
      <c r="A268" s="3">
        <v>91367</v>
      </c>
      <c r="B268">
        <f t="shared" si="20"/>
        <v>3.8060928494317438E-3</v>
      </c>
      <c r="C268" s="7">
        <f t="shared" si="21"/>
        <v>953731.1399999999</v>
      </c>
      <c r="D268">
        <f t="shared" si="22"/>
        <v>0</v>
      </c>
      <c r="F268">
        <f t="shared" si="23"/>
        <v>91367</v>
      </c>
      <c r="G268" t="str">
        <f>INDEX(ZIP_COUNTY_092020!B:B,MATCH('Zip Shares'!F268,ZIP_COUNTY_092020!A:A,0))</f>
        <v>Los Angeles</v>
      </c>
      <c r="H268" s="8">
        <f>B268*'SmartPay National Data'!$Q$4</f>
        <v>1662255.4217406069</v>
      </c>
      <c r="I268" s="8">
        <f t="shared" si="24"/>
        <v>953731.1399999999</v>
      </c>
      <c r="J268" s="8">
        <f>D268*'SmartPay National Data'!$Q$6</f>
        <v>0</v>
      </c>
      <c r="N268" s="3">
        <v>91423</v>
      </c>
      <c r="O268">
        <v>6.0342019653728913E-5</v>
      </c>
      <c r="P268" s="5">
        <v>91791</v>
      </c>
      <c r="Q268" s="7">
        <v>226.16</v>
      </c>
    </row>
    <row r="269" spans="1:17" ht="15.75">
      <c r="A269" s="3">
        <v>91372</v>
      </c>
      <c r="B269">
        <f t="shared" si="20"/>
        <v>2.6380124783252841E-5</v>
      </c>
      <c r="C269" s="7">
        <f t="shared" si="21"/>
        <v>0</v>
      </c>
      <c r="D269">
        <f t="shared" si="22"/>
        <v>0</v>
      </c>
      <c r="F269">
        <f t="shared" si="23"/>
        <v>91372</v>
      </c>
      <c r="G269" t="str">
        <f>INDEX(ZIP_COUNTY_092020!B:B,MATCH('Zip Shares'!F269,ZIP_COUNTY_092020!A:A,0))</f>
        <v>Los Angeles</v>
      </c>
      <c r="H269" s="8">
        <f>B269*'SmartPay National Data'!$Q$4</f>
        <v>11521.133924439795</v>
      </c>
      <c r="I269" s="8">
        <f t="shared" si="24"/>
        <v>0</v>
      </c>
      <c r="J269" s="8">
        <f>D269*'SmartPay National Data'!$Q$6</f>
        <v>0</v>
      </c>
      <c r="N269" s="3">
        <v>91426</v>
      </c>
      <c r="O269">
        <v>5.9640267592988935E-6</v>
      </c>
      <c r="P269" s="5">
        <v>91792</v>
      </c>
      <c r="Q269" s="7">
        <v>78.180000000000007</v>
      </c>
    </row>
    <row r="270" spans="1:17" ht="15.75">
      <c r="A270" s="3">
        <v>91377</v>
      </c>
      <c r="B270">
        <f t="shared" si="20"/>
        <v>6.7566323772074536E-5</v>
      </c>
      <c r="C270" s="7">
        <f t="shared" si="21"/>
        <v>0</v>
      </c>
      <c r="D270">
        <f t="shared" si="22"/>
        <v>0</v>
      </c>
      <c r="F270">
        <f t="shared" si="23"/>
        <v>91377</v>
      </c>
      <c r="G270" t="str">
        <f>INDEX(ZIP_COUNTY_092020!B:B,MATCH('Zip Shares'!F270,ZIP_COUNTY_092020!A:A,0))</f>
        <v>Ventura</v>
      </c>
      <c r="H270" s="8">
        <f>B270*'SmartPay National Data'!$Q$4</f>
        <v>29508.604351042199</v>
      </c>
      <c r="I270" s="8">
        <f t="shared" si="24"/>
        <v>0</v>
      </c>
      <c r="J270" s="8">
        <f>D270*'SmartPay National Data'!$Q$6</f>
        <v>0</v>
      </c>
      <c r="N270" s="3">
        <v>91436</v>
      </c>
      <c r="O270">
        <v>1.9950801512583913E-4</v>
      </c>
      <c r="P270" s="5">
        <v>91801</v>
      </c>
      <c r="Q270" s="7">
        <v>191.39</v>
      </c>
    </row>
    <row r="271" spans="1:17" ht="15.75">
      <c r="A271" s="3">
        <v>91381</v>
      </c>
      <c r="B271">
        <f t="shared" si="20"/>
        <v>1.2631461721534585E-4</v>
      </c>
      <c r="C271" s="7">
        <f t="shared" si="21"/>
        <v>15841.61</v>
      </c>
      <c r="D271">
        <f t="shared" si="22"/>
        <v>0</v>
      </c>
      <c r="F271">
        <f t="shared" si="23"/>
        <v>91381</v>
      </c>
      <c r="G271" t="str">
        <f>INDEX(ZIP_COUNTY_092020!B:B,MATCH('Zip Shares'!F271,ZIP_COUNTY_092020!A:A,0))</f>
        <v>Los Angeles</v>
      </c>
      <c r="H271" s="8">
        <f>B271*'SmartPay National Data'!$Q$4</f>
        <v>55166.062841227453</v>
      </c>
      <c r="I271" s="8">
        <f t="shared" si="24"/>
        <v>15841.61</v>
      </c>
      <c r="J271" s="8">
        <f>D271*'SmartPay National Data'!$Q$6</f>
        <v>0</v>
      </c>
      <c r="N271" s="3">
        <v>91501</v>
      </c>
      <c r="O271">
        <v>5.8056645275884634E-6</v>
      </c>
      <c r="P271" s="5">
        <v>91803</v>
      </c>
      <c r="Q271" s="7">
        <v>13739.26</v>
      </c>
    </row>
    <row r="272" spans="1:17" ht="15.75">
      <c r="A272" s="3">
        <v>91384</v>
      </c>
      <c r="B272">
        <f t="shared" si="20"/>
        <v>1.0183936151972389E-4</v>
      </c>
      <c r="C272" s="7">
        <f t="shared" si="21"/>
        <v>358</v>
      </c>
      <c r="D272">
        <f t="shared" si="22"/>
        <v>0</v>
      </c>
      <c r="F272">
        <f t="shared" si="23"/>
        <v>91384</v>
      </c>
      <c r="G272" t="str">
        <f>INDEX(ZIP_COUNTY_092020!B:B,MATCH('Zip Shares'!F272,ZIP_COUNTY_092020!A:A,0))</f>
        <v>Los Angeles</v>
      </c>
      <c r="H272" s="8">
        <f>B272*'SmartPay National Data'!$Q$4</f>
        <v>44476.852649045868</v>
      </c>
      <c r="I272" s="8">
        <f t="shared" si="24"/>
        <v>358</v>
      </c>
      <c r="J272" s="8">
        <f>D272*'SmartPay National Data'!$Q$6</f>
        <v>0</v>
      </c>
      <c r="N272" s="3">
        <v>91502</v>
      </c>
      <c r="O272">
        <v>9.0628643687703291E-5</v>
      </c>
      <c r="P272" s="5">
        <v>91901</v>
      </c>
      <c r="Q272" s="7">
        <v>6520.75</v>
      </c>
    </row>
    <row r="273" spans="1:17" ht="15.75">
      <c r="A273" s="3">
        <v>91387</v>
      </c>
      <c r="B273">
        <f t="shared" si="20"/>
        <v>3.0192101704239427E-4</v>
      </c>
      <c r="C273" s="7">
        <f t="shared" si="21"/>
        <v>2775.12</v>
      </c>
      <c r="D273">
        <f t="shared" si="22"/>
        <v>0</v>
      </c>
      <c r="F273">
        <f t="shared" si="23"/>
        <v>91387</v>
      </c>
      <c r="G273" t="str">
        <f>INDEX(ZIP_COUNTY_092020!B:B,MATCH('Zip Shares'!F273,ZIP_COUNTY_092020!A:A,0))</f>
        <v>Los Angeles</v>
      </c>
      <c r="H273" s="8">
        <f>B273*'SmartPay National Data'!$Q$4</f>
        <v>131859.59128429779</v>
      </c>
      <c r="I273" s="8">
        <f t="shared" si="24"/>
        <v>2775.12</v>
      </c>
      <c r="J273" s="8">
        <f>D273*'SmartPay National Data'!$Q$6</f>
        <v>0</v>
      </c>
      <c r="N273" s="3">
        <v>91504</v>
      </c>
      <c r="O273">
        <v>4.4390039680306838E-4</v>
      </c>
      <c r="P273" s="5">
        <v>91902</v>
      </c>
      <c r="Q273" s="7">
        <v>19972.57</v>
      </c>
    </row>
    <row r="274" spans="1:17" ht="15.75">
      <c r="A274" s="3">
        <v>91390</v>
      </c>
      <c r="B274">
        <f t="shared" si="20"/>
        <v>4.2248676338875834E-5</v>
      </c>
      <c r="C274" s="7">
        <f t="shared" si="21"/>
        <v>186.66</v>
      </c>
      <c r="D274">
        <f t="shared" si="22"/>
        <v>0</v>
      </c>
      <c r="F274">
        <f t="shared" si="23"/>
        <v>91390</v>
      </c>
      <c r="G274" t="str">
        <f>INDEX(ZIP_COUNTY_092020!B:B,MATCH('Zip Shares'!F274,ZIP_COUNTY_092020!A:A,0))</f>
        <v>Los Angeles</v>
      </c>
      <c r="H274" s="8">
        <f>B274*'SmartPay National Data'!$Q$4</f>
        <v>18451.491879959161</v>
      </c>
      <c r="I274" s="8">
        <f t="shared" si="24"/>
        <v>186.66</v>
      </c>
      <c r="J274" s="8">
        <f>D274*'SmartPay National Data'!$Q$6</f>
        <v>0</v>
      </c>
      <c r="N274" s="3">
        <v>91505</v>
      </c>
      <c r="O274">
        <v>4.9272833737514562E-4</v>
      </c>
      <c r="P274" s="5">
        <v>91903</v>
      </c>
      <c r="Q274" s="7">
        <v>790.9</v>
      </c>
    </row>
    <row r="275" spans="1:17" ht="15.75">
      <c r="A275" s="5">
        <v>91395</v>
      </c>
      <c r="B275">
        <f t="shared" si="20"/>
        <v>0</v>
      </c>
      <c r="C275" s="7">
        <f t="shared" si="21"/>
        <v>0</v>
      </c>
      <c r="D275">
        <f t="shared" si="22"/>
        <v>0</v>
      </c>
      <c r="F275">
        <f t="shared" si="23"/>
        <v>91395</v>
      </c>
      <c r="G275" t="str">
        <f>INDEX(ZIP_COUNTY_092020!B:B,MATCH('Zip Shares'!F275,ZIP_COUNTY_092020!A:A,0))</f>
        <v>Los Angeles</v>
      </c>
      <c r="H275" s="8">
        <f>B275*'SmartPay National Data'!$Q$4</f>
        <v>0</v>
      </c>
      <c r="I275" s="8">
        <f t="shared" si="24"/>
        <v>0</v>
      </c>
      <c r="J275" s="8">
        <f>D275*'SmartPay National Data'!$Q$6</f>
        <v>0</v>
      </c>
      <c r="N275" s="3">
        <v>91506</v>
      </c>
      <c r="O275">
        <v>3.6124816579519522E-4</v>
      </c>
      <c r="P275" s="5">
        <v>91906</v>
      </c>
      <c r="Q275" s="7">
        <v>4254.74</v>
      </c>
    </row>
    <row r="276" spans="1:17" ht="15.75">
      <c r="A276" s="3">
        <v>91401</v>
      </c>
      <c r="B276">
        <f t="shared" si="20"/>
        <v>7.5072660961944562E-5</v>
      </c>
      <c r="C276" s="7">
        <f t="shared" si="21"/>
        <v>2016.1</v>
      </c>
      <c r="D276">
        <f t="shared" si="22"/>
        <v>0</v>
      </c>
      <c r="F276">
        <f t="shared" si="23"/>
        <v>91401</v>
      </c>
      <c r="G276" t="str">
        <f>INDEX(ZIP_COUNTY_092020!B:B,MATCH('Zip Shares'!F276,ZIP_COUNTY_092020!A:A,0))</f>
        <v>Los Angeles</v>
      </c>
      <c r="H276" s="8">
        <f>B276*'SmartPay National Data'!$Q$4</f>
        <v>32786.887405313326</v>
      </c>
      <c r="I276" s="8">
        <f t="shared" si="24"/>
        <v>2016.1</v>
      </c>
      <c r="J276" s="8">
        <f>D276*'SmartPay National Data'!$Q$6</f>
        <v>0</v>
      </c>
      <c r="N276" s="3">
        <v>91521</v>
      </c>
      <c r="O276">
        <v>1.7056431259473054E-7</v>
      </c>
      <c r="P276" s="5">
        <v>91910</v>
      </c>
      <c r="Q276" s="7">
        <v>67774.67</v>
      </c>
    </row>
    <row r="277" spans="1:17" ht="15.75">
      <c r="A277" s="3">
        <v>91402</v>
      </c>
      <c r="B277">
        <f t="shared" si="20"/>
        <v>2.1704059235958537E-4</v>
      </c>
      <c r="C277" s="7">
        <f t="shared" si="21"/>
        <v>0</v>
      </c>
      <c r="D277">
        <f t="shared" si="22"/>
        <v>0</v>
      </c>
      <c r="F277">
        <f t="shared" si="23"/>
        <v>91402</v>
      </c>
      <c r="G277" t="str">
        <f>INDEX(ZIP_COUNTY_092020!B:B,MATCH('Zip Shares'!F277,ZIP_COUNTY_092020!A:A,0))</f>
        <v>Los Angeles</v>
      </c>
      <c r="H277" s="8">
        <f>B277*'SmartPay National Data'!$Q$4</f>
        <v>94789.306425190953</v>
      </c>
      <c r="I277" s="8">
        <f t="shared" si="24"/>
        <v>0</v>
      </c>
      <c r="J277" s="8">
        <f>D277*'SmartPay National Data'!$Q$6</f>
        <v>0</v>
      </c>
      <c r="N277" s="3">
        <v>91522</v>
      </c>
      <c r="O277">
        <v>6.3475265501633865E-6</v>
      </c>
      <c r="P277" s="5">
        <v>91911</v>
      </c>
      <c r="Q277" s="7">
        <v>574451.06000000006</v>
      </c>
    </row>
    <row r="278" spans="1:17" ht="15.75">
      <c r="A278" s="3">
        <v>91403</v>
      </c>
      <c r="B278">
        <f t="shared" si="20"/>
        <v>3.0488235410802434E-4</v>
      </c>
      <c r="C278" s="7">
        <f t="shared" si="21"/>
        <v>6937.9</v>
      </c>
      <c r="D278">
        <f t="shared" si="22"/>
        <v>0</v>
      </c>
      <c r="F278">
        <f t="shared" si="23"/>
        <v>91403</v>
      </c>
      <c r="G278" t="str">
        <f>INDEX(ZIP_COUNTY_092020!B:B,MATCH('Zip Shares'!F278,ZIP_COUNTY_092020!A:A,0))</f>
        <v>Los Angeles</v>
      </c>
      <c r="H278" s="8">
        <f>B278*'SmartPay National Data'!$Q$4</f>
        <v>133152.91196450134</v>
      </c>
      <c r="I278" s="8">
        <f t="shared" si="24"/>
        <v>6937.9</v>
      </c>
      <c r="J278" s="8">
        <f>D278*'SmartPay National Data'!$Q$6</f>
        <v>0</v>
      </c>
      <c r="N278" s="3">
        <v>91601</v>
      </c>
      <c r="O278">
        <v>3.9812187643141874E-4</v>
      </c>
      <c r="P278" s="5">
        <v>91913</v>
      </c>
      <c r="Q278" s="7">
        <v>3380.54</v>
      </c>
    </row>
    <row r="279" spans="1:17" ht="15.75">
      <c r="A279" s="3">
        <v>91405</v>
      </c>
      <c r="B279">
        <f t="shared" si="20"/>
        <v>1.4805271597911353E-4</v>
      </c>
      <c r="C279" s="7">
        <f t="shared" si="21"/>
        <v>19445.23</v>
      </c>
      <c r="D279">
        <f t="shared" si="22"/>
        <v>0</v>
      </c>
      <c r="F279">
        <f t="shared" si="23"/>
        <v>91405</v>
      </c>
      <c r="G279" t="str">
        <f>INDEX(ZIP_COUNTY_092020!B:B,MATCH('Zip Shares'!F279,ZIP_COUNTY_092020!A:A,0))</f>
        <v>Los Angeles</v>
      </c>
      <c r="H279" s="8">
        <f>B279*'SmartPay National Data'!$Q$4</f>
        <v>64659.85974999192</v>
      </c>
      <c r="I279" s="8">
        <f t="shared" si="24"/>
        <v>19445.23</v>
      </c>
      <c r="J279" s="8">
        <f>D279*'SmartPay National Data'!$Q$6</f>
        <v>0</v>
      </c>
      <c r="N279" s="3">
        <v>91602</v>
      </c>
      <c r="O279">
        <v>1.7905810165235607E-5</v>
      </c>
      <c r="P279" s="5">
        <v>91914</v>
      </c>
      <c r="Q279" s="7">
        <v>4004.76</v>
      </c>
    </row>
    <row r="280" spans="1:17" ht="15.75">
      <c r="A280" s="3">
        <v>91406</v>
      </c>
      <c r="B280">
        <f t="shared" si="20"/>
        <v>3.6017564362697072E-3</v>
      </c>
      <c r="C280" s="7">
        <f t="shared" si="21"/>
        <v>44449.2</v>
      </c>
      <c r="D280">
        <f t="shared" si="22"/>
        <v>0</v>
      </c>
      <c r="F280">
        <f t="shared" si="23"/>
        <v>91406</v>
      </c>
      <c r="G280" t="str">
        <f>INDEX(ZIP_COUNTY_092020!B:B,MATCH('Zip Shares'!F280,ZIP_COUNTY_092020!A:A,0))</f>
        <v>Los Angeles</v>
      </c>
      <c r="H280" s="8">
        <f>B280*'SmartPay National Data'!$Q$4</f>
        <v>1573014.4798943417</v>
      </c>
      <c r="I280" s="8">
        <f t="shared" si="24"/>
        <v>44449.2</v>
      </c>
      <c r="J280" s="8">
        <f>D280*'SmartPay National Data'!$Q$6</f>
        <v>0</v>
      </c>
      <c r="N280" s="3">
        <v>91604</v>
      </c>
      <c r="O280">
        <v>1.8307010103145791E-4</v>
      </c>
      <c r="P280" s="5">
        <v>91915</v>
      </c>
      <c r="Q280" s="7">
        <v>31038.760000000002</v>
      </c>
    </row>
    <row r="281" spans="1:17" ht="15.75">
      <c r="A281" s="5">
        <v>91408</v>
      </c>
      <c r="B281">
        <f t="shared" si="20"/>
        <v>0</v>
      </c>
      <c r="C281" s="7">
        <f t="shared" si="21"/>
        <v>0</v>
      </c>
      <c r="D281">
        <f t="shared" si="22"/>
        <v>0</v>
      </c>
      <c r="F281">
        <f t="shared" si="23"/>
        <v>91408</v>
      </c>
      <c r="G281" t="str">
        <f>INDEX(ZIP_COUNTY_092020!B:B,MATCH('Zip Shares'!F281,ZIP_COUNTY_092020!A:A,0))</f>
        <v>Los Angeles</v>
      </c>
      <c r="H281" s="8">
        <f>B281*'SmartPay National Data'!$Q$4</f>
        <v>0</v>
      </c>
      <c r="I281" s="8">
        <f t="shared" si="24"/>
        <v>0</v>
      </c>
      <c r="J281" s="8">
        <f>D281*'SmartPay National Data'!$Q$6</f>
        <v>0</v>
      </c>
      <c r="N281" s="3">
        <v>91605</v>
      </c>
      <c r="O281">
        <v>4.9574795516433168E-4</v>
      </c>
      <c r="P281" s="5">
        <v>91917</v>
      </c>
      <c r="Q281" s="7">
        <v>23800</v>
      </c>
    </row>
    <row r="282" spans="1:17" ht="15.75">
      <c r="A282" s="3">
        <v>91411</v>
      </c>
      <c r="B282">
        <f t="shared" si="20"/>
        <v>1.2830369899475586E-3</v>
      </c>
      <c r="C282" s="7">
        <f t="shared" si="21"/>
        <v>15910.02</v>
      </c>
      <c r="D282">
        <f t="shared" si="22"/>
        <v>0</v>
      </c>
      <c r="F282">
        <f t="shared" si="23"/>
        <v>91411</v>
      </c>
      <c r="G282" t="str">
        <f>INDEX(ZIP_COUNTY_092020!B:B,MATCH('Zip Shares'!F282,ZIP_COUNTY_092020!A:A,0))</f>
        <v>Los Angeles</v>
      </c>
      <c r="H282" s="8">
        <f>B282*'SmartPay National Data'!$Q$4</f>
        <v>560347.65235758736</v>
      </c>
      <c r="I282" s="8">
        <f t="shared" si="24"/>
        <v>15910.02</v>
      </c>
      <c r="J282" s="8">
        <f>D282*'SmartPay National Data'!$Q$6</f>
        <v>0</v>
      </c>
      <c r="N282" s="3">
        <v>91606</v>
      </c>
      <c r="O282">
        <v>2.3903000509976306E-5</v>
      </c>
      <c r="P282" s="5">
        <v>91932</v>
      </c>
      <c r="Q282" s="7">
        <v>3752.3</v>
      </c>
    </row>
    <row r="283" spans="1:17" ht="15.75">
      <c r="A283" s="3">
        <v>91413</v>
      </c>
      <c r="B283">
        <f t="shared" si="20"/>
        <v>1.5488799983260525E-4</v>
      </c>
      <c r="C283" s="7">
        <f t="shared" si="21"/>
        <v>410</v>
      </c>
      <c r="D283">
        <f t="shared" si="22"/>
        <v>0</v>
      </c>
      <c r="F283">
        <f t="shared" si="23"/>
        <v>91413</v>
      </c>
      <c r="G283" t="str">
        <f>INDEX(ZIP_COUNTY_092020!B:B,MATCH('Zip Shares'!F283,ZIP_COUNTY_092020!A:A,0))</f>
        <v>Los Angeles</v>
      </c>
      <c r="H283" s="8">
        <f>B283*'SmartPay National Data'!$Q$4</f>
        <v>67645.070067785142</v>
      </c>
      <c r="I283" s="8">
        <f t="shared" si="24"/>
        <v>410</v>
      </c>
      <c r="J283" s="8">
        <f>D283*'SmartPay National Data'!$Q$6</f>
        <v>0</v>
      </c>
      <c r="N283" s="3">
        <v>91607</v>
      </c>
      <c r="O283">
        <v>2.6141731975298419E-4</v>
      </c>
      <c r="P283" s="5">
        <v>91935</v>
      </c>
      <c r="Q283" s="7">
        <v>34422.17</v>
      </c>
    </row>
    <row r="284" spans="1:17" ht="15.75">
      <c r="A284" s="3">
        <v>91423</v>
      </c>
      <c r="B284">
        <f t="shared" si="20"/>
        <v>6.0342019653728913E-5</v>
      </c>
      <c r="C284" s="7">
        <f t="shared" si="21"/>
        <v>1560.26</v>
      </c>
      <c r="D284">
        <f t="shared" si="22"/>
        <v>0</v>
      </c>
      <c r="F284">
        <f t="shared" si="23"/>
        <v>91423</v>
      </c>
      <c r="G284" t="str">
        <f>INDEX(ZIP_COUNTY_092020!B:B,MATCH('Zip Shares'!F284,ZIP_COUNTY_092020!A:A,0))</f>
        <v>Los Angeles</v>
      </c>
      <c r="H284" s="8">
        <f>B284*'SmartPay National Data'!$Q$4</f>
        <v>26353.495118534665</v>
      </c>
      <c r="I284" s="8">
        <f t="shared" si="24"/>
        <v>1560.26</v>
      </c>
      <c r="J284" s="8">
        <f>D284*'SmartPay National Data'!$Q$6</f>
        <v>0</v>
      </c>
      <c r="N284" s="3">
        <v>91608</v>
      </c>
      <c r="O284">
        <v>2.4133230757312463E-5</v>
      </c>
      <c r="P284" s="5">
        <v>91941</v>
      </c>
      <c r="Q284" s="7">
        <v>8119.16</v>
      </c>
    </row>
    <row r="285" spans="1:17" ht="15.75">
      <c r="A285" s="3">
        <v>91426</v>
      </c>
      <c r="B285">
        <f t="shared" si="20"/>
        <v>5.9640267592988935E-6</v>
      </c>
      <c r="C285" s="7">
        <f t="shared" si="21"/>
        <v>0</v>
      </c>
      <c r="D285">
        <f t="shared" si="22"/>
        <v>0</v>
      </c>
      <c r="F285">
        <f t="shared" si="23"/>
        <v>91426</v>
      </c>
      <c r="G285" t="str">
        <f>INDEX(ZIP_COUNTY_092020!B:B,MATCH('Zip Shares'!F285,ZIP_COUNTY_092020!A:A,0))</f>
        <v>Los Angeles</v>
      </c>
      <c r="H285" s="8">
        <f>B285*'SmartPay National Data'!$Q$4</f>
        <v>2604.7015162887542</v>
      </c>
      <c r="I285" s="8">
        <f t="shared" si="24"/>
        <v>0</v>
      </c>
      <c r="J285" s="8">
        <f>D285*'SmartPay National Data'!$Q$6</f>
        <v>0</v>
      </c>
      <c r="N285" s="3">
        <v>91609</v>
      </c>
      <c r="O285">
        <v>6.1010404421499812E-6</v>
      </c>
      <c r="P285" s="5">
        <v>91942</v>
      </c>
      <c r="Q285" s="7">
        <v>10964.869999999999</v>
      </c>
    </row>
    <row r="286" spans="1:17" ht="15.75">
      <c r="A286" s="3">
        <v>91436</v>
      </c>
      <c r="B286">
        <f t="shared" si="20"/>
        <v>1.9950801512583913E-4</v>
      </c>
      <c r="C286" s="7">
        <f t="shared" si="21"/>
        <v>1386.28</v>
      </c>
      <c r="D286">
        <f t="shared" si="22"/>
        <v>0</v>
      </c>
      <c r="F286">
        <f t="shared" si="23"/>
        <v>91436</v>
      </c>
      <c r="G286" t="str">
        <f>INDEX(ZIP_COUNTY_092020!B:B,MATCH('Zip Shares'!F286,ZIP_COUNTY_092020!A:A,0))</f>
        <v>Los Angeles</v>
      </c>
      <c r="H286" s="8">
        <f>B286*'SmartPay National Data'!$Q$4</f>
        <v>87132.209576323527</v>
      </c>
      <c r="I286" s="8">
        <f t="shared" si="24"/>
        <v>1386.28</v>
      </c>
      <c r="J286" s="8">
        <f>D286*'SmartPay National Data'!$Q$6</f>
        <v>0</v>
      </c>
      <c r="N286" s="3">
        <v>91701</v>
      </c>
      <c r="O286">
        <v>5.130482039632107E-5</v>
      </c>
      <c r="P286" s="5">
        <v>91945</v>
      </c>
      <c r="Q286" s="7">
        <v>30483.940000000002</v>
      </c>
    </row>
    <row r="287" spans="1:17" ht="15.75">
      <c r="A287" s="3">
        <v>91501</v>
      </c>
      <c r="B287">
        <f t="shared" si="20"/>
        <v>5.8056645275884634E-6</v>
      </c>
      <c r="C287" s="7">
        <f t="shared" si="21"/>
        <v>0</v>
      </c>
      <c r="D287">
        <f t="shared" si="22"/>
        <v>0</v>
      </c>
      <c r="F287">
        <f t="shared" si="23"/>
        <v>91501</v>
      </c>
      <c r="G287" t="str">
        <f>INDEX(ZIP_COUNTY_092020!B:B,MATCH('Zip Shares'!F287,ZIP_COUNTY_092020!A:A,0))</f>
        <v>Los Angeles</v>
      </c>
      <c r="H287" s="8">
        <f>B287*'SmartPay National Data'!$Q$4</f>
        <v>2535.5391262280632</v>
      </c>
      <c r="I287" s="8">
        <f t="shared" si="24"/>
        <v>0</v>
      </c>
      <c r="J287" s="8">
        <f>D287*'SmartPay National Data'!$Q$6</f>
        <v>0</v>
      </c>
      <c r="N287" s="3">
        <v>91702</v>
      </c>
      <c r="O287">
        <v>1.9492241609141159E-3</v>
      </c>
      <c r="P287" s="5">
        <v>91950</v>
      </c>
      <c r="Q287" s="7">
        <v>99736.73</v>
      </c>
    </row>
    <row r="288" spans="1:17" ht="15.75">
      <c r="A288" s="3">
        <v>91502</v>
      </c>
      <c r="B288">
        <f t="shared" si="20"/>
        <v>9.0628643687703291E-5</v>
      </c>
      <c r="C288" s="7">
        <f t="shared" si="21"/>
        <v>9807.2900000000009</v>
      </c>
      <c r="D288">
        <f t="shared" si="22"/>
        <v>0</v>
      </c>
      <c r="F288">
        <f t="shared" si="23"/>
        <v>91502</v>
      </c>
      <c r="G288" t="str">
        <f>INDEX(ZIP_COUNTY_092020!B:B,MATCH('Zip Shares'!F288,ZIP_COUNTY_092020!A:A,0))</f>
        <v>Los Angeles</v>
      </c>
      <c r="H288" s="8">
        <f>B288*'SmartPay National Data'!$Q$4</f>
        <v>39580.735492927983</v>
      </c>
      <c r="I288" s="8">
        <f t="shared" si="24"/>
        <v>9807.2900000000009</v>
      </c>
      <c r="J288" s="8">
        <f>D288*'SmartPay National Data'!$Q$6</f>
        <v>0</v>
      </c>
      <c r="N288" s="3">
        <v>91706</v>
      </c>
      <c r="O288">
        <v>7.9588797766643631E-4</v>
      </c>
      <c r="P288" s="5">
        <v>91963</v>
      </c>
      <c r="Q288" s="7">
        <v>1148.75</v>
      </c>
    </row>
    <row r="289" spans="1:17" ht="15.75">
      <c r="A289" s="3">
        <v>91504</v>
      </c>
      <c r="B289">
        <f t="shared" si="20"/>
        <v>4.4390039680306838E-4</v>
      </c>
      <c r="C289" s="7">
        <f t="shared" si="21"/>
        <v>3986.76</v>
      </c>
      <c r="D289">
        <f t="shared" si="22"/>
        <v>0</v>
      </c>
      <c r="F289">
        <f t="shared" si="23"/>
        <v>91504</v>
      </c>
      <c r="G289" t="str">
        <f>INDEX(ZIP_COUNTY_092020!B:B,MATCH('Zip Shares'!F289,ZIP_COUNTY_092020!A:A,0))</f>
        <v>Los Angeles</v>
      </c>
      <c r="H289" s="8">
        <f>B289*'SmartPay National Data'!$Q$4</f>
        <v>193867.01020939974</v>
      </c>
      <c r="I289" s="8">
        <f t="shared" si="24"/>
        <v>3986.76</v>
      </c>
      <c r="J289" s="8">
        <f>D289*'SmartPay National Data'!$Q$6</f>
        <v>0</v>
      </c>
      <c r="N289" s="3">
        <v>91708</v>
      </c>
      <c r="O289">
        <v>3.2839690473422317E-6</v>
      </c>
      <c r="P289" s="5">
        <v>91977</v>
      </c>
      <c r="Q289" s="7">
        <v>13499.84</v>
      </c>
    </row>
    <row r="290" spans="1:17" ht="15.75">
      <c r="A290" s="3">
        <v>91505</v>
      </c>
      <c r="B290">
        <f t="shared" si="20"/>
        <v>4.9272833737514562E-4</v>
      </c>
      <c r="C290" s="7">
        <f t="shared" si="21"/>
        <v>5143.0600000000004</v>
      </c>
      <c r="D290">
        <f t="shared" si="22"/>
        <v>0</v>
      </c>
      <c r="F290">
        <f t="shared" si="23"/>
        <v>91505</v>
      </c>
      <c r="G290" t="str">
        <f>INDEX(ZIP_COUNTY_092020!B:B,MATCH('Zip Shares'!F290,ZIP_COUNTY_092020!A:A,0))</f>
        <v>Los Angeles</v>
      </c>
      <c r="H290" s="8">
        <f>B290*'SmartPay National Data'!$Q$4</f>
        <v>215191.89957999971</v>
      </c>
      <c r="I290" s="8">
        <f t="shared" si="24"/>
        <v>5143.0600000000004</v>
      </c>
      <c r="J290" s="8">
        <f>D290*'SmartPay National Data'!$Q$6</f>
        <v>0</v>
      </c>
      <c r="N290" s="3">
        <v>91709</v>
      </c>
      <c r="O290">
        <v>4.2521379605650673E-5</v>
      </c>
      <c r="P290" s="5">
        <v>91978</v>
      </c>
      <c r="Q290" s="7">
        <v>13838.34</v>
      </c>
    </row>
    <row r="291" spans="1:17" ht="15.75">
      <c r="A291" s="3">
        <v>91506</v>
      </c>
      <c r="B291">
        <f t="shared" si="20"/>
        <v>3.6124816579519522E-4</v>
      </c>
      <c r="C291" s="7">
        <f t="shared" si="21"/>
        <v>16881.39</v>
      </c>
      <c r="D291">
        <f t="shared" si="22"/>
        <v>0</v>
      </c>
      <c r="F291">
        <f t="shared" si="23"/>
        <v>91506</v>
      </c>
      <c r="G291" t="str">
        <f>INDEX(ZIP_COUNTY_092020!B:B,MATCH('Zip Shares'!F291,ZIP_COUNTY_092020!A:A,0))</f>
        <v>Los Angeles</v>
      </c>
      <c r="H291" s="8">
        <f>B291*'SmartPay National Data'!$Q$4</f>
        <v>157769.85637031074</v>
      </c>
      <c r="I291" s="8">
        <f t="shared" si="24"/>
        <v>16881.39</v>
      </c>
      <c r="J291" s="8">
        <f>D291*'SmartPay National Data'!$Q$6</f>
        <v>0</v>
      </c>
      <c r="N291" s="3">
        <v>91710</v>
      </c>
      <c r="O291">
        <v>1.1122287375889056E-3</v>
      </c>
      <c r="P291" s="5">
        <v>91980</v>
      </c>
      <c r="Q291" s="7">
        <v>1603.92</v>
      </c>
    </row>
    <row r="292" spans="1:17" ht="15.75">
      <c r="A292" s="3">
        <v>91521</v>
      </c>
      <c r="B292">
        <f t="shared" si="20"/>
        <v>1.7056431259473054E-7</v>
      </c>
      <c r="C292" s="7">
        <f t="shared" si="21"/>
        <v>61.92</v>
      </c>
      <c r="D292">
        <f t="shared" si="22"/>
        <v>0</v>
      </c>
      <c r="F292">
        <f t="shared" si="23"/>
        <v>91521</v>
      </c>
      <c r="G292" t="str">
        <f>INDEX(ZIP_COUNTY_092020!B:B,MATCH('Zip Shares'!F292,ZIP_COUNTY_092020!A:A,0))</f>
        <v>Los Angeles</v>
      </c>
      <c r="H292" s="8">
        <f>B292*'SmartPay National Data'!$Q$4</f>
        <v>74.491470540026569</v>
      </c>
      <c r="I292" s="8">
        <f t="shared" si="24"/>
        <v>61.92</v>
      </c>
      <c r="J292" s="8">
        <f>D292*'SmartPay National Data'!$Q$6</f>
        <v>0</v>
      </c>
      <c r="N292" s="3">
        <v>91711</v>
      </c>
      <c r="O292">
        <v>2.031482890091535E-4</v>
      </c>
      <c r="P292" s="5">
        <v>92003</v>
      </c>
      <c r="Q292" s="7">
        <v>6207.6</v>
      </c>
    </row>
    <row r="293" spans="1:17" ht="15.75">
      <c r="A293" s="3">
        <v>91522</v>
      </c>
      <c r="B293">
        <f t="shared" si="20"/>
        <v>6.3475265501633865E-6</v>
      </c>
      <c r="C293" s="7">
        <f t="shared" si="21"/>
        <v>0</v>
      </c>
      <c r="D293">
        <f t="shared" si="22"/>
        <v>0</v>
      </c>
      <c r="F293">
        <f t="shared" si="23"/>
        <v>91522</v>
      </c>
      <c r="G293" t="str">
        <f>INDEX(ZIP_COUNTY_092020!B:B,MATCH('Zip Shares'!F293,ZIP_COUNTY_092020!A:A,0))</f>
        <v>Los Angeles</v>
      </c>
      <c r="H293" s="8">
        <f>B293*'SmartPay National Data'!$Q$4</f>
        <v>2772.1894446760157</v>
      </c>
      <c r="I293" s="8">
        <f t="shared" si="24"/>
        <v>0</v>
      </c>
      <c r="J293" s="8">
        <f>D293*'SmartPay National Data'!$Q$6</f>
        <v>0</v>
      </c>
      <c r="N293" s="3">
        <v>91712</v>
      </c>
      <c r="O293">
        <v>6.6551249163619331E-6</v>
      </c>
      <c r="P293" s="5">
        <v>92008</v>
      </c>
      <c r="Q293" s="7">
        <v>60688.6</v>
      </c>
    </row>
    <row r="294" spans="1:17" ht="15.75">
      <c r="A294" s="3">
        <v>91601</v>
      </c>
      <c r="B294">
        <f t="shared" si="20"/>
        <v>3.9812187643141874E-4</v>
      </c>
      <c r="C294" s="7">
        <f t="shared" si="21"/>
        <v>61182.79</v>
      </c>
      <c r="D294">
        <f t="shared" si="22"/>
        <v>0</v>
      </c>
      <c r="F294">
        <f t="shared" si="23"/>
        <v>91601</v>
      </c>
      <c r="G294" t="str">
        <f>INDEX(ZIP_COUNTY_092020!B:B,MATCH('Zip Shares'!F294,ZIP_COUNTY_092020!A:A,0))</f>
        <v>Los Angeles</v>
      </c>
      <c r="H294" s="8">
        <f>B294*'SmartPay National Data'!$Q$4</f>
        <v>173873.91054069391</v>
      </c>
      <c r="I294" s="8">
        <f t="shared" si="24"/>
        <v>61182.79</v>
      </c>
      <c r="J294" s="8">
        <f>D294*'SmartPay National Data'!$Q$6</f>
        <v>0</v>
      </c>
      <c r="N294" s="3">
        <v>91715</v>
      </c>
      <c r="O294">
        <v>3.7538408297750586E-6</v>
      </c>
      <c r="P294" s="5">
        <v>92009</v>
      </c>
      <c r="Q294" s="7">
        <v>38440.86</v>
      </c>
    </row>
    <row r="295" spans="1:17" ht="15.75">
      <c r="A295" s="3">
        <v>91602</v>
      </c>
      <c r="B295">
        <f t="shared" si="20"/>
        <v>1.7905810165235607E-5</v>
      </c>
      <c r="C295" s="7">
        <f t="shared" si="21"/>
        <v>6127.16</v>
      </c>
      <c r="D295">
        <f t="shared" si="22"/>
        <v>0</v>
      </c>
      <c r="F295">
        <f t="shared" si="23"/>
        <v>91602</v>
      </c>
      <c r="G295" t="str">
        <f>INDEX(ZIP_COUNTY_092020!B:B,MATCH('Zip Shares'!F295,ZIP_COUNTY_092020!A:A,0))</f>
        <v>Los Angeles</v>
      </c>
      <c r="H295" s="8">
        <f>B295*'SmartPay National Data'!$Q$4</f>
        <v>7820.1008764840781</v>
      </c>
      <c r="I295" s="8">
        <f t="shared" si="24"/>
        <v>6127.16</v>
      </c>
      <c r="J295" s="8">
        <f>D295*'SmartPay National Data'!$Q$6</f>
        <v>0</v>
      </c>
      <c r="N295" s="3">
        <v>91722</v>
      </c>
      <c r="O295">
        <v>9.7978187193822986E-5</v>
      </c>
      <c r="P295" s="5">
        <v>92010</v>
      </c>
      <c r="Q295" s="7">
        <v>87731.12</v>
      </c>
    </row>
    <row r="296" spans="1:17" ht="15.75">
      <c r="A296" s="3">
        <v>91604</v>
      </c>
      <c r="B296">
        <f t="shared" si="20"/>
        <v>1.8307010103145791E-4</v>
      </c>
      <c r="C296" s="7">
        <f t="shared" si="21"/>
        <v>6924.8099999999995</v>
      </c>
      <c r="D296">
        <f t="shared" si="22"/>
        <v>0</v>
      </c>
      <c r="F296">
        <f t="shared" si="23"/>
        <v>91604</v>
      </c>
      <c r="G296" t="str">
        <f>INDEX(ZIP_COUNTY_092020!B:B,MATCH('Zip Shares'!F296,ZIP_COUNTY_092020!A:A,0))</f>
        <v>Los Angeles</v>
      </c>
      <c r="H296" s="8">
        <f>B296*'SmartPay National Data'!$Q$4</f>
        <v>79953.190853863562</v>
      </c>
      <c r="I296" s="8">
        <f t="shared" si="24"/>
        <v>6924.8099999999995</v>
      </c>
      <c r="J296" s="8">
        <f>D296*'SmartPay National Data'!$Q$6</f>
        <v>0</v>
      </c>
      <c r="N296" s="3">
        <v>91723</v>
      </c>
      <c r="O296">
        <v>3.7302046453843183E-5</v>
      </c>
      <c r="P296" s="5">
        <v>92011</v>
      </c>
      <c r="Q296" s="7">
        <v>64138.5</v>
      </c>
    </row>
    <row r="297" spans="1:17" ht="15.75">
      <c r="A297" s="3">
        <v>91605</v>
      </c>
      <c r="B297">
        <f t="shared" si="20"/>
        <v>4.9574795516433168E-4</v>
      </c>
      <c r="C297" s="7">
        <f t="shared" si="21"/>
        <v>28713.440000000002</v>
      </c>
      <c r="D297">
        <f t="shared" si="22"/>
        <v>0</v>
      </c>
      <c r="F297">
        <f t="shared" si="23"/>
        <v>91605</v>
      </c>
      <c r="G297" t="str">
        <f>INDEX(ZIP_COUNTY_092020!B:B,MATCH('Zip Shares'!F297,ZIP_COUNTY_092020!A:A,0))</f>
        <v>Los Angeles</v>
      </c>
      <c r="H297" s="8">
        <f>B297*'SmartPay National Data'!$Q$4</f>
        <v>216510.67351437925</v>
      </c>
      <c r="I297" s="8">
        <f t="shared" si="24"/>
        <v>28713.440000000002</v>
      </c>
      <c r="J297" s="8">
        <f>D297*'SmartPay National Data'!$Q$6</f>
        <v>0</v>
      </c>
      <c r="N297" s="3">
        <v>91724</v>
      </c>
      <c r="O297">
        <v>1.0592441856641078E-3</v>
      </c>
      <c r="P297" s="5">
        <v>92014</v>
      </c>
      <c r="Q297" s="7">
        <v>27629.79</v>
      </c>
    </row>
    <row r="298" spans="1:17" ht="15.75">
      <c r="A298" s="3">
        <v>91606</v>
      </c>
      <c r="B298">
        <f t="shared" si="20"/>
        <v>2.3903000509976306E-5</v>
      </c>
      <c r="C298" s="7">
        <f t="shared" si="21"/>
        <v>857.68</v>
      </c>
      <c r="D298">
        <f t="shared" si="22"/>
        <v>0</v>
      </c>
      <c r="F298">
        <f t="shared" si="23"/>
        <v>91606</v>
      </c>
      <c r="G298" t="str">
        <f>INDEX(ZIP_COUNTY_092020!B:B,MATCH('Zip Shares'!F298,ZIP_COUNTY_092020!A:A,0))</f>
        <v>Los Angeles</v>
      </c>
      <c r="H298" s="8">
        <f>B298*'SmartPay National Data'!$Q$4</f>
        <v>10439.286103992128</v>
      </c>
      <c r="I298" s="8">
        <f t="shared" si="24"/>
        <v>857.68</v>
      </c>
      <c r="J298" s="8">
        <f>D298*'SmartPay National Data'!$Q$6</f>
        <v>0</v>
      </c>
      <c r="N298" s="3">
        <v>91729</v>
      </c>
      <c r="O298">
        <v>2.0359874746423617E-5</v>
      </c>
      <c r="P298" s="5">
        <v>92019</v>
      </c>
      <c r="Q298" s="7">
        <v>38635.629999999997</v>
      </c>
    </row>
    <row r="299" spans="1:17" ht="15.75">
      <c r="A299" s="3">
        <v>91607</v>
      </c>
      <c r="B299">
        <f t="shared" si="20"/>
        <v>2.6141731975298419E-4</v>
      </c>
      <c r="C299" s="7">
        <f t="shared" si="21"/>
        <v>8790.25</v>
      </c>
      <c r="D299">
        <f t="shared" si="22"/>
        <v>0</v>
      </c>
      <c r="F299">
        <f t="shared" si="23"/>
        <v>91607</v>
      </c>
      <c r="G299" t="str">
        <f>INDEX(ZIP_COUNTY_092020!B:B,MATCH('Zip Shares'!F299,ZIP_COUNTY_092020!A:A,0))</f>
        <v>Los Angeles</v>
      </c>
      <c r="H299" s="8">
        <f>B299*'SmartPay National Data'!$Q$4</f>
        <v>114170.19349939762</v>
      </c>
      <c r="I299" s="8">
        <f t="shared" si="24"/>
        <v>8790.25</v>
      </c>
      <c r="J299" s="8">
        <f>D299*'SmartPay National Data'!$Q$6</f>
        <v>0</v>
      </c>
      <c r="N299" s="3">
        <v>91730</v>
      </c>
      <c r="O299">
        <v>2.631078212984285E-3</v>
      </c>
      <c r="P299" s="5">
        <v>92020</v>
      </c>
      <c r="Q299" s="7">
        <v>176561.87999999998</v>
      </c>
    </row>
    <row r="300" spans="1:17" ht="15.75">
      <c r="A300" s="3">
        <v>91608</v>
      </c>
      <c r="B300">
        <f t="shared" si="20"/>
        <v>2.4133230757312463E-5</v>
      </c>
      <c r="C300" s="7">
        <f t="shared" si="21"/>
        <v>0</v>
      </c>
      <c r="D300">
        <f t="shared" si="22"/>
        <v>0</v>
      </c>
      <c r="F300">
        <f t="shared" si="23"/>
        <v>91608</v>
      </c>
      <c r="G300" t="str">
        <f>INDEX(ZIP_COUNTY_092020!B:B,MATCH('Zip Shares'!F300,ZIP_COUNTY_092020!A:A,0))</f>
        <v>Los Angeles</v>
      </c>
      <c r="H300" s="8">
        <f>B300*'SmartPay National Data'!$Q$4</f>
        <v>10539.83579944697</v>
      </c>
      <c r="I300" s="8">
        <f t="shared" si="24"/>
        <v>0</v>
      </c>
      <c r="J300" s="8">
        <f>D300*'SmartPay National Data'!$Q$6</f>
        <v>0</v>
      </c>
      <c r="N300" s="3">
        <v>91731</v>
      </c>
      <c r="O300">
        <v>1.3399640769846548E-4</v>
      </c>
      <c r="P300" s="5">
        <v>92021</v>
      </c>
      <c r="Q300" s="7">
        <v>193651.6</v>
      </c>
    </row>
    <row r="301" spans="1:17" ht="15.75">
      <c r="A301" s="3">
        <v>91609</v>
      </c>
      <c r="B301">
        <f t="shared" si="20"/>
        <v>6.1010404421499812E-6</v>
      </c>
      <c r="C301" s="7">
        <f t="shared" si="21"/>
        <v>0</v>
      </c>
      <c r="D301">
        <f t="shared" si="22"/>
        <v>0</v>
      </c>
      <c r="F301">
        <f t="shared" si="23"/>
        <v>91609</v>
      </c>
      <c r="G301" t="str">
        <f>INDEX(ZIP_COUNTY_092020!B:B,MATCH('Zip Shares'!F301,ZIP_COUNTY_092020!A:A,0))</f>
        <v>Los Angeles</v>
      </c>
      <c r="H301" s="8">
        <f>B301*'SmartPay National Data'!$Q$4</f>
        <v>2664.5402396677364</v>
      </c>
      <c r="I301" s="8">
        <f t="shared" si="24"/>
        <v>0</v>
      </c>
      <c r="J301" s="8">
        <f>D301*'SmartPay National Data'!$Q$6</f>
        <v>0</v>
      </c>
      <c r="N301" s="3">
        <v>91732</v>
      </c>
      <c r="O301">
        <v>3.8311641329814456E-5</v>
      </c>
      <c r="P301" s="5">
        <v>92022</v>
      </c>
      <c r="Q301" s="7">
        <v>21277.09</v>
      </c>
    </row>
    <row r="302" spans="1:17" ht="15.75">
      <c r="A302" s="3">
        <v>91701</v>
      </c>
      <c r="B302">
        <f t="shared" si="20"/>
        <v>5.130482039632107E-5</v>
      </c>
      <c r="C302" s="7">
        <f t="shared" si="21"/>
        <v>2495</v>
      </c>
      <c r="D302">
        <f t="shared" si="22"/>
        <v>0</v>
      </c>
      <c r="F302">
        <f t="shared" si="23"/>
        <v>91701</v>
      </c>
      <c r="G302" t="str">
        <f>INDEX(ZIP_COUNTY_092020!B:B,MATCH('Zip Shares'!F302,ZIP_COUNTY_092020!A:A,0))</f>
        <v>San Bernardino</v>
      </c>
      <c r="H302" s="8">
        <f>B302*'SmartPay National Data'!$Q$4</f>
        <v>22406.630431505495</v>
      </c>
      <c r="I302" s="8">
        <f t="shared" si="24"/>
        <v>2495</v>
      </c>
      <c r="J302" s="8">
        <f>D302*'SmartPay National Data'!$Q$6</f>
        <v>0</v>
      </c>
      <c r="N302" s="3">
        <v>91733</v>
      </c>
      <c r="O302">
        <v>7.7390151868540421E-4</v>
      </c>
      <c r="P302" s="5">
        <v>92024</v>
      </c>
      <c r="Q302" s="7">
        <v>23384.87</v>
      </c>
    </row>
    <row r="303" spans="1:17" ht="15.75">
      <c r="A303" s="3">
        <v>91702</v>
      </c>
      <c r="B303">
        <f t="shared" si="20"/>
        <v>1.9492241609141159E-3</v>
      </c>
      <c r="C303" s="7">
        <f t="shared" si="21"/>
        <v>7942.07</v>
      </c>
      <c r="D303">
        <f t="shared" si="22"/>
        <v>0</v>
      </c>
      <c r="F303">
        <f t="shared" si="23"/>
        <v>91702</v>
      </c>
      <c r="G303" t="str">
        <f>INDEX(ZIP_COUNTY_092020!B:B,MATCH('Zip Shares'!F303,ZIP_COUNTY_092020!A:A,0))</f>
        <v>Los Angeles</v>
      </c>
      <c r="H303" s="8">
        <f>B303*'SmartPay National Data'!$Q$4</f>
        <v>851295.16221629432</v>
      </c>
      <c r="I303" s="8">
        <f t="shared" si="24"/>
        <v>7942.07</v>
      </c>
      <c r="J303" s="8">
        <f>D303*'SmartPay National Data'!$Q$6</f>
        <v>0</v>
      </c>
      <c r="N303" s="3">
        <v>91737</v>
      </c>
      <c r="O303">
        <v>7.9658871118954005E-5</v>
      </c>
      <c r="P303" s="5">
        <v>92025</v>
      </c>
      <c r="Q303" s="7">
        <v>15427.78</v>
      </c>
    </row>
    <row r="304" spans="1:17" ht="15.75">
      <c r="A304" s="3">
        <v>91706</v>
      </c>
      <c r="B304">
        <f t="shared" si="20"/>
        <v>7.9588797766643631E-4</v>
      </c>
      <c r="C304" s="7">
        <f t="shared" si="21"/>
        <v>9915.6</v>
      </c>
      <c r="D304">
        <f t="shared" si="22"/>
        <v>0</v>
      </c>
      <c r="F304">
        <f t="shared" si="23"/>
        <v>91706</v>
      </c>
      <c r="G304" t="str">
        <f>INDEX(ZIP_COUNTY_092020!B:B,MATCH('Zip Shares'!F304,ZIP_COUNTY_092020!A:A,0))</f>
        <v>Los Angeles</v>
      </c>
      <c r="H304" s="8">
        <f>B304*'SmartPay National Data'!$Q$4</f>
        <v>347592.44146440685</v>
      </c>
      <c r="I304" s="8">
        <f t="shared" si="24"/>
        <v>9915.6</v>
      </c>
      <c r="J304" s="8">
        <f>D304*'SmartPay National Data'!$Q$6</f>
        <v>0</v>
      </c>
      <c r="N304" s="3">
        <v>91739</v>
      </c>
      <c r="O304">
        <v>1.8736737243176801E-4</v>
      </c>
      <c r="P304" s="5">
        <v>92026</v>
      </c>
      <c r="Q304" s="7">
        <v>22666.65</v>
      </c>
    </row>
    <row r="305" spans="1:17" ht="15.75">
      <c r="A305" s="3">
        <v>91708</v>
      </c>
      <c r="B305">
        <f t="shared" si="20"/>
        <v>3.2839690473422317E-6</v>
      </c>
      <c r="C305" s="7">
        <f t="shared" si="21"/>
        <v>2575</v>
      </c>
      <c r="D305">
        <f t="shared" si="22"/>
        <v>0</v>
      </c>
      <c r="F305">
        <f t="shared" si="23"/>
        <v>91708</v>
      </c>
      <c r="G305" t="str">
        <f>INDEX(ZIP_COUNTY_092020!B:B,MATCH('Zip Shares'!F305,ZIP_COUNTY_092020!A:A,0))</f>
        <v>San Bernardino</v>
      </c>
      <c r="H305" s="8">
        <f>B305*'SmartPay National Data'!$Q$4</f>
        <v>1434.2254825937755</v>
      </c>
      <c r="I305" s="8">
        <f t="shared" si="24"/>
        <v>2575</v>
      </c>
      <c r="J305" s="8">
        <f>D305*'SmartPay National Data'!$Q$6</f>
        <v>0</v>
      </c>
      <c r="N305" s="3">
        <v>91740</v>
      </c>
      <c r="O305">
        <v>1.3211669649045414E-4</v>
      </c>
      <c r="P305" s="5">
        <v>92027</v>
      </c>
      <c r="Q305" s="7">
        <v>2817.23</v>
      </c>
    </row>
    <row r="306" spans="1:17" ht="15.75">
      <c r="A306" s="3">
        <v>91709</v>
      </c>
      <c r="B306">
        <f t="shared" si="20"/>
        <v>4.2521379605650673E-5</v>
      </c>
      <c r="C306" s="7">
        <f t="shared" si="21"/>
        <v>1929.47</v>
      </c>
      <c r="D306">
        <f t="shared" si="22"/>
        <v>0</v>
      </c>
      <c r="F306">
        <f t="shared" si="23"/>
        <v>91709</v>
      </c>
      <c r="G306" t="str">
        <f>INDEX(ZIP_COUNTY_092020!B:B,MATCH('Zip Shares'!F306,ZIP_COUNTY_092020!A:A,0))</f>
        <v>San Bernardino</v>
      </c>
      <c r="H306" s="8">
        <f>B306*'SmartPay National Data'!$Q$4</f>
        <v>18570.591045863781</v>
      </c>
      <c r="I306" s="8">
        <f t="shared" si="24"/>
        <v>1929.47</v>
      </c>
      <c r="J306" s="8">
        <f>D306*'SmartPay National Data'!$Q$6</f>
        <v>0</v>
      </c>
      <c r="N306" s="3">
        <v>91741</v>
      </c>
      <c r="O306">
        <v>2.9247530270977147E-4</v>
      </c>
      <c r="P306" s="5">
        <v>92028</v>
      </c>
      <c r="Q306" s="7">
        <v>920</v>
      </c>
    </row>
    <row r="307" spans="1:17" ht="15.75">
      <c r="A307" s="3">
        <v>91710</v>
      </c>
      <c r="B307">
        <f t="shared" si="20"/>
        <v>1.1122287375889056E-3</v>
      </c>
      <c r="C307" s="7">
        <f t="shared" si="21"/>
        <v>41069.629999999997</v>
      </c>
      <c r="D307">
        <f t="shared" si="22"/>
        <v>0</v>
      </c>
      <c r="F307">
        <f t="shared" si="23"/>
        <v>91710</v>
      </c>
      <c r="G307" t="str">
        <f>INDEX(ZIP_COUNTY_092020!B:B,MATCH('Zip Shares'!F307,ZIP_COUNTY_092020!A:A,0))</f>
        <v>San Bernardino</v>
      </c>
      <c r="H307" s="8">
        <f>B307*'SmartPay National Data'!$Q$4</f>
        <v>485749.64469111658</v>
      </c>
      <c r="I307" s="8">
        <f t="shared" si="24"/>
        <v>41069.629999999997</v>
      </c>
      <c r="J307" s="8">
        <f>D307*'SmartPay National Data'!$Q$6</f>
        <v>0</v>
      </c>
      <c r="N307" s="3">
        <v>91744</v>
      </c>
      <c r="O307">
        <v>1.3665165383359895E-4</v>
      </c>
      <c r="P307" s="5">
        <v>92029</v>
      </c>
      <c r="Q307" s="7">
        <v>246275.09</v>
      </c>
    </row>
    <row r="308" spans="1:17" ht="15.75">
      <c r="A308" s="3">
        <v>91711</v>
      </c>
      <c r="B308">
        <f t="shared" si="20"/>
        <v>2.031482890091535E-4</v>
      </c>
      <c r="C308" s="7">
        <f t="shared" si="21"/>
        <v>2142.9299999999998</v>
      </c>
      <c r="D308">
        <f t="shared" si="22"/>
        <v>0</v>
      </c>
      <c r="F308">
        <f t="shared" si="23"/>
        <v>91711</v>
      </c>
      <c r="G308" t="str">
        <f>INDEX(ZIP_COUNTY_092020!B:B,MATCH('Zip Shares'!F308,ZIP_COUNTY_092020!A:A,0))</f>
        <v>Los Angeles</v>
      </c>
      <c r="H308" s="8">
        <f>B308*'SmartPay National Data'!$Q$4</f>
        <v>88722.045988239624</v>
      </c>
      <c r="I308" s="8">
        <f t="shared" si="24"/>
        <v>2142.9299999999998</v>
      </c>
      <c r="J308" s="8">
        <f>D308*'SmartPay National Data'!$Q$6</f>
        <v>0</v>
      </c>
      <c r="N308" s="3">
        <v>91745</v>
      </c>
      <c r="O308">
        <v>2.5746466037658013E-4</v>
      </c>
      <c r="P308" s="5">
        <v>92037</v>
      </c>
      <c r="Q308" s="7">
        <v>36128.729999999996</v>
      </c>
    </row>
    <row r="309" spans="1:17" ht="15.75">
      <c r="A309" s="3">
        <v>91712</v>
      </c>
      <c r="B309">
        <f t="shared" si="20"/>
        <v>6.6551249163619331E-6</v>
      </c>
      <c r="C309" s="7">
        <f t="shared" si="21"/>
        <v>0</v>
      </c>
      <c r="D309">
        <f t="shared" si="22"/>
        <v>0</v>
      </c>
      <c r="F309">
        <f t="shared" si="23"/>
        <v>91712</v>
      </c>
      <c r="G309" t="e">
        <f>INDEX(ZIP_COUNTY_092020!B:B,MATCH('Zip Shares'!F309,ZIP_COUNTY_092020!A:A,0))</f>
        <v>#N/A</v>
      </c>
      <c r="H309" s="8">
        <f>B309*'SmartPay National Data'!$Q$4</f>
        <v>2906.5285352235378</v>
      </c>
      <c r="I309" s="8">
        <f t="shared" si="24"/>
        <v>0</v>
      </c>
      <c r="J309" s="8">
        <f>D309*'SmartPay National Data'!$Q$6</f>
        <v>0</v>
      </c>
      <c r="N309" s="3">
        <v>91746</v>
      </c>
      <c r="O309">
        <v>1.2892451805490599E-3</v>
      </c>
      <c r="P309" s="5">
        <v>92040</v>
      </c>
      <c r="Q309" s="7">
        <v>63453.479999999996</v>
      </c>
    </row>
    <row r="310" spans="1:17" ht="15.75">
      <c r="A310" s="3">
        <v>91715</v>
      </c>
      <c r="B310">
        <f t="shared" si="20"/>
        <v>3.7538408297750586E-6</v>
      </c>
      <c r="C310" s="7">
        <f t="shared" si="21"/>
        <v>0</v>
      </c>
      <c r="D310">
        <f t="shared" si="22"/>
        <v>0</v>
      </c>
      <c r="F310">
        <f t="shared" si="23"/>
        <v>91715</v>
      </c>
      <c r="G310" t="str">
        <f>INDEX(ZIP_COUNTY_092020!B:B,MATCH('Zip Shares'!F310,ZIP_COUNTY_092020!A:A,0))</f>
        <v>Los Angeles</v>
      </c>
      <c r="H310" s="8">
        <f>B310*'SmartPay National Data'!$Q$4</f>
        <v>1639.4351158765003</v>
      </c>
      <c r="I310" s="8">
        <f t="shared" si="24"/>
        <v>0</v>
      </c>
      <c r="J310" s="8">
        <f>D310*'SmartPay National Data'!$Q$6</f>
        <v>0</v>
      </c>
      <c r="N310" s="3">
        <v>91748</v>
      </c>
      <c r="O310">
        <v>1.0444862231023328E-2</v>
      </c>
      <c r="P310" s="5">
        <v>92054</v>
      </c>
      <c r="Q310" s="7">
        <v>10079.810000000001</v>
      </c>
    </row>
    <row r="311" spans="1:17" ht="15.75">
      <c r="A311" s="3">
        <v>91722</v>
      </c>
      <c r="B311">
        <f t="shared" si="20"/>
        <v>9.7978187193822986E-5</v>
      </c>
      <c r="C311" s="7">
        <f t="shared" si="21"/>
        <v>0</v>
      </c>
      <c r="D311">
        <f t="shared" si="22"/>
        <v>0</v>
      </c>
      <c r="F311">
        <f t="shared" si="23"/>
        <v>91722</v>
      </c>
      <c r="G311" t="str">
        <f>INDEX(ZIP_COUNTY_092020!B:B,MATCH('Zip Shares'!F311,ZIP_COUNTY_092020!A:A,0))</f>
        <v>Los Angeles</v>
      </c>
      <c r="H311" s="8">
        <f>B311*'SmartPay National Data'!$Q$4</f>
        <v>42790.541197533938</v>
      </c>
      <c r="I311" s="8">
        <f t="shared" si="24"/>
        <v>0</v>
      </c>
      <c r="J311" s="8">
        <f>D311*'SmartPay National Data'!$Q$6</f>
        <v>0</v>
      </c>
      <c r="N311" s="3">
        <v>91749</v>
      </c>
      <c r="O311">
        <v>1.0059289553102702E-4</v>
      </c>
      <c r="P311" s="5">
        <v>92055</v>
      </c>
      <c r="Q311" s="7">
        <v>369.38</v>
      </c>
    </row>
    <row r="312" spans="1:17" ht="15.75">
      <c r="A312" s="3">
        <v>91723</v>
      </c>
      <c r="B312">
        <f t="shared" si="20"/>
        <v>3.7302046453843183E-5</v>
      </c>
      <c r="C312" s="7">
        <f t="shared" si="21"/>
        <v>2614.23</v>
      </c>
      <c r="D312">
        <f t="shared" si="22"/>
        <v>0</v>
      </c>
      <c r="F312">
        <f t="shared" si="23"/>
        <v>91723</v>
      </c>
      <c r="G312" t="str">
        <f>INDEX(ZIP_COUNTY_092020!B:B,MATCH('Zip Shares'!F312,ZIP_COUNTY_092020!A:A,0))</f>
        <v>Los Angeles</v>
      </c>
      <c r="H312" s="8">
        <f>B312*'SmartPay National Data'!$Q$4</f>
        <v>16291.123578127723</v>
      </c>
      <c r="I312" s="8">
        <f t="shared" si="24"/>
        <v>2614.23</v>
      </c>
      <c r="J312" s="8">
        <f>D312*'SmartPay National Data'!$Q$6</f>
        <v>0</v>
      </c>
      <c r="N312" s="3">
        <v>91750</v>
      </c>
      <c r="O312">
        <v>8.1152938106961101E-3</v>
      </c>
      <c r="P312" s="5">
        <v>92056</v>
      </c>
      <c r="Q312" s="7">
        <v>25267.25</v>
      </c>
    </row>
    <row r="313" spans="1:17" ht="15.75">
      <c r="A313" s="3">
        <v>91724</v>
      </c>
      <c r="B313">
        <f t="shared" si="20"/>
        <v>1.0592441856641078E-3</v>
      </c>
      <c r="C313" s="7">
        <f t="shared" si="21"/>
        <v>3450</v>
      </c>
      <c r="D313">
        <f t="shared" si="22"/>
        <v>0</v>
      </c>
      <c r="F313">
        <f t="shared" si="23"/>
        <v>91724</v>
      </c>
      <c r="G313" t="str">
        <f>INDEX(ZIP_COUNTY_092020!B:B,MATCH('Zip Shares'!F313,ZIP_COUNTY_092020!A:A,0))</f>
        <v>Los Angeles</v>
      </c>
      <c r="H313" s="8">
        <f>B313*'SmartPay National Data'!$Q$4</f>
        <v>462609.41606567951</v>
      </c>
      <c r="I313" s="8">
        <f t="shared" si="24"/>
        <v>3450</v>
      </c>
      <c r="J313" s="8">
        <f>D313*'SmartPay National Data'!$Q$6</f>
        <v>0</v>
      </c>
      <c r="N313" s="3">
        <v>91752</v>
      </c>
      <c r="O313">
        <v>1.9412950491221208E-4</v>
      </c>
      <c r="P313" s="5">
        <v>92057</v>
      </c>
      <c r="Q313" s="7">
        <v>2199</v>
      </c>
    </row>
    <row r="314" spans="1:17" ht="15.75">
      <c r="A314" s="3">
        <v>91729</v>
      </c>
      <c r="B314">
        <f t="shared" si="20"/>
        <v>2.0359874746423617E-5</v>
      </c>
      <c r="C314" s="7">
        <f t="shared" si="21"/>
        <v>0</v>
      </c>
      <c r="D314">
        <f t="shared" si="22"/>
        <v>0</v>
      </c>
      <c r="F314">
        <f t="shared" si="23"/>
        <v>91729</v>
      </c>
      <c r="G314" t="str">
        <f>INDEX(ZIP_COUNTY_092020!B:B,MATCH('Zip Shares'!F314,ZIP_COUNTY_092020!A:A,0))</f>
        <v>San Bernardino</v>
      </c>
      <c r="H314" s="8">
        <f>B314*'SmartPay National Data'!$Q$4</f>
        <v>8891.8777134549382</v>
      </c>
      <c r="I314" s="8">
        <f t="shared" si="24"/>
        <v>0</v>
      </c>
      <c r="J314" s="8">
        <f>D314*'SmartPay National Data'!$Q$6</f>
        <v>0</v>
      </c>
      <c r="N314" s="3">
        <v>91754</v>
      </c>
      <c r="O314">
        <v>2.2095436396903095E-4</v>
      </c>
      <c r="P314" s="5">
        <v>92058</v>
      </c>
      <c r="Q314" s="7">
        <v>16302.77</v>
      </c>
    </row>
    <row r="315" spans="1:17" ht="15.75">
      <c r="A315" s="3">
        <v>91730</v>
      </c>
      <c r="B315">
        <f t="shared" si="20"/>
        <v>2.631078212984285E-3</v>
      </c>
      <c r="C315" s="7">
        <f t="shared" si="21"/>
        <v>294593.21000000002</v>
      </c>
      <c r="D315">
        <f t="shared" si="22"/>
        <v>0</v>
      </c>
      <c r="F315">
        <f t="shared" si="23"/>
        <v>91730</v>
      </c>
      <c r="G315" t="str">
        <f>INDEX(ZIP_COUNTY_092020!B:B,MATCH('Zip Shares'!F315,ZIP_COUNTY_092020!A:A,0))</f>
        <v>San Bernardino</v>
      </c>
      <c r="H315" s="8">
        <f>B315*'SmartPay National Data'!$Q$4</f>
        <v>1149084.953408241</v>
      </c>
      <c r="I315" s="8">
        <f t="shared" si="24"/>
        <v>294593.21000000002</v>
      </c>
      <c r="J315" s="8">
        <f>D315*'SmartPay National Data'!$Q$6</f>
        <v>0</v>
      </c>
      <c r="N315" s="3">
        <v>91755</v>
      </c>
      <c r="O315">
        <v>4.2464993362098516E-5</v>
      </c>
      <c r="P315" s="5">
        <v>92064</v>
      </c>
      <c r="Q315" s="7">
        <v>237119.53</v>
      </c>
    </row>
    <row r="316" spans="1:17" ht="15.75">
      <c r="A316" s="3">
        <v>91731</v>
      </c>
      <c r="B316">
        <f t="shared" si="20"/>
        <v>1.3399640769846548E-4</v>
      </c>
      <c r="C316" s="7">
        <f t="shared" si="21"/>
        <v>4773.3900000000003</v>
      </c>
      <c r="D316">
        <f t="shared" si="22"/>
        <v>0</v>
      </c>
      <c r="F316">
        <f t="shared" si="23"/>
        <v>91731</v>
      </c>
      <c r="G316" t="str">
        <f>INDEX(ZIP_COUNTY_092020!B:B,MATCH('Zip Shares'!F316,ZIP_COUNTY_092020!A:A,0))</f>
        <v>Los Angeles</v>
      </c>
      <c r="H316" s="8">
        <f>B316*'SmartPay National Data'!$Q$4</f>
        <v>58520.972556881781</v>
      </c>
      <c r="I316" s="8">
        <f t="shared" si="24"/>
        <v>4773.3900000000003</v>
      </c>
      <c r="J316" s="8">
        <f>D316*'SmartPay National Data'!$Q$6</f>
        <v>0</v>
      </c>
      <c r="N316" s="3">
        <v>91761</v>
      </c>
      <c r="O316">
        <v>2.1170175418689686E-3</v>
      </c>
      <c r="P316" s="5">
        <v>92065</v>
      </c>
      <c r="Q316" s="7">
        <v>11963.25</v>
      </c>
    </row>
    <row r="317" spans="1:17" ht="15.75">
      <c r="A317" s="3">
        <v>91732</v>
      </c>
      <c r="B317">
        <f t="shared" si="20"/>
        <v>3.8311641329814456E-5</v>
      </c>
      <c r="C317" s="7">
        <f t="shared" si="21"/>
        <v>1865.48</v>
      </c>
      <c r="D317">
        <f t="shared" si="22"/>
        <v>0</v>
      </c>
      <c r="F317">
        <f t="shared" si="23"/>
        <v>91732</v>
      </c>
      <c r="G317" t="str">
        <f>INDEX(ZIP_COUNTY_092020!B:B,MATCH('Zip Shares'!F317,ZIP_COUNTY_092020!A:A,0))</f>
        <v>Los Angeles</v>
      </c>
      <c r="H317" s="8">
        <f>B317*'SmartPay National Data'!$Q$4</f>
        <v>16732.049383864527</v>
      </c>
      <c r="I317" s="8">
        <f t="shared" si="24"/>
        <v>1865.48</v>
      </c>
      <c r="J317" s="8">
        <f>D317*'SmartPay National Data'!$Q$6</f>
        <v>0</v>
      </c>
      <c r="N317" s="3">
        <v>91762</v>
      </c>
      <c r="O317">
        <v>2.1223480585891673E-4</v>
      </c>
      <c r="P317" s="5">
        <v>92067</v>
      </c>
      <c r="Q317" s="7">
        <v>1078.75</v>
      </c>
    </row>
    <row r="318" spans="1:17" ht="15.75">
      <c r="A318" s="3">
        <v>91733</v>
      </c>
      <c r="B318">
        <f t="shared" si="20"/>
        <v>7.7390151868540421E-4</v>
      </c>
      <c r="C318" s="7">
        <f t="shared" si="21"/>
        <v>11972.55</v>
      </c>
      <c r="D318">
        <f t="shared" si="22"/>
        <v>0</v>
      </c>
      <c r="F318">
        <f t="shared" si="23"/>
        <v>91733</v>
      </c>
      <c r="G318" t="str">
        <f>INDEX(ZIP_COUNTY_092020!B:B,MATCH('Zip Shares'!F318,ZIP_COUNTY_092020!A:A,0))</f>
        <v>Los Angeles</v>
      </c>
      <c r="H318" s="8">
        <f>B318*'SmartPay National Data'!$Q$4</f>
        <v>337990.1768608109</v>
      </c>
      <c r="I318" s="8">
        <f t="shared" si="24"/>
        <v>11972.55</v>
      </c>
      <c r="J318" s="8">
        <f>D318*'SmartPay National Data'!$Q$6</f>
        <v>0</v>
      </c>
      <c r="N318" s="3">
        <v>91763</v>
      </c>
      <c r="O318">
        <v>6.6411654506397559E-4</v>
      </c>
      <c r="P318" s="5">
        <v>92069</v>
      </c>
      <c r="Q318" s="7">
        <v>14388.66</v>
      </c>
    </row>
    <row r="319" spans="1:17" ht="15.75">
      <c r="A319" s="3">
        <v>91737</v>
      </c>
      <c r="B319">
        <f t="shared" si="20"/>
        <v>7.9658871118954005E-5</v>
      </c>
      <c r="C319" s="7">
        <f t="shared" si="21"/>
        <v>13240</v>
      </c>
      <c r="D319">
        <f t="shared" si="22"/>
        <v>0</v>
      </c>
      <c r="F319">
        <f t="shared" si="23"/>
        <v>91737</v>
      </c>
      <c r="G319" t="str">
        <f>INDEX(ZIP_COUNTY_092020!B:B,MATCH('Zip Shares'!F319,ZIP_COUNTY_092020!A:A,0))</f>
        <v>San Bernardino</v>
      </c>
      <c r="H319" s="8">
        <f>B319*'SmartPay National Data'!$Q$4</f>
        <v>34789.84765886284</v>
      </c>
      <c r="I319" s="8">
        <f t="shared" si="24"/>
        <v>13240</v>
      </c>
      <c r="J319" s="8">
        <f>D319*'SmartPay National Data'!$Q$6</f>
        <v>0</v>
      </c>
      <c r="N319" s="3">
        <v>91764</v>
      </c>
      <c r="O319">
        <v>3.1619818502412342E-4</v>
      </c>
      <c r="P319" s="5">
        <v>92071</v>
      </c>
      <c r="Q319" s="7">
        <v>62030.400000000001</v>
      </c>
    </row>
    <row r="320" spans="1:17" ht="15.75">
      <c r="A320" s="3">
        <v>91739</v>
      </c>
      <c r="B320">
        <f t="shared" si="20"/>
        <v>1.8736737243176801E-4</v>
      </c>
      <c r="C320" s="7">
        <f t="shared" si="21"/>
        <v>9052.4599999999991</v>
      </c>
      <c r="D320">
        <f t="shared" si="22"/>
        <v>0</v>
      </c>
      <c r="F320">
        <f t="shared" si="23"/>
        <v>91739</v>
      </c>
      <c r="G320" t="str">
        <f>INDEX(ZIP_COUNTY_092020!B:B,MATCH('Zip Shares'!F320,ZIP_COUNTY_092020!A:A,0))</f>
        <v>San Bernardino</v>
      </c>
      <c r="H320" s="8">
        <f>B320*'SmartPay National Data'!$Q$4</f>
        <v>81829.961328583537</v>
      </c>
      <c r="I320" s="8">
        <f t="shared" si="24"/>
        <v>9052.4599999999991</v>
      </c>
      <c r="J320" s="8">
        <f>D320*'SmartPay National Data'!$Q$6</f>
        <v>0</v>
      </c>
      <c r="N320" s="3">
        <v>91765</v>
      </c>
      <c r="O320">
        <v>1.4149526882208417E-4</v>
      </c>
      <c r="P320" s="5">
        <v>92075</v>
      </c>
      <c r="Q320" s="7">
        <v>10803.73</v>
      </c>
    </row>
    <row r="321" spans="1:17" ht="15.75">
      <c r="A321" s="3">
        <v>91740</v>
      </c>
      <c r="B321">
        <f t="shared" si="20"/>
        <v>1.3211669649045414E-4</v>
      </c>
      <c r="C321" s="7">
        <f t="shared" si="21"/>
        <v>51551.66</v>
      </c>
      <c r="D321">
        <f t="shared" si="22"/>
        <v>0</v>
      </c>
      <c r="F321">
        <f t="shared" si="23"/>
        <v>91740</v>
      </c>
      <c r="G321" t="str">
        <f>INDEX(ZIP_COUNTY_092020!B:B,MATCH('Zip Shares'!F321,ZIP_COUNTY_092020!A:A,0))</f>
        <v>Los Angeles</v>
      </c>
      <c r="H321" s="8">
        <f>B321*'SmartPay National Data'!$Q$4</f>
        <v>57700.036160837226</v>
      </c>
      <c r="I321" s="8">
        <f t="shared" si="24"/>
        <v>51551.66</v>
      </c>
      <c r="J321" s="8">
        <f>D321*'SmartPay National Data'!$Q$6</f>
        <v>0</v>
      </c>
      <c r="N321" s="3">
        <v>91766</v>
      </c>
      <c r="O321">
        <v>2.1608775040071539E-4</v>
      </c>
      <c r="P321" s="5">
        <v>92078</v>
      </c>
      <c r="Q321" s="7">
        <v>182543.32</v>
      </c>
    </row>
    <row r="322" spans="1:17" ht="15.75">
      <c r="A322" s="3">
        <v>91741</v>
      </c>
      <c r="B322">
        <f t="shared" ref="B322:B385" si="25">SUMIF(N:N,A322,O:O)</f>
        <v>2.9247530270977147E-4</v>
      </c>
      <c r="C322" s="7">
        <f t="shared" ref="C322:C385" si="26">SUMIF(P:P,A322,Q:Q)</f>
        <v>21247.699999999997</v>
      </c>
      <c r="D322">
        <f t="shared" ref="D322:D385" si="27">SUMIF(R:R,A322,S:S)</f>
        <v>0</v>
      </c>
      <c r="F322">
        <f t="shared" si="23"/>
        <v>91741</v>
      </c>
      <c r="G322" t="str">
        <f>INDEX(ZIP_COUNTY_092020!B:B,MATCH('Zip Shares'!F322,ZIP_COUNTY_092020!A:A,0))</f>
        <v>Los Angeles</v>
      </c>
      <c r="H322" s="8">
        <f>B322*'SmartPay National Data'!$Q$4</f>
        <v>127734.31360906728</v>
      </c>
      <c r="I322" s="8">
        <f t="shared" si="24"/>
        <v>21247.699999999997</v>
      </c>
      <c r="J322" s="8">
        <f>D322*'SmartPay National Data'!$Q$6</f>
        <v>0</v>
      </c>
      <c r="N322" s="3">
        <v>91767</v>
      </c>
      <c r="O322">
        <v>4.9183917438930464E-4</v>
      </c>
      <c r="P322" s="5">
        <v>92081</v>
      </c>
      <c r="Q322" s="7">
        <v>345959.01</v>
      </c>
    </row>
    <row r="323" spans="1:17" ht="15.75">
      <c r="A323" s="3">
        <v>91744</v>
      </c>
      <c r="B323">
        <f t="shared" si="25"/>
        <v>1.3665165383359895E-4</v>
      </c>
      <c r="C323" s="7">
        <f t="shared" si="26"/>
        <v>6383.1900000000005</v>
      </c>
      <c r="D323">
        <f t="shared" si="27"/>
        <v>0</v>
      </c>
      <c r="F323">
        <f t="shared" ref="F323:F386" si="28">A323</f>
        <v>91744</v>
      </c>
      <c r="G323" t="str">
        <f>INDEX(ZIP_COUNTY_092020!B:B,MATCH('Zip Shares'!F323,ZIP_COUNTY_092020!A:A,0))</f>
        <v>Los Angeles</v>
      </c>
      <c r="H323" s="8">
        <f>B323*'SmartPay National Data'!$Q$4</f>
        <v>59680.612497047812</v>
      </c>
      <c r="I323" s="8">
        <f t="shared" ref="I323:I386" si="29">C323</f>
        <v>6383.1900000000005</v>
      </c>
      <c r="J323" s="8">
        <f>D323*'SmartPay National Data'!$Q$6</f>
        <v>0</v>
      </c>
      <c r="N323" s="3">
        <v>91768</v>
      </c>
      <c r="O323">
        <v>1.8569935408611001E-4</v>
      </c>
      <c r="P323" s="5">
        <v>92082</v>
      </c>
      <c r="Q323" s="7">
        <v>4669.01</v>
      </c>
    </row>
    <row r="324" spans="1:17" ht="15.75">
      <c r="A324" s="3">
        <v>91745</v>
      </c>
      <c r="B324">
        <f t="shared" si="25"/>
        <v>2.5746466037658013E-4</v>
      </c>
      <c r="C324" s="7">
        <f t="shared" si="26"/>
        <v>1609.85</v>
      </c>
      <c r="D324">
        <f t="shared" si="27"/>
        <v>0</v>
      </c>
      <c r="F324">
        <f t="shared" si="28"/>
        <v>91745</v>
      </c>
      <c r="G324" t="str">
        <f>INDEX(ZIP_COUNTY_092020!B:B,MATCH('Zip Shares'!F324,ZIP_COUNTY_092020!A:A,0))</f>
        <v>Los Angeles</v>
      </c>
      <c r="H324" s="8">
        <f>B324*'SmartPay National Data'!$Q$4</f>
        <v>112443.92728923344</v>
      </c>
      <c r="I324" s="8">
        <f t="shared" si="29"/>
        <v>1609.85</v>
      </c>
      <c r="J324" s="8">
        <f>D324*'SmartPay National Data'!$Q$6</f>
        <v>0</v>
      </c>
      <c r="N324" s="3">
        <v>91770</v>
      </c>
      <c r="O324">
        <v>1.9141463358384264E-4</v>
      </c>
      <c r="P324" s="5">
        <v>92083</v>
      </c>
      <c r="Q324" s="7">
        <v>102.76</v>
      </c>
    </row>
    <row r="325" spans="1:17" ht="15.75">
      <c r="A325" s="3">
        <v>91746</v>
      </c>
      <c r="B325">
        <f t="shared" si="25"/>
        <v>1.2892451805490599E-3</v>
      </c>
      <c r="C325" s="7">
        <f t="shared" si="26"/>
        <v>11513.64</v>
      </c>
      <c r="D325">
        <f t="shared" si="27"/>
        <v>0</v>
      </c>
      <c r="F325">
        <f t="shared" si="28"/>
        <v>91746</v>
      </c>
      <c r="G325" t="str">
        <f>INDEX(ZIP_COUNTY_092020!B:B,MATCH('Zip Shares'!F325,ZIP_COUNTY_092020!A:A,0))</f>
        <v>Los Angeles</v>
      </c>
      <c r="H325" s="8">
        <f>B325*'SmartPay National Data'!$Q$4</f>
        <v>563058.98886323394</v>
      </c>
      <c r="I325" s="8">
        <f t="shared" si="29"/>
        <v>11513.64</v>
      </c>
      <c r="J325" s="8">
        <f>D325*'SmartPay National Data'!$Q$6</f>
        <v>0</v>
      </c>
      <c r="N325" s="3">
        <v>91773</v>
      </c>
      <c r="O325">
        <v>1.95973098775636E-4</v>
      </c>
      <c r="P325" s="5">
        <v>92084</v>
      </c>
      <c r="Q325" s="7">
        <v>2500</v>
      </c>
    </row>
    <row r="326" spans="1:17" ht="15.75">
      <c r="A326" s="3">
        <v>91748</v>
      </c>
      <c r="B326">
        <f t="shared" si="25"/>
        <v>1.0444862231023328E-2</v>
      </c>
      <c r="C326" s="7">
        <f t="shared" si="26"/>
        <v>594842.69999999995</v>
      </c>
      <c r="D326">
        <f t="shared" si="27"/>
        <v>0</v>
      </c>
      <c r="F326">
        <f t="shared" si="28"/>
        <v>91748</v>
      </c>
      <c r="G326" t="str">
        <f>INDEX(ZIP_COUNTY_092020!B:B,MATCH('Zip Shares'!F326,ZIP_COUNTY_092020!A:A,0))</f>
        <v>Los Angeles</v>
      </c>
      <c r="H326" s="8">
        <f>B326*'SmartPay National Data'!$Q$4</f>
        <v>4561640.9162073908</v>
      </c>
      <c r="I326" s="8">
        <f t="shared" si="29"/>
        <v>594842.69999999995</v>
      </c>
      <c r="J326" s="8">
        <f>D326*'SmartPay National Data'!$Q$6</f>
        <v>0</v>
      </c>
      <c r="N326" s="3">
        <v>91775</v>
      </c>
      <c r="O326">
        <v>6.6408653894520665E-6</v>
      </c>
      <c r="P326" s="5">
        <v>92093</v>
      </c>
      <c r="Q326" s="7">
        <v>29414.85</v>
      </c>
    </row>
    <row r="327" spans="1:17" ht="15.75">
      <c r="A327" s="3">
        <v>91749</v>
      </c>
      <c r="B327">
        <f t="shared" si="25"/>
        <v>1.0059289553102702E-4</v>
      </c>
      <c r="C327" s="7">
        <f t="shared" si="26"/>
        <v>1601.16</v>
      </c>
      <c r="D327">
        <f t="shared" si="27"/>
        <v>0</v>
      </c>
      <c r="F327">
        <f t="shared" si="28"/>
        <v>91749</v>
      </c>
      <c r="G327" t="e">
        <f>INDEX(ZIP_COUNTY_092020!B:B,MATCH('Zip Shares'!F327,ZIP_COUNTY_092020!A:A,0))</f>
        <v>#N/A</v>
      </c>
      <c r="H327" s="8">
        <f>B327*'SmartPay National Data'!$Q$4</f>
        <v>43932.476846958962</v>
      </c>
      <c r="I327" s="8">
        <f t="shared" si="29"/>
        <v>1601.16</v>
      </c>
      <c r="J327" s="8">
        <f>D327*'SmartPay National Data'!$Q$6</f>
        <v>0</v>
      </c>
      <c r="N327" s="3">
        <v>91776</v>
      </c>
      <c r="O327">
        <v>3.1708339608393519E-5</v>
      </c>
      <c r="P327" s="5">
        <v>92101</v>
      </c>
      <c r="Q327" s="7">
        <v>216867.89</v>
      </c>
    </row>
    <row r="328" spans="1:17" ht="15.75">
      <c r="A328" s="3">
        <v>91750</v>
      </c>
      <c r="B328">
        <f t="shared" si="25"/>
        <v>8.1152938106961101E-3</v>
      </c>
      <c r="C328" s="7">
        <f t="shared" si="26"/>
        <v>1732680.29</v>
      </c>
      <c r="D328">
        <f t="shared" si="27"/>
        <v>0</v>
      </c>
      <c r="F328">
        <f t="shared" si="28"/>
        <v>91750</v>
      </c>
      <c r="G328" t="str">
        <f>INDEX(ZIP_COUNTY_092020!B:B,MATCH('Zip Shares'!F328,ZIP_COUNTY_092020!A:A,0))</f>
        <v>Los Angeles</v>
      </c>
      <c r="H328" s="8">
        <f>B328*'SmartPay National Data'!$Q$4</f>
        <v>3544235.9578436543</v>
      </c>
      <c r="I328" s="8">
        <f t="shared" si="29"/>
        <v>1732680.29</v>
      </c>
      <c r="J328" s="8">
        <f>D328*'SmartPay National Data'!$Q$6</f>
        <v>0</v>
      </c>
      <c r="N328" s="3">
        <v>91780</v>
      </c>
      <c r="O328">
        <v>7.5025095254323805E-5</v>
      </c>
      <c r="P328" s="5">
        <v>92102</v>
      </c>
      <c r="Q328" s="7">
        <v>174298.91</v>
      </c>
    </row>
    <row r="329" spans="1:17" ht="15.75">
      <c r="A329" s="3">
        <v>91752</v>
      </c>
      <c r="B329">
        <f t="shared" si="25"/>
        <v>1.9412950491221208E-4</v>
      </c>
      <c r="C329" s="7">
        <f t="shared" si="26"/>
        <v>27900.959999999999</v>
      </c>
      <c r="D329">
        <f t="shared" si="27"/>
        <v>0</v>
      </c>
      <c r="F329">
        <f t="shared" si="28"/>
        <v>91752</v>
      </c>
      <c r="G329" t="str">
        <f>INDEX(ZIP_COUNTY_092020!B:B,MATCH('Zip Shares'!F329,ZIP_COUNTY_092020!A:A,0))</f>
        <v>Riverside</v>
      </c>
      <c r="H329" s="8">
        <f>B329*'SmartPay National Data'!$Q$4</f>
        <v>84783.223853386269</v>
      </c>
      <c r="I329" s="8">
        <f t="shared" si="29"/>
        <v>27900.959999999999</v>
      </c>
      <c r="J329" s="8">
        <f>D329*'SmartPay National Data'!$Q$6</f>
        <v>0</v>
      </c>
      <c r="N329" s="3">
        <v>91784</v>
      </c>
      <c r="O329">
        <v>5.6352428102628317E-6</v>
      </c>
      <c r="P329" s="5">
        <v>92103</v>
      </c>
      <c r="Q329" s="7">
        <v>31022.22</v>
      </c>
    </row>
    <row r="330" spans="1:17" ht="15.75">
      <c r="A330" s="3">
        <v>91754</v>
      </c>
      <c r="B330">
        <f t="shared" si="25"/>
        <v>2.2095436396903095E-4</v>
      </c>
      <c r="C330" s="7">
        <f t="shared" si="26"/>
        <v>499.56</v>
      </c>
      <c r="D330">
        <f t="shared" si="27"/>
        <v>0</v>
      </c>
      <c r="F330">
        <f t="shared" si="28"/>
        <v>91754</v>
      </c>
      <c r="G330" t="str">
        <f>INDEX(ZIP_COUNTY_092020!B:B,MATCH('Zip Shares'!F330,ZIP_COUNTY_092020!A:A,0))</f>
        <v>Los Angeles</v>
      </c>
      <c r="H330" s="8">
        <f>B330*'SmartPay National Data'!$Q$4</f>
        <v>96498.588971523655</v>
      </c>
      <c r="I330" s="8">
        <f t="shared" si="29"/>
        <v>499.56</v>
      </c>
      <c r="J330" s="8">
        <f>D330*'SmartPay National Data'!$Q$6</f>
        <v>0</v>
      </c>
      <c r="N330" s="3">
        <v>91785</v>
      </c>
      <c r="O330">
        <v>1.1815036582460732E-6</v>
      </c>
      <c r="P330" s="5">
        <v>92104</v>
      </c>
      <c r="Q330" s="7">
        <v>47586.85</v>
      </c>
    </row>
    <row r="331" spans="1:17" ht="15.75">
      <c r="A331" s="3">
        <v>91755</v>
      </c>
      <c r="B331">
        <f t="shared" si="25"/>
        <v>4.2464993362098516E-5</v>
      </c>
      <c r="C331" s="7">
        <f t="shared" si="26"/>
        <v>84.09</v>
      </c>
      <c r="D331">
        <f t="shared" si="27"/>
        <v>0</v>
      </c>
      <c r="F331">
        <f t="shared" si="28"/>
        <v>91755</v>
      </c>
      <c r="G331" t="str">
        <f>INDEX(ZIP_COUNTY_092020!B:B,MATCH('Zip Shares'!F331,ZIP_COUNTY_092020!A:A,0))</f>
        <v>Los Angeles</v>
      </c>
      <c r="H331" s="8">
        <f>B331*'SmartPay National Data'!$Q$4</f>
        <v>18545.965178139573</v>
      </c>
      <c r="I331" s="8">
        <f t="shared" si="29"/>
        <v>84.09</v>
      </c>
      <c r="J331" s="8">
        <f>D331*'SmartPay National Data'!$Q$6</f>
        <v>0</v>
      </c>
      <c r="N331" s="3">
        <v>91786</v>
      </c>
      <c r="O331">
        <v>1.3556950037348445E-3</v>
      </c>
      <c r="P331" s="5">
        <v>92105</v>
      </c>
      <c r="Q331" s="7">
        <v>72092.36</v>
      </c>
    </row>
    <row r="332" spans="1:17" ht="15.75">
      <c r="A332" s="3">
        <v>91761</v>
      </c>
      <c r="B332">
        <f t="shared" si="25"/>
        <v>2.1170175418689686E-3</v>
      </c>
      <c r="C332" s="7">
        <f t="shared" si="26"/>
        <v>86350.78</v>
      </c>
      <c r="D332">
        <f t="shared" si="27"/>
        <v>0</v>
      </c>
      <c r="F332">
        <f t="shared" si="28"/>
        <v>91761</v>
      </c>
      <c r="G332" t="str">
        <f>INDEX(ZIP_COUNTY_092020!B:B,MATCH('Zip Shares'!F332,ZIP_COUNTY_092020!A:A,0))</f>
        <v>San Bernardino</v>
      </c>
      <c r="H332" s="8">
        <f>B332*'SmartPay National Data'!$Q$4</f>
        <v>924576.46886282915</v>
      </c>
      <c r="I332" s="8">
        <f t="shared" si="29"/>
        <v>86350.78</v>
      </c>
      <c r="J332" s="8">
        <f>D332*'SmartPay National Data'!$Q$6</f>
        <v>0</v>
      </c>
      <c r="N332" s="3">
        <v>91789</v>
      </c>
      <c r="O332">
        <v>1.2107767762195524E-3</v>
      </c>
      <c r="P332" s="5">
        <v>92106</v>
      </c>
      <c r="Q332" s="7">
        <v>84501.94</v>
      </c>
    </row>
    <row r="333" spans="1:17" ht="15.75">
      <c r="A333" s="3">
        <v>91762</v>
      </c>
      <c r="B333">
        <f t="shared" si="25"/>
        <v>2.1223480585891673E-4</v>
      </c>
      <c r="C333" s="7">
        <f t="shared" si="26"/>
        <v>8497.2000000000007</v>
      </c>
      <c r="D333">
        <f t="shared" si="27"/>
        <v>0</v>
      </c>
      <c r="F333">
        <f t="shared" si="28"/>
        <v>91762</v>
      </c>
      <c r="G333" t="str">
        <f>INDEX(ZIP_COUNTY_092020!B:B,MATCH('Zip Shares'!F333,ZIP_COUNTY_092020!A:A,0))</f>
        <v>San Bernardino</v>
      </c>
      <c r="H333" s="8">
        <f>B333*'SmartPay National Data'!$Q$4</f>
        <v>92690.449412898946</v>
      </c>
      <c r="I333" s="8">
        <f t="shared" si="29"/>
        <v>8497.2000000000007</v>
      </c>
      <c r="J333" s="8">
        <f>D333*'SmartPay National Data'!$Q$6</f>
        <v>0</v>
      </c>
      <c r="N333" s="3">
        <v>91790</v>
      </c>
      <c r="O333">
        <v>1.9733837514254587E-3</v>
      </c>
      <c r="P333" s="5">
        <v>92107</v>
      </c>
      <c r="Q333" s="7">
        <v>7471.8</v>
      </c>
    </row>
    <row r="334" spans="1:17" ht="15.75">
      <c r="A334" s="3">
        <v>91763</v>
      </c>
      <c r="B334">
        <f t="shared" si="25"/>
        <v>6.6411654506397559E-4</v>
      </c>
      <c r="C334" s="7">
        <f t="shared" si="26"/>
        <v>42940.74</v>
      </c>
      <c r="D334">
        <f t="shared" si="27"/>
        <v>0</v>
      </c>
      <c r="F334">
        <f t="shared" si="28"/>
        <v>91763</v>
      </c>
      <c r="G334" t="str">
        <f>INDEX(ZIP_COUNTY_092020!B:B,MATCH('Zip Shares'!F334,ZIP_COUNTY_092020!A:A,0))</f>
        <v>San Bernardino</v>
      </c>
      <c r="H334" s="8">
        <f>B334*'SmartPay National Data'!$Q$4</f>
        <v>290043.19426023785</v>
      </c>
      <c r="I334" s="8">
        <f t="shared" si="29"/>
        <v>42940.74</v>
      </c>
      <c r="J334" s="8">
        <f>D334*'SmartPay National Data'!$Q$6</f>
        <v>0</v>
      </c>
      <c r="N334" s="3">
        <v>91791</v>
      </c>
      <c r="O334">
        <v>1.1365865558950484E-4</v>
      </c>
      <c r="P334" s="5">
        <v>92108</v>
      </c>
      <c r="Q334" s="7">
        <v>85096.819999999992</v>
      </c>
    </row>
    <row r="335" spans="1:17" ht="15.75">
      <c r="A335" s="3">
        <v>91764</v>
      </c>
      <c r="B335">
        <f t="shared" si="25"/>
        <v>3.1619818502412342E-4</v>
      </c>
      <c r="C335" s="7">
        <f t="shared" si="26"/>
        <v>13070.74</v>
      </c>
      <c r="D335">
        <f t="shared" si="27"/>
        <v>0</v>
      </c>
      <c r="F335">
        <f t="shared" si="28"/>
        <v>91764</v>
      </c>
      <c r="G335" t="str">
        <f>INDEX(ZIP_COUNTY_092020!B:B,MATCH('Zip Shares'!F335,ZIP_COUNTY_092020!A:A,0))</f>
        <v>San Bernardino</v>
      </c>
      <c r="H335" s="8">
        <f>B335*'SmartPay National Data'!$Q$4</f>
        <v>138094.93572374675</v>
      </c>
      <c r="I335" s="8">
        <f t="shared" si="29"/>
        <v>13070.74</v>
      </c>
      <c r="J335" s="8">
        <f>D335*'SmartPay National Data'!$Q$6</f>
        <v>0</v>
      </c>
      <c r="N335" s="3">
        <v>91792</v>
      </c>
      <c r="O335">
        <v>4.2041566895886399E-6</v>
      </c>
      <c r="P335" s="5">
        <v>92109</v>
      </c>
      <c r="Q335" s="7">
        <v>80224.61</v>
      </c>
    </row>
    <row r="336" spans="1:17" ht="15.75">
      <c r="A336" s="3">
        <v>91765</v>
      </c>
      <c r="B336">
        <f t="shared" si="25"/>
        <v>1.4149526882208417E-4</v>
      </c>
      <c r="C336" s="7">
        <f t="shared" si="26"/>
        <v>25853.38</v>
      </c>
      <c r="D336">
        <f t="shared" si="27"/>
        <v>0</v>
      </c>
      <c r="F336">
        <f t="shared" si="28"/>
        <v>91765</v>
      </c>
      <c r="G336" t="str">
        <f>INDEX(ZIP_COUNTY_092020!B:B,MATCH('Zip Shares'!F336,ZIP_COUNTY_092020!A:A,0))</f>
        <v>Los Angeles</v>
      </c>
      <c r="H336" s="8">
        <f>B336*'SmartPay National Data'!$Q$4</f>
        <v>61795.990548488597</v>
      </c>
      <c r="I336" s="8">
        <f t="shared" si="29"/>
        <v>25853.38</v>
      </c>
      <c r="J336" s="8">
        <f>D336*'SmartPay National Data'!$Q$6</f>
        <v>0</v>
      </c>
      <c r="N336" s="3">
        <v>91801</v>
      </c>
      <c r="O336">
        <v>9.2048505523624148E-6</v>
      </c>
      <c r="P336" s="5">
        <v>92110</v>
      </c>
      <c r="Q336" s="7">
        <v>1457493.48</v>
      </c>
    </row>
    <row r="337" spans="1:17" ht="15.75">
      <c r="A337" s="3">
        <v>91766</v>
      </c>
      <c r="B337">
        <f t="shared" si="25"/>
        <v>2.1608775040071539E-4</v>
      </c>
      <c r="C337" s="7">
        <f t="shared" si="26"/>
        <v>24311.8</v>
      </c>
      <c r="D337">
        <f t="shared" si="27"/>
        <v>0</v>
      </c>
      <c r="F337">
        <f t="shared" si="28"/>
        <v>91766</v>
      </c>
      <c r="G337" t="str">
        <f>INDEX(ZIP_COUNTY_092020!B:B,MATCH('Zip Shares'!F337,ZIP_COUNTY_092020!A:A,0))</f>
        <v>Los Angeles</v>
      </c>
      <c r="H337" s="8">
        <f>B337*'SmartPay National Data'!$Q$4</f>
        <v>94373.166626491598</v>
      </c>
      <c r="I337" s="8">
        <f t="shared" si="29"/>
        <v>24311.8</v>
      </c>
      <c r="J337" s="8">
        <f>D337*'SmartPay National Data'!$Q$6</f>
        <v>0</v>
      </c>
      <c r="N337" s="3">
        <v>91803</v>
      </c>
      <c r="O337">
        <v>4.7153813037676057E-4</v>
      </c>
      <c r="P337" s="5">
        <v>92111</v>
      </c>
      <c r="Q337" s="7">
        <v>306643.24</v>
      </c>
    </row>
    <row r="338" spans="1:17" ht="15.75">
      <c r="A338" s="3">
        <v>91767</v>
      </c>
      <c r="B338">
        <f t="shared" si="25"/>
        <v>4.9183917438930464E-4</v>
      </c>
      <c r="C338" s="7">
        <f t="shared" si="26"/>
        <v>139427.84</v>
      </c>
      <c r="D338">
        <f t="shared" si="27"/>
        <v>0</v>
      </c>
      <c r="F338">
        <f t="shared" si="28"/>
        <v>91767</v>
      </c>
      <c r="G338" t="str">
        <f>INDEX(ZIP_COUNTY_092020!B:B,MATCH('Zip Shares'!F338,ZIP_COUNTY_092020!A:A,0))</f>
        <v>Los Angeles</v>
      </c>
      <c r="H338" s="8">
        <f>B338*'SmartPay National Data'!$Q$4</f>
        <v>214803.57064203228</v>
      </c>
      <c r="I338" s="8">
        <f t="shared" si="29"/>
        <v>139427.84</v>
      </c>
      <c r="J338" s="8">
        <f>D338*'SmartPay National Data'!$Q$6</f>
        <v>0</v>
      </c>
      <c r="N338" s="3">
        <v>91901</v>
      </c>
      <c r="O338">
        <v>5.005918960848606E-4</v>
      </c>
      <c r="P338" s="5">
        <v>92112</v>
      </c>
      <c r="Q338" s="7">
        <v>4973.3</v>
      </c>
    </row>
    <row r="339" spans="1:17" ht="15.75">
      <c r="A339" s="3">
        <v>91768</v>
      </c>
      <c r="B339">
        <f t="shared" si="25"/>
        <v>1.8569935408611001E-4</v>
      </c>
      <c r="C339" s="7">
        <f t="shared" si="26"/>
        <v>27865.07</v>
      </c>
      <c r="D339">
        <f t="shared" si="27"/>
        <v>0</v>
      </c>
      <c r="F339">
        <f t="shared" si="28"/>
        <v>91768</v>
      </c>
      <c r="G339" t="str">
        <f>INDEX(ZIP_COUNTY_092020!B:B,MATCH('Zip Shares'!F339,ZIP_COUNTY_092020!A:A,0))</f>
        <v>Los Angeles</v>
      </c>
      <c r="H339" s="8">
        <f>B339*'SmartPay National Data'!$Q$4</f>
        <v>81101.478696046921</v>
      </c>
      <c r="I339" s="8">
        <f t="shared" si="29"/>
        <v>27865.07</v>
      </c>
      <c r="J339" s="8">
        <f>D339*'SmartPay National Data'!$Q$6</f>
        <v>0</v>
      </c>
      <c r="N339" s="3">
        <v>91902</v>
      </c>
      <c r="O339">
        <v>5.1739756337824722E-4</v>
      </c>
      <c r="P339" s="5">
        <v>92113</v>
      </c>
      <c r="Q339" s="7">
        <v>145442.93</v>
      </c>
    </row>
    <row r="340" spans="1:17" ht="15.75">
      <c r="A340" s="3">
        <v>91770</v>
      </c>
      <c r="B340">
        <f t="shared" si="25"/>
        <v>1.9141463358384264E-4</v>
      </c>
      <c r="C340" s="7">
        <f t="shared" si="26"/>
        <v>152.38</v>
      </c>
      <c r="D340">
        <f t="shared" si="27"/>
        <v>0</v>
      </c>
      <c r="F340">
        <f t="shared" si="28"/>
        <v>91770</v>
      </c>
      <c r="G340" t="str">
        <f>INDEX(ZIP_COUNTY_092020!B:B,MATCH('Zip Shares'!F340,ZIP_COUNTY_092020!A:A,0))</f>
        <v>Los Angeles</v>
      </c>
      <c r="H340" s="8">
        <f>B340*'SmartPay National Data'!$Q$4</f>
        <v>83597.543481562447</v>
      </c>
      <c r="I340" s="8">
        <f t="shared" si="29"/>
        <v>152.38</v>
      </c>
      <c r="J340" s="8">
        <f>D340*'SmartPay National Data'!$Q$6</f>
        <v>0</v>
      </c>
      <c r="N340" s="3">
        <v>91903</v>
      </c>
      <c r="O340">
        <v>3.8734986313015658E-7</v>
      </c>
      <c r="P340" s="5">
        <v>92114</v>
      </c>
      <c r="Q340" s="7">
        <v>29402.400000000001</v>
      </c>
    </row>
    <row r="341" spans="1:17" ht="15.75">
      <c r="A341" s="3">
        <v>91773</v>
      </c>
      <c r="B341">
        <f t="shared" si="25"/>
        <v>1.95973098775636E-4</v>
      </c>
      <c r="C341" s="7">
        <f t="shared" si="26"/>
        <v>9502.74</v>
      </c>
      <c r="D341">
        <f t="shared" si="27"/>
        <v>0</v>
      </c>
      <c r="F341">
        <f t="shared" si="28"/>
        <v>91773</v>
      </c>
      <c r="G341" t="str">
        <f>INDEX(ZIP_COUNTY_092020!B:B,MATCH('Zip Shares'!F341,ZIP_COUNTY_092020!A:A,0))</f>
        <v>Los Angeles</v>
      </c>
      <c r="H341" s="8">
        <f>B341*'SmartPay National Data'!$Q$4</f>
        <v>85588.38652707712</v>
      </c>
      <c r="I341" s="8">
        <f t="shared" si="29"/>
        <v>9502.74</v>
      </c>
      <c r="J341" s="8">
        <f>D341*'SmartPay National Data'!$Q$6</f>
        <v>0</v>
      </c>
      <c r="N341" s="3">
        <v>91906</v>
      </c>
      <c r="O341">
        <v>1.1284500698402789E-5</v>
      </c>
      <c r="P341" s="5">
        <v>92115</v>
      </c>
      <c r="Q341" s="7">
        <v>12314.77</v>
      </c>
    </row>
    <row r="342" spans="1:17" ht="15.75">
      <c r="A342" s="3">
        <v>91775</v>
      </c>
      <c r="B342">
        <f t="shared" si="25"/>
        <v>6.6408653894520665E-6</v>
      </c>
      <c r="C342" s="7">
        <f t="shared" si="26"/>
        <v>160.91</v>
      </c>
      <c r="D342">
        <f t="shared" si="27"/>
        <v>0</v>
      </c>
      <c r="F342">
        <f t="shared" si="28"/>
        <v>91775</v>
      </c>
      <c r="G342" t="str">
        <f>INDEX(ZIP_COUNTY_092020!B:B,MATCH('Zip Shares'!F342,ZIP_COUNTY_092020!A:A,0))</f>
        <v>Los Angeles</v>
      </c>
      <c r="H342" s="8">
        <f>B342*'SmartPay National Data'!$Q$4</f>
        <v>2900.3008952643809</v>
      </c>
      <c r="I342" s="8">
        <f t="shared" si="29"/>
        <v>160.91</v>
      </c>
      <c r="J342" s="8">
        <f>D342*'SmartPay National Data'!$Q$6</f>
        <v>0</v>
      </c>
      <c r="N342" s="3">
        <v>91910</v>
      </c>
      <c r="O342">
        <v>2.6671037058476517E-3</v>
      </c>
      <c r="P342" s="5">
        <v>92117</v>
      </c>
      <c r="Q342" s="7">
        <v>16827.87</v>
      </c>
    </row>
    <row r="343" spans="1:17" ht="15.75">
      <c r="A343" s="3">
        <v>91776</v>
      </c>
      <c r="B343">
        <f t="shared" si="25"/>
        <v>3.1708339608393519E-5</v>
      </c>
      <c r="C343" s="7">
        <f t="shared" si="26"/>
        <v>9916.52</v>
      </c>
      <c r="D343">
        <f t="shared" si="27"/>
        <v>0</v>
      </c>
      <c r="F343">
        <f t="shared" si="28"/>
        <v>91776</v>
      </c>
      <c r="G343" t="str">
        <f>INDEX(ZIP_COUNTY_092020!B:B,MATCH('Zip Shares'!F343,ZIP_COUNTY_092020!A:A,0))</f>
        <v>Los Angeles</v>
      </c>
      <c r="H343" s="8">
        <f>B343*'SmartPay National Data'!$Q$4</f>
        <v>13848.153871578268</v>
      </c>
      <c r="I343" s="8">
        <f t="shared" si="29"/>
        <v>9916.52</v>
      </c>
      <c r="J343" s="8">
        <f>D343*'SmartPay National Data'!$Q$6</f>
        <v>0</v>
      </c>
      <c r="N343" s="3">
        <v>91911</v>
      </c>
      <c r="O343">
        <v>4.5245550997470747E-3</v>
      </c>
      <c r="P343" s="5">
        <v>92118</v>
      </c>
      <c r="Q343" s="7">
        <v>106512.98000000001</v>
      </c>
    </row>
    <row r="344" spans="1:17" ht="15.75">
      <c r="A344" s="3">
        <v>91780</v>
      </c>
      <c r="B344">
        <f t="shared" si="25"/>
        <v>7.5025095254323805E-5</v>
      </c>
      <c r="C344" s="7">
        <f t="shared" si="26"/>
        <v>0</v>
      </c>
      <c r="D344">
        <f t="shared" si="27"/>
        <v>0</v>
      </c>
      <c r="F344">
        <f t="shared" si="28"/>
        <v>91780</v>
      </c>
      <c r="G344" t="str">
        <f>INDEX(ZIP_COUNTY_092020!B:B,MATCH('Zip Shares'!F344,ZIP_COUNTY_092020!A:A,0))</f>
        <v>Los Angeles</v>
      </c>
      <c r="H344" s="8">
        <f>B344*'SmartPay National Data'!$Q$4</f>
        <v>32766.113777735289</v>
      </c>
      <c r="I344" s="8">
        <f t="shared" si="29"/>
        <v>0</v>
      </c>
      <c r="J344" s="8">
        <f>D344*'SmartPay National Data'!$Q$6</f>
        <v>0</v>
      </c>
      <c r="N344" s="3">
        <v>91913</v>
      </c>
      <c r="O344">
        <v>3.4886594634451823E-4</v>
      </c>
      <c r="P344" s="5">
        <v>92119</v>
      </c>
      <c r="Q344" s="7">
        <v>4289.9399999999996</v>
      </c>
    </row>
    <row r="345" spans="1:17" ht="15.75">
      <c r="A345" s="3">
        <v>91784</v>
      </c>
      <c r="B345">
        <f t="shared" si="25"/>
        <v>5.6352428102628317E-6</v>
      </c>
      <c r="C345" s="7">
        <f t="shared" si="26"/>
        <v>0</v>
      </c>
      <c r="D345">
        <f t="shared" si="27"/>
        <v>0</v>
      </c>
      <c r="F345">
        <f t="shared" si="28"/>
        <v>91784</v>
      </c>
      <c r="G345" t="str">
        <f>INDEX(ZIP_COUNTY_092020!B:B,MATCH('Zip Shares'!F345,ZIP_COUNTY_092020!A:A,0))</f>
        <v>San Bernardino</v>
      </c>
      <c r="H345" s="8">
        <f>B345*'SmartPay National Data'!$Q$4</f>
        <v>2461.1099320876283</v>
      </c>
      <c r="I345" s="8">
        <f t="shared" si="29"/>
        <v>0</v>
      </c>
      <c r="J345" s="8">
        <f>D345*'SmartPay National Data'!$Q$6</f>
        <v>0</v>
      </c>
      <c r="N345" s="3">
        <v>91914</v>
      </c>
      <c r="O345">
        <v>3.2448087197122475E-4</v>
      </c>
      <c r="P345" s="5">
        <v>92120</v>
      </c>
      <c r="Q345" s="7">
        <v>73077.81</v>
      </c>
    </row>
    <row r="346" spans="1:17" ht="15.75">
      <c r="A346" s="3">
        <v>91785</v>
      </c>
      <c r="B346">
        <f t="shared" si="25"/>
        <v>1.1815036582460732E-6</v>
      </c>
      <c r="C346" s="7">
        <f t="shared" si="26"/>
        <v>0</v>
      </c>
      <c r="D346">
        <f t="shared" si="27"/>
        <v>0</v>
      </c>
      <c r="F346">
        <f t="shared" si="28"/>
        <v>91785</v>
      </c>
      <c r="G346" t="str">
        <f>INDEX(ZIP_COUNTY_092020!B:B,MATCH('Zip Shares'!F346,ZIP_COUNTY_092020!A:A,0))</f>
        <v>San Bernardino</v>
      </c>
      <c r="H346" s="8">
        <f>B346*'SmartPay National Data'!$Q$4</f>
        <v>516.00445375869356</v>
      </c>
      <c r="I346" s="8">
        <f t="shared" si="29"/>
        <v>0</v>
      </c>
      <c r="J346" s="8">
        <f>D346*'SmartPay National Data'!$Q$6</f>
        <v>0</v>
      </c>
      <c r="N346" s="3">
        <v>91915</v>
      </c>
      <c r="O346">
        <v>2.6869682861122371E-4</v>
      </c>
      <c r="P346" s="5">
        <v>92121</v>
      </c>
      <c r="Q346" s="7">
        <v>115571.19</v>
      </c>
    </row>
    <row r="347" spans="1:17" ht="15.75">
      <c r="A347" s="3">
        <v>91786</v>
      </c>
      <c r="B347">
        <f t="shared" si="25"/>
        <v>1.3556950037348445E-3</v>
      </c>
      <c r="C347" s="7">
        <f t="shared" si="26"/>
        <v>20252.77</v>
      </c>
      <c r="D347">
        <f t="shared" si="27"/>
        <v>0</v>
      </c>
      <c r="F347">
        <f t="shared" si="28"/>
        <v>91786</v>
      </c>
      <c r="G347" t="str">
        <f>INDEX(ZIP_COUNTY_092020!B:B,MATCH('Zip Shares'!F347,ZIP_COUNTY_092020!A:A,0))</f>
        <v>San Bernardino</v>
      </c>
      <c r="H347" s="8">
        <f>B347*'SmartPay National Data'!$Q$4</f>
        <v>592079.97790210263</v>
      </c>
      <c r="I347" s="8">
        <f t="shared" si="29"/>
        <v>20252.77</v>
      </c>
      <c r="J347" s="8">
        <f>D347*'SmartPay National Data'!$Q$6</f>
        <v>0</v>
      </c>
      <c r="N347" s="3">
        <v>91917</v>
      </c>
      <c r="O347">
        <v>4.4153606538764888E-5</v>
      </c>
      <c r="P347" s="5">
        <v>92122</v>
      </c>
      <c r="Q347" s="7">
        <v>269.97000000000003</v>
      </c>
    </row>
    <row r="348" spans="1:17" ht="15.75">
      <c r="A348" s="3">
        <v>91789</v>
      </c>
      <c r="B348">
        <f t="shared" si="25"/>
        <v>1.2107767762195524E-3</v>
      </c>
      <c r="C348" s="7">
        <f t="shared" si="26"/>
        <v>9202.18</v>
      </c>
      <c r="D348">
        <f t="shared" si="27"/>
        <v>0</v>
      </c>
      <c r="F348">
        <f t="shared" si="28"/>
        <v>91789</v>
      </c>
      <c r="G348" t="str">
        <f>INDEX(ZIP_COUNTY_092020!B:B,MATCH('Zip Shares'!F348,ZIP_COUNTY_092020!A:A,0))</f>
        <v>Los Angeles</v>
      </c>
      <c r="H348" s="8">
        <f>B348*'SmartPay National Data'!$Q$4</f>
        <v>528789.06017467554</v>
      </c>
      <c r="I348" s="8">
        <f t="shared" si="29"/>
        <v>9202.18</v>
      </c>
      <c r="J348" s="8">
        <f>D348*'SmartPay National Data'!$Q$6</f>
        <v>0</v>
      </c>
      <c r="N348" s="3">
        <v>91932</v>
      </c>
      <c r="O348">
        <v>7.4044487959485018E-5</v>
      </c>
      <c r="P348" s="5">
        <v>92123</v>
      </c>
      <c r="Q348" s="7">
        <v>198550.93</v>
      </c>
    </row>
    <row r="349" spans="1:17" ht="15.75">
      <c r="A349" s="3">
        <v>91790</v>
      </c>
      <c r="B349">
        <f t="shared" si="25"/>
        <v>1.9733837514254587E-3</v>
      </c>
      <c r="C349" s="7">
        <f t="shared" si="26"/>
        <v>118489.43</v>
      </c>
      <c r="D349">
        <f t="shared" si="27"/>
        <v>0</v>
      </c>
      <c r="F349">
        <f t="shared" si="28"/>
        <v>91790</v>
      </c>
      <c r="G349" t="str">
        <f>INDEX(ZIP_COUNTY_092020!B:B,MATCH('Zip Shares'!F349,ZIP_COUNTY_092020!A:A,0))</f>
        <v>Los Angeles</v>
      </c>
      <c r="H349" s="8">
        <f>B349*'SmartPay National Data'!$Q$4</f>
        <v>861846.51025303721</v>
      </c>
      <c r="I349" s="8">
        <f t="shared" si="29"/>
        <v>118489.43</v>
      </c>
      <c r="J349" s="8">
        <f>D349*'SmartPay National Data'!$Q$6</f>
        <v>0</v>
      </c>
      <c r="N349" s="3">
        <v>91935</v>
      </c>
      <c r="O349">
        <v>3.1023240638008986E-4</v>
      </c>
      <c r="P349" s="5">
        <v>92124</v>
      </c>
      <c r="Q349" s="7">
        <v>40</v>
      </c>
    </row>
    <row r="350" spans="1:17" ht="15.75">
      <c r="A350" s="3">
        <v>91791</v>
      </c>
      <c r="B350">
        <f t="shared" si="25"/>
        <v>1.1365865558950484E-4</v>
      </c>
      <c r="C350" s="7">
        <f t="shared" si="26"/>
        <v>226.16</v>
      </c>
      <c r="D350">
        <f t="shared" si="27"/>
        <v>0</v>
      </c>
      <c r="F350">
        <f t="shared" si="28"/>
        <v>91791</v>
      </c>
      <c r="G350" t="str">
        <f>INDEX(ZIP_COUNTY_092020!B:B,MATCH('Zip Shares'!F350,ZIP_COUNTY_092020!A:A,0))</f>
        <v>Los Angeles</v>
      </c>
      <c r="H350" s="8">
        <f>B350*'SmartPay National Data'!$Q$4</f>
        <v>49638.756581992027</v>
      </c>
      <c r="I350" s="8">
        <f t="shared" si="29"/>
        <v>226.16</v>
      </c>
      <c r="J350" s="8">
        <f>D350*'SmartPay National Data'!$Q$6</f>
        <v>0</v>
      </c>
      <c r="N350" s="3">
        <v>91941</v>
      </c>
      <c r="O350">
        <v>1.8816403182946948E-4</v>
      </c>
      <c r="P350" s="5">
        <v>92126</v>
      </c>
      <c r="Q350" s="7">
        <v>88175.84</v>
      </c>
    </row>
    <row r="351" spans="1:17" ht="15.75">
      <c r="A351" s="3">
        <v>91792</v>
      </c>
      <c r="B351">
        <f t="shared" si="25"/>
        <v>4.2041566895886399E-6</v>
      </c>
      <c r="C351" s="7">
        <f t="shared" si="26"/>
        <v>78.180000000000007</v>
      </c>
      <c r="D351">
        <f t="shared" si="27"/>
        <v>0</v>
      </c>
      <c r="F351">
        <f t="shared" si="28"/>
        <v>91792</v>
      </c>
      <c r="G351" t="str">
        <f>INDEX(ZIP_COUNTY_092020!B:B,MATCH('Zip Shares'!F351,ZIP_COUNTY_092020!A:A,0))</f>
        <v>Los Angeles</v>
      </c>
      <c r="H351" s="8">
        <f>B351*'SmartPay National Data'!$Q$4</f>
        <v>1836.1039857866674</v>
      </c>
      <c r="I351" s="8">
        <f t="shared" si="29"/>
        <v>78.180000000000007</v>
      </c>
      <c r="J351" s="8">
        <f>D351*'SmartPay National Data'!$Q$6</f>
        <v>0</v>
      </c>
      <c r="N351" s="3">
        <v>91942</v>
      </c>
      <c r="O351">
        <v>4.9829195661881551E-4</v>
      </c>
      <c r="P351" s="5">
        <v>92127</v>
      </c>
      <c r="Q351" s="7">
        <v>470261.61</v>
      </c>
    </row>
    <row r="352" spans="1:17" ht="15.75">
      <c r="A352" s="3">
        <v>91801</v>
      </c>
      <c r="B352">
        <f t="shared" si="25"/>
        <v>9.2048505523624148E-6</v>
      </c>
      <c r="C352" s="7">
        <f t="shared" si="26"/>
        <v>191.39</v>
      </c>
      <c r="D352">
        <f t="shared" si="27"/>
        <v>0</v>
      </c>
      <c r="F352">
        <f t="shared" si="28"/>
        <v>91801</v>
      </c>
      <c r="G352" t="str">
        <f>INDEX(ZIP_COUNTY_092020!B:B,MATCH('Zip Shares'!F352,ZIP_COUNTY_092020!A:A,0))</f>
        <v>Los Angeles</v>
      </c>
      <c r="H352" s="8">
        <f>B352*'SmartPay National Data'!$Q$4</f>
        <v>4020.0839396918241</v>
      </c>
      <c r="I352" s="8">
        <f t="shared" si="29"/>
        <v>191.39</v>
      </c>
      <c r="J352" s="8">
        <f>D352*'SmartPay National Data'!$Q$6</f>
        <v>0</v>
      </c>
      <c r="N352" s="3">
        <v>91944</v>
      </c>
      <c r="O352">
        <v>2.4150831087669784E-5</v>
      </c>
      <c r="P352" s="5">
        <v>92128</v>
      </c>
      <c r="Q352" s="7">
        <v>40299.69</v>
      </c>
    </row>
    <row r="353" spans="1:17" ht="15.75">
      <c r="A353" s="3">
        <v>91803</v>
      </c>
      <c r="B353">
        <f t="shared" si="25"/>
        <v>4.7153813037676057E-4</v>
      </c>
      <c r="C353" s="7">
        <f t="shared" si="26"/>
        <v>13739.26</v>
      </c>
      <c r="D353">
        <f t="shared" si="27"/>
        <v>0</v>
      </c>
      <c r="F353">
        <f t="shared" si="28"/>
        <v>91803</v>
      </c>
      <c r="G353" t="str">
        <f>INDEX(ZIP_COUNTY_092020!B:B,MATCH('Zip Shares'!F353,ZIP_COUNTY_092020!A:A,0))</f>
        <v>Los Angeles</v>
      </c>
      <c r="H353" s="8">
        <f>B353*'SmartPay National Data'!$Q$4</f>
        <v>205937.38639172312</v>
      </c>
      <c r="I353" s="8">
        <f t="shared" si="29"/>
        <v>13739.26</v>
      </c>
      <c r="J353" s="8">
        <f>D353*'SmartPay National Data'!$Q$6</f>
        <v>0</v>
      </c>
      <c r="N353" s="3">
        <v>91945</v>
      </c>
      <c r="O353">
        <v>9.9868342486758165E-4</v>
      </c>
      <c r="P353" s="5">
        <v>92129</v>
      </c>
      <c r="Q353" s="7">
        <v>1201.8</v>
      </c>
    </row>
    <row r="354" spans="1:17" ht="15.75">
      <c r="A354" s="3">
        <v>91901</v>
      </c>
      <c r="B354">
        <f t="shared" si="25"/>
        <v>5.005918960848606E-4</v>
      </c>
      <c r="C354" s="7">
        <f t="shared" si="26"/>
        <v>6520.75</v>
      </c>
      <c r="D354">
        <f t="shared" si="27"/>
        <v>0</v>
      </c>
      <c r="F354">
        <f t="shared" si="28"/>
        <v>91901</v>
      </c>
      <c r="G354" t="str">
        <f>INDEX(ZIP_COUNTY_092020!B:B,MATCH('Zip Shares'!F354,ZIP_COUNTY_092020!A:A,0))</f>
        <v>San Diego</v>
      </c>
      <c r="H354" s="8">
        <f>B354*'SmartPay National Data'!$Q$4</f>
        <v>218626.19391187627</v>
      </c>
      <c r="I354" s="8">
        <f t="shared" si="29"/>
        <v>6520.75</v>
      </c>
      <c r="J354" s="8">
        <f>D354*'SmartPay National Data'!$Q$6</f>
        <v>0</v>
      </c>
      <c r="N354" s="3">
        <v>91948</v>
      </c>
      <c r="O354">
        <v>1.7414752799965268E-5</v>
      </c>
      <c r="P354" s="5">
        <v>92130</v>
      </c>
      <c r="Q354" s="7">
        <v>43002.63</v>
      </c>
    </row>
    <row r="355" spans="1:17" ht="15.75">
      <c r="A355" s="3">
        <v>91902</v>
      </c>
      <c r="B355">
        <f t="shared" si="25"/>
        <v>5.1739756337824722E-4</v>
      </c>
      <c r="C355" s="7">
        <f t="shared" si="26"/>
        <v>19972.57</v>
      </c>
      <c r="D355">
        <f t="shared" si="27"/>
        <v>0</v>
      </c>
      <c r="F355">
        <f t="shared" si="28"/>
        <v>91902</v>
      </c>
      <c r="G355" t="str">
        <f>INDEX(ZIP_COUNTY_092020!B:B,MATCH('Zip Shares'!F355,ZIP_COUNTY_092020!A:A,0))</f>
        <v>San Diego</v>
      </c>
      <c r="H355" s="8">
        <f>B355*'SmartPay National Data'!$Q$4</f>
        <v>225965.82346888285</v>
      </c>
      <c r="I355" s="8">
        <f t="shared" si="29"/>
        <v>19972.57</v>
      </c>
      <c r="J355" s="8">
        <f>D355*'SmartPay National Data'!$Q$6</f>
        <v>0</v>
      </c>
      <c r="N355" s="3">
        <v>91950</v>
      </c>
      <c r="O355">
        <v>7.7464384113727818E-3</v>
      </c>
      <c r="P355" s="5">
        <v>92131</v>
      </c>
      <c r="Q355" s="7">
        <v>52000.020000000004</v>
      </c>
    </row>
    <row r="356" spans="1:17" ht="15.75">
      <c r="A356" s="3">
        <v>91903</v>
      </c>
      <c r="B356">
        <f t="shared" si="25"/>
        <v>3.8734986313015658E-7</v>
      </c>
      <c r="C356" s="7">
        <f t="shared" si="26"/>
        <v>790.9</v>
      </c>
      <c r="D356">
        <f t="shared" si="27"/>
        <v>0</v>
      </c>
      <c r="F356">
        <f t="shared" si="28"/>
        <v>91903</v>
      </c>
      <c r="G356" t="str">
        <f>INDEX(ZIP_COUNTY_092020!B:B,MATCH('Zip Shares'!F356,ZIP_COUNTY_092020!A:A,0))</f>
        <v>San Diego</v>
      </c>
      <c r="H356" s="8">
        <f>B356*'SmartPay National Data'!$Q$4</f>
        <v>169.16939117623374</v>
      </c>
      <c r="I356" s="8">
        <f t="shared" si="29"/>
        <v>790.9</v>
      </c>
      <c r="J356" s="8">
        <f>D356*'SmartPay National Data'!$Q$6</f>
        <v>0</v>
      </c>
      <c r="N356" s="3">
        <v>91962</v>
      </c>
      <c r="O356">
        <v>2.1583708828839266E-5</v>
      </c>
      <c r="P356" s="5">
        <v>92135</v>
      </c>
      <c r="Q356" s="7">
        <v>16825.91</v>
      </c>
    </row>
    <row r="357" spans="1:17" ht="15.75">
      <c r="A357" s="3">
        <v>91906</v>
      </c>
      <c r="B357">
        <f t="shared" si="25"/>
        <v>1.1284500698402789E-5</v>
      </c>
      <c r="C357" s="7">
        <f t="shared" si="26"/>
        <v>4254.74</v>
      </c>
      <c r="D357">
        <f t="shared" si="27"/>
        <v>0</v>
      </c>
      <c r="F357">
        <f t="shared" si="28"/>
        <v>91906</v>
      </c>
      <c r="G357" t="str">
        <f>INDEX(ZIP_COUNTY_092020!B:B,MATCH('Zip Shares'!F357,ZIP_COUNTY_092020!A:A,0))</f>
        <v>San Diego</v>
      </c>
      <c r="H357" s="8">
        <f>B357*'SmartPay National Data'!$Q$4</f>
        <v>4928.3407445922558</v>
      </c>
      <c r="I357" s="8">
        <f t="shared" si="29"/>
        <v>4254.74</v>
      </c>
      <c r="J357" s="8">
        <f>D357*'SmartPay National Data'!$Q$6</f>
        <v>0</v>
      </c>
      <c r="N357" s="3">
        <v>91977</v>
      </c>
      <c r="O357">
        <v>8.6266159396683863E-4</v>
      </c>
      <c r="P357" s="5">
        <v>92136</v>
      </c>
      <c r="Q357" s="7">
        <v>44915.270000000004</v>
      </c>
    </row>
    <row r="358" spans="1:17" ht="15.75">
      <c r="A358" s="3">
        <v>91910</v>
      </c>
      <c r="B358">
        <f t="shared" si="25"/>
        <v>2.6671037058476517E-3</v>
      </c>
      <c r="C358" s="7">
        <f t="shared" si="26"/>
        <v>67774.67</v>
      </c>
      <c r="D358">
        <f t="shared" si="27"/>
        <v>0</v>
      </c>
      <c r="F358">
        <f t="shared" si="28"/>
        <v>91910</v>
      </c>
      <c r="G358" t="str">
        <f>INDEX(ZIP_COUNTY_092020!B:B,MATCH('Zip Shares'!F358,ZIP_COUNTY_092020!A:A,0))</f>
        <v>San Diego</v>
      </c>
      <c r="H358" s="8">
        <f>B358*'SmartPay National Data'!$Q$4</f>
        <v>1164818.5608639682</v>
      </c>
      <c r="I358" s="8">
        <f t="shared" si="29"/>
        <v>67774.67</v>
      </c>
      <c r="J358" s="8">
        <f>D358*'SmartPay National Data'!$Q$6</f>
        <v>0</v>
      </c>
      <c r="N358" s="3">
        <v>91978</v>
      </c>
      <c r="O358">
        <v>4.244780248387103E-4</v>
      </c>
      <c r="P358" s="5">
        <v>92145</v>
      </c>
      <c r="Q358" s="7">
        <v>19699.34</v>
      </c>
    </row>
    <row r="359" spans="1:17" ht="15.75">
      <c r="A359" s="3">
        <v>91911</v>
      </c>
      <c r="B359">
        <f t="shared" si="25"/>
        <v>4.5245550997470747E-3</v>
      </c>
      <c r="C359" s="7">
        <f t="shared" si="26"/>
        <v>574451.06000000006</v>
      </c>
      <c r="D359">
        <f t="shared" si="27"/>
        <v>0</v>
      </c>
      <c r="F359">
        <f t="shared" si="28"/>
        <v>91911</v>
      </c>
      <c r="G359" t="str">
        <f>INDEX(ZIP_COUNTY_092020!B:B,MATCH('Zip Shares'!F359,ZIP_COUNTY_092020!A:A,0))</f>
        <v>San Diego</v>
      </c>
      <c r="H359" s="8">
        <f>B359*'SmartPay National Data'!$Q$4</f>
        <v>1976033.3084468974</v>
      </c>
      <c r="I359" s="8">
        <f t="shared" si="29"/>
        <v>574451.06000000006</v>
      </c>
      <c r="J359" s="8">
        <f>D359*'SmartPay National Data'!$Q$6</f>
        <v>0</v>
      </c>
      <c r="N359" s="3">
        <v>91980</v>
      </c>
      <c r="O359">
        <v>6.0223298906827914E-5</v>
      </c>
      <c r="P359" s="5">
        <v>92147</v>
      </c>
      <c r="Q359" s="7">
        <v>882</v>
      </c>
    </row>
    <row r="360" spans="1:17" ht="15.75">
      <c r="A360" s="3">
        <v>91913</v>
      </c>
      <c r="B360">
        <f t="shared" si="25"/>
        <v>3.4886594634451823E-4</v>
      </c>
      <c r="C360" s="7">
        <f t="shared" si="26"/>
        <v>3380.54</v>
      </c>
      <c r="D360">
        <f t="shared" si="27"/>
        <v>0</v>
      </c>
      <c r="F360">
        <f t="shared" si="28"/>
        <v>91913</v>
      </c>
      <c r="G360" t="str">
        <f>INDEX(ZIP_COUNTY_092020!B:B,MATCH('Zip Shares'!F360,ZIP_COUNTY_092020!A:A,0))</f>
        <v>San Diego</v>
      </c>
      <c r="H360" s="8">
        <f>B360*'SmartPay National Data'!$Q$4</f>
        <v>152362.10300503409</v>
      </c>
      <c r="I360" s="8">
        <f t="shared" si="29"/>
        <v>3380.54</v>
      </c>
      <c r="J360" s="8">
        <f>D360*'SmartPay National Data'!$Q$6</f>
        <v>0</v>
      </c>
      <c r="N360" s="3">
        <v>92003</v>
      </c>
      <c r="O360">
        <v>1.1429723794603413E-5</v>
      </c>
      <c r="P360" s="5">
        <v>92154</v>
      </c>
      <c r="Q360" s="7">
        <v>333220.67</v>
      </c>
    </row>
    <row r="361" spans="1:17" ht="15.75">
      <c r="A361" s="3">
        <v>91914</v>
      </c>
      <c r="B361">
        <f t="shared" si="25"/>
        <v>3.2448087197122475E-4</v>
      </c>
      <c r="C361" s="7">
        <f t="shared" si="26"/>
        <v>4004.76</v>
      </c>
      <c r="D361">
        <f t="shared" si="27"/>
        <v>0</v>
      </c>
      <c r="F361">
        <f t="shared" si="28"/>
        <v>91914</v>
      </c>
      <c r="G361" t="str">
        <f>INDEX(ZIP_COUNTY_092020!B:B,MATCH('Zip Shares'!F361,ZIP_COUNTY_092020!A:A,0))</f>
        <v>San Diego</v>
      </c>
      <c r="H361" s="8">
        <f>B361*'SmartPay National Data'!$Q$4</f>
        <v>141712.27818727991</v>
      </c>
      <c r="I361" s="8">
        <f t="shared" si="29"/>
        <v>4004.76</v>
      </c>
      <c r="J361" s="8">
        <f>D361*'SmartPay National Data'!$Q$6</f>
        <v>0</v>
      </c>
      <c r="N361" s="3">
        <v>92004</v>
      </c>
      <c r="O361">
        <v>1.4699535168799421E-6</v>
      </c>
      <c r="P361" s="5">
        <v>92155</v>
      </c>
      <c r="Q361" s="7">
        <v>366</v>
      </c>
    </row>
    <row r="362" spans="1:17" ht="15.75">
      <c r="A362" s="3">
        <v>91915</v>
      </c>
      <c r="B362">
        <f t="shared" si="25"/>
        <v>2.6869682861122371E-4</v>
      </c>
      <c r="C362" s="7">
        <f t="shared" si="26"/>
        <v>31038.760000000002</v>
      </c>
      <c r="D362">
        <f t="shared" si="27"/>
        <v>0</v>
      </c>
      <c r="F362">
        <f t="shared" si="28"/>
        <v>91915</v>
      </c>
      <c r="G362" t="str">
        <f>INDEX(ZIP_COUNTY_092020!B:B,MATCH('Zip Shares'!F362,ZIP_COUNTY_092020!A:A,0))</f>
        <v>San Diego</v>
      </c>
      <c r="H362" s="8">
        <f>B362*'SmartPay National Data'!$Q$4</f>
        <v>117349.4125951756</v>
      </c>
      <c r="I362" s="8">
        <f t="shared" si="29"/>
        <v>31038.760000000002</v>
      </c>
      <c r="J362" s="8">
        <f>D362*'SmartPay National Data'!$Q$6</f>
        <v>0</v>
      </c>
      <c r="N362" s="3">
        <v>92007</v>
      </c>
      <c r="O362">
        <v>8.2056386490568013E-5</v>
      </c>
      <c r="P362" s="5">
        <v>92173</v>
      </c>
      <c r="Q362" s="7">
        <v>465104.45</v>
      </c>
    </row>
    <row r="363" spans="1:17" ht="15.75">
      <c r="A363" s="3">
        <v>91917</v>
      </c>
      <c r="B363">
        <f t="shared" si="25"/>
        <v>4.4153606538764888E-5</v>
      </c>
      <c r="C363" s="7">
        <f t="shared" si="26"/>
        <v>23800</v>
      </c>
      <c r="D363">
        <f t="shared" si="27"/>
        <v>0</v>
      </c>
      <c r="F363">
        <f t="shared" si="28"/>
        <v>91917</v>
      </c>
      <c r="G363" t="str">
        <f>INDEX(ZIP_COUNTY_092020!B:B,MATCH('Zip Shares'!F363,ZIP_COUNTY_092020!A:A,0))</f>
        <v>San Diego</v>
      </c>
      <c r="H363" s="8">
        <f>B363*'SmartPay National Data'!$Q$4</f>
        <v>19283.4423021029</v>
      </c>
      <c r="I363" s="8">
        <f t="shared" si="29"/>
        <v>23800</v>
      </c>
      <c r="J363" s="8">
        <f>D363*'SmartPay National Data'!$Q$6</f>
        <v>0</v>
      </c>
      <c r="N363" s="3">
        <v>92008</v>
      </c>
      <c r="O363">
        <v>8.827675432063524E-3</v>
      </c>
      <c r="P363" s="5">
        <v>92182</v>
      </c>
      <c r="Q363" s="7">
        <v>3103</v>
      </c>
    </row>
    <row r="364" spans="1:17" ht="15.75">
      <c r="A364" s="3">
        <v>91932</v>
      </c>
      <c r="B364">
        <f t="shared" si="25"/>
        <v>7.4044487959485018E-5</v>
      </c>
      <c r="C364" s="7">
        <f t="shared" si="26"/>
        <v>3752.3</v>
      </c>
      <c r="D364">
        <f t="shared" si="27"/>
        <v>0</v>
      </c>
      <c r="F364">
        <f t="shared" si="28"/>
        <v>91932</v>
      </c>
      <c r="G364" t="str">
        <f>INDEX(ZIP_COUNTY_092020!B:B,MATCH('Zip Shares'!F364,ZIP_COUNTY_092020!A:A,0))</f>
        <v>San Diego</v>
      </c>
      <c r="H364" s="8">
        <f>B364*'SmartPay National Data'!$Q$4</f>
        <v>32337.847874372597</v>
      </c>
      <c r="I364" s="8">
        <f t="shared" si="29"/>
        <v>3752.3</v>
      </c>
      <c r="J364" s="8">
        <f>D364*'SmartPay National Data'!$Q$6</f>
        <v>0</v>
      </c>
      <c r="N364" s="3">
        <v>92009</v>
      </c>
      <c r="O364">
        <v>1.8064737685334253E-3</v>
      </c>
      <c r="P364" s="5">
        <v>92201</v>
      </c>
      <c r="Q364" s="7">
        <v>60011.16</v>
      </c>
    </row>
    <row r="365" spans="1:17" ht="15.75">
      <c r="A365" s="3">
        <v>91935</v>
      </c>
      <c r="B365">
        <f t="shared" si="25"/>
        <v>3.1023240638008986E-4</v>
      </c>
      <c r="C365" s="7">
        <f t="shared" si="26"/>
        <v>34422.17</v>
      </c>
      <c r="D365">
        <f t="shared" si="27"/>
        <v>0</v>
      </c>
      <c r="F365">
        <f t="shared" si="28"/>
        <v>91935</v>
      </c>
      <c r="G365" t="str">
        <f>INDEX(ZIP_COUNTY_092020!B:B,MATCH('Zip Shares'!F365,ZIP_COUNTY_092020!A:A,0))</f>
        <v>San Diego</v>
      </c>
      <c r="H365" s="8">
        <f>B365*'SmartPay National Data'!$Q$4</f>
        <v>135489.46909740585</v>
      </c>
      <c r="I365" s="8">
        <f t="shared" si="29"/>
        <v>34422.17</v>
      </c>
      <c r="J365" s="8">
        <f>D365*'SmartPay National Data'!$Q$6</f>
        <v>0</v>
      </c>
      <c r="N365" s="3">
        <v>92010</v>
      </c>
      <c r="O365">
        <v>3.5759523556321078E-3</v>
      </c>
      <c r="P365" s="5">
        <v>92203</v>
      </c>
      <c r="Q365" s="7">
        <v>11320.470000000001</v>
      </c>
    </row>
    <row r="366" spans="1:17" ht="15.75">
      <c r="A366" s="3">
        <v>91941</v>
      </c>
      <c r="B366">
        <f t="shared" si="25"/>
        <v>1.8816403182946948E-4</v>
      </c>
      <c r="C366" s="7">
        <f t="shared" si="26"/>
        <v>8119.16</v>
      </c>
      <c r="D366">
        <f t="shared" si="27"/>
        <v>0</v>
      </c>
      <c r="F366">
        <f t="shared" si="28"/>
        <v>91941</v>
      </c>
      <c r="G366" t="str">
        <f>INDEX(ZIP_COUNTY_092020!B:B,MATCH('Zip Shares'!F366,ZIP_COUNTY_092020!A:A,0))</f>
        <v>San Diego</v>
      </c>
      <c r="H366" s="8">
        <f>B366*'SmartPay National Data'!$Q$4</f>
        <v>82177.890676473078</v>
      </c>
      <c r="I366" s="8">
        <f t="shared" si="29"/>
        <v>8119.16</v>
      </c>
      <c r="J366" s="8">
        <f>D366*'SmartPay National Data'!$Q$6</f>
        <v>0</v>
      </c>
      <c r="N366" s="3">
        <v>92011</v>
      </c>
      <c r="O366">
        <v>1.6455723021246492E-3</v>
      </c>
      <c r="P366" s="5">
        <v>92210</v>
      </c>
      <c r="Q366" s="7">
        <v>5466.37</v>
      </c>
    </row>
    <row r="367" spans="1:17" ht="15.75">
      <c r="A367" s="3">
        <v>91942</v>
      </c>
      <c r="B367">
        <f t="shared" si="25"/>
        <v>4.9829195661881551E-4</v>
      </c>
      <c r="C367" s="7">
        <f t="shared" si="26"/>
        <v>10964.869999999999</v>
      </c>
      <c r="D367">
        <f t="shared" si="27"/>
        <v>0</v>
      </c>
      <c r="F367">
        <f t="shared" si="28"/>
        <v>91942</v>
      </c>
      <c r="G367" t="str">
        <f>INDEX(ZIP_COUNTY_092020!B:B,MATCH('Zip Shares'!F367,ZIP_COUNTY_092020!A:A,0))</f>
        <v>San Diego</v>
      </c>
      <c r="H367" s="8">
        <f>B367*'SmartPay National Data'!$Q$4</f>
        <v>217621.72896623536</v>
      </c>
      <c r="I367" s="8">
        <f t="shared" si="29"/>
        <v>10964.869999999999</v>
      </c>
      <c r="J367" s="8">
        <f>D367*'SmartPay National Data'!$Q$6</f>
        <v>0</v>
      </c>
      <c r="N367" s="3">
        <v>92014</v>
      </c>
      <c r="O367">
        <v>1.0884370225010846E-4</v>
      </c>
      <c r="P367" s="5">
        <v>92211</v>
      </c>
      <c r="Q367" s="7">
        <v>31441.269999999997</v>
      </c>
    </row>
    <row r="368" spans="1:17" ht="15.75">
      <c r="A368" s="3">
        <v>91944</v>
      </c>
      <c r="B368">
        <f t="shared" si="25"/>
        <v>2.4150831087669784E-5</v>
      </c>
      <c r="C368" s="7">
        <f t="shared" si="26"/>
        <v>0</v>
      </c>
      <c r="D368">
        <f t="shared" si="27"/>
        <v>0</v>
      </c>
      <c r="F368">
        <f t="shared" si="28"/>
        <v>91944</v>
      </c>
      <c r="G368" t="str">
        <f>INDEX(ZIP_COUNTY_092020!B:B,MATCH('Zip Shares'!F368,ZIP_COUNTY_092020!A:A,0))</f>
        <v>San Diego</v>
      </c>
      <c r="H368" s="8">
        <f>B368*'SmartPay National Data'!$Q$4</f>
        <v>10547.52248648227</v>
      </c>
      <c r="I368" s="8">
        <f t="shared" si="29"/>
        <v>0</v>
      </c>
      <c r="J368" s="8">
        <f>D368*'SmartPay National Data'!$Q$6</f>
        <v>0</v>
      </c>
      <c r="N368" s="3">
        <v>92016</v>
      </c>
      <c r="O368">
        <v>1.2790795638150161E-5</v>
      </c>
      <c r="P368" s="5">
        <v>92213</v>
      </c>
      <c r="Q368" s="7">
        <v>18920.66</v>
      </c>
    </row>
    <row r="369" spans="1:17" ht="15.75">
      <c r="A369" s="3">
        <v>91945</v>
      </c>
      <c r="B369">
        <f t="shared" si="25"/>
        <v>9.9868342486758165E-4</v>
      </c>
      <c r="C369" s="7">
        <f t="shared" si="26"/>
        <v>30483.940000000002</v>
      </c>
      <c r="D369">
        <f t="shared" si="27"/>
        <v>0</v>
      </c>
      <c r="F369">
        <f t="shared" si="28"/>
        <v>91945</v>
      </c>
      <c r="G369" t="str">
        <f>INDEX(ZIP_COUNTY_092020!B:B,MATCH('Zip Shares'!F369,ZIP_COUNTY_092020!A:A,0))</f>
        <v>San Diego</v>
      </c>
      <c r="H369" s="8">
        <f>B369*'SmartPay National Data'!$Q$4</f>
        <v>436160.38895017147</v>
      </c>
      <c r="I369" s="8">
        <f t="shared" si="29"/>
        <v>30483.940000000002</v>
      </c>
      <c r="J369" s="8">
        <f>D369*'SmartPay National Data'!$Q$6</f>
        <v>0</v>
      </c>
      <c r="N369" s="3">
        <v>92018</v>
      </c>
      <c r="O369">
        <v>4.864861683580934E-6</v>
      </c>
      <c r="P369" s="5">
        <v>92220</v>
      </c>
      <c r="Q369" s="7">
        <v>878.7</v>
      </c>
    </row>
    <row r="370" spans="1:17" ht="15.75">
      <c r="A370" s="3">
        <v>91948</v>
      </c>
      <c r="B370">
        <f t="shared" si="25"/>
        <v>1.7414752799965268E-5</v>
      </c>
      <c r="C370" s="7">
        <f t="shared" si="26"/>
        <v>0</v>
      </c>
      <c r="D370">
        <f t="shared" si="27"/>
        <v>0</v>
      </c>
      <c r="F370">
        <f t="shared" si="28"/>
        <v>91948</v>
      </c>
      <c r="G370" t="str">
        <f>INDEX(ZIP_COUNTY_092020!B:B,MATCH('Zip Shares'!F370,ZIP_COUNTY_092020!A:A,0))</f>
        <v>San Diego</v>
      </c>
      <c r="H370" s="8">
        <f>B370*'SmartPay National Data'!$Q$4</f>
        <v>7605.6387495477502</v>
      </c>
      <c r="I370" s="8">
        <f t="shared" si="29"/>
        <v>0</v>
      </c>
      <c r="J370" s="8">
        <f>D370*'SmartPay National Data'!$Q$6</f>
        <v>0</v>
      </c>
      <c r="N370" s="3">
        <v>92019</v>
      </c>
      <c r="O370">
        <v>6.4580910513794719E-4</v>
      </c>
      <c r="P370" s="5">
        <v>92223</v>
      </c>
      <c r="Q370" s="7">
        <v>1858.44</v>
      </c>
    </row>
    <row r="371" spans="1:17" ht="15.75">
      <c r="A371" s="3">
        <v>91950</v>
      </c>
      <c r="B371">
        <f t="shared" si="25"/>
        <v>7.7464384113727818E-3</v>
      </c>
      <c r="C371" s="7">
        <f t="shared" si="26"/>
        <v>99736.73</v>
      </c>
      <c r="D371">
        <f t="shared" si="27"/>
        <v>0</v>
      </c>
      <c r="F371">
        <f t="shared" si="28"/>
        <v>91950</v>
      </c>
      <c r="G371" t="str">
        <f>INDEX(ZIP_COUNTY_092020!B:B,MATCH('Zip Shares'!F371,ZIP_COUNTY_092020!A:A,0))</f>
        <v>San Diego</v>
      </c>
      <c r="H371" s="8">
        <f>B371*'SmartPay National Data'!$Q$4</f>
        <v>3383143.7534180474</v>
      </c>
      <c r="I371" s="8">
        <f t="shared" si="29"/>
        <v>99736.73</v>
      </c>
      <c r="J371" s="8">
        <f>D371*'SmartPay National Data'!$Q$6</f>
        <v>0</v>
      </c>
      <c r="N371" s="3">
        <v>92020</v>
      </c>
      <c r="O371">
        <v>4.8887796158526607E-3</v>
      </c>
      <c r="P371" s="5">
        <v>92225</v>
      </c>
      <c r="Q371" s="7">
        <v>2971.79</v>
      </c>
    </row>
    <row r="372" spans="1:17" ht="15.75">
      <c r="A372" s="3">
        <v>91962</v>
      </c>
      <c r="B372">
        <f t="shared" si="25"/>
        <v>2.1583708828839266E-5</v>
      </c>
      <c r="C372" s="7">
        <f t="shared" si="26"/>
        <v>0</v>
      </c>
      <c r="D372">
        <f t="shared" si="27"/>
        <v>0</v>
      </c>
      <c r="F372">
        <f t="shared" si="28"/>
        <v>91962</v>
      </c>
      <c r="G372" t="str">
        <f>INDEX(ZIP_COUNTY_092020!B:B,MATCH('Zip Shares'!F372,ZIP_COUNTY_092020!A:A,0))</f>
        <v>San Diego</v>
      </c>
      <c r="H372" s="8">
        <f>B372*'SmartPay National Data'!$Q$4</f>
        <v>9426.3693612638144</v>
      </c>
      <c r="I372" s="8">
        <f t="shared" si="29"/>
        <v>0</v>
      </c>
      <c r="J372" s="8">
        <f>D372*'SmartPay National Data'!$Q$6</f>
        <v>0</v>
      </c>
      <c r="N372" s="3">
        <v>92021</v>
      </c>
      <c r="O372">
        <v>6.2278310627443317E-4</v>
      </c>
      <c r="P372" s="5">
        <v>92227</v>
      </c>
      <c r="Q372" s="7">
        <v>11037.8</v>
      </c>
    </row>
    <row r="373" spans="1:17" ht="15.75">
      <c r="A373" s="5">
        <v>91963</v>
      </c>
      <c r="B373">
        <f t="shared" si="25"/>
        <v>0</v>
      </c>
      <c r="C373" s="7">
        <f t="shared" si="26"/>
        <v>1148.75</v>
      </c>
      <c r="D373">
        <f t="shared" si="27"/>
        <v>0</v>
      </c>
      <c r="F373">
        <f t="shared" si="28"/>
        <v>91963</v>
      </c>
      <c r="G373" t="str">
        <f>INDEX(ZIP_COUNTY_092020!B:B,MATCH('Zip Shares'!F373,ZIP_COUNTY_092020!A:A,0))</f>
        <v>San Diego</v>
      </c>
      <c r="H373" s="8">
        <f>B373*'SmartPay National Data'!$Q$4</f>
        <v>0</v>
      </c>
      <c r="I373" s="8">
        <f t="shared" si="29"/>
        <v>1148.75</v>
      </c>
      <c r="J373" s="8">
        <f>D373*'SmartPay National Data'!$Q$6</f>
        <v>0</v>
      </c>
      <c r="N373" s="3">
        <v>92024</v>
      </c>
      <c r="O373">
        <v>2.1328878860508316E-3</v>
      </c>
      <c r="P373" s="5">
        <v>92230</v>
      </c>
      <c r="Q373" s="7">
        <v>148.21</v>
      </c>
    </row>
    <row r="374" spans="1:17" ht="15.75">
      <c r="A374" s="3">
        <v>91977</v>
      </c>
      <c r="B374">
        <f t="shared" si="25"/>
        <v>8.6266159396683863E-4</v>
      </c>
      <c r="C374" s="7">
        <f t="shared" si="26"/>
        <v>13499.84</v>
      </c>
      <c r="D374">
        <f t="shared" si="27"/>
        <v>0</v>
      </c>
      <c r="F374">
        <f t="shared" si="28"/>
        <v>91977</v>
      </c>
      <c r="G374" t="str">
        <f>INDEX(ZIP_COUNTY_092020!B:B,MATCH('Zip Shares'!F374,ZIP_COUNTY_092020!A:A,0))</f>
        <v>San Diego</v>
      </c>
      <c r="H374" s="8">
        <f>B374*'SmartPay National Data'!$Q$4</f>
        <v>376754.84241349099</v>
      </c>
      <c r="I374" s="8">
        <f t="shared" si="29"/>
        <v>13499.84</v>
      </c>
      <c r="J374" s="8">
        <f>D374*'SmartPay National Data'!$Q$6</f>
        <v>0</v>
      </c>
      <c r="N374" s="3">
        <v>92025</v>
      </c>
      <c r="O374">
        <v>1.9641239405822353E-4</v>
      </c>
      <c r="P374" s="5">
        <v>92231</v>
      </c>
      <c r="Q374" s="7">
        <v>139454.41</v>
      </c>
    </row>
    <row r="375" spans="1:17" ht="15.75">
      <c r="A375" s="3">
        <v>91978</v>
      </c>
      <c r="B375">
        <f t="shared" si="25"/>
        <v>4.244780248387103E-4</v>
      </c>
      <c r="C375" s="7">
        <f t="shared" si="26"/>
        <v>13838.34</v>
      </c>
      <c r="D375">
        <f t="shared" si="27"/>
        <v>0</v>
      </c>
      <c r="F375">
        <f t="shared" si="28"/>
        <v>91978</v>
      </c>
      <c r="G375" t="str">
        <f>INDEX(ZIP_COUNTY_092020!B:B,MATCH('Zip Shares'!F375,ZIP_COUNTY_092020!A:A,0))</f>
        <v>San Diego</v>
      </c>
      <c r="H375" s="8">
        <f>B375*'SmartPay National Data'!$Q$4</f>
        <v>185384.57313337381</v>
      </c>
      <c r="I375" s="8">
        <f t="shared" si="29"/>
        <v>13838.34</v>
      </c>
      <c r="J375" s="8">
        <f>D375*'SmartPay National Data'!$Q$6</f>
        <v>0</v>
      </c>
      <c r="N375" s="3">
        <v>92026</v>
      </c>
      <c r="O375">
        <v>1.2289349188988346E-4</v>
      </c>
      <c r="P375" s="5">
        <v>92233</v>
      </c>
      <c r="Q375" s="7">
        <v>14344</v>
      </c>
    </row>
    <row r="376" spans="1:17" ht="15.75">
      <c r="A376" s="3">
        <v>91980</v>
      </c>
      <c r="B376">
        <f t="shared" si="25"/>
        <v>6.0223298906827914E-5</v>
      </c>
      <c r="C376" s="7">
        <f t="shared" si="26"/>
        <v>1603.92</v>
      </c>
      <c r="D376">
        <f t="shared" si="27"/>
        <v>0</v>
      </c>
      <c r="F376">
        <f t="shared" si="28"/>
        <v>91980</v>
      </c>
      <c r="G376" t="str">
        <f>INDEX(ZIP_COUNTY_092020!B:B,MATCH('Zip Shares'!F376,ZIP_COUNTY_092020!A:A,0))</f>
        <v>San Diego</v>
      </c>
      <c r="H376" s="8">
        <f>B376*'SmartPay National Data'!$Q$4</f>
        <v>26301.64556756043</v>
      </c>
      <c r="I376" s="8">
        <f t="shared" si="29"/>
        <v>1603.92</v>
      </c>
      <c r="J376" s="8">
        <f>D376*'SmartPay National Data'!$Q$6</f>
        <v>0</v>
      </c>
      <c r="N376" s="3">
        <v>92027</v>
      </c>
      <c r="O376">
        <v>3.0161405016953028E-5</v>
      </c>
      <c r="P376" s="5">
        <v>92234</v>
      </c>
      <c r="Q376" s="7">
        <v>1912.39</v>
      </c>
    </row>
    <row r="377" spans="1:17" ht="15.75">
      <c r="A377" s="3">
        <v>92003</v>
      </c>
      <c r="B377">
        <f t="shared" si="25"/>
        <v>1.1429723794603413E-5</v>
      </c>
      <c r="C377" s="7">
        <f t="shared" si="26"/>
        <v>6207.6</v>
      </c>
      <c r="D377">
        <f t="shared" si="27"/>
        <v>0</v>
      </c>
      <c r="F377">
        <f t="shared" si="28"/>
        <v>92003</v>
      </c>
      <c r="G377" t="str">
        <f>INDEX(ZIP_COUNTY_092020!B:B,MATCH('Zip Shares'!F377,ZIP_COUNTY_092020!A:A,0))</f>
        <v>San Diego</v>
      </c>
      <c r="H377" s="8">
        <f>B377*'SmartPay National Data'!$Q$4</f>
        <v>4991.7648092620093</v>
      </c>
      <c r="I377" s="8">
        <f t="shared" si="29"/>
        <v>6207.6</v>
      </c>
      <c r="J377" s="8">
        <f>D377*'SmartPay National Data'!$Q$6</f>
        <v>0</v>
      </c>
      <c r="N377" s="3">
        <v>92028</v>
      </c>
      <c r="O377">
        <v>1.7817119982006785E-4</v>
      </c>
      <c r="P377" s="5">
        <v>92236</v>
      </c>
      <c r="Q377" s="7">
        <v>33.549999999999997</v>
      </c>
    </row>
    <row r="378" spans="1:17" ht="15.75">
      <c r="A378" s="3">
        <v>92004</v>
      </c>
      <c r="B378">
        <f t="shared" si="25"/>
        <v>1.4699535168799421E-6</v>
      </c>
      <c r="C378" s="7">
        <f t="shared" si="26"/>
        <v>0</v>
      </c>
      <c r="D378">
        <f t="shared" si="27"/>
        <v>0</v>
      </c>
      <c r="F378">
        <f t="shared" si="28"/>
        <v>92004</v>
      </c>
      <c r="G378" t="str">
        <f>INDEX(ZIP_COUNTY_092020!B:B,MATCH('Zip Shares'!F378,ZIP_COUNTY_092020!A:A,0))</f>
        <v>San Diego</v>
      </c>
      <c r="H378" s="8">
        <f>B378*'SmartPay National Data'!$Q$4</f>
        <v>641.98071350391945</v>
      </c>
      <c r="I378" s="8">
        <f t="shared" si="29"/>
        <v>0</v>
      </c>
      <c r="J378" s="8">
        <f>D378*'SmartPay National Data'!$Q$6</f>
        <v>0</v>
      </c>
      <c r="N378" s="3">
        <v>92029</v>
      </c>
      <c r="O378">
        <v>2.105388327292896E-3</v>
      </c>
      <c r="P378" s="5">
        <v>92243</v>
      </c>
      <c r="Q378" s="7">
        <v>727256.8</v>
      </c>
    </row>
    <row r="379" spans="1:17" ht="15.75">
      <c r="A379" s="3">
        <v>92007</v>
      </c>
      <c r="B379">
        <f t="shared" si="25"/>
        <v>8.2056386490568013E-5</v>
      </c>
      <c r="C379" s="7">
        <f t="shared" si="26"/>
        <v>0</v>
      </c>
      <c r="D379">
        <f t="shared" si="27"/>
        <v>0</v>
      </c>
      <c r="F379">
        <f t="shared" si="28"/>
        <v>92007</v>
      </c>
      <c r="G379" t="str">
        <f>INDEX(ZIP_COUNTY_092020!B:B,MATCH('Zip Shares'!F379,ZIP_COUNTY_092020!A:A,0))</f>
        <v>San Diego</v>
      </c>
      <c r="H379" s="8">
        <f>B379*'SmartPay National Data'!$Q$4</f>
        <v>35836.927455081379</v>
      </c>
      <c r="I379" s="8">
        <f t="shared" si="29"/>
        <v>0</v>
      </c>
      <c r="J379" s="8">
        <f>D379*'SmartPay National Data'!$Q$6</f>
        <v>0</v>
      </c>
      <c r="N379" s="3">
        <v>92036</v>
      </c>
      <c r="O379">
        <v>1.6266046053611887E-7</v>
      </c>
      <c r="P379" s="5">
        <v>92249</v>
      </c>
      <c r="Q379" s="7">
        <v>7315</v>
      </c>
    </row>
    <row r="380" spans="1:17" ht="15.75">
      <c r="A380" s="3">
        <v>92008</v>
      </c>
      <c r="B380">
        <f t="shared" si="25"/>
        <v>8.827675432063524E-3</v>
      </c>
      <c r="C380" s="7">
        <f t="shared" si="26"/>
        <v>60688.6</v>
      </c>
      <c r="D380">
        <f t="shared" si="27"/>
        <v>0</v>
      </c>
      <c r="F380">
        <f t="shared" si="28"/>
        <v>92008</v>
      </c>
      <c r="G380" t="str">
        <f>INDEX(ZIP_COUNTY_092020!B:B,MATCH('Zip Shares'!F380,ZIP_COUNTY_092020!A:A,0))</f>
        <v>San Diego</v>
      </c>
      <c r="H380" s="8">
        <f>B380*'SmartPay National Data'!$Q$4</f>
        <v>3855358.2187320469</v>
      </c>
      <c r="I380" s="8">
        <f t="shared" si="29"/>
        <v>60688.6</v>
      </c>
      <c r="J380" s="8">
        <f>D380*'SmartPay National Data'!$Q$6</f>
        <v>0</v>
      </c>
      <c r="N380" s="3">
        <v>92037</v>
      </c>
      <c r="O380">
        <v>1.0435422057535448E-3</v>
      </c>
      <c r="P380" s="5">
        <v>92250</v>
      </c>
      <c r="Q380" s="7">
        <v>75099.73</v>
      </c>
    </row>
    <row r="381" spans="1:17" ht="15.75">
      <c r="A381" s="3">
        <v>92009</v>
      </c>
      <c r="B381">
        <f t="shared" si="25"/>
        <v>1.8064737685334253E-3</v>
      </c>
      <c r="C381" s="7">
        <f t="shared" si="26"/>
        <v>38440.86</v>
      </c>
      <c r="D381">
        <f t="shared" si="27"/>
        <v>0</v>
      </c>
      <c r="F381">
        <f t="shared" si="28"/>
        <v>92009</v>
      </c>
      <c r="G381" t="str">
        <f>INDEX(ZIP_COUNTY_092020!B:B,MATCH('Zip Shares'!F381,ZIP_COUNTY_092020!A:A,0))</f>
        <v>San Diego</v>
      </c>
      <c r="H381" s="8">
        <f>B381*'SmartPay National Data'!$Q$4</f>
        <v>788951.01479860081</v>
      </c>
      <c r="I381" s="8">
        <f t="shared" si="29"/>
        <v>38440.86</v>
      </c>
      <c r="J381" s="8">
        <f>D381*'SmartPay National Data'!$Q$6</f>
        <v>0</v>
      </c>
      <c r="N381" s="3">
        <v>92040</v>
      </c>
      <c r="O381">
        <v>1.0959661953047631E-3</v>
      </c>
      <c r="P381" s="5">
        <v>92251</v>
      </c>
      <c r="Q381" s="7">
        <v>106255.74</v>
      </c>
    </row>
    <row r="382" spans="1:17" ht="15.75">
      <c r="A382" s="3">
        <v>92010</v>
      </c>
      <c r="B382">
        <f t="shared" si="25"/>
        <v>3.5759523556321078E-3</v>
      </c>
      <c r="C382" s="7">
        <f t="shared" si="26"/>
        <v>87731.12</v>
      </c>
      <c r="D382">
        <f t="shared" si="27"/>
        <v>0</v>
      </c>
      <c r="F382">
        <f t="shared" si="28"/>
        <v>92010</v>
      </c>
      <c r="G382" t="str">
        <f>INDEX(ZIP_COUNTY_092020!B:B,MATCH('Zip Shares'!F382,ZIP_COUNTY_092020!A:A,0))</f>
        <v>San Diego</v>
      </c>
      <c r="H382" s="8">
        <f>B382*'SmartPay National Data'!$Q$4</f>
        <v>1561744.924830995</v>
      </c>
      <c r="I382" s="8">
        <f t="shared" si="29"/>
        <v>87731.12</v>
      </c>
      <c r="J382" s="8">
        <f>D382*'SmartPay National Data'!$Q$6</f>
        <v>0</v>
      </c>
      <c r="N382" s="3">
        <v>92046</v>
      </c>
      <c r="O382">
        <v>5.1888381349730994E-7</v>
      </c>
      <c r="P382" s="5">
        <v>92253</v>
      </c>
      <c r="Q382" s="7">
        <v>731.17</v>
      </c>
    </row>
    <row r="383" spans="1:17" ht="15.75">
      <c r="A383" s="3">
        <v>92011</v>
      </c>
      <c r="B383">
        <f t="shared" si="25"/>
        <v>1.6455723021246492E-3</v>
      </c>
      <c r="C383" s="7">
        <f t="shared" si="26"/>
        <v>64138.5</v>
      </c>
      <c r="D383">
        <f t="shared" si="27"/>
        <v>0</v>
      </c>
      <c r="F383">
        <f t="shared" si="28"/>
        <v>92011</v>
      </c>
      <c r="G383" t="str">
        <f>INDEX(ZIP_COUNTY_092020!B:B,MATCH('Zip Shares'!F383,ZIP_COUNTY_092020!A:A,0))</f>
        <v>San Diego</v>
      </c>
      <c r="H383" s="8">
        <f>B383*'SmartPay National Data'!$Q$4</f>
        <v>718679.65109712561</v>
      </c>
      <c r="I383" s="8">
        <f t="shared" si="29"/>
        <v>64138.5</v>
      </c>
      <c r="J383" s="8">
        <f>D383*'SmartPay National Data'!$Q$6</f>
        <v>0</v>
      </c>
      <c r="N383" s="3">
        <v>92052</v>
      </c>
      <c r="O383">
        <v>3.0556129092570857E-6</v>
      </c>
      <c r="P383" s="5">
        <v>92258</v>
      </c>
      <c r="Q383" s="7">
        <v>105.83</v>
      </c>
    </row>
    <row r="384" spans="1:17" ht="15.75">
      <c r="A384" s="3">
        <v>92014</v>
      </c>
      <c r="B384">
        <f t="shared" si="25"/>
        <v>1.0884370225010846E-4</v>
      </c>
      <c r="C384" s="7">
        <f t="shared" si="26"/>
        <v>27629.79</v>
      </c>
      <c r="D384">
        <f t="shared" si="27"/>
        <v>0</v>
      </c>
      <c r="F384">
        <f t="shared" si="28"/>
        <v>92014</v>
      </c>
      <c r="G384" t="str">
        <f>INDEX(ZIP_COUNTY_092020!B:B,MATCH('Zip Shares'!F384,ZIP_COUNTY_092020!A:A,0))</f>
        <v>San Diego</v>
      </c>
      <c r="H384" s="8">
        <f>B384*'SmartPay National Data'!$Q$4</f>
        <v>47535.89608686915</v>
      </c>
      <c r="I384" s="8">
        <f t="shared" si="29"/>
        <v>27629.79</v>
      </c>
      <c r="J384" s="8">
        <f>D384*'SmartPay National Data'!$Q$6</f>
        <v>0</v>
      </c>
      <c r="N384" s="3">
        <v>92054</v>
      </c>
      <c r="O384">
        <v>5.0635431350440666E-4</v>
      </c>
      <c r="P384" s="5">
        <v>92260</v>
      </c>
      <c r="Q384" s="7">
        <v>6148.58</v>
      </c>
    </row>
    <row r="385" spans="1:17" ht="15.75">
      <c r="A385" s="3">
        <v>92016</v>
      </c>
      <c r="B385">
        <f t="shared" si="25"/>
        <v>1.2790795638150161E-5</v>
      </c>
      <c r="C385" s="7">
        <f t="shared" si="26"/>
        <v>0</v>
      </c>
      <c r="D385">
        <f t="shared" si="27"/>
        <v>0</v>
      </c>
      <c r="F385">
        <f t="shared" si="28"/>
        <v>92016</v>
      </c>
      <c r="G385" t="e">
        <f>INDEX(ZIP_COUNTY_092020!B:B,MATCH('Zip Shares'!F385,ZIP_COUNTY_092020!A:A,0))</f>
        <v>#N/A</v>
      </c>
      <c r="H385" s="8">
        <f>B385*'SmartPay National Data'!$Q$4</f>
        <v>5586.1930433635116</v>
      </c>
      <c r="I385" s="8">
        <f t="shared" si="29"/>
        <v>0</v>
      </c>
      <c r="J385" s="8">
        <f>D385*'SmartPay National Data'!$Q$6</f>
        <v>0</v>
      </c>
      <c r="N385" s="3">
        <v>92055</v>
      </c>
      <c r="O385">
        <v>2.634995366138684E-4</v>
      </c>
      <c r="P385" s="5">
        <v>92262</v>
      </c>
      <c r="Q385" s="7">
        <v>1596.5700000000002</v>
      </c>
    </row>
    <row r="386" spans="1:17" ht="15.75">
      <c r="A386" s="3">
        <v>92018</v>
      </c>
      <c r="B386">
        <f t="shared" ref="B386:B449" si="30">SUMIF(N:N,A386,O:O)</f>
        <v>4.864861683580934E-6</v>
      </c>
      <c r="C386" s="7">
        <f t="shared" ref="C386:C449" si="31">SUMIF(P:P,A386,Q:Q)</f>
        <v>0</v>
      </c>
      <c r="D386">
        <f t="shared" ref="D386:D449" si="32">SUMIF(R:R,A386,S:S)</f>
        <v>0</v>
      </c>
      <c r="F386">
        <f t="shared" si="28"/>
        <v>92018</v>
      </c>
      <c r="G386" t="str">
        <f>INDEX(ZIP_COUNTY_092020!B:B,MATCH('Zip Shares'!F386,ZIP_COUNTY_092020!A:A,0))</f>
        <v>San Diego</v>
      </c>
      <c r="H386" s="8">
        <f>B386*'SmartPay National Data'!$Q$4</f>
        <v>2124.6572349799335</v>
      </c>
      <c r="I386" s="8">
        <f t="shared" si="29"/>
        <v>0</v>
      </c>
      <c r="J386" s="8">
        <f>D386*'SmartPay National Data'!$Q$6</f>
        <v>0</v>
      </c>
      <c r="N386" s="3">
        <v>92056</v>
      </c>
      <c r="O386">
        <v>1.2214616638113952E-3</v>
      </c>
      <c r="P386" s="5">
        <v>92264</v>
      </c>
      <c r="Q386" s="7">
        <v>10790.230000000001</v>
      </c>
    </row>
    <row r="387" spans="1:17" ht="15.75">
      <c r="A387" s="3">
        <v>92019</v>
      </c>
      <c r="B387">
        <f t="shared" si="30"/>
        <v>6.4580910513794719E-4</v>
      </c>
      <c r="C387" s="7">
        <f t="shared" si="31"/>
        <v>38635.629999999997</v>
      </c>
      <c r="D387">
        <f t="shared" si="32"/>
        <v>0</v>
      </c>
      <c r="F387">
        <f t="shared" ref="F387:F450" si="33">A387</f>
        <v>92019</v>
      </c>
      <c r="G387" t="str">
        <f>INDEX(ZIP_COUNTY_092020!B:B,MATCH('Zip Shares'!F387,ZIP_COUNTY_092020!A:A,0))</f>
        <v>San Diego</v>
      </c>
      <c r="H387" s="8">
        <f>B387*'SmartPay National Data'!$Q$4</f>
        <v>282047.68745598989</v>
      </c>
      <c r="I387" s="8">
        <f t="shared" ref="I387:I450" si="34">C387</f>
        <v>38635.629999999997</v>
      </c>
      <c r="J387" s="8">
        <f>D387*'SmartPay National Data'!$Q$6</f>
        <v>0</v>
      </c>
      <c r="N387" s="3">
        <v>92057</v>
      </c>
      <c r="O387">
        <v>1.8441465219454193E-4</v>
      </c>
      <c r="P387" s="5">
        <v>92270</v>
      </c>
      <c r="Q387" s="7">
        <v>87.28</v>
      </c>
    </row>
    <row r="388" spans="1:17" ht="15.75">
      <c r="A388" s="3">
        <v>92020</v>
      </c>
      <c r="B388">
        <f t="shared" si="30"/>
        <v>4.8887796158526607E-3</v>
      </c>
      <c r="C388" s="7">
        <f t="shared" si="31"/>
        <v>176561.87999999998</v>
      </c>
      <c r="D388">
        <f t="shared" si="32"/>
        <v>0</v>
      </c>
      <c r="F388">
        <f t="shared" si="33"/>
        <v>92020</v>
      </c>
      <c r="G388" t="str">
        <f>INDEX(ZIP_COUNTY_092020!B:B,MATCH('Zip Shares'!F388,ZIP_COUNTY_092020!A:A,0))</f>
        <v>San Diego</v>
      </c>
      <c r="H388" s="8">
        <f>B388*'SmartPay National Data'!$Q$4</f>
        <v>2135103.0423126258</v>
      </c>
      <c r="I388" s="8">
        <f t="shared" si="34"/>
        <v>176561.87999999998</v>
      </c>
      <c r="J388" s="8">
        <f>D388*'SmartPay National Data'!$Q$6</f>
        <v>0</v>
      </c>
      <c r="N388" s="3">
        <v>92058</v>
      </c>
      <c r="O388">
        <v>3.3422628081798754E-4</v>
      </c>
      <c r="P388" s="5">
        <v>92274</v>
      </c>
      <c r="Q388" s="7">
        <v>447.55</v>
      </c>
    </row>
    <row r="389" spans="1:17" ht="15.75">
      <c r="A389" s="3">
        <v>92021</v>
      </c>
      <c r="B389">
        <f t="shared" si="30"/>
        <v>6.2278310627443317E-4</v>
      </c>
      <c r="C389" s="7">
        <f t="shared" si="31"/>
        <v>193651.6</v>
      </c>
      <c r="D389">
        <f t="shared" si="32"/>
        <v>0</v>
      </c>
      <c r="F389">
        <f t="shared" si="33"/>
        <v>92021</v>
      </c>
      <c r="G389" t="str">
        <f>INDEX(ZIP_COUNTY_092020!B:B,MATCH('Zip Shares'!F389,ZIP_COUNTY_092020!A:A,0))</f>
        <v>San Diego</v>
      </c>
      <c r="H389" s="8">
        <f>B389*'SmartPay National Data'!$Q$4</f>
        <v>271991.41900274291</v>
      </c>
      <c r="I389" s="8">
        <f t="shared" si="34"/>
        <v>193651.6</v>
      </c>
      <c r="J389" s="8">
        <f>D389*'SmartPay National Data'!$Q$6</f>
        <v>0</v>
      </c>
      <c r="N389" s="3">
        <v>92064</v>
      </c>
      <c r="O389">
        <v>3.775253668730012E-3</v>
      </c>
      <c r="P389" s="5">
        <v>92276</v>
      </c>
      <c r="Q389" s="7">
        <v>886</v>
      </c>
    </row>
    <row r="390" spans="1:17" ht="15.75">
      <c r="A390" s="4">
        <v>92022</v>
      </c>
      <c r="B390">
        <f t="shared" si="30"/>
        <v>0</v>
      </c>
      <c r="C390" s="7">
        <f t="shared" si="31"/>
        <v>21277.09</v>
      </c>
      <c r="D390">
        <f t="shared" si="32"/>
        <v>0</v>
      </c>
      <c r="F390">
        <f t="shared" si="33"/>
        <v>92022</v>
      </c>
      <c r="G390" t="str">
        <f>INDEX(ZIP_COUNTY_092020!B:B,MATCH('Zip Shares'!F390,ZIP_COUNTY_092020!A:A,0))</f>
        <v>San Diego</v>
      </c>
      <c r="H390" s="8">
        <f>B390*'SmartPay National Data'!$Q$4</f>
        <v>0</v>
      </c>
      <c r="I390" s="8">
        <f t="shared" si="34"/>
        <v>21277.09</v>
      </c>
      <c r="J390" s="8">
        <f>D390*'SmartPay National Data'!$Q$6</f>
        <v>0</v>
      </c>
      <c r="N390" s="3">
        <v>92065</v>
      </c>
      <c r="O390">
        <v>7.9958830452879392E-5</v>
      </c>
      <c r="P390" s="5">
        <v>92283</v>
      </c>
      <c r="Q390" s="7">
        <v>217.15</v>
      </c>
    </row>
    <row r="391" spans="1:17" ht="15.75">
      <c r="A391" s="3">
        <v>92024</v>
      </c>
      <c r="B391">
        <f t="shared" si="30"/>
        <v>2.1328878860508316E-3</v>
      </c>
      <c r="C391" s="7">
        <f t="shared" si="31"/>
        <v>23384.87</v>
      </c>
      <c r="D391">
        <f t="shared" si="32"/>
        <v>0</v>
      </c>
      <c r="F391">
        <f t="shared" si="33"/>
        <v>92024</v>
      </c>
      <c r="G391" t="str">
        <f>INDEX(ZIP_COUNTY_092020!B:B,MATCH('Zip Shares'!F391,ZIP_COUNTY_092020!A:A,0))</f>
        <v>San Diego</v>
      </c>
      <c r="H391" s="8">
        <f>B391*'SmartPay National Data'!$Q$4</f>
        <v>931507.6097216577</v>
      </c>
      <c r="I391" s="8">
        <f t="shared" si="34"/>
        <v>23384.87</v>
      </c>
      <c r="J391" s="8">
        <f>D391*'SmartPay National Data'!$Q$6</f>
        <v>0</v>
      </c>
      <c r="N391" s="3">
        <v>92067</v>
      </c>
      <c r="O391">
        <v>1.5558855001893428E-5</v>
      </c>
      <c r="P391" s="5">
        <v>92284</v>
      </c>
      <c r="Q391" s="7">
        <v>4045.7</v>
      </c>
    </row>
    <row r="392" spans="1:17" ht="15.75">
      <c r="A392" s="3">
        <v>92025</v>
      </c>
      <c r="B392">
        <f t="shared" si="30"/>
        <v>1.9641239405822353E-4</v>
      </c>
      <c r="C392" s="7">
        <f t="shared" si="31"/>
        <v>15427.78</v>
      </c>
      <c r="D392">
        <f t="shared" si="32"/>
        <v>0</v>
      </c>
      <c r="F392">
        <f t="shared" si="33"/>
        <v>92025</v>
      </c>
      <c r="G392" t="str">
        <f>INDEX(ZIP_COUNTY_092020!B:B,MATCH('Zip Shares'!F392,ZIP_COUNTY_092020!A:A,0))</f>
        <v>San Diego</v>
      </c>
      <c r="H392" s="8">
        <f>B392*'SmartPay National Data'!$Q$4</f>
        <v>85780.242320961712</v>
      </c>
      <c r="I392" s="8">
        <f t="shared" si="34"/>
        <v>15427.78</v>
      </c>
      <c r="J392" s="8">
        <f>D392*'SmartPay National Data'!$Q$6</f>
        <v>0</v>
      </c>
      <c r="N392" s="3">
        <v>92069</v>
      </c>
      <c r="O392">
        <v>7.9485416196547109E-4</v>
      </c>
      <c r="P392" s="5">
        <v>92301</v>
      </c>
      <c r="Q392" s="7">
        <v>9124</v>
      </c>
    </row>
    <row r="393" spans="1:17" ht="15.75">
      <c r="A393" s="3">
        <v>92026</v>
      </c>
      <c r="B393">
        <f t="shared" si="30"/>
        <v>1.2289349188988346E-4</v>
      </c>
      <c r="C393" s="7">
        <f t="shared" si="31"/>
        <v>22666.65</v>
      </c>
      <c r="D393">
        <f t="shared" si="32"/>
        <v>0</v>
      </c>
      <c r="F393">
        <f t="shared" si="33"/>
        <v>92026</v>
      </c>
      <c r="G393" t="str">
        <f>INDEX(ZIP_COUNTY_092020!B:B,MATCH('Zip Shares'!F393,ZIP_COUNTY_092020!A:A,0))</f>
        <v>San Diego</v>
      </c>
      <c r="H393" s="8">
        <f>B393*'SmartPay National Data'!$Q$4</f>
        <v>53671.93635885512</v>
      </c>
      <c r="I393" s="8">
        <f t="shared" si="34"/>
        <v>22666.65</v>
      </c>
      <c r="J393" s="8">
        <f>D393*'SmartPay National Data'!$Q$6</f>
        <v>0</v>
      </c>
      <c r="N393" s="3">
        <v>92071</v>
      </c>
      <c r="O393">
        <v>1.3132307844613499E-3</v>
      </c>
      <c r="P393" s="5">
        <v>92307</v>
      </c>
      <c r="Q393" s="7">
        <v>300</v>
      </c>
    </row>
    <row r="394" spans="1:17" ht="15.75">
      <c r="A394" s="3">
        <v>92027</v>
      </c>
      <c r="B394">
        <f t="shared" si="30"/>
        <v>3.0161405016953028E-5</v>
      </c>
      <c r="C394" s="7">
        <f t="shared" si="31"/>
        <v>2817.23</v>
      </c>
      <c r="D394">
        <f t="shared" si="32"/>
        <v>0</v>
      </c>
      <c r="F394">
        <f t="shared" si="33"/>
        <v>92027</v>
      </c>
      <c r="G394" t="str">
        <f>INDEX(ZIP_COUNTY_092020!B:B,MATCH('Zip Shares'!F394,ZIP_COUNTY_092020!A:A,0))</f>
        <v>San Diego</v>
      </c>
      <c r="H394" s="8">
        <f>B394*'SmartPay National Data'!$Q$4</f>
        <v>13172.552798923416</v>
      </c>
      <c r="I394" s="8">
        <f t="shared" si="34"/>
        <v>2817.23</v>
      </c>
      <c r="J394" s="8">
        <f>D394*'SmartPay National Data'!$Q$6</f>
        <v>0</v>
      </c>
      <c r="N394" s="3">
        <v>92072</v>
      </c>
      <c r="O394">
        <v>1.609289465542065E-5</v>
      </c>
      <c r="P394" s="5">
        <v>92309</v>
      </c>
      <c r="Q394" s="7">
        <v>38.25</v>
      </c>
    </row>
    <row r="395" spans="1:17" ht="15.75">
      <c r="A395" s="3">
        <v>92028</v>
      </c>
      <c r="B395">
        <f t="shared" si="30"/>
        <v>1.7817119982006785E-4</v>
      </c>
      <c r="C395" s="7">
        <f t="shared" si="31"/>
        <v>920</v>
      </c>
      <c r="D395">
        <f t="shared" si="32"/>
        <v>0</v>
      </c>
      <c r="F395">
        <f t="shared" si="33"/>
        <v>92028</v>
      </c>
      <c r="G395" t="str">
        <f>INDEX(ZIP_COUNTY_092020!B:B,MATCH('Zip Shares'!F395,ZIP_COUNTY_092020!A:A,0))</f>
        <v>San Diego</v>
      </c>
      <c r="H395" s="8">
        <f>B395*'SmartPay National Data'!$Q$4</f>
        <v>77813.667352638266</v>
      </c>
      <c r="I395" s="8">
        <f t="shared" si="34"/>
        <v>920</v>
      </c>
      <c r="J395" s="8">
        <f>D395*'SmartPay National Data'!$Q$6</f>
        <v>0</v>
      </c>
      <c r="N395" s="3">
        <v>92075</v>
      </c>
      <c r="O395">
        <v>8.0765876897397114E-4</v>
      </c>
      <c r="P395" s="5">
        <v>92310</v>
      </c>
      <c r="Q395" s="7">
        <v>35</v>
      </c>
    </row>
    <row r="396" spans="1:17" ht="15.75">
      <c r="A396" s="3">
        <v>92029</v>
      </c>
      <c r="B396">
        <f t="shared" si="30"/>
        <v>2.105388327292896E-3</v>
      </c>
      <c r="C396" s="7">
        <f t="shared" si="31"/>
        <v>246275.09</v>
      </c>
      <c r="D396">
        <f t="shared" si="32"/>
        <v>0</v>
      </c>
      <c r="F396">
        <f t="shared" si="33"/>
        <v>92029</v>
      </c>
      <c r="G396" t="str">
        <f>INDEX(ZIP_COUNTY_092020!B:B,MATCH('Zip Shares'!F396,ZIP_COUNTY_092020!A:A,0))</f>
        <v>San Diego</v>
      </c>
      <c r="H396" s="8">
        <f>B396*'SmartPay National Data'!$Q$4</f>
        <v>919497.57937053847</v>
      </c>
      <c r="I396" s="8">
        <f t="shared" si="34"/>
        <v>246275.09</v>
      </c>
      <c r="J396" s="8">
        <f>D396*'SmartPay National Data'!$Q$6</f>
        <v>0</v>
      </c>
      <c r="N396" s="3">
        <v>92078</v>
      </c>
      <c r="O396">
        <v>3.2956482110039946E-3</v>
      </c>
      <c r="P396" s="5">
        <v>92313</v>
      </c>
      <c r="Q396" s="7">
        <v>9622.4699999999993</v>
      </c>
    </row>
    <row r="397" spans="1:17" ht="15.75">
      <c r="A397" s="3">
        <v>92036</v>
      </c>
      <c r="B397">
        <f t="shared" si="30"/>
        <v>1.6266046053611887E-7</v>
      </c>
      <c r="C397" s="7">
        <f t="shared" si="31"/>
        <v>0</v>
      </c>
      <c r="D397">
        <f t="shared" si="32"/>
        <v>0</v>
      </c>
      <c r="F397">
        <f t="shared" si="33"/>
        <v>92036</v>
      </c>
      <c r="G397" t="str">
        <f>INDEX(ZIP_COUNTY_092020!B:B,MATCH('Zip Shares'!F397,ZIP_COUNTY_092020!A:A,0))</f>
        <v>San Diego</v>
      </c>
      <c r="H397" s="8">
        <f>B397*'SmartPay National Data'!$Q$4</f>
        <v>71.039578676951166</v>
      </c>
      <c r="I397" s="8">
        <f t="shared" si="34"/>
        <v>0</v>
      </c>
      <c r="J397" s="8">
        <f>D397*'SmartPay National Data'!$Q$6</f>
        <v>0</v>
      </c>
      <c r="N397" s="3">
        <v>92081</v>
      </c>
      <c r="O397">
        <v>5.6365892762766717E-3</v>
      </c>
      <c r="P397" s="5">
        <v>92316</v>
      </c>
      <c r="Q397" s="7">
        <v>1610.71</v>
      </c>
    </row>
    <row r="398" spans="1:17" ht="15.75">
      <c r="A398" s="3">
        <v>92037</v>
      </c>
      <c r="B398">
        <f t="shared" si="30"/>
        <v>1.0435422057535448E-3</v>
      </c>
      <c r="C398" s="7">
        <f t="shared" si="31"/>
        <v>36128.729999999996</v>
      </c>
      <c r="D398">
        <f t="shared" si="32"/>
        <v>0</v>
      </c>
      <c r="F398">
        <f t="shared" si="33"/>
        <v>92037</v>
      </c>
      <c r="G398" t="str">
        <f>INDEX(ZIP_COUNTY_092020!B:B,MATCH('Zip Shares'!F398,ZIP_COUNTY_092020!A:A,0))</f>
        <v>San Diego</v>
      </c>
      <c r="H398" s="8">
        <f>B398*'SmartPay National Data'!$Q$4</f>
        <v>455751.80584151164</v>
      </c>
      <c r="I398" s="8">
        <f t="shared" si="34"/>
        <v>36128.729999999996</v>
      </c>
      <c r="J398" s="8">
        <f>D398*'SmartPay National Data'!$Q$6</f>
        <v>0</v>
      </c>
      <c r="N398" s="3">
        <v>92082</v>
      </c>
      <c r="O398">
        <v>4.4314187145447437E-4</v>
      </c>
      <c r="P398" s="5">
        <v>92320</v>
      </c>
      <c r="Q398" s="7">
        <v>214.82</v>
      </c>
    </row>
    <row r="399" spans="1:17" ht="15.75">
      <c r="A399" s="3">
        <v>92040</v>
      </c>
      <c r="B399">
        <f t="shared" si="30"/>
        <v>1.0959661953047631E-3</v>
      </c>
      <c r="C399" s="7">
        <f t="shared" si="31"/>
        <v>63453.479999999996</v>
      </c>
      <c r="D399">
        <f t="shared" si="32"/>
        <v>0</v>
      </c>
      <c r="F399">
        <f t="shared" si="33"/>
        <v>92040</v>
      </c>
      <c r="G399" t="str">
        <f>INDEX(ZIP_COUNTY_092020!B:B,MATCH('Zip Shares'!F399,ZIP_COUNTY_092020!A:A,0))</f>
        <v>San Diego</v>
      </c>
      <c r="H399" s="8">
        <f>B399*'SmartPay National Data'!$Q$4</f>
        <v>478647.21704352577</v>
      </c>
      <c r="I399" s="8">
        <f t="shared" si="34"/>
        <v>63453.479999999996</v>
      </c>
      <c r="J399" s="8">
        <f>D399*'SmartPay National Data'!$Q$6</f>
        <v>0</v>
      </c>
      <c r="N399" s="3">
        <v>92083</v>
      </c>
      <c r="O399">
        <v>5.4220465863581455E-5</v>
      </c>
      <c r="P399" s="5">
        <v>92324</v>
      </c>
      <c r="Q399" s="7">
        <v>16903.330000000002</v>
      </c>
    </row>
    <row r="400" spans="1:17" ht="15.75">
      <c r="A400" s="3">
        <v>92046</v>
      </c>
      <c r="B400">
        <f t="shared" si="30"/>
        <v>5.1888381349730994E-7</v>
      </c>
      <c r="C400" s="7">
        <f t="shared" si="31"/>
        <v>0</v>
      </c>
      <c r="D400">
        <f t="shared" si="32"/>
        <v>0</v>
      </c>
      <c r="F400">
        <f t="shared" si="33"/>
        <v>92046</v>
      </c>
      <c r="G400" t="str">
        <f>INDEX(ZIP_COUNTY_092020!B:B,MATCH('Zip Shares'!F400,ZIP_COUNTY_092020!A:A,0))</f>
        <v>San Diego</v>
      </c>
      <c r="H400" s="8">
        <f>B400*'SmartPay National Data'!$Q$4</f>
        <v>226.61492148519727</v>
      </c>
      <c r="I400" s="8">
        <f t="shared" si="34"/>
        <v>0</v>
      </c>
      <c r="J400" s="8">
        <f>D400*'SmartPay National Data'!$Q$6</f>
        <v>0</v>
      </c>
      <c r="N400" s="3">
        <v>92084</v>
      </c>
      <c r="O400">
        <v>3.4336464123344446E-4</v>
      </c>
      <c r="P400" s="5">
        <v>92335</v>
      </c>
      <c r="Q400" s="7">
        <v>1956.6</v>
      </c>
    </row>
    <row r="401" spans="1:17" ht="15.75">
      <c r="A401" s="3">
        <v>92052</v>
      </c>
      <c r="B401">
        <f t="shared" si="30"/>
        <v>3.0556129092570857E-6</v>
      </c>
      <c r="C401" s="7">
        <f t="shared" si="31"/>
        <v>0</v>
      </c>
      <c r="D401">
        <f t="shared" si="32"/>
        <v>0</v>
      </c>
      <c r="F401">
        <f t="shared" si="33"/>
        <v>92052</v>
      </c>
      <c r="G401" t="str">
        <f>INDEX(ZIP_COUNTY_092020!B:B,MATCH('Zip Shares'!F401,ZIP_COUNTY_092020!A:A,0))</f>
        <v>San Diego</v>
      </c>
      <c r="H401" s="8">
        <f>B401*'SmartPay National Data'!$Q$4</f>
        <v>1334.4942769621384</v>
      </c>
      <c r="I401" s="8">
        <f t="shared" si="34"/>
        <v>0</v>
      </c>
      <c r="J401" s="8">
        <f>D401*'SmartPay National Data'!$Q$6</f>
        <v>0</v>
      </c>
      <c r="N401" s="3">
        <v>92085</v>
      </c>
      <c r="O401">
        <v>4.2613373924972036E-6</v>
      </c>
      <c r="P401" s="5">
        <v>92336</v>
      </c>
      <c r="Q401" s="7">
        <v>39335.46</v>
      </c>
    </row>
    <row r="402" spans="1:17" ht="15.75">
      <c r="A402" s="3">
        <v>92054</v>
      </c>
      <c r="B402">
        <f t="shared" si="30"/>
        <v>5.0635431350440666E-4</v>
      </c>
      <c r="C402" s="7">
        <f t="shared" si="31"/>
        <v>10079.810000000001</v>
      </c>
      <c r="D402">
        <f t="shared" si="32"/>
        <v>0</v>
      </c>
      <c r="F402">
        <f t="shared" si="33"/>
        <v>92054</v>
      </c>
      <c r="G402" t="str">
        <f>INDEX(ZIP_COUNTY_092020!B:B,MATCH('Zip Shares'!F402,ZIP_COUNTY_092020!A:A,0))</f>
        <v>San Diego</v>
      </c>
      <c r="H402" s="8">
        <f>B402*'SmartPay National Data'!$Q$4</f>
        <v>221142.84549577103</v>
      </c>
      <c r="I402" s="8">
        <f t="shared" si="34"/>
        <v>10079.810000000001</v>
      </c>
      <c r="J402" s="8">
        <f>D402*'SmartPay National Data'!$Q$6</f>
        <v>0</v>
      </c>
      <c r="N402" s="3">
        <v>92091</v>
      </c>
      <c r="O402">
        <v>6.788614458991011E-6</v>
      </c>
      <c r="P402" s="5">
        <v>92344</v>
      </c>
      <c r="Q402" s="7">
        <v>2728.0499999999997</v>
      </c>
    </row>
    <row r="403" spans="1:17" ht="15.75">
      <c r="A403" s="3">
        <v>92055</v>
      </c>
      <c r="B403">
        <f t="shared" si="30"/>
        <v>2.634995366138684E-4</v>
      </c>
      <c r="C403" s="7">
        <f t="shared" si="31"/>
        <v>369.38</v>
      </c>
      <c r="D403">
        <f t="shared" si="32"/>
        <v>0</v>
      </c>
      <c r="F403">
        <f t="shared" si="33"/>
        <v>92055</v>
      </c>
      <c r="G403" t="str">
        <f>INDEX(ZIP_COUNTY_092020!B:B,MATCH('Zip Shares'!F403,ZIP_COUNTY_092020!A:A,0))</f>
        <v>San Diego</v>
      </c>
      <c r="H403" s="8">
        <f>B403*'SmartPay National Data'!$Q$4</f>
        <v>115079.57127949073</v>
      </c>
      <c r="I403" s="8">
        <f t="shared" si="34"/>
        <v>369.38</v>
      </c>
      <c r="J403" s="8">
        <f>D403*'SmartPay National Data'!$Q$6</f>
        <v>0</v>
      </c>
      <c r="N403" s="3">
        <v>92093</v>
      </c>
      <c r="O403">
        <v>1.0746312133667376E-3</v>
      </c>
      <c r="P403" s="5">
        <v>92345</v>
      </c>
      <c r="Q403" s="7">
        <v>352.65999999999997</v>
      </c>
    </row>
    <row r="404" spans="1:17" ht="15.75">
      <c r="A404" s="3">
        <v>92056</v>
      </c>
      <c r="B404">
        <f t="shared" si="30"/>
        <v>1.2214616638113952E-3</v>
      </c>
      <c r="C404" s="7">
        <f t="shared" si="31"/>
        <v>25267.25</v>
      </c>
      <c r="D404">
        <f t="shared" si="32"/>
        <v>0</v>
      </c>
      <c r="F404">
        <f t="shared" si="33"/>
        <v>92056</v>
      </c>
      <c r="G404" t="str">
        <f>INDEX(ZIP_COUNTY_092020!B:B,MATCH('Zip Shares'!F404,ZIP_COUNTY_092020!A:A,0))</f>
        <v>San Diego</v>
      </c>
      <c r="H404" s="8">
        <f>B404*'SmartPay National Data'!$Q$4</f>
        <v>533455.52865898516</v>
      </c>
      <c r="I404" s="8">
        <f t="shared" si="34"/>
        <v>25267.25</v>
      </c>
      <c r="J404" s="8">
        <f>D404*'SmartPay National Data'!$Q$6</f>
        <v>0</v>
      </c>
      <c r="N404" s="3">
        <v>92096</v>
      </c>
      <c r="O404">
        <v>3.1068310928420531E-5</v>
      </c>
      <c r="P404" s="5">
        <v>92346</v>
      </c>
      <c r="Q404" s="7">
        <v>1390.66</v>
      </c>
    </row>
    <row r="405" spans="1:17" ht="15.75">
      <c r="A405" s="3">
        <v>92057</v>
      </c>
      <c r="B405">
        <f t="shared" si="30"/>
        <v>1.8441465219454193E-4</v>
      </c>
      <c r="C405" s="7">
        <f t="shared" si="31"/>
        <v>2199</v>
      </c>
      <c r="D405">
        <f t="shared" si="32"/>
        <v>0</v>
      </c>
      <c r="F405">
        <f t="shared" si="33"/>
        <v>92057</v>
      </c>
      <c r="G405" t="str">
        <f>INDEX(ZIP_COUNTY_092020!B:B,MATCH('Zip Shares'!F405,ZIP_COUNTY_092020!A:A,0))</f>
        <v>San Diego</v>
      </c>
      <c r="H405" s="8">
        <f>B405*'SmartPay National Data'!$Q$4</f>
        <v>80540.403922240948</v>
      </c>
      <c r="I405" s="8">
        <f t="shared" si="34"/>
        <v>2199</v>
      </c>
      <c r="J405" s="8">
        <f>D405*'SmartPay National Data'!$Q$6</f>
        <v>0</v>
      </c>
      <c r="N405" s="3">
        <v>92101</v>
      </c>
      <c r="O405">
        <v>5.7987106044710812E-3</v>
      </c>
      <c r="P405" s="5">
        <v>92354</v>
      </c>
      <c r="Q405" s="7">
        <v>2485.21</v>
      </c>
    </row>
    <row r="406" spans="1:17" ht="15.75">
      <c r="A406" s="3">
        <v>92058</v>
      </c>
      <c r="B406">
        <f t="shared" si="30"/>
        <v>3.3422628081798754E-4</v>
      </c>
      <c r="C406" s="7">
        <f t="shared" si="31"/>
        <v>16302.77</v>
      </c>
      <c r="D406">
        <f t="shared" si="32"/>
        <v>0</v>
      </c>
      <c r="F406">
        <f t="shared" si="33"/>
        <v>92058</v>
      </c>
      <c r="G406" t="str">
        <f>INDEX(ZIP_COUNTY_092020!B:B,MATCH('Zip Shares'!F406,ZIP_COUNTY_092020!A:A,0))</f>
        <v>San Diego</v>
      </c>
      <c r="H406" s="8">
        <f>B406*'SmartPay National Data'!$Q$4</f>
        <v>145968.44306119488</v>
      </c>
      <c r="I406" s="8">
        <f t="shared" si="34"/>
        <v>16302.77</v>
      </c>
      <c r="J406" s="8">
        <f>D406*'SmartPay National Data'!$Q$6</f>
        <v>0</v>
      </c>
      <c r="N406" s="3">
        <v>92102</v>
      </c>
      <c r="O406">
        <v>1.515366463723128E-3</v>
      </c>
      <c r="P406" s="5">
        <v>92371</v>
      </c>
      <c r="Q406" s="7">
        <v>17709.079999999998</v>
      </c>
    </row>
    <row r="407" spans="1:17" ht="15.75">
      <c r="A407" s="3">
        <v>92064</v>
      </c>
      <c r="B407">
        <f t="shared" si="30"/>
        <v>3.775253668730012E-3</v>
      </c>
      <c r="C407" s="7">
        <f t="shared" si="31"/>
        <v>237119.53</v>
      </c>
      <c r="D407">
        <f t="shared" si="32"/>
        <v>0</v>
      </c>
      <c r="F407">
        <f t="shared" si="33"/>
        <v>92064</v>
      </c>
      <c r="G407" t="str">
        <f>INDEX(ZIP_COUNTY_092020!B:B,MATCH('Zip Shares'!F407,ZIP_COUNTY_092020!A:A,0))</f>
        <v>San Diego</v>
      </c>
      <c r="H407" s="8">
        <f>B407*'SmartPay National Data'!$Q$4</f>
        <v>1648786.8603177962</v>
      </c>
      <c r="I407" s="8">
        <f t="shared" si="34"/>
        <v>237119.53</v>
      </c>
      <c r="J407" s="8">
        <f>D407*'SmartPay National Data'!$Q$6</f>
        <v>0</v>
      </c>
      <c r="N407" s="3">
        <v>92103</v>
      </c>
      <c r="O407">
        <v>4.6129133619309421E-4</v>
      </c>
      <c r="P407" s="5">
        <v>92373</v>
      </c>
      <c r="Q407" s="7">
        <v>59113.299999999996</v>
      </c>
    </row>
    <row r="408" spans="1:17" ht="15.75">
      <c r="A408" s="3">
        <v>92065</v>
      </c>
      <c r="B408">
        <f t="shared" si="30"/>
        <v>7.9958830452879392E-5</v>
      </c>
      <c r="C408" s="7">
        <f t="shared" si="31"/>
        <v>11963.25</v>
      </c>
      <c r="D408">
        <f t="shared" si="32"/>
        <v>0</v>
      </c>
      <c r="F408">
        <f t="shared" si="33"/>
        <v>92065</v>
      </c>
      <c r="G408" t="str">
        <f>INDEX(ZIP_COUNTY_092020!B:B,MATCH('Zip Shares'!F408,ZIP_COUNTY_092020!A:A,0))</f>
        <v>San Diego</v>
      </c>
      <c r="H408" s="8">
        <f>B408*'SmartPay National Data'!$Q$4</f>
        <v>34920.850513717945</v>
      </c>
      <c r="I408" s="8">
        <f t="shared" si="34"/>
        <v>11963.25</v>
      </c>
      <c r="J408" s="8">
        <f>D408*'SmartPay National Data'!$Q$6</f>
        <v>0</v>
      </c>
      <c r="N408" s="3">
        <v>92104</v>
      </c>
      <c r="O408">
        <v>3.2156807840934639E-4</v>
      </c>
      <c r="P408" s="5">
        <v>92374</v>
      </c>
      <c r="Q408" s="7">
        <v>99294.010000000009</v>
      </c>
    </row>
    <row r="409" spans="1:17" ht="15.75">
      <c r="A409" s="3">
        <v>92067</v>
      </c>
      <c r="B409">
        <f t="shared" si="30"/>
        <v>1.5558855001893428E-5</v>
      </c>
      <c r="C409" s="7">
        <f t="shared" si="31"/>
        <v>1078.75</v>
      </c>
      <c r="D409">
        <f t="shared" si="32"/>
        <v>0</v>
      </c>
      <c r="F409">
        <f t="shared" si="33"/>
        <v>92067</v>
      </c>
      <c r="G409" t="str">
        <f>INDEX(ZIP_COUNTY_092020!B:B,MATCH('Zip Shares'!F409,ZIP_COUNTY_092020!A:A,0))</f>
        <v>San Diego</v>
      </c>
      <c r="H409" s="8">
        <f>B409*'SmartPay National Data'!$Q$4</f>
        <v>6795.1025122350002</v>
      </c>
      <c r="I409" s="8">
        <f t="shared" si="34"/>
        <v>1078.75</v>
      </c>
      <c r="J409" s="8">
        <f>D409*'SmartPay National Data'!$Q$6</f>
        <v>0</v>
      </c>
      <c r="N409" s="3">
        <v>92105</v>
      </c>
      <c r="O409">
        <v>5.3864798428462221E-3</v>
      </c>
      <c r="P409" s="5">
        <v>92376</v>
      </c>
      <c r="Q409" s="7">
        <v>18325.73</v>
      </c>
    </row>
    <row r="410" spans="1:17" ht="15.75">
      <c r="A410" s="3">
        <v>92069</v>
      </c>
      <c r="B410">
        <f t="shared" si="30"/>
        <v>7.9485416196547109E-4</v>
      </c>
      <c r="C410" s="7">
        <f t="shared" si="31"/>
        <v>14388.66</v>
      </c>
      <c r="D410">
        <f t="shared" si="32"/>
        <v>0</v>
      </c>
      <c r="F410">
        <f t="shared" si="33"/>
        <v>92069</v>
      </c>
      <c r="G410" t="str">
        <f>INDEX(ZIP_COUNTY_092020!B:B,MATCH('Zip Shares'!F410,ZIP_COUNTY_092020!A:A,0))</f>
        <v>San Diego</v>
      </c>
      <c r="H410" s="8">
        <f>B410*'SmartPay National Data'!$Q$4</f>
        <v>347140.93756736803</v>
      </c>
      <c r="I410" s="8">
        <f t="shared" si="34"/>
        <v>14388.66</v>
      </c>
      <c r="J410" s="8">
        <f>D410*'SmartPay National Data'!$Q$6</f>
        <v>0</v>
      </c>
      <c r="N410" s="3">
        <v>92106</v>
      </c>
      <c r="O410">
        <v>1.2039074732090045E-3</v>
      </c>
      <c r="P410" s="5">
        <v>92382</v>
      </c>
      <c r="Q410" s="7">
        <v>40.03</v>
      </c>
    </row>
    <row r="411" spans="1:17" ht="15.75">
      <c r="A411" s="3">
        <v>92071</v>
      </c>
      <c r="B411">
        <f t="shared" si="30"/>
        <v>1.3132307844613499E-3</v>
      </c>
      <c r="C411" s="7">
        <f t="shared" si="31"/>
        <v>62030.400000000001</v>
      </c>
      <c r="D411">
        <f t="shared" si="32"/>
        <v>0</v>
      </c>
      <c r="F411">
        <f t="shared" si="33"/>
        <v>92071</v>
      </c>
      <c r="G411" t="str">
        <f>INDEX(ZIP_COUNTY_092020!B:B,MATCH('Zip Shares'!F411,ZIP_COUNTY_092020!A:A,0))</f>
        <v>San Diego</v>
      </c>
      <c r="H411" s="8">
        <f>B411*'SmartPay National Data'!$Q$4</f>
        <v>573534.35079584667</v>
      </c>
      <c r="I411" s="8">
        <f t="shared" si="34"/>
        <v>62030.400000000001</v>
      </c>
      <c r="J411" s="8">
        <f>D411*'SmartPay National Data'!$Q$6</f>
        <v>0</v>
      </c>
      <c r="N411" s="3">
        <v>92107</v>
      </c>
      <c r="O411">
        <v>2.5201961928454219E-4</v>
      </c>
      <c r="P411" s="5">
        <v>92392</v>
      </c>
      <c r="Q411" s="7">
        <v>816.18000000000006</v>
      </c>
    </row>
    <row r="412" spans="1:17" ht="15.75">
      <c r="A412" s="3">
        <v>92072</v>
      </c>
      <c r="B412">
        <f t="shared" si="30"/>
        <v>1.609289465542065E-5</v>
      </c>
      <c r="C412" s="7">
        <f t="shared" si="31"/>
        <v>0</v>
      </c>
      <c r="D412">
        <f t="shared" si="32"/>
        <v>0</v>
      </c>
      <c r="F412">
        <f t="shared" si="33"/>
        <v>92072</v>
      </c>
      <c r="G412" t="str">
        <f>INDEX(ZIP_COUNTY_092020!B:B,MATCH('Zip Shares'!F412,ZIP_COUNTY_092020!A:A,0))</f>
        <v>San Diego</v>
      </c>
      <c r="H412" s="8">
        <f>B412*'SmartPay National Data'!$Q$4</f>
        <v>7028.3365253339289</v>
      </c>
      <c r="I412" s="8">
        <f t="shared" si="34"/>
        <v>0</v>
      </c>
      <c r="J412" s="8">
        <f>D412*'SmartPay National Data'!$Q$6</f>
        <v>0</v>
      </c>
      <c r="N412" s="3">
        <v>92108</v>
      </c>
      <c r="O412">
        <v>1.2079578918277518E-3</v>
      </c>
      <c r="P412" s="5">
        <v>92393</v>
      </c>
      <c r="Q412" s="7">
        <v>135</v>
      </c>
    </row>
    <row r="413" spans="1:17" ht="15.75">
      <c r="A413" s="3">
        <v>92075</v>
      </c>
      <c r="B413">
        <f t="shared" si="30"/>
        <v>8.0765876897397114E-4</v>
      </c>
      <c r="C413" s="7">
        <f t="shared" si="31"/>
        <v>10803.73</v>
      </c>
      <c r="D413">
        <f t="shared" si="32"/>
        <v>0</v>
      </c>
      <c r="F413">
        <f t="shared" si="33"/>
        <v>92075</v>
      </c>
      <c r="G413" t="str">
        <f>INDEX(ZIP_COUNTY_092020!B:B,MATCH('Zip Shares'!F413,ZIP_COUNTY_092020!A:A,0))</f>
        <v>San Diego</v>
      </c>
      <c r="H413" s="8">
        <f>B413*'SmartPay National Data'!$Q$4</f>
        <v>352733.16252486344</v>
      </c>
      <c r="I413" s="8">
        <f t="shared" si="34"/>
        <v>10803.73</v>
      </c>
      <c r="J413" s="8">
        <f>D413*'SmartPay National Data'!$Q$6</f>
        <v>0</v>
      </c>
      <c r="N413" s="3">
        <v>92109</v>
      </c>
      <c r="O413">
        <v>2.6917879858370198E-3</v>
      </c>
      <c r="P413" s="5">
        <v>92394</v>
      </c>
      <c r="Q413" s="7">
        <v>42.97</v>
      </c>
    </row>
    <row r="414" spans="1:17" ht="15.75">
      <c r="A414" s="3">
        <v>92078</v>
      </c>
      <c r="B414">
        <f t="shared" si="30"/>
        <v>3.2956482110039946E-3</v>
      </c>
      <c r="C414" s="7">
        <f t="shared" si="31"/>
        <v>182543.32</v>
      </c>
      <c r="D414">
        <f t="shared" si="32"/>
        <v>0</v>
      </c>
      <c r="F414">
        <f t="shared" si="33"/>
        <v>92078</v>
      </c>
      <c r="G414" t="str">
        <f>INDEX(ZIP_COUNTY_092020!B:B,MATCH('Zip Shares'!F414,ZIP_COUNTY_092020!A:A,0))</f>
        <v>San Diego</v>
      </c>
      <c r="H414" s="8">
        <f>B414*'SmartPay National Data'!$Q$4</f>
        <v>1439326.1866191803</v>
      </c>
      <c r="I414" s="8">
        <f t="shared" si="34"/>
        <v>182543.32</v>
      </c>
      <c r="J414" s="8">
        <f>D414*'SmartPay National Data'!$Q$6</f>
        <v>0</v>
      </c>
      <c r="N414" s="3">
        <v>92110</v>
      </c>
      <c r="O414">
        <v>1.95665997048389E-2</v>
      </c>
      <c r="P414" s="5">
        <v>92395</v>
      </c>
      <c r="Q414" s="7">
        <v>842.31</v>
      </c>
    </row>
    <row r="415" spans="1:17" ht="15.75">
      <c r="A415" s="5">
        <v>92079</v>
      </c>
      <c r="B415">
        <f t="shared" si="30"/>
        <v>0</v>
      </c>
      <c r="C415" s="7">
        <f t="shared" si="31"/>
        <v>0</v>
      </c>
      <c r="D415">
        <f t="shared" si="32"/>
        <v>0</v>
      </c>
      <c r="F415">
        <f t="shared" si="33"/>
        <v>92079</v>
      </c>
      <c r="G415" t="str">
        <f>INDEX(ZIP_COUNTY_092020!B:B,MATCH('Zip Shares'!F415,ZIP_COUNTY_092020!A:A,0))</f>
        <v>San Diego</v>
      </c>
      <c r="H415" s="8">
        <f>B415*'SmartPay National Data'!$Q$4</f>
        <v>0</v>
      </c>
      <c r="I415" s="8">
        <f t="shared" si="34"/>
        <v>0</v>
      </c>
      <c r="J415" s="8">
        <f>D415*'SmartPay National Data'!$Q$6</f>
        <v>0</v>
      </c>
      <c r="N415" s="3">
        <v>92111</v>
      </c>
      <c r="O415">
        <v>7.4570117751455861E-3</v>
      </c>
      <c r="P415" s="5">
        <v>92398</v>
      </c>
      <c r="Q415" s="7">
        <v>27.31</v>
      </c>
    </row>
    <row r="416" spans="1:17" ht="15.75">
      <c r="A416" s="3">
        <v>92081</v>
      </c>
      <c r="B416">
        <f t="shared" si="30"/>
        <v>5.6365892762766717E-3</v>
      </c>
      <c r="C416" s="7">
        <f t="shared" si="31"/>
        <v>345959.01</v>
      </c>
      <c r="D416">
        <f t="shared" si="32"/>
        <v>0</v>
      </c>
      <c r="F416">
        <f t="shared" si="33"/>
        <v>92081</v>
      </c>
      <c r="G416" t="str">
        <f>INDEX(ZIP_COUNTY_092020!B:B,MATCH('Zip Shares'!F416,ZIP_COUNTY_092020!A:A,0))</f>
        <v>San Diego</v>
      </c>
      <c r="H416" s="8">
        <f>B416*'SmartPay National Data'!$Q$4</f>
        <v>2461697.9814390857</v>
      </c>
      <c r="I416" s="8">
        <f t="shared" si="34"/>
        <v>345959.01</v>
      </c>
      <c r="J416" s="8">
        <f>D416*'SmartPay National Data'!$Q$6</f>
        <v>0</v>
      </c>
      <c r="N416" s="3">
        <v>92112</v>
      </c>
      <c r="O416">
        <v>4.4368721687576588E-6</v>
      </c>
      <c r="P416" s="5">
        <v>92399</v>
      </c>
      <c r="Q416" s="7">
        <v>1982.33</v>
      </c>
    </row>
    <row r="417" spans="1:17" ht="15.75">
      <c r="A417" s="3">
        <v>92082</v>
      </c>
      <c r="B417">
        <f t="shared" si="30"/>
        <v>4.4314187145447437E-4</v>
      </c>
      <c r="C417" s="7">
        <f t="shared" si="31"/>
        <v>4669.01</v>
      </c>
      <c r="D417">
        <f t="shared" si="32"/>
        <v>0</v>
      </c>
      <c r="F417">
        <f t="shared" si="33"/>
        <v>92082</v>
      </c>
      <c r="G417" t="str">
        <f>INDEX(ZIP_COUNTY_092020!B:B,MATCH('Zip Shares'!F417,ZIP_COUNTY_092020!A:A,0))</f>
        <v>San Diego</v>
      </c>
      <c r="H417" s="8">
        <f>B417*'SmartPay National Data'!$Q$4</f>
        <v>193535.73535008664</v>
      </c>
      <c r="I417" s="8">
        <f t="shared" si="34"/>
        <v>4669.01</v>
      </c>
      <c r="J417" s="8">
        <f>D417*'SmartPay National Data'!$Q$6</f>
        <v>0</v>
      </c>
      <c r="N417" s="3">
        <v>92113</v>
      </c>
      <c r="O417">
        <v>1.0038991320254034E-2</v>
      </c>
      <c r="P417" s="5">
        <v>92401</v>
      </c>
      <c r="Q417" s="7">
        <v>3448.56</v>
      </c>
    </row>
    <row r="418" spans="1:17" ht="15.75">
      <c r="A418" s="3">
        <v>92083</v>
      </c>
      <c r="B418">
        <f t="shared" si="30"/>
        <v>5.4220465863581455E-5</v>
      </c>
      <c r="C418" s="7">
        <f t="shared" si="31"/>
        <v>102.76</v>
      </c>
      <c r="D418">
        <f t="shared" si="32"/>
        <v>0</v>
      </c>
      <c r="F418">
        <f t="shared" si="33"/>
        <v>92083</v>
      </c>
      <c r="G418" t="str">
        <f>INDEX(ZIP_COUNTY_092020!B:B,MATCH('Zip Shares'!F418,ZIP_COUNTY_092020!A:A,0))</f>
        <v>San Diego</v>
      </c>
      <c r="H418" s="8">
        <f>B418*'SmartPay National Data'!$Q$4</f>
        <v>23679.995973954257</v>
      </c>
      <c r="I418" s="8">
        <f t="shared" si="34"/>
        <v>102.76</v>
      </c>
      <c r="J418" s="8">
        <f>D418*'SmartPay National Data'!$Q$6</f>
        <v>0</v>
      </c>
      <c r="N418" s="3">
        <v>92114</v>
      </c>
      <c r="O418">
        <v>1.9759387734571686E-4</v>
      </c>
      <c r="P418" s="5">
        <v>92404</v>
      </c>
      <c r="Q418" s="7">
        <v>3884.4</v>
      </c>
    </row>
    <row r="419" spans="1:17" ht="15.75">
      <c r="A419" s="3">
        <v>92084</v>
      </c>
      <c r="B419">
        <f t="shared" si="30"/>
        <v>3.4336464123344446E-4</v>
      </c>
      <c r="C419" s="7">
        <f t="shared" si="31"/>
        <v>2500</v>
      </c>
      <c r="D419">
        <f t="shared" si="32"/>
        <v>0</v>
      </c>
      <c r="F419">
        <f t="shared" si="33"/>
        <v>92084</v>
      </c>
      <c r="G419" t="str">
        <f>INDEX(ZIP_COUNTY_092020!B:B,MATCH('Zip Shares'!F419,ZIP_COUNTY_092020!A:A,0))</f>
        <v>San Diego</v>
      </c>
      <c r="H419" s="8">
        <f>B419*'SmartPay National Data'!$Q$4</f>
        <v>149959.48840541998</v>
      </c>
      <c r="I419" s="8">
        <f t="shared" si="34"/>
        <v>2500</v>
      </c>
      <c r="J419" s="8">
        <f>D419*'SmartPay National Data'!$Q$6</f>
        <v>0</v>
      </c>
      <c r="N419" s="3">
        <v>92115</v>
      </c>
      <c r="O419">
        <v>5.1273445362968822E-4</v>
      </c>
      <c r="P419" s="5">
        <v>92407</v>
      </c>
      <c r="Q419" s="7">
        <v>3590.87</v>
      </c>
    </row>
    <row r="420" spans="1:17" ht="15.75">
      <c r="A420" s="3">
        <v>92085</v>
      </c>
      <c r="B420">
        <f t="shared" si="30"/>
        <v>4.2613373924972036E-6</v>
      </c>
      <c r="C420" s="7">
        <f t="shared" si="31"/>
        <v>0</v>
      </c>
      <c r="D420">
        <f t="shared" si="32"/>
        <v>0</v>
      </c>
      <c r="F420">
        <f t="shared" si="33"/>
        <v>92085</v>
      </c>
      <c r="G420" t="str">
        <f>INDEX(ZIP_COUNTY_092020!B:B,MATCH('Zip Shares'!F420,ZIP_COUNTY_092020!A:A,0))</f>
        <v>San Diego</v>
      </c>
      <c r="H420" s="8">
        <f>B420*'SmartPay National Data'!$Q$4</f>
        <v>1861.0768220228852</v>
      </c>
      <c r="I420" s="8">
        <f t="shared" si="34"/>
        <v>0</v>
      </c>
      <c r="J420" s="8">
        <f>D420*'SmartPay National Data'!$Q$6</f>
        <v>0</v>
      </c>
      <c r="N420" s="3">
        <v>92116</v>
      </c>
      <c r="O420">
        <v>6.4773452831508102E-5</v>
      </c>
      <c r="P420" s="5">
        <v>92408</v>
      </c>
      <c r="Q420" s="7">
        <v>6876.28</v>
      </c>
    </row>
    <row r="421" spans="1:17" ht="15.75">
      <c r="A421" s="3">
        <v>92091</v>
      </c>
      <c r="B421">
        <f t="shared" si="30"/>
        <v>6.788614458991011E-6</v>
      </c>
      <c r="C421" s="7">
        <f t="shared" si="31"/>
        <v>0</v>
      </c>
      <c r="D421">
        <f t="shared" si="32"/>
        <v>0</v>
      </c>
      <c r="F421">
        <f t="shared" si="33"/>
        <v>92091</v>
      </c>
      <c r="G421" t="str">
        <f>INDEX(ZIP_COUNTY_092020!B:B,MATCH('Zip Shares'!F421,ZIP_COUNTY_092020!A:A,0))</f>
        <v>San Diego</v>
      </c>
      <c r="H421" s="8">
        <f>B421*'SmartPay National Data'!$Q$4</f>
        <v>2964.828141869757</v>
      </c>
      <c r="I421" s="8">
        <f t="shared" si="34"/>
        <v>0</v>
      </c>
      <c r="J421" s="8">
        <f>D421*'SmartPay National Data'!$Q$6</f>
        <v>0</v>
      </c>
      <c r="N421" s="3">
        <v>92117</v>
      </c>
      <c r="O421">
        <v>6.9647554688526613E-4</v>
      </c>
      <c r="P421" s="5">
        <v>92410</v>
      </c>
      <c r="Q421" s="7">
        <v>19862.240000000002</v>
      </c>
    </row>
    <row r="422" spans="1:17" ht="15.75">
      <c r="A422" s="3">
        <v>92093</v>
      </c>
      <c r="B422">
        <f t="shared" si="30"/>
        <v>1.0746312133667376E-3</v>
      </c>
      <c r="C422" s="7">
        <f t="shared" si="31"/>
        <v>29414.85</v>
      </c>
      <c r="D422">
        <f t="shared" si="32"/>
        <v>0</v>
      </c>
      <c r="F422">
        <f t="shared" si="33"/>
        <v>92093</v>
      </c>
      <c r="G422" t="str">
        <f>INDEX(ZIP_COUNTY_092020!B:B,MATCH('Zip Shares'!F422,ZIP_COUNTY_092020!A:A,0))</f>
        <v>San Diego</v>
      </c>
      <c r="H422" s="8">
        <f>B422*'SmartPay National Data'!$Q$4</f>
        <v>469329.47551640682</v>
      </c>
      <c r="I422" s="8">
        <f t="shared" si="34"/>
        <v>29414.85</v>
      </c>
      <c r="J422" s="8">
        <f>D422*'SmartPay National Data'!$Q$6</f>
        <v>0</v>
      </c>
      <c r="N422" s="3">
        <v>92118</v>
      </c>
      <c r="O422">
        <v>1.5893637322777886E-3</v>
      </c>
      <c r="P422" s="5">
        <v>92411</v>
      </c>
      <c r="Q422" s="7">
        <v>2321.94</v>
      </c>
    </row>
    <row r="423" spans="1:17" ht="15.75">
      <c r="A423" s="3">
        <v>92096</v>
      </c>
      <c r="B423">
        <f t="shared" si="30"/>
        <v>3.1068310928420531E-5</v>
      </c>
      <c r="C423" s="7">
        <f t="shared" si="31"/>
        <v>0</v>
      </c>
      <c r="D423">
        <f t="shared" si="32"/>
        <v>0</v>
      </c>
      <c r="F423">
        <f t="shared" si="33"/>
        <v>92096</v>
      </c>
      <c r="G423" t="str">
        <f>INDEX(ZIP_COUNTY_092020!B:B,MATCH('Zip Shares'!F423,ZIP_COUNTY_092020!A:A,0))</f>
        <v>San Diego</v>
      </c>
      <c r="H423" s="8">
        <f>B423*'SmartPay National Data'!$Q$4</f>
        <v>13568.630700325779</v>
      </c>
      <c r="I423" s="8">
        <f t="shared" si="34"/>
        <v>0</v>
      </c>
      <c r="J423" s="8">
        <f>D423*'SmartPay National Data'!$Q$6</f>
        <v>0</v>
      </c>
      <c r="N423" s="3">
        <v>92119</v>
      </c>
      <c r="O423">
        <v>1.7829012427449616E-4</v>
      </c>
      <c r="P423" s="5">
        <v>92501</v>
      </c>
      <c r="Q423" s="7">
        <v>29613.279999999999</v>
      </c>
    </row>
    <row r="424" spans="1:17" ht="15.75">
      <c r="A424" s="3">
        <v>92101</v>
      </c>
      <c r="B424">
        <f t="shared" si="30"/>
        <v>5.7987106044710812E-3</v>
      </c>
      <c r="C424" s="7">
        <f t="shared" si="31"/>
        <v>216867.89</v>
      </c>
      <c r="D424">
        <f t="shared" si="32"/>
        <v>0</v>
      </c>
      <c r="F424">
        <f t="shared" si="33"/>
        <v>92101</v>
      </c>
      <c r="G424" t="str">
        <f>INDEX(ZIP_COUNTY_092020!B:B,MATCH('Zip Shares'!F424,ZIP_COUNTY_092020!A:A,0))</f>
        <v>San Diego</v>
      </c>
      <c r="H424" s="8">
        <f>B424*'SmartPay National Data'!$Q$4</f>
        <v>2532502.1019458096</v>
      </c>
      <c r="I424" s="8">
        <f t="shared" si="34"/>
        <v>216867.89</v>
      </c>
      <c r="J424" s="8">
        <f>D424*'SmartPay National Data'!$Q$6</f>
        <v>0</v>
      </c>
      <c r="N424" s="3">
        <v>92120</v>
      </c>
      <c r="O424">
        <v>1.0687151801008665E-3</v>
      </c>
      <c r="P424" s="5">
        <v>92502</v>
      </c>
      <c r="Q424" s="7">
        <v>3454.77</v>
      </c>
    </row>
    <row r="425" spans="1:17" ht="15.75">
      <c r="A425" s="3">
        <v>92102</v>
      </c>
      <c r="B425">
        <f t="shared" si="30"/>
        <v>1.515366463723128E-3</v>
      </c>
      <c r="C425" s="7">
        <f t="shared" si="31"/>
        <v>174298.91</v>
      </c>
      <c r="D425">
        <f t="shared" si="32"/>
        <v>0</v>
      </c>
      <c r="F425">
        <f t="shared" si="33"/>
        <v>92102</v>
      </c>
      <c r="G425" t="str">
        <f>INDEX(ZIP_COUNTY_092020!B:B,MATCH('Zip Shares'!F425,ZIP_COUNTY_092020!A:A,0))</f>
        <v>San Diego</v>
      </c>
      <c r="H425" s="8">
        <f>B425*'SmartPay National Data'!$Q$4</f>
        <v>661814.15427732945</v>
      </c>
      <c r="I425" s="8">
        <f t="shared" si="34"/>
        <v>174298.91</v>
      </c>
      <c r="J425" s="8">
        <f>D425*'SmartPay National Data'!$Q$6</f>
        <v>0</v>
      </c>
      <c r="N425" s="3">
        <v>92121</v>
      </c>
      <c r="O425">
        <v>2.367177113833108E-2</v>
      </c>
      <c r="P425" s="5">
        <v>92503</v>
      </c>
      <c r="Q425" s="7">
        <v>7302.72</v>
      </c>
    </row>
    <row r="426" spans="1:17" ht="15.75">
      <c r="A426" s="3">
        <v>92103</v>
      </c>
      <c r="B426">
        <f t="shared" si="30"/>
        <v>4.6129133619309421E-4</v>
      </c>
      <c r="C426" s="7">
        <f t="shared" si="31"/>
        <v>31022.22</v>
      </c>
      <c r="D426">
        <f t="shared" si="32"/>
        <v>0</v>
      </c>
      <c r="F426">
        <f t="shared" si="33"/>
        <v>92103</v>
      </c>
      <c r="G426" t="str">
        <f>INDEX(ZIP_COUNTY_092020!B:B,MATCH('Zip Shares'!F426,ZIP_COUNTY_092020!A:A,0))</f>
        <v>San Diego</v>
      </c>
      <c r="H426" s="8">
        <f>B426*'SmartPay National Data'!$Q$4</f>
        <v>201462.24880021572</v>
      </c>
      <c r="I426" s="8">
        <f t="shared" si="34"/>
        <v>31022.22</v>
      </c>
      <c r="J426" s="8">
        <f>D426*'SmartPay National Data'!$Q$6</f>
        <v>0</v>
      </c>
      <c r="N426" s="3">
        <v>92122</v>
      </c>
      <c r="O426">
        <v>5.2550165993617896E-5</v>
      </c>
      <c r="P426" s="5">
        <v>92504</v>
      </c>
      <c r="Q426" s="7">
        <v>6447.96</v>
      </c>
    </row>
    <row r="427" spans="1:17" ht="15.75">
      <c r="A427" s="3">
        <v>92104</v>
      </c>
      <c r="B427">
        <f t="shared" si="30"/>
        <v>3.2156807840934639E-4</v>
      </c>
      <c r="C427" s="7">
        <f t="shared" si="31"/>
        <v>47586.85</v>
      </c>
      <c r="D427">
        <f t="shared" si="32"/>
        <v>0</v>
      </c>
      <c r="F427">
        <f t="shared" si="33"/>
        <v>92104</v>
      </c>
      <c r="G427" t="str">
        <f>INDEX(ZIP_COUNTY_092020!B:B,MATCH('Zip Shares'!F427,ZIP_COUNTY_092020!A:A,0))</f>
        <v>San Diego</v>
      </c>
      <c r="H427" s="8">
        <f>B427*'SmartPay National Data'!$Q$4</f>
        <v>140440.15817282299</v>
      </c>
      <c r="I427" s="8">
        <f t="shared" si="34"/>
        <v>47586.85</v>
      </c>
      <c r="J427" s="8">
        <f>D427*'SmartPay National Data'!$Q$6</f>
        <v>0</v>
      </c>
      <c r="N427" s="3">
        <v>92123</v>
      </c>
      <c r="O427">
        <v>6.1376108322780789E-3</v>
      </c>
      <c r="P427" s="5">
        <v>92505</v>
      </c>
      <c r="Q427" s="7">
        <v>23430.85</v>
      </c>
    </row>
    <row r="428" spans="1:17" ht="15.75">
      <c r="A428" s="3">
        <v>92105</v>
      </c>
      <c r="B428">
        <f t="shared" si="30"/>
        <v>5.3864798428462221E-3</v>
      </c>
      <c r="C428" s="7">
        <f t="shared" si="31"/>
        <v>72092.36</v>
      </c>
      <c r="D428">
        <f t="shared" si="32"/>
        <v>0</v>
      </c>
      <c r="F428">
        <f t="shared" si="33"/>
        <v>92105</v>
      </c>
      <c r="G428" t="str">
        <f>INDEX(ZIP_COUNTY_092020!B:B,MATCH('Zip Shares'!F428,ZIP_COUNTY_092020!A:A,0))</f>
        <v>San Diego</v>
      </c>
      <c r="H428" s="8">
        <f>B428*'SmartPay National Data'!$Q$4</f>
        <v>2352466.3420138131</v>
      </c>
      <c r="I428" s="8">
        <f t="shared" si="34"/>
        <v>72092.36</v>
      </c>
      <c r="J428" s="8">
        <f>D428*'SmartPay National Data'!$Q$6</f>
        <v>0</v>
      </c>
      <c r="N428" s="3">
        <v>92124</v>
      </c>
      <c r="O428">
        <v>1.6074723943986937E-5</v>
      </c>
      <c r="P428" s="5">
        <v>92506</v>
      </c>
      <c r="Q428" s="7">
        <v>814.61</v>
      </c>
    </row>
    <row r="429" spans="1:17" ht="15.75">
      <c r="A429" s="3">
        <v>92106</v>
      </c>
      <c r="B429">
        <f t="shared" si="30"/>
        <v>1.2039074732090045E-3</v>
      </c>
      <c r="C429" s="7">
        <f t="shared" si="31"/>
        <v>84501.94</v>
      </c>
      <c r="D429">
        <f t="shared" si="32"/>
        <v>0</v>
      </c>
      <c r="F429">
        <f t="shared" si="33"/>
        <v>92106</v>
      </c>
      <c r="G429" t="str">
        <f>INDEX(ZIP_COUNTY_092020!B:B,MATCH('Zip Shares'!F429,ZIP_COUNTY_092020!A:A,0))</f>
        <v>San Diego</v>
      </c>
      <c r="H429" s="8">
        <f>B429*'SmartPay National Data'!$Q$4</f>
        <v>525788.9924872655</v>
      </c>
      <c r="I429" s="8">
        <f t="shared" si="34"/>
        <v>84501.94</v>
      </c>
      <c r="J429" s="8">
        <f>D429*'SmartPay National Data'!$Q$6</f>
        <v>0</v>
      </c>
      <c r="N429" s="3">
        <v>92126</v>
      </c>
      <c r="O429">
        <v>3.9553385785443948E-3</v>
      </c>
      <c r="P429" s="5">
        <v>92507</v>
      </c>
      <c r="Q429" s="7">
        <v>35951.440000000002</v>
      </c>
    </row>
    <row r="430" spans="1:17" ht="15.75">
      <c r="A430" s="3">
        <v>92107</v>
      </c>
      <c r="B430">
        <f t="shared" si="30"/>
        <v>2.5201961928454219E-4</v>
      </c>
      <c r="C430" s="7">
        <f t="shared" si="31"/>
        <v>7471.8</v>
      </c>
      <c r="D430">
        <f t="shared" si="32"/>
        <v>0</v>
      </c>
      <c r="F430">
        <f t="shared" si="33"/>
        <v>92107</v>
      </c>
      <c r="G430" t="str">
        <f>INDEX(ZIP_COUNTY_092020!B:B,MATCH('Zip Shares'!F430,ZIP_COUNTY_092020!A:A,0))</f>
        <v>San Diego</v>
      </c>
      <c r="H430" s="8">
        <f>B430*'SmartPay National Data'!$Q$4</f>
        <v>110065.88517757245</v>
      </c>
      <c r="I430" s="8">
        <f t="shared" si="34"/>
        <v>7471.8</v>
      </c>
      <c r="J430" s="8">
        <f>D430*'SmartPay National Data'!$Q$6</f>
        <v>0</v>
      </c>
      <c r="N430" s="3">
        <v>92127</v>
      </c>
      <c r="O430">
        <v>4.365011812534958E-3</v>
      </c>
      <c r="P430" s="5">
        <v>92508</v>
      </c>
      <c r="Q430" s="7">
        <v>25693.64</v>
      </c>
    </row>
    <row r="431" spans="1:17" ht="15.75">
      <c r="A431" s="3">
        <v>92108</v>
      </c>
      <c r="B431">
        <f t="shared" si="30"/>
        <v>1.2079578918277518E-3</v>
      </c>
      <c r="C431" s="7">
        <f t="shared" si="31"/>
        <v>85096.819999999992</v>
      </c>
      <c r="D431">
        <f t="shared" si="32"/>
        <v>3.3506040761738616E-3</v>
      </c>
      <c r="F431">
        <f t="shared" si="33"/>
        <v>92108</v>
      </c>
      <c r="G431" t="str">
        <f>INDEX(ZIP_COUNTY_092020!B:B,MATCH('Zip Shares'!F431,ZIP_COUNTY_092020!A:A,0))</f>
        <v>San Diego</v>
      </c>
      <c r="H431" s="8">
        <f>B431*'SmartPay National Data'!$Q$4</f>
        <v>527557.95361766382</v>
      </c>
      <c r="I431" s="8">
        <f t="shared" si="34"/>
        <v>85096.819999999992</v>
      </c>
      <c r="J431" s="8">
        <f>D431*'SmartPay National Data'!$Q$6</f>
        <v>487108.80912003381</v>
      </c>
      <c r="N431" s="3">
        <v>92128</v>
      </c>
      <c r="O431">
        <v>5.9365659029340663E-2</v>
      </c>
      <c r="P431" s="5">
        <v>92509</v>
      </c>
      <c r="Q431" s="7">
        <v>11186.57</v>
      </c>
    </row>
    <row r="432" spans="1:17" ht="15.75">
      <c r="A432" s="3">
        <v>92109</v>
      </c>
      <c r="B432">
        <f t="shared" si="30"/>
        <v>2.6917879858370198E-3</v>
      </c>
      <c r="C432" s="7">
        <f t="shared" si="31"/>
        <v>80224.61</v>
      </c>
      <c r="D432">
        <f t="shared" si="32"/>
        <v>0</v>
      </c>
      <c r="F432">
        <f t="shared" si="33"/>
        <v>92109</v>
      </c>
      <c r="G432" t="str">
        <f>INDEX(ZIP_COUNTY_092020!B:B,MATCH('Zip Shares'!F432,ZIP_COUNTY_092020!A:A,0))</f>
        <v>San Diego</v>
      </c>
      <c r="H432" s="8">
        <f>B432*'SmartPay National Data'!$Q$4</f>
        <v>1175599.0593613228</v>
      </c>
      <c r="I432" s="8">
        <f t="shared" si="34"/>
        <v>80224.61</v>
      </c>
      <c r="J432" s="8">
        <f>D432*'SmartPay National Data'!$Q$6</f>
        <v>0</v>
      </c>
      <c r="N432" s="3">
        <v>92129</v>
      </c>
      <c r="O432">
        <v>3.828603325655961E-4</v>
      </c>
      <c r="P432" s="5">
        <v>92518</v>
      </c>
      <c r="Q432" s="7">
        <v>10113.120000000001</v>
      </c>
    </row>
    <row r="433" spans="1:17" ht="15.75">
      <c r="A433" s="3">
        <v>92110</v>
      </c>
      <c r="B433">
        <f t="shared" si="30"/>
        <v>1.95665997048389E-2</v>
      </c>
      <c r="C433" s="7">
        <f t="shared" si="31"/>
        <v>1457493.48</v>
      </c>
      <c r="D433">
        <f t="shared" si="32"/>
        <v>0</v>
      </c>
      <c r="F433">
        <f t="shared" si="33"/>
        <v>92110</v>
      </c>
      <c r="G433" t="str">
        <f>INDEX(ZIP_COUNTY_092020!B:B,MATCH('Zip Shares'!F433,ZIP_COUNTY_092020!A:A,0))</f>
        <v>San Diego</v>
      </c>
      <c r="H433" s="8">
        <f>B433*'SmartPay National Data'!$Q$4</f>
        <v>8545426.4336332753</v>
      </c>
      <c r="I433" s="8">
        <f t="shared" si="34"/>
        <v>1457493.48</v>
      </c>
      <c r="J433" s="8">
        <f>D433*'SmartPay National Data'!$Q$6</f>
        <v>0</v>
      </c>
      <c r="N433" s="3">
        <v>92130</v>
      </c>
      <c r="O433">
        <v>5.9696998102262212E-4</v>
      </c>
      <c r="P433" s="5">
        <v>92520</v>
      </c>
      <c r="Q433" s="7">
        <v>432.73</v>
      </c>
    </row>
    <row r="434" spans="1:17" ht="15.75">
      <c r="A434" s="3">
        <v>92111</v>
      </c>
      <c r="B434">
        <f t="shared" si="30"/>
        <v>7.4570117751455861E-3</v>
      </c>
      <c r="C434" s="7">
        <f t="shared" si="31"/>
        <v>306643.24</v>
      </c>
      <c r="D434">
        <f t="shared" si="32"/>
        <v>0</v>
      </c>
      <c r="F434">
        <f t="shared" si="33"/>
        <v>92111</v>
      </c>
      <c r="G434" t="str">
        <f>INDEX(ZIP_COUNTY_092020!B:B,MATCH('Zip Shares'!F434,ZIP_COUNTY_092020!A:A,0))</f>
        <v>San Diego</v>
      </c>
      <c r="H434" s="8">
        <f>B434*'SmartPay National Data'!$Q$4</f>
        <v>3256740.9003356188</v>
      </c>
      <c r="I434" s="8">
        <f t="shared" si="34"/>
        <v>306643.24</v>
      </c>
      <c r="J434" s="8">
        <f>D434*'SmartPay National Data'!$Q$6</f>
        <v>0</v>
      </c>
      <c r="N434" s="3">
        <v>92131</v>
      </c>
      <c r="O434">
        <v>4.6950641668604054E-3</v>
      </c>
      <c r="P434" s="5">
        <v>92521</v>
      </c>
      <c r="Q434" s="7">
        <v>660</v>
      </c>
    </row>
    <row r="435" spans="1:17" ht="15.75">
      <c r="A435" s="3">
        <v>92112</v>
      </c>
      <c r="B435">
        <f t="shared" si="30"/>
        <v>4.4368721687576588E-6</v>
      </c>
      <c r="C435" s="7">
        <f t="shared" si="31"/>
        <v>4973.3</v>
      </c>
      <c r="D435">
        <f t="shared" si="32"/>
        <v>0</v>
      </c>
      <c r="F435">
        <f t="shared" si="33"/>
        <v>92112</v>
      </c>
      <c r="G435" t="str">
        <f>INDEX(ZIP_COUNTY_092020!B:B,MATCH('Zip Shares'!F435,ZIP_COUNTY_092020!A:A,0))</f>
        <v>San Diego</v>
      </c>
      <c r="H435" s="8">
        <f>B435*'SmartPay National Data'!$Q$4</f>
        <v>1937.7390699201035</v>
      </c>
      <c r="I435" s="8">
        <f t="shared" si="34"/>
        <v>4973.3</v>
      </c>
      <c r="J435" s="8">
        <f>D435*'SmartPay National Data'!$Q$6</f>
        <v>0</v>
      </c>
      <c r="N435" s="3">
        <v>92135</v>
      </c>
      <c r="O435">
        <v>4.0500552860018874E-3</v>
      </c>
      <c r="P435" s="5">
        <v>92530</v>
      </c>
      <c r="Q435" s="7">
        <v>2380.06</v>
      </c>
    </row>
    <row r="436" spans="1:17" ht="15.75">
      <c r="A436" s="3">
        <v>92113</v>
      </c>
      <c r="B436">
        <f t="shared" si="30"/>
        <v>1.0038991320254034E-2</v>
      </c>
      <c r="C436" s="7">
        <f t="shared" si="31"/>
        <v>145442.93</v>
      </c>
      <c r="D436">
        <f t="shared" si="32"/>
        <v>0</v>
      </c>
      <c r="F436">
        <f t="shared" si="33"/>
        <v>92113</v>
      </c>
      <c r="G436" t="str">
        <f>INDEX(ZIP_COUNTY_092020!B:B,MATCH('Zip Shares'!F436,ZIP_COUNTY_092020!A:A,0))</f>
        <v>San Diego</v>
      </c>
      <c r="H436" s="8">
        <f>B436*'SmartPay National Data'!$Q$4</f>
        <v>4384382.7281803209</v>
      </c>
      <c r="I436" s="8">
        <f t="shared" si="34"/>
        <v>145442.93</v>
      </c>
      <c r="J436" s="8">
        <f>D436*'SmartPay National Data'!$Q$6</f>
        <v>0</v>
      </c>
      <c r="N436" s="3">
        <v>92136</v>
      </c>
      <c r="O436">
        <v>3.204941954748396E-3</v>
      </c>
      <c r="P436" s="5">
        <v>92532</v>
      </c>
      <c r="Q436" s="7">
        <v>85.35</v>
      </c>
    </row>
    <row r="437" spans="1:17" ht="15.75">
      <c r="A437" s="3">
        <v>92114</v>
      </c>
      <c r="B437">
        <f t="shared" si="30"/>
        <v>1.9759387734571686E-4</v>
      </c>
      <c r="C437" s="7">
        <f t="shared" si="31"/>
        <v>29402.400000000001</v>
      </c>
      <c r="D437">
        <f t="shared" si="32"/>
        <v>0</v>
      </c>
      <c r="F437">
        <f t="shared" si="33"/>
        <v>92114</v>
      </c>
      <c r="G437" t="str">
        <f>INDEX(ZIP_COUNTY_092020!B:B,MATCH('Zip Shares'!F437,ZIP_COUNTY_092020!A:A,0))</f>
        <v>San Diego</v>
      </c>
      <c r="H437" s="8">
        <f>B437*'SmartPay National Data'!$Q$4</f>
        <v>86296.237878091895</v>
      </c>
      <c r="I437" s="8">
        <f t="shared" si="34"/>
        <v>29402.400000000001</v>
      </c>
      <c r="J437" s="8">
        <f>D437*'SmartPay National Data'!$Q$6</f>
        <v>0</v>
      </c>
      <c r="N437" s="3">
        <v>92138</v>
      </c>
      <c r="O437">
        <v>8.8816481895739296E-7</v>
      </c>
      <c r="P437" s="5">
        <v>92543</v>
      </c>
      <c r="Q437" s="7">
        <v>699.9</v>
      </c>
    </row>
    <row r="438" spans="1:17" ht="15.75">
      <c r="A438" s="3">
        <v>92115</v>
      </c>
      <c r="B438">
        <f t="shared" si="30"/>
        <v>5.1273445362968822E-4</v>
      </c>
      <c r="C438" s="7">
        <f t="shared" si="31"/>
        <v>12314.77</v>
      </c>
      <c r="D438">
        <f t="shared" si="32"/>
        <v>0</v>
      </c>
      <c r="F438">
        <f t="shared" si="33"/>
        <v>92115</v>
      </c>
      <c r="G438" t="str">
        <f>INDEX(ZIP_COUNTY_092020!B:B,MATCH('Zip Shares'!F438,ZIP_COUNTY_092020!A:A,0))</f>
        <v>San Diego</v>
      </c>
      <c r="H438" s="8">
        <f>B438*'SmartPay National Data'!$Q$4</f>
        <v>223929.27844269649</v>
      </c>
      <c r="I438" s="8">
        <f t="shared" si="34"/>
        <v>12314.77</v>
      </c>
      <c r="J438" s="8">
        <f>D438*'SmartPay National Data'!$Q$6</f>
        <v>0</v>
      </c>
      <c r="N438" s="3">
        <v>92139</v>
      </c>
      <c r="O438">
        <v>1.1339247096360311E-4</v>
      </c>
      <c r="P438" s="5">
        <v>92546</v>
      </c>
      <c r="Q438" s="7">
        <v>8773.32</v>
      </c>
    </row>
    <row r="439" spans="1:17" ht="15.75">
      <c r="A439" s="3">
        <v>92116</v>
      </c>
      <c r="B439">
        <f t="shared" si="30"/>
        <v>6.4773452831508102E-5</v>
      </c>
      <c r="C439" s="7">
        <f t="shared" si="31"/>
        <v>0</v>
      </c>
      <c r="D439">
        <f t="shared" si="32"/>
        <v>0</v>
      </c>
      <c r="F439">
        <f t="shared" si="33"/>
        <v>92116</v>
      </c>
      <c r="G439" t="str">
        <f>INDEX(ZIP_COUNTY_092020!B:B,MATCH('Zip Shares'!F439,ZIP_COUNTY_092020!A:A,0))</f>
        <v>San Diego</v>
      </c>
      <c r="H439" s="8">
        <f>B439*'SmartPay National Data'!$Q$4</f>
        <v>28288.858788641777</v>
      </c>
      <c r="I439" s="8">
        <f t="shared" si="34"/>
        <v>0</v>
      </c>
      <c r="J439" s="8">
        <f>D439*'SmartPay National Data'!$Q$6</f>
        <v>0</v>
      </c>
      <c r="N439" s="3">
        <v>92140</v>
      </c>
      <c r="O439">
        <v>2.0105016259038845E-5</v>
      </c>
      <c r="P439" s="5">
        <v>92551</v>
      </c>
      <c r="Q439" s="7">
        <v>4780.29</v>
      </c>
    </row>
    <row r="440" spans="1:17" ht="15.75">
      <c r="A440" s="3">
        <v>92117</v>
      </c>
      <c r="B440">
        <f t="shared" si="30"/>
        <v>6.9647554688526613E-4</v>
      </c>
      <c r="C440" s="7">
        <f t="shared" si="31"/>
        <v>16827.87</v>
      </c>
      <c r="D440">
        <f t="shared" si="32"/>
        <v>0</v>
      </c>
      <c r="F440">
        <f t="shared" si="33"/>
        <v>92117</v>
      </c>
      <c r="G440" t="str">
        <f>INDEX(ZIP_COUNTY_092020!B:B,MATCH('Zip Shares'!F440,ZIP_COUNTY_092020!A:A,0))</f>
        <v>San Diego</v>
      </c>
      <c r="H440" s="8">
        <f>B440*'SmartPay National Data'!$Q$4</f>
        <v>304175.51534315239</v>
      </c>
      <c r="I440" s="8">
        <f t="shared" si="34"/>
        <v>16827.87</v>
      </c>
      <c r="J440" s="8">
        <f>D440*'SmartPay National Data'!$Q$6</f>
        <v>0</v>
      </c>
      <c r="N440" s="3">
        <v>92142</v>
      </c>
      <c r="O440">
        <v>6.1112258185141713E-6</v>
      </c>
      <c r="P440" s="5">
        <v>92553</v>
      </c>
      <c r="Q440" s="7">
        <v>70307.06</v>
      </c>
    </row>
    <row r="441" spans="1:17" ht="15.75">
      <c r="A441" s="3">
        <v>92118</v>
      </c>
      <c r="B441">
        <f t="shared" si="30"/>
        <v>1.5893637322777886E-3</v>
      </c>
      <c r="C441" s="7">
        <f t="shared" si="31"/>
        <v>106512.98000000001</v>
      </c>
      <c r="D441">
        <f t="shared" si="32"/>
        <v>0</v>
      </c>
      <c r="F441">
        <f t="shared" si="33"/>
        <v>92118</v>
      </c>
      <c r="G441" t="str">
        <f>INDEX(ZIP_COUNTY_092020!B:B,MATCH('Zip Shares'!F441,ZIP_COUNTY_092020!A:A,0))</f>
        <v>San Diego</v>
      </c>
      <c r="H441" s="8">
        <f>B441*'SmartPay National Data'!$Q$4</f>
        <v>694131.37976680871</v>
      </c>
      <c r="I441" s="8">
        <f t="shared" si="34"/>
        <v>106512.98000000001</v>
      </c>
      <c r="J441" s="8">
        <f>D441*'SmartPay National Data'!$Q$6</f>
        <v>0</v>
      </c>
      <c r="N441" s="3">
        <v>92145</v>
      </c>
      <c r="O441">
        <v>1.9186363349302995E-3</v>
      </c>
      <c r="P441" s="5">
        <v>92555</v>
      </c>
      <c r="Q441" s="7">
        <v>10806.97</v>
      </c>
    </row>
    <row r="442" spans="1:17" ht="15.75">
      <c r="A442" s="3">
        <v>92119</v>
      </c>
      <c r="B442">
        <f t="shared" si="30"/>
        <v>1.7829012427449616E-4</v>
      </c>
      <c r="C442" s="7">
        <f t="shared" si="31"/>
        <v>4289.9399999999996</v>
      </c>
      <c r="D442">
        <f t="shared" si="32"/>
        <v>0</v>
      </c>
      <c r="F442">
        <f t="shared" si="33"/>
        <v>92119</v>
      </c>
      <c r="G442" t="str">
        <f>INDEX(ZIP_COUNTY_092020!B:B,MATCH('Zip Shares'!F442,ZIP_COUNTY_092020!A:A,0))</f>
        <v>San Diego</v>
      </c>
      <c r="H442" s="8">
        <f>B442*'SmartPay National Data'!$Q$4</f>
        <v>77865.605869897641</v>
      </c>
      <c r="I442" s="8">
        <f t="shared" si="34"/>
        <v>4289.9399999999996</v>
      </c>
      <c r="J442" s="8">
        <f>D442*'SmartPay National Data'!$Q$6</f>
        <v>0</v>
      </c>
      <c r="N442" s="3">
        <v>92147</v>
      </c>
      <c r="O442">
        <v>7.039131124139253E-4</v>
      </c>
      <c r="P442" s="5">
        <v>92557</v>
      </c>
      <c r="Q442" s="7">
        <v>19533.78</v>
      </c>
    </row>
    <row r="443" spans="1:17" ht="15.75">
      <c r="A443" s="3">
        <v>92120</v>
      </c>
      <c r="B443">
        <f t="shared" si="30"/>
        <v>1.0687151801008665E-3</v>
      </c>
      <c r="C443" s="7">
        <f t="shared" si="31"/>
        <v>73077.81</v>
      </c>
      <c r="D443">
        <f t="shared" si="32"/>
        <v>0</v>
      </c>
      <c r="F443">
        <f t="shared" si="33"/>
        <v>92120</v>
      </c>
      <c r="G443" t="str">
        <f>INDEX(ZIP_COUNTY_092020!B:B,MATCH('Zip Shares'!F443,ZIP_COUNTY_092020!A:A,0))</f>
        <v>San Diego</v>
      </c>
      <c r="H443" s="8">
        <f>B443*'SmartPay National Data'!$Q$4</f>
        <v>466745.73445689474</v>
      </c>
      <c r="I443" s="8">
        <f t="shared" si="34"/>
        <v>73077.81</v>
      </c>
      <c r="J443" s="8">
        <f>D443*'SmartPay National Data'!$Q$6</f>
        <v>0</v>
      </c>
      <c r="N443" s="3">
        <v>92150</v>
      </c>
      <c r="O443">
        <v>9.0259342311490495E-6</v>
      </c>
      <c r="P443" s="5">
        <v>92562</v>
      </c>
      <c r="Q443" s="7">
        <v>148027.32999999999</v>
      </c>
    </row>
    <row r="444" spans="1:17" ht="15.75">
      <c r="A444" s="3">
        <v>92121</v>
      </c>
      <c r="B444">
        <f t="shared" si="30"/>
        <v>2.367177113833108E-2</v>
      </c>
      <c r="C444" s="7">
        <f t="shared" si="31"/>
        <v>115571.19</v>
      </c>
      <c r="D444">
        <f t="shared" si="32"/>
        <v>0</v>
      </c>
      <c r="F444">
        <f t="shared" si="33"/>
        <v>92121</v>
      </c>
      <c r="G444" t="str">
        <f>INDEX(ZIP_COUNTY_092020!B:B,MATCH('Zip Shares'!F444,ZIP_COUNTY_092020!A:A,0))</f>
        <v>San Diego</v>
      </c>
      <c r="H444" s="8">
        <f>B444*'SmartPay National Data'!$Q$4</f>
        <v>10338300.055598607</v>
      </c>
      <c r="I444" s="8">
        <f t="shared" si="34"/>
        <v>115571.19</v>
      </c>
      <c r="J444" s="8">
        <f>D444*'SmartPay National Data'!$Q$6</f>
        <v>0</v>
      </c>
      <c r="N444" s="3">
        <v>92152</v>
      </c>
      <c r="O444">
        <v>6.540052734240606E-3</v>
      </c>
      <c r="P444" s="5">
        <v>92563</v>
      </c>
      <c r="Q444" s="7">
        <v>20482.16</v>
      </c>
    </row>
    <row r="445" spans="1:17" ht="15.75">
      <c r="A445" s="3">
        <v>92122</v>
      </c>
      <c r="B445">
        <f t="shared" si="30"/>
        <v>5.2550165993617896E-5</v>
      </c>
      <c r="C445" s="7">
        <f t="shared" si="31"/>
        <v>269.97000000000003</v>
      </c>
      <c r="D445">
        <f t="shared" si="32"/>
        <v>0</v>
      </c>
      <c r="F445">
        <f t="shared" si="33"/>
        <v>92122</v>
      </c>
      <c r="G445" t="str">
        <f>INDEX(ZIP_COUNTY_092020!B:B,MATCH('Zip Shares'!F445,ZIP_COUNTY_092020!A:A,0))</f>
        <v>San Diego</v>
      </c>
      <c r="H445" s="8">
        <f>B445*'SmartPay National Data'!$Q$4</f>
        <v>22950.516919024187</v>
      </c>
      <c r="I445" s="8">
        <f t="shared" si="34"/>
        <v>269.97000000000003</v>
      </c>
      <c r="J445" s="8">
        <f>D445*'SmartPay National Data'!$Q$6</f>
        <v>0</v>
      </c>
      <c r="N445" s="3">
        <v>92154</v>
      </c>
      <c r="O445">
        <v>8.0819723315499088E-3</v>
      </c>
      <c r="P445" s="5">
        <v>92567</v>
      </c>
      <c r="Q445" s="7">
        <v>429.21</v>
      </c>
    </row>
    <row r="446" spans="1:17" ht="15.75">
      <c r="A446" s="3">
        <v>92123</v>
      </c>
      <c r="B446">
        <f t="shared" si="30"/>
        <v>6.1376108322780789E-3</v>
      </c>
      <c r="C446" s="7">
        <f t="shared" si="31"/>
        <v>198550.93</v>
      </c>
      <c r="D446">
        <f t="shared" si="32"/>
        <v>0</v>
      </c>
      <c r="F446">
        <f t="shared" si="33"/>
        <v>92123</v>
      </c>
      <c r="G446" t="str">
        <f>INDEX(ZIP_COUNTY_092020!B:B,MATCH('Zip Shares'!F446,ZIP_COUNTY_092020!A:A,0))</f>
        <v>San Diego</v>
      </c>
      <c r="H446" s="8">
        <f>B446*'SmartPay National Data'!$Q$4</f>
        <v>2680511.8230395596</v>
      </c>
      <c r="I446" s="8">
        <f t="shared" si="34"/>
        <v>198550.93</v>
      </c>
      <c r="J446" s="8">
        <f>D446*'SmartPay National Data'!$Q$6</f>
        <v>0</v>
      </c>
      <c r="N446" s="3">
        <v>92155</v>
      </c>
      <c r="O446">
        <v>7.7925328210069907E-4</v>
      </c>
      <c r="P446" s="5">
        <v>92570</v>
      </c>
      <c r="Q446" s="7">
        <v>500.67</v>
      </c>
    </row>
    <row r="447" spans="1:17" ht="15.75">
      <c r="A447" s="3">
        <v>92124</v>
      </c>
      <c r="B447">
        <f t="shared" si="30"/>
        <v>1.6074723943986937E-5</v>
      </c>
      <c r="C447" s="7">
        <f t="shared" si="31"/>
        <v>40</v>
      </c>
      <c r="D447">
        <f t="shared" si="32"/>
        <v>0</v>
      </c>
      <c r="F447">
        <f t="shared" si="33"/>
        <v>92124</v>
      </c>
      <c r="G447" t="str">
        <f>INDEX(ZIP_COUNTY_092020!B:B,MATCH('Zip Shares'!F447,ZIP_COUNTY_092020!A:A,0))</f>
        <v>San Diego</v>
      </c>
      <c r="H447" s="8">
        <f>B447*'SmartPay National Data'!$Q$4</f>
        <v>7020.400732700261</v>
      </c>
      <c r="I447" s="8">
        <f t="shared" si="34"/>
        <v>40</v>
      </c>
      <c r="J447" s="8">
        <f>D447*'SmartPay National Data'!$Q$6</f>
        <v>0</v>
      </c>
      <c r="N447" s="3">
        <v>92159</v>
      </c>
      <c r="O447">
        <v>4.2913027697606511E-5</v>
      </c>
      <c r="P447" s="5">
        <v>92571</v>
      </c>
      <c r="Q447" s="7">
        <v>17348.64</v>
      </c>
    </row>
    <row r="448" spans="1:17" ht="15.75">
      <c r="A448" s="3">
        <v>92126</v>
      </c>
      <c r="B448">
        <f t="shared" si="30"/>
        <v>3.9553385785443948E-3</v>
      </c>
      <c r="C448" s="7">
        <f t="shared" si="31"/>
        <v>88175.84</v>
      </c>
      <c r="D448">
        <f t="shared" si="32"/>
        <v>0</v>
      </c>
      <c r="F448">
        <f t="shared" si="33"/>
        <v>92126</v>
      </c>
      <c r="G448" t="str">
        <f>INDEX(ZIP_COUNTY_092020!B:B,MATCH('Zip Shares'!F448,ZIP_COUNTY_092020!A:A,0))</f>
        <v>San Diego</v>
      </c>
      <c r="H448" s="8">
        <f>B448*'SmartPay National Data'!$Q$4</f>
        <v>1727436.3125394674</v>
      </c>
      <c r="I448" s="8">
        <f t="shared" si="34"/>
        <v>88175.84</v>
      </c>
      <c r="J448" s="8">
        <f>D448*'SmartPay National Data'!$Q$6</f>
        <v>0</v>
      </c>
      <c r="N448" s="3">
        <v>92163</v>
      </c>
      <c r="O448">
        <v>1.3984521748033263E-5</v>
      </c>
      <c r="P448" s="5">
        <v>92582</v>
      </c>
      <c r="Q448" s="7">
        <v>6997.39</v>
      </c>
    </row>
    <row r="449" spans="1:17" ht="15.75">
      <c r="A449" s="3">
        <v>92127</v>
      </c>
      <c r="B449">
        <f t="shared" si="30"/>
        <v>4.365011812534958E-3</v>
      </c>
      <c r="C449" s="7">
        <f t="shared" si="31"/>
        <v>470261.61</v>
      </c>
      <c r="D449">
        <f t="shared" si="32"/>
        <v>0</v>
      </c>
      <c r="F449">
        <f t="shared" si="33"/>
        <v>92127</v>
      </c>
      <c r="G449" t="str">
        <f>INDEX(ZIP_COUNTY_092020!B:B,MATCH('Zip Shares'!F449,ZIP_COUNTY_092020!A:A,0))</f>
        <v>San Diego</v>
      </c>
      <c r="H449" s="8">
        <f>B449*'SmartPay National Data'!$Q$4</f>
        <v>1906355.1096582748</v>
      </c>
      <c r="I449" s="8">
        <f t="shared" si="34"/>
        <v>470261.61</v>
      </c>
      <c r="J449" s="8">
        <f>D449*'SmartPay National Data'!$Q$6</f>
        <v>0</v>
      </c>
      <c r="N449" s="3">
        <v>92166</v>
      </c>
      <c r="O449">
        <v>1.3852111855298789E-6</v>
      </c>
      <c r="P449" s="5">
        <v>92583</v>
      </c>
      <c r="Q449" s="7">
        <v>4882.17</v>
      </c>
    </row>
    <row r="450" spans="1:17" ht="15.75">
      <c r="A450" s="3">
        <v>92128</v>
      </c>
      <c r="B450">
        <f t="shared" ref="B450:B513" si="35">SUMIF(N:N,A450,O:O)</f>
        <v>5.9365659029340663E-2</v>
      </c>
      <c r="C450" s="7">
        <f t="shared" ref="C450:C513" si="36">SUMIF(P:P,A450,Q:Q)</f>
        <v>40299.69</v>
      </c>
      <c r="D450">
        <f t="shared" ref="D450:D513" si="37">SUMIF(R:R,A450,S:S)</f>
        <v>0</v>
      </c>
      <c r="F450">
        <f t="shared" si="33"/>
        <v>92128</v>
      </c>
      <c r="G450" t="str">
        <f>INDEX(ZIP_COUNTY_092020!B:B,MATCH('Zip Shares'!F450,ZIP_COUNTY_092020!A:A,0))</f>
        <v>San Diego</v>
      </c>
      <c r="H450" s="8">
        <f>B450*'SmartPay National Data'!$Q$4</f>
        <v>25927083.886421468</v>
      </c>
      <c r="I450" s="8">
        <f t="shared" si="34"/>
        <v>40299.69</v>
      </c>
      <c r="J450" s="8">
        <f>D450*'SmartPay National Data'!$Q$6</f>
        <v>0</v>
      </c>
      <c r="N450" s="3">
        <v>92173</v>
      </c>
      <c r="O450">
        <v>1.7864793654617014E-4</v>
      </c>
      <c r="P450" s="5">
        <v>92584</v>
      </c>
      <c r="Q450" s="7">
        <v>11794.64</v>
      </c>
    </row>
    <row r="451" spans="1:17" ht="15.75">
      <c r="A451" s="3">
        <v>92129</v>
      </c>
      <c r="B451">
        <f t="shared" si="35"/>
        <v>3.828603325655961E-4</v>
      </c>
      <c r="C451" s="7">
        <f t="shared" si="36"/>
        <v>1201.8</v>
      </c>
      <c r="D451">
        <f t="shared" si="37"/>
        <v>0</v>
      </c>
      <c r="F451">
        <f t="shared" ref="F451:F514" si="38">A451</f>
        <v>92129</v>
      </c>
      <c r="G451" t="str">
        <f>INDEX(ZIP_COUNTY_092020!B:B,MATCH('Zip Shares'!F451,ZIP_COUNTY_092020!A:A,0))</f>
        <v>San Diego</v>
      </c>
      <c r="H451" s="8">
        <f>B451*'SmartPay National Data'!$Q$4</f>
        <v>167208.65432160735</v>
      </c>
      <c r="I451" s="8">
        <f t="shared" ref="I451:I514" si="39">C451</f>
        <v>1201.8</v>
      </c>
      <c r="J451" s="8">
        <f>D451*'SmartPay National Data'!$Q$6</f>
        <v>0</v>
      </c>
      <c r="N451" s="3">
        <v>92176</v>
      </c>
      <c r="O451">
        <v>1.184172226853491E-6</v>
      </c>
      <c r="P451" s="5">
        <v>92587</v>
      </c>
      <c r="Q451" s="7">
        <v>13107.539999999999</v>
      </c>
    </row>
    <row r="452" spans="1:17" ht="15.75">
      <c r="A452" s="3">
        <v>92130</v>
      </c>
      <c r="B452">
        <f t="shared" si="35"/>
        <v>5.9696998102262212E-4</v>
      </c>
      <c r="C452" s="7">
        <f t="shared" si="36"/>
        <v>43002.63</v>
      </c>
      <c r="D452">
        <f t="shared" si="37"/>
        <v>0</v>
      </c>
      <c r="F452">
        <f t="shared" si="38"/>
        <v>92130</v>
      </c>
      <c r="G452" t="str">
        <f>INDEX(ZIP_COUNTY_092020!B:B,MATCH('Zip Shares'!F452,ZIP_COUNTY_092020!A:A,0))</f>
        <v>San Diego</v>
      </c>
      <c r="H452" s="8">
        <f>B452*'SmartPay National Data'!$Q$4</f>
        <v>260717.91383633623</v>
      </c>
      <c r="I452" s="8">
        <f t="shared" si="39"/>
        <v>43002.63</v>
      </c>
      <c r="J452" s="8">
        <f>D452*'SmartPay National Data'!$Q$6</f>
        <v>0</v>
      </c>
      <c r="N452" s="3">
        <v>92177</v>
      </c>
      <c r="O452">
        <v>5.0621320530025719E-6</v>
      </c>
      <c r="P452" s="5">
        <v>92589</v>
      </c>
      <c r="Q452" s="7">
        <v>69.900000000000006</v>
      </c>
    </row>
    <row r="453" spans="1:17" ht="15.75">
      <c r="A453" s="3">
        <v>92131</v>
      </c>
      <c r="B453">
        <f t="shared" si="35"/>
        <v>4.6950641668604054E-3</v>
      </c>
      <c r="C453" s="7">
        <f t="shared" si="36"/>
        <v>52000.020000000004</v>
      </c>
      <c r="D453">
        <f t="shared" si="37"/>
        <v>0</v>
      </c>
      <c r="F453">
        <f t="shared" si="38"/>
        <v>92131</v>
      </c>
      <c r="G453" t="str">
        <f>INDEX(ZIP_COUNTY_092020!B:B,MATCH('Zip Shares'!F453,ZIP_COUNTY_092020!A:A,0))</f>
        <v>San Diego</v>
      </c>
      <c r="H453" s="8">
        <f>B453*'SmartPay National Data'!$Q$4</f>
        <v>2050500.6513303963</v>
      </c>
      <c r="I453" s="8">
        <f t="shared" si="39"/>
        <v>52000.020000000004</v>
      </c>
      <c r="J453" s="8">
        <f>D453*'SmartPay National Data'!$Q$6</f>
        <v>0</v>
      </c>
      <c r="N453" s="3">
        <v>92182</v>
      </c>
      <c r="O453">
        <v>2.6317869725839635E-4</v>
      </c>
      <c r="P453" s="5">
        <v>92590</v>
      </c>
      <c r="Q453" s="7">
        <v>21448.240000000002</v>
      </c>
    </row>
    <row r="454" spans="1:17" ht="15.75">
      <c r="A454" s="5">
        <v>92132</v>
      </c>
      <c r="B454">
        <f t="shared" si="35"/>
        <v>0</v>
      </c>
      <c r="C454" s="7">
        <f t="shared" si="36"/>
        <v>0</v>
      </c>
      <c r="D454">
        <f t="shared" si="37"/>
        <v>0</v>
      </c>
      <c r="F454">
        <f t="shared" si="38"/>
        <v>92132</v>
      </c>
      <c r="G454" t="str">
        <f>INDEX(ZIP_COUNTY_092020!B:B,MATCH('Zip Shares'!F454,ZIP_COUNTY_092020!A:A,0))</f>
        <v>San Diego</v>
      </c>
      <c r="H454" s="8">
        <f>B454*'SmartPay National Data'!$Q$4</f>
        <v>0</v>
      </c>
      <c r="I454" s="8">
        <f t="shared" si="39"/>
        <v>0</v>
      </c>
      <c r="J454" s="8">
        <f>D454*'SmartPay National Data'!$Q$6</f>
        <v>0</v>
      </c>
      <c r="N454" s="3">
        <v>92186</v>
      </c>
      <c r="O454">
        <v>1.8355311194940056E-5</v>
      </c>
      <c r="P454" s="5">
        <v>92591</v>
      </c>
      <c r="Q454" s="7">
        <v>67216.81</v>
      </c>
    </row>
    <row r="455" spans="1:17" ht="15.75">
      <c r="A455" s="3">
        <v>92135</v>
      </c>
      <c r="B455">
        <f t="shared" si="35"/>
        <v>4.0500552860018874E-3</v>
      </c>
      <c r="C455" s="7">
        <f t="shared" si="36"/>
        <v>16825.91</v>
      </c>
      <c r="D455">
        <f t="shared" si="37"/>
        <v>0</v>
      </c>
      <c r="F455">
        <f t="shared" si="38"/>
        <v>92135</v>
      </c>
      <c r="G455" t="str">
        <f>INDEX(ZIP_COUNTY_092020!B:B,MATCH('Zip Shares'!F455,ZIP_COUNTY_092020!A:A,0))</f>
        <v>San Diego</v>
      </c>
      <c r="H455" s="8">
        <f>B455*'SmartPay National Data'!$Q$4</f>
        <v>1768802.4501322859</v>
      </c>
      <c r="I455" s="8">
        <f t="shared" si="39"/>
        <v>16825.91</v>
      </c>
      <c r="J455" s="8">
        <f>D455*'SmartPay National Data'!$Q$6</f>
        <v>0</v>
      </c>
      <c r="N455" s="3">
        <v>92191</v>
      </c>
      <c r="O455">
        <v>9.3479347195265607E-6</v>
      </c>
      <c r="P455" s="5">
        <v>92592</v>
      </c>
      <c r="Q455" s="7">
        <v>73634.710000000006</v>
      </c>
    </row>
    <row r="456" spans="1:17" ht="15.75">
      <c r="A456" s="3">
        <v>92136</v>
      </c>
      <c r="B456">
        <f t="shared" si="35"/>
        <v>3.204941954748396E-3</v>
      </c>
      <c r="C456" s="7">
        <f t="shared" si="36"/>
        <v>44915.270000000004</v>
      </c>
      <c r="D456">
        <f t="shared" si="37"/>
        <v>0</v>
      </c>
      <c r="F456">
        <f t="shared" si="38"/>
        <v>92136</v>
      </c>
      <c r="G456" t="str">
        <f>INDEX(ZIP_COUNTY_092020!B:B,MATCH('Zip Shares'!F456,ZIP_COUNTY_092020!A:A,0))</f>
        <v>San Diego</v>
      </c>
      <c r="H456" s="8">
        <f>B456*'SmartPay National Data'!$Q$4</f>
        <v>1399711.5549716174</v>
      </c>
      <c r="I456" s="8">
        <f t="shared" si="39"/>
        <v>44915.270000000004</v>
      </c>
      <c r="J456" s="8">
        <f>D456*'SmartPay National Data'!$Q$6</f>
        <v>0</v>
      </c>
      <c r="N456" s="3">
        <v>92192</v>
      </c>
      <c r="O456">
        <v>5.5001032366627547E-7</v>
      </c>
      <c r="P456" s="5">
        <v>92595</v>
      </c>
      <c r="Q456" s="7">
        <v>28390.880000000001</v>
      </c>
    </row>
    <row r="457" spans="1:17" ht="15.75">
      <c r="A457" s="3">
        <v>92138</v>
      </c>
      <c r="B457">
        <f t="shared" si="35"/>
        <v>8.8816481895739296E-7</v>
      </c>
      <c r="C457" s="7">
        <f t="shared" si="36"/>
        <v>0</v>
      </c>
      <c r="D457">
        <f t="shared" si="37"/>
        <v>0</v>
      </c>
      <c r="F457">
        <f t="shared" si="38"/>
        <v>92138</v>
      </c>
      <c r="G457" t="str">
        <f>INDEX(ZIP_COUNTY_092020!B:B,MATCH('Zip Shares'!F457,ZIP_COUNTY_092020!A:A,0))</f>
        <v>San Diego</v>
      </c>
      <c r="H457" s="8">
        <f>B457*'SmartPay National Data'!$Q$4</f>
        <v>387.89300317032826</v>
      </c>
      <c r="I457" s="8">
        <f t="shared" si="39"/>
        <v>0</v>
      </c>
      <c r="J457" s="8">
        <f>D457*'SmartPay National Data'!$Q$6</f>
        <v>0</v>
      </c>
      <c r="N457" s="3">
        <v>92198</v>
      </c>
      <c r="O457">
        <v>4.9297221602680981E-6</v>
      </c>
      <c r="P457" s="5">
        <v>92596</v>
      </c>
      <c r="Q457" s="7">
        <v>3210.78</v>
      </c>
    </row>
    <row r="458" spans="1:17" ht="15.75">
      <c r="A458" s="3">
        <v>92139</v>
      </c>
      <c r="B458">
        <f t="shared" si="35"/>
        <v>1.1339247096360311E-4</v>
      </c>
      <c r="C458" s="7">
        <f t="shared" si="36"/>
        <v>0</v>
      </c>
      <c r="D458">
        <f t="shared" si="37"/>
        <v>0</v>
      </c>
      <c r="F458">
        <f t="shared" si="38"/>
        <v>92139</v>
      </c>
      <c r="G458" t="str">
        <f>INDEX(ZIP_COUNTY_092020!B:B,MATCH('Zip Shares'!F458,ZIP_COUNTY_092020!A:A,0))</f>
        <v>San Diego</v>
      </c>
      <c r="H458" s="8">
        <f>B458*'SmartPay National Data'!$Q$4</f>
        <v>49522.504337211605</v>
      </c>
      <c r="I458" s="8">
        <f t="shared" si="39"/>
        <v>0</v>
      </c>
      <c r="J458" s="8">
        <f>D458*'SmartPay National Data'!$Q$6</f>
        <v>0</v>
      </c>
      <c r="N458" s="3">
        <v>92201</v>
      </c>
      <c r="O458">
        <v>2.3424023001073893E-5</v>
      </c>
      <c r="P458" s="5">
        <v>92602</v>
      </c>
      <c r="Q458" s="7">
        <v>90220.55</v>
      </c>
    </row>
    <row r="459" spans="1:17" ht="15.75">
      <c r="A459" s="3">
        <v>92140</v>
      </c>
      <c r="B459">
        <f t="shared" si="35"/>
        <v>2.0105016259038845E-5</v>
      </c>
      <c r="C459" s="7">
        <f t="shared" si="36"/>
        <v>0</v>
      </c>
      <c r="D459">
        <f t="shared" si="37"/>
        <v>0</v>
      </c>
      <c r="F459">
        <f t="shared" si="38"/>
        <v>92140</v>
      </c>
      <c r="G459" t="str">
        <f>INDEX(ZIP_COUNTY_092020!B:B,MATCH('Zip Shares'!F459,ZIP_COUNTY_092020!A:A,0))</f>
        <v>San Diego</v>
      </c>
      <c r="H459" s="8">
        <f>B459*'SmartPay National Data'!$Q$4</f>
        <v>8780.5719941277821</v>
      </c>
      <c r="I459" s="8">
        <f t="shared" si="39"/>
        <v>0</v>
      </c>
      <c r="J459" s="8">
        <f>D459*'SmartPay National Data'!$Q$6</f>
        <v>0</v>
      </c>
      <c r="N459" s="3">
        <v>92203</v>
      </c>
      <c r="O459">
        <v>1.4442293303345431E-5</v>
      </c>
      <c r="P459" s="5">
        <v>92603</v>
      </c>
      <c r="Q459" s="7">
        <v>91.06</v>
      </c>
    </row>
    <row r="460" spans="1:17" ht="15.75">
      <c r="A460" s="3">
        <v>92142</v>
      </c>
      <c r="B460">
        <f t="shared" si="35"/>
        <v>6.1112258185141713E-6</v>
      </c>
      <c r="C460" s="7">
        <f t="shared" si="36"/>
        <v>0</v>
      </c>
      <c r="D460">
        <f t="shared" si="37"/>
        <v>0</v>
      </c>
      <c r="F460">
        <f t="shared" si="38"/>
        <v>92142</v>
      </c>
      <c r="G460" t="str">
        <f>INDEX(ZIP_COUNTY_092020!B:B,MATCH('Zip Shares'!F460,ZIP_COUNTY_092020!A:A,0))</f>
        <v>San Diego</v>
      </c>
      <c r="H460" s="8">
        <f>B460*'SmartPay National Data'!$Q$4</f>
        <v>2668.9885539242769</v>
      </c>
      <c r="I460" s="8">
        <f t="shared" si="39"/>
        <v>0</v>
      </c>
      <c r="J460" s="8">
        <f>D460*'SmartPay National Data'!$Q$6</f>
        <v>0</v>
      </c>
      <c r="N460" s="3">
        <v>92210</v>
      </c>
      <c r="O460">
        <v>2.568175426746577E-5</v>
      </c>
      <c r="P460" s="5">
        <v>92604</v>
      </c>
      <c r="Q460" s="7">
        <v>65.239999999999995</v>
      </c>
    </row>
    <row r="461" spans="1:17" ht="15.75">
      <c r="A461" s="3">
        <v>92145</v>
      </c>
      <c r="B461">
        <f t="shared" si="35"/>
        <v>1.9186363349302995E-3</v>
      </c>
      <c r="C461" s="7">
        <f t="shared" si="36"/>
        <v>19699.34</v>
      </c>
      <c r="D461">
        <f t="shared" si="37"/>
        <v>0</v>
      </c>
      <c r="F461">
        <f t="shared" si="38"/>
        <v>92145</v>
      </c>
      <c r="G461" t="str">
        <f>INDEX(ZIP_COUNTY_092020!B:B,MATCH('Zip Shares'!F461,ZIP_COUNTY_092020!A:A,0))</f>
        <v>San Diego</v>
      </c>
      <c r="H461" s="8">
        <f>B461*'SmartPay National Data'!$Q$4</f>
        <v>837936.37629270658</v>
      </c>
      <c r="I461" s="8">
        <f t="shared" si="39"/>
        <v>19699.34</v>
      </c>
      <c r="J461" s="8">
        <f>D461*'SmartPay National Data'!$Q$6</f>
        <v>0</v>
      </c>
      <c r="N461" s="3">
        <v>92211</v>
      </c>
      <c r="O461">
        <v>2.483230202699339E-4</v>
      </c>
      <c r="P461" s="5">
        <v>92606</v>
      </c>
      <c r="Q461" s="7">
        <v>71157.87999999999</v>
      </c>
    </row>
    <row r="462" spans="1:17" ht="15.75">
      <c r="A462" s="3">
        <v>92147</v>
      </c>
      <c r="B462">
        <f t="shared" si="35"/>
        <v>7.039131124139253E-4</v>
      </c>
      <c r="C462" s="7">
        <f t="shared" si="36"/>
        <v>882</v>
      </c>
      <c r="D462">
        <f t="shared" si="37"/>
        <v>0</v>
      </c>
      <c r="F462">
        <f t="shared" si="38"/>
        <v>92147</v>
      </c>
      <c r="G462" t="str">
        <f>INDEX(ZIP_COUNTY_092020!B:B,MATCH('Zip Shares'!F462,ZIP_COUNTY_092020!A:A,0))</f>
        <v>San Diego</v>
      </c>
      <c r="H462" s="8">
        <f>B462*'SmartPay National Data'!$Q$4</f>
        <v>307423.7633795634</v>
      </c>
      <c r="I462" s="8">
        <f t="shared" si="39"/>
        <v>882</v>
      </c>
      <c r="J462" s="8">
        <f>D462*'SmartPay National Data'!$Q$6</f>
        <v>0</v>
      </c>
      <c r="N462" s="3">
        <v>92213</v>
      </c>
      <c r="O462">
        <v>1.2249489737124723E-4</v>
      </c>
      <c r="P462" s="5">
        <v>92607</v>
      </c>
      <c r="Q462" s="7">
        <v>21280</v>
      </c>
    </row>
    <row r="463" spans="1:17" ht="15.75">
      <c r="A463" s="3">
        <v>92150</v>
      </c>
      <c r="B463">
        <f t="shared" si="35"/>
        <v>9.0259342311490495E-6</v>
      </c>
      <c r="C463" s="7">
        <f t="shared" si="36"/>
        <v>0</v>
      </c>
      <c r="D463">
        <f t="shared" si="37"/>
        <v>0</v>
      </c>
      <c r="F463">
        <f t="shared" si="38"/>
        <v>92150</v>
      </c>
      <c r="G463" t="str">
        <f>INDEX(ZIP_COUNTY_092020!B:B,MATCH('Zip Shares'!F463,ZIP_COUNTY_092020!A:A,0))</f>
        <v>San Diego</v>
      </c>
      <c r="H463" s="8">
        <f>B463*'SmartPay National Data'!$Q$4</f>
        <v>3941.9448514614346</v>
      </c>
      <c r="I463" s="8">
        <f t="shared" si="39"/>
        <v>0</v>
      </c>
      <c r="J463" s="8">
        <f>D463*'SmartPay National Data'!$Q$6</f>
        <v>0</v>
      </c>
      <c r="N463" s="3">
        <v>92220</v>
      </c>
      <c r="O463">
        <v>1.1819416294297333E-5</v>
      </c>
      <c r="P463" s="5">
        <v>92610</v>
      </c>
      <c r="Q463" s="7">
        <v>110438.04000000001</v>
      </c>
    </row>
    <row r="464" spans="1:17" ht="15.75">
      <c r="A464" s="3">
        <v>92152</v>
      </c>
      <c r="B464">
        <f t="shared" si="35"/>
        <v>6.540052734240606E-3</v>
      </c>
      <c r="C464" s="7">
        <f t="shared" si="36"/>
        <v>0</v>
      </c>
      <c r="D464">
        <f t="shared" si="37"/>
        <v>0</v>
      </c>
      <c r="F464">
        <f t="shared" si="38"/>
        <v>92152</v>
      </c>
      <c r="G464" t="str">
        <f>INDEX(ZIP_COUNTY_092020!B:B,MATCH('Zip Shares'!F464,ZIP_COUNTY_092020!A:A,0))</f>
        <v>San Diego</v>
      </c>
      <c r="H464" s="8">
        <f>B464*'SmartPay National Data'!$Q$4</f>
        <v>2856272.441589023</v>
      </c>
      <c r="I464" s="8">
        <f t="shared" si="39"/>
        <v>0</v>
      </c>
      <c r="J464" s="8">
        <f>D464*'SmartPay National Data'!$Q$6</f>
        <v>0</v>
      </c>
      <c r="N464" s="3">
        <v>92223</v>
      </c>
      <c r="O464">
        <v>6.7165895885692764E-5</v>
      </c>
      <c r="P464" s="5">
        <v>92612</v>
      </c>
      <c r="Q464" s="7">
        <v>48894.7</v>
      </c>
    </row>
    <row r="465" spans="1:17" ht="15.75">
      <c r="A465" s="3">
        <v>92154</v>
      </c>
      <c r="B465">
        <f t="shared" si="35"/>
        <v>8.0819723315499088E-3</v>
      </c>
      <c r="C465" s="7">
        <f t="shared" si="36"/>
        <v>333220.67</v>
      </c>
      <c r="D465">
        <f t="shared" si="37"/>
        <v>0</v>
      </c>
      <c r="F465">
        <f t="shared" si="38"/>
        <v>92154</v>
      </c>
      <c r="G465" t="str">
        <f>INDEX(ZIP_COUNTY_092020!B:B,MATCH('Zip Shares'!F465,ZIP_COUNTY_092020!A:A,0))</f>
        <v>San Diego</v>
      </c>
      <c r="H465" s="8">
        <f>B465*'SmartPay National Data'!$Q$4</f>
        <v>3529683.2888567536</v>
      </c>
      <c r="I465" s="8">
        <f t="shared" si="39"/>
        <v>333220.67</v>
      </c>
      <c r="J465" s="8">
        <f>D465*'SmartPay National Data'!$Q$6</f>
        <v>0</v>
      </c>
      <c r="N465" s="3">
        <v>92225</v>
      </c>
      <c r="O465">
        <v>4.5793452133399524E-6</v>
      </c>
      <c r="P465" s="5">
        <v>92614</v>
      </c>
      <c r="Q465" s="7">
        <v>350695.07</v>
      </c>
    </row>
    <row r="466" spans="1:17" ht="15.75">
      <c r="A466" s="3">
        <v>92155</v>
      </c>
      <c r="B466">
        <f t="shared" si="35"/>
        <v>7.7925328210069907E-4</v>
      </c>
      <c r="C466" s="7">
        <f t="shared" si="36"/>
        <v>366</v>
      </c>
      <c r="D466">
        <f t="shared" si="37"/>
        <v>0</v>
      </c>
      <c r="F466">
        <f t="shared" si="38"/>
        <v>92155</v>
      </c>
      <c r="G466" t="str">
        <f>INDEX(ZIP_COUNTY_092020!B:B,MATCH('Zip Shares'!F466,ZIP_COUNTY_092020!A:A,0))</f>
        <v>San Diego</v>
      </c>
      <c r="H466" s="8">
        <f>B466*'SmartPay National Data'!$Q$4</f>
        <v>340327.48131051054</v>
      </c>
      <c r="I466" s="8">
        <f t="shared" si="39"/>
        <v>366</v>
      </c>
      <c r="J466" s="8">
        <f>D466*'SmartPay National Data'!$Q$6</f>
        <v>0</v>
      </c>
      <c r="N466" s="3">
        <v>92227</v>
      </c>
      <c r="O466">
        <v>3.0441930652775559E-5</v>
      </c>
      <c r="P466" s="5">
        <v>92616</v>
      </c>
      <c r="Q466" s="7">
        <v>18643</v>
      </c>
    </row>
    <row r="467" spans="1:17" ht="15.75">
      <c r="A467" s="3">
        <v>92159</v>
      </c>
      <c r="B467">
        <f t="shared" si="35"/>
        <v>4.2913027697606511E-5</v>
      </c>
      <c r="C467" s="7">
        <f t="shared" si="36"/>
        <v>0</v>
      </c>
      <c r="D467">
        <f t="shared" si="37"/>
        <v>0</v>
      </c>
      <c r="F467">
        <f t="shared" si="38"/>
        <v>92159</v>
      </c>
      <c r="G467" t="str">
        <f>INDEX(ZIP_COUNTY_092020!B:B,MATCH('Zip Shares'!F467,ZIP_COUNTY_092020!A:A,0))</f>
        <v>San Diego</v>
      </c>
      <c r="H467" s="8">
        <f>B467*'SmartPay National Data'!$Q$4</f>
        <v>18741.637625656273</v>
      </c>
      <c r="I467" s="8">
        <f t="shared" si="39"/>
        <v>0</v>
      </c>
      <c r="J467" s="8">
        <f>D467*'SmartPay National Data'!$Q$6</f>
        <v>0</v>
      </c>
      <c r="N467" s="3">
        <v>92231</v>
      </c>
      <c r="O467">
        <v>1.8831538652224138E-6</v>
      </c>
      <c r="P467" s="5">
        <v>92617</v>
      </c>
      <c r="Q467" s="7">
        <v>13835</v>
      </c>
    </row>
    <row r="468" spans="1:17" ht="15.75">
      <c r="A468" s="4">
        <v>92161</v>
      </c>
      <c r="B468">
        <f t="shared" si="35"/>
        <v>0</v>
      </c>
      <c r="C468" s="7">
        <f t="shared" si="36"/>
        <v>0</v>
      </c>
      <c r="D468">
        <f t="shared" si="37"/>
        <v>0.13273634125841002</v>
      </c>
      <c r="F468">
        <f t="shared" si="38"/>
        <v>92161</v>
      </c>
      <c r="G468" t="str">
        <f>INDEX(ZIP_COUNTY_092020!B:B,MATCH('Zip Shares'!F468,ZIP_COUNTY_092020!A:A,0))</f>
        <v>San Diego</v>
      </c>
      <c r="H468" s="8">
        <f>B468*'SmartPay National Data'!$Q$4</f>
        <v>0</v>
      </c>
      <c r="I468" s="8">
        <f t="shared" si="39"/>
        <v>0</v>
      </c>
      <c r="J468" s="8">
        <f>D468*'SmartPay National Data'!$Q$6</f>
        <v>19297129.606303114</v>
      </c>
      <c r="N468" s="3">
        <v>92234</v>
      </c>
      <c r="O468">
        <v>5.8131405938397788E-5</v>
      </c>
      <c r="P468" s="5">
        <v>92618</v>
      </c>
      <c r="Q468" s="7">
        <v>223770.66999999998</v>
      </c>
    </row>
    <row r="469" spans="1:17" ht="15.75">
      <c r="A469" s="3">
        <v>92163</v>
      </c>
      <c r="B469">
        <f t="shared" si="35"/>
        <v>1.3984521748033263E-5</v>
      </c>
      <c r="C469" s="7">
        <f t="shared" si="36"/>
        <v>0</v>
      </c>
      <c r="D469">
        <f t="shared" si="37"/>
        <v>0</v>
      </c>
      <c r="F469">
        <f t="shared" si="38"/>
        <v>92163</v>
      </c>
      <c r="G469" t="str">
        <f>INDEX(ZIP_COUNTY_092020!B:B,MATCH('Zip Shares'!F469,ZIP_COUNTY_092020!A:A,0))</f>
        <v>San Diego</v>
      </c>
      <c r="H469" s="8">
        <f>B469*'SmartPay National Data'!$Q$4</f>
        <v>6107.5354742300542</v>
      </c>
      <c r="I469" s="8">
        <f t="shared" si="39"/>
        <v>0</v>
      </c>
      <c r="J469" s="8">
        <f>D469*'SmartPay National Data'!$Q$6</f>
        <v>0</v>
      </c>
      <c r="N469" s="3">
        <v>92236</v>
      </c>
      <c r="O469">
        <v>6.6716659675773774E-6</v>
      </c>
      <c r="P469" s="5">
        <v>92624</v>
      </c>
      <c r="Q469" s="7">
        <v>23534.39</v>
      </c>
    </row>
    <row r="470" spans="1:17" ht="15.75">
      <c r="A470" s="3">
        <v>92166</v>
      </c>
      <c r="B470">
        <f t="shared" si="35"/>
        <v>1.3852111855298789E-6</v>
      </c>
      <c r="C470" s="7">
        <f t="shared" si="36"/>
        <v>0</v>
      </c>
      <c r="D470">
        <f t="shared" si="37"/>
        <v>1.5423519266881726E-3</v>
      </c>
      <c r="F470">
        <f t="shared" si="38"/>
        <v>92166</v>
      </c>
      <c r="G470" t="str">
        <f>INDEX(ZIP_COUNTY_092020!B:B,MATCH('Zip Shares'!F470,ZIP_COUNTY_092020!A:A,0))</f>
        <v>San Diego</v>
      </c>
      <c r="H470" s="8">
        <f>B470*'SmartPay National Data'!$Q$4</f>
        <v>604.97073888950274</v>
      </c>
      <c r="I470" s="8">
        <f t="shared" si="39"/>
        <v>0</v>
      </c>
      <c r="J470" s="8">
        <f>D470*'SmartPay National Data'!$Q$6</f>
        <v>224226.197179043</v>
      </c>
      <c r="N470" s="3">
        <v>92240</v>
      </c>
      <c r="O470">
        <v>2.6037692429888766E-6</v>
      </c>
      <c r="P470" s="5">
        <v>92625</v>
      </c>
      <c r="Q470" s="7">
        <v>2046.03</v>
      </c>
    </row>
    <row r="471" spans="1:17" ht="15.75">
      <c r="A471" s="5">
        <v>92168</v>
      </c>
      <c r="B471">
        <f t="shared" si="35"/>
        <v>0</v>
      </c>
      <c r="C471" s="7">
        <f t="shared" si="36"/>
        <v>0</v>
      </c>
      <c r="D471">
        <f t="shared" si="37"/>
        <v>0</v>
      </c>
      <c r="F471">
        <f t="shared" si="38"/>
        <v>92168</v>
      </c>
      <c r="G471" t="str">
        <f>INDEX(ZIP_COUNTY_092020!B:B,MATCH('Zip Shares'!F471,ZIP_COUNTY_092020!A:A,0))</f>
        <v>San Diego</v>
      </c>
      <c r="H471" s="8">
        <f>B471*'SmartPay National Data'!$Q$4</f>
        <v>0</v>
      </c>
      <c r="I471" s="8">
        <f t="shared" si="39"/>
        <v>0</v>
      </c>
      <c r="J471" s="8">
        <f>D471*'SmartPay National Data'!$Q$6</f>
        <v>0</v>
      </c>
      <c r="N471" s="3">
        <v>92243</v>
      </c>
      <c r="O471">
        <v>1.2335613205509768E-4</v>
      </c>
      <c r="P471" s="5">
        <v>92626</v>
      </c>
      <c r="Q471" s="7">
        <v>55843.37</v>
      </c>
    </row>
    <row r="472" spans="1:17" ht="15.75">
      <c r="A472" s="5">
        <v>92169</v>
      </c>
      <c r="B472">
        <f t="shared" si="35"/>
        <v>0</v>
      </c>
      <c r="C472" s="7">
        <f t="shared" si="36"/>
        <v>0</v>
      </c>
      <c r="D472">
        <f t="shared" si="37"/>
        <v>0</v>
      </c>
      <c r="F472">
        <f t="shared" si="38"/>
        <v>92169</v>
      </c>
      <c r="G472" t="str">
        <f>INDEX(ZIP_COUNTY_092020!B:B,MATCH('Zip Shares'!F472,ZIP_COUNTY_092020!A:A,0))</f>
        <v>San Diego</v>
      </c>
      <c r="H472" s="8">
        <f>B472*'SmartPay National Data'!$Q$4</f>
        <v>0</v>
      </c>
      <c r="I472" s="8">
        <f t="shared" si="39"/>
        <v>0</v>
      </c>
      <c r="J472" s="8">
        <f>D472*'SmartPay National Data'!$Q$6</f>
        <v>0</v>
      </c>
      <c r="N472" s="3">
        <v>92248</v>
      </c>
      <c r="O472">
        <v>3.4620094261882782E-6</v>
      </c>
      <c r="P472" s="5">
        <v>92627</v>
      </c>
      <c r="Q472" s="7">
        <v>130909.44</v>
      </c>
    </row>
    <row r="473" spans="1:17" ht="15.75">
      <c r="A473" s="3">
        <v>92173</v>
      </c>
      <c r="B473">
        <f t="shared" si="35"/>
        <v>1.7864793654617014E-4</v>
      </c>
      <c r="C473" s="7">
        <f t="shared" si="36"/>
        <v>465104.45</v>
      </c>
      <c r="D473">
        <f t="shared" si="37"/>
        <v>0</v>
      </c>
      <c r="F473">
        <f t="shared" si="38"/>
        <v>92173</v>
      </c>
      <c r="G473" t="str">
        <f>INDEX(ZIP_COUNTY_092020!B:B,MATCH('Zip Shares'!F473,ZIP_COUNTY_092020!A:A,0))</f>
        <v>San Diego</v>
      </c>
      <c r="H473" s="8">
        <f>B473*'SmartPay National Data'!$Q$4</f>
        <v>78021.875149729894</v>
      </c>
      <c r="I473" s="8">
        <f t="shared" si="39"/>
        <v>465104.45</v>
      </c>
      <c r="J473" s="8">
        <f>D473*'SmartPay National Data'!$Q$6</f>
        <v>0</v>
      </c>
      <c r="N473" s="3">
        <v>92249</v>
      </c>
      <c r="O473">
        <v>1.7555677667340202E-5</v>
      </c>
      <c r="P473" s="5">
        <v>92629</v>
      </c>
      <c r="Q473" s="7">
        <v>222.94</v>
      </c>
    </row>
    <row r="474" spans="1:17" ht="15.75">
      <c r="A474" s="3">
        <v>92176</v>
      </c>
      <c r="B474">
        <f t="shared" si="35"/>
        <v>1.184172226853491E-6</v>
      </c>
      <c r="C474" s="7">
        <f t="shared" si="36"/>
        <v>0</v>
      </c>
      <c r="D474">
        <f t="shared" si="37"/>
        <v>0</v>
      </c>
      <c r="F474">
        <f t="shared" si="38"/>
        <v>92176</v>
      </c>
      <c r="G474" t="str">
        <f>INDEX(ZIP_COUNTY_092020!B:B,MATCH('Zip Shares'!F474,ZIP_COUNTY_092020!A:A,0))</f>
        <v>San Diego</v>
      </c>
      <c r="H474" s="8">
        <f>B474*'SmartPay National Data'!$Q$4</f>
        <v>517.1699120939071</v>
      </c>
      <c r="I474" s="8">
        <f t="shared" si="39"/>
        <v>0</v>
      </c>
      <c r="J474" s="8">
        <f>D474*'SmartPay National Data'!$Q$6</f>
        <v>0</v>
      </c>
      <c r="N474" s="3">
        <v>92251</v>
      </c>
      <c r="O474">
        <v>3.8870329594143013E-5</v>
      </c>
      <c r="P474" s="5">
        <v>92630</v>
      </c>
      <c r="Q474" s="7">
        <v>61097.380000000005</v>
      </c>
    </row>
    <row r="475" spans="1:17" ht="15.75">
      <c r="A475" s="3">
        <v>92177</v>
      </c>
      <c r="B475">
        <f t="shared" si="35"/>
        <v>5.0621320530025719E-6</v>
      </c>
      <c r="C475" s="7">
        <f t="shared" si="36"/>
        <v>0</v>
      </c>
      <c r="D475">
        <f t="shared" si="37"/>
        <v>0</v>
      </c>
      <c r="F475">
        <f t="shared" si="38"/>
        <v>92177</v>
      </c>
      <c r="G475" t="str">
        <f>INDEX(ZIP_COUNTY_092020!B:B,MATCH('Zip Shares'!F475,ZIP_COUNTY_092020!A:A,0))</f>
        <v>San Diego</v>
      </c>
      <c r="H475" s="8">
        <f>B475*'SmartPay National Data'!$Q$4</f>
        <v>2210.8121855006093</v>
      </c>
      <c r="I475" s="8">
        <f t="shared" si="39"/>
        <v>0</v>
      </c>
      <c r="J475" s="8">
        <f>D475*'SmartPay National Data'!$Q$6</f>
        <v>0</v>
      </c>
      <c r="N475" s="3">
        <v>92252</v>
      </c>
      <c r="O475">
        <v>5.6507103228094908E-5</v>
      </c>
      <c r="P475" s="5">
        <v>92637</v>
      </c>
      <c r="Q475" s="7">
        <v>9023</v>
      </c>
    </row>
    <row r="476" spans="1:17" ht="15.75">
      <c r="A476" s="3">
        <v>92182</v>
      </c>
      <c r="B476">
        <f t="shared" si="35"/>
        <v>2.6317869725839635E-4</v>
      </c>
      <c r="C476" s="7">
        <f t="shared" si="36"/>
        <v>3103</v>
      </c>
      <c r="D476">
        <f t="shared" si="37"/>
        <v>0</v>
      </c>
      <c r="F476">
        <f t="shared" si="38"/>
        <v>92182</v>
      </c>
      <c r="G476" t="str">
        <f>INDEX(ZIP_COUNTY_092020!B:B,MATCH('Zip Shares'!F476,ZIP_COUNTY_092020!A:A,0))</f>
        <v>San Diego</v>
      </c>
      <c r="H476" s="8">
        <f>B476*'SmartPay National Data'!$Q$4</f>
        <v>114939.44938040967</v>
      </c>
      <c r="I476" s="8">
        <f t="shared" si="39"/>
        <v>3103</v>
      </c>
      <c r="J476" s="8">
        <f>D476*'SmartPay National Data'!$Q$6</f>
        <v>0</v>
      </c>
      <c r="N476" s="3">
        <v>92253</v>
      </c>
      <c r="O476">
        <v>1.3247650509589553E-5</v>
      </c>
      <c r="P476" s="5">
        <v>92646</v>
      </c>
      <c r="Q476" s="7">
        <v>3019.8700000000003</v>
      </c>
    </row>
    <row r="477" spans="1:17" ht="15.75">
      <c r="A477" s="3">
        <v>92186</v>
      </c>
      <c r="B477">
        <f t="shared" si="35"/>
        <v>1.8355311194940056E-5</v>
      </c>
      <c r="C477" s="7">
        <f t="shared" si="36"/>
        <v>0</v>
      </c>
      <c r="D477">
        <f t="shared" si="37"/>
        <v>0</v>
      </c>
      <c r="F477">
        <f t="shared" si="38"/>
        <v>92186</v>
      </c>
      <c r="G477" t="e">
        <f>INDEX(ZIP_COUNTY_092020!B:B,MATCH('Zip Shares'!F477,ZIP_COUNTY_092020!A:A,0))</f>
        <v>#N/A</v>
      </c>
      <c r="H477" s="8">
        <f>B477*'SmartPay National Data'!$Q$4</f>
        <v>8016.413881253723</v>
      </c>
      <c r="I477" s="8">
        <f t="shared" si="39"/>
        <v>0</v>
      </c>
      <c r="J477" s="8">
        <f>D477*'SmartPay National Data'!$Q$6</f>
        <v>0</v>
      </c>
      <c r="N477" s="3">
        <v>92255</v>
      </c>
      <c r="O477">
        <v>3.2776541139964342E-6</v>
      </c>
      <c r="P477" s="5">
        <v>92647</v>
      </c>
      <c r="Q477" s="7">
        <v>312682.37</v>
      </c>
    </row>
    <row r="478" spans="1:17" ht="15.75">
      <c r="A478" s="3">
        <v>92191</v>
      </c>
      <c r="B478">
        <f t="shared" si="35"/>
        <v>9.3479347195265607E-6</v>
      </c>
      <c r="C478" s="7">
        <f t="shared" si="36"/>
        <v>0</v>
      </c>
      <c r="D478">
        <f t="shared" si="37"/>
        <v>0</v>
      </c>
      <c r="F478">
        <f t="shared" si="38"/>
        <v>92191</v>
      </c>
      <c r="G478" t="str">
        <f>INDEX(ZIP_COUNTY_092020!B:B,MATCH('Zip Shares'!F478,ZIP_COUNTY_092020!A:A,0))</f>
        <v>San Diego</v>
      </c>
      <c r="H478" s="8">
        <f>B478*'SmartPay National Data'!$Q$4</f>
        <v>4082.5738583677048</v>
      </c>
      <c r="I478" s="8">
        <f t="shared" si="39"/>
        <v>0</v>
      </c>
      <c r="J478" s="8">
        <f>D478*'SmartPay National Data'!$Q$6</f>
        <v>0</v>
      </c>
      <c r="N478" s="3">
        <v>92256</v>
      </c>
      <c r="O478">
        <v>3.5913637060134949E-7</v>
      </c>
      <c r="P478" s="5">
        <v>92648</v>
      </c>
      <c r="Q478" s="7">
        <v>101856.44</v>
      </c>
    </row>
    <row r="479" spans="1:17" ht="15.75">
      <c r="A479" s="3">
        <v>92192</v>
      </c>
      <c r="B479">
        <f t="shared" si="35"/>
        <v>5.5001032366627547E-7</v>
      </c>
      <c r="C479" s="7">
        <f t="shared" si="36"/>
        <v>0</v>
      </c>
      <c r="D479">
        <f t="shared" si="37"/>
        <v>0</v>
      </c>
      <c r="F479">
        <f t="shared" si="38"/>
        <v>92192</v>
      </c>
      <c r="G479" t="str">
        <f>INDEX(ZIP_COUNTY_092020!B:B,MATCH('Zip Shares'!F479,ZIP_COUNTY_092020!A:A,0))</f>
        <v>San Diego</v>
      </c>
      <c r="H479" s="8">
        <f>B479*'SmartPay National Data'!$Q$4</f>
        <v>240.20896985318493</v>
      </c>
      <c r="I479" s="8">
        <f t="shared" si="39"/>
        <v>0</v>
      </c>
      <c r="J479" s="8">
        <f>D479*'SmartPay National Data'!$Q$6</f>
        <v>0</v>
      </c>
      <c r="N479" s="3">
        <v>92258</v>
      </c>
      <c r="O479">
        <v>2.5157879619550008E-6</v>
      </c>
      <c r="P479" s="5">
        <v>92649</v>
      </c>
      <c r="Q479" s="7">
        <v>50635.869999999995</v>
      </c>
    </row>
    <row r="480" spans="1:17" ht="15.75">
      <c r="A480" s="3">
        <v>92198</v>
      </c>
      <c r="B480">
        <f t="shared" si="35"/>
        <v>4.9297221602680981E-6</v>
      </c>
      <c r="C480" s="7">
        <f t="shared" si="36"/>
        <v>0</v>
      </c>
      <c r="D480">
        <f t="shared" si="37"/>
        <v>0</v>
      </c>
      <c r="F480">
        <f t="shared" si="38"/>
        <v>92198</v>
      </c>
      <c r="G480" t="str">
        <f>INDEX(ZIP_COUNTY_092020!B:B,MATCH('Zip Shares'!F480,ZIP_COUNTY_092020!A:A,0))</f>
        <v>San Diego</v>
      </c>
      <c r="H480" s="8">
        <f>B480*'SmartPay National Data'!$Q$4</f>
        <v>2152.9841001655832</v>
      </c>
      <c r="I480" s="8">
        <f t="shared" si="39"/>
        <v>0</v>
      </c>
      <c r="J480" s="8">
        <f>D480*'SmartPay National Data'!$Q$6</f>
        <v>0</v>
      </c>
      <c r="N480" s="3">
        <v>92260</v>
      </c>
      <c r="O480">
        <v>1.750617673821024E-5</v>
      </c>
      <c r="P480" s="5">
        <v>92651</v>
      </c>
      <c r="Q480" s="7">
        <v>105.9</v>
      </c>
    </row>
    <row r="481" spans="1:17" ht="15.75">
      <c r="A481" s="3">
        <v>92201</v>
      </c>
      <c r="B481">
        <f t="shared" si="35"/>
        <v>2.3424023001073893E-5</v>
      </c>
      <c r="C481" s="7">
        <f t="shared" si="36"/>
        <v>60011.16</v>
      </c>
      <c r="D481">
        <f t="shared" si="37"/>
        <v>0</v>
      </c>
      <c r="F481">
        <f t="shared" si="38"/>
        <v>92201</v>
      </c>
      <c r="G481" t="str">
        <f>INDEX(ZIP_COUNTY_092020!B:B,MATCH('Zip Shares'!F481,ZIP_COUNTY_092020!A:A,0))</f>
        <v>Riverside</v>
      </c>
      <c r="H481" s="8">
        <f>B481*'SmartPay National Data'!$Q$4</f>
        <v>10230.099677764056</v>
      </c>
      <c r="I481" s="8">
        <f t="shared" si="39"/>
        <v>60011.16</v>
      </c>
      <c r="J481" s="8">
        <f>D481*'SmartPay National Data'!$Q$6</f>
        <v>0</v>
      </c>
      <c r="N481" s="3">
        <v>92261</v>
      </c>
      <c r="O481">
        <v>3.7908952289879827E-6</v>
      </c>
      <c r="P481" s="5">
        <v>92653</v>
      </c>
      <c r="Q481" s="7">
        <v>202395.18</v>
      </c>
    </row>
    <row r="482" spans="1:17" ht="15.75">
      <c r="A482" s="3">
        <v>92203</v>
      </c>
      <c r="B482">
        <f t="shared" si="35"/>
        <v>1.4442293303345431E-5</v>
      </c>
      <c r="C482" s="7">
        <f t="shared" si="36"/>
        <v>11320.470000000001</v>
      </c>
      <c r="D482">
        <f t="shared" si="37"/>
        <v>0</v>
      </c>
      <c r="F482">
        <f t="shared" si="38"/>
        <v>92203</v>
      </c>
      <c r="G482" t="str">
        <f>INDEX(ZIP_COUNTY_092020!B:B,MATCH('Zip Shares'!F482,ZIP_COUNTY_092020!A:A,0))</f>
        <v>Riverside</v>
      </c>
      <c r="H482" s="8">
        <f>B482*'SmartPay National Data'!$Q$4</f>
        <v>6307.460510176008</v>
      </c>
      <c r="I482" s="8">
        <f t="shared" si="39"/>
        <v>11320.470000000001</v>
      </c>
      <c r="J482" s="8">
        <f>D482*'SmartPay National Data'!$Q$6</f>
        <v>0</v>
      </c>
      <c r="N482" s="3">
        <v>92262</v>
      </c>
      <c r="O482">
        <v>2.4565151827412319E-5</v>
      </c>
      <c r="P482" s="5">
        <v>92656</v>
      </c>
      <c r="Q482" s="7">
        <v>54727.57</v>
      </c>
    </row>
    <row r="483" spans="1:17" ht="15.75">
      <c r="A483" s="3">
        <v>92210</v>
      </c>
      <c r="B483">
        <f t="shared" si="35"/>
        <v>2.568175426746577E-5</v>
      </c>
      <c r="C483" s="7">
        <f t="shared" si="36"/>
        <v>5466.37</v>
      </c>
      <c r="D483">
        <f t="shared" si="37"/>
        <v>0</v>
      </c>
      <c r="F483">
        <f t="shared" si="38"/>
        <v>92210</v>
      </c>
      <c r="G483" t="str">
        <f>INDEX(ZIP_COUNTY_092020!B:B,MATCH('Zip Shares'!F483,ZIP_COUNTY_092020!A:A,0))</f>
        <v>Riverside</v>
      </c>
      <c r="H483" s="8">
        <f>B483*'SmartPay National Data'!$Q$4</f>
        <v>11216.130809125842</v>
      </c>
      <c r="I483" s="8">
        <f t="shared" si="39"/>
        <v>5466.37</v>
      </c>
      <c r="J483" s="8">
        <f>D483*'SmartPay National Data'!$Q$6</f>
        <v>0</v>
      </c>
      <c r="N483" s="3">
        <v>92264</v>
      </c>
      <c r="O483">
        <v>4.0545322885535205E-4</v>
      </c>
      <c r="P483" s="5">
        <v>92657</v>
      </c>
      <c r="Q483" s="7">
        <v>1717.77</v>
      </c>
    </row>
    <row r="484" spans="1:17" ht="15.75">
      <c r="A484" s="3">
        <v>92211</v>
      </c>
      <c r="B484">
        <f t="shared" si="35"/>
        <v>2.483230202699339E-4</v>
      </c>
      <c r="C484" s="7">
        <f t="shared" si="36"/>
        <v>31441.269999999997</v>
      </c>
      <c r="D484">
        <f t="shared" si="37"/>
        <v>0</v>
      </c>
      <c r="F484">
        <f t="shared" si="38"/>
        <v>92211</v>
      </c>
      <c r="G484" t="str">
        <f>INDEX(ZIP_COUNTY_092020!B:B,MATCH('Zip Shares'!F484,ZIP_COUNTY_092020!A:A,0))</f>
        <v>Riverside</v>
      </c>
      <c r="H484" s="8">
        <f>B484*'SmartPay National Data'!$Q$4</f>
        <v>108451.44958781773</v>
      </c>
      <c r="I484" s="8">
        <f t="shared" si="39"/>
        <v>31441.269999999997</v>
      </c>
      <c r="J484" s="8">
        <f>D484*'SmartPay National Data'!$Q$6</f>
        <v>0</v>
      </c>
      <c r="N484" s="3">
        <v>92270</v>
      </c>
      <c r="O484">
        <v>1.9856289368225322E-5</v>
      </c>
      <c r="P484" s="5">
        <v>92660</v>
      </c>
      <c r="Q484" s="7">
        <v>216896.32</v>
      </c>
    </row>
    <row r="485" spans="1:17" ht="15.75">
      <c r="A485" s="3">
        <v>92213</v>
      </c>
      <c r="B485">
        <f t="shared" si="35"/>
        <v>1.2249489737124723E-4</v>
      </c>
      <c r="C485" s="7">
        <f t="shared" si="36"/>
        <v>18920.66</v>
      </c>
      <c r="D485">
        <f t="shared" si="37"/>
        <v>0</v>
      </c>
      <c r="F485">
        <f t="shared" si="38"/>
        <v>92213</v>
      </c>
      <c r="G485" t="e">
        <f>INDEX(ZIP_COUNTY_092020!B:B,MATCH('Zip Shares'!F485,ZIP_COUNTY_092020!A:A,0))</f>
        <v>#N/A</v>
      </c>
      <c r="H485" s="8">
        <f>B485*'SmartPay National Data'!$Q$4</f>
        <v>53497.856028739661</v>
      </c>
      <c r="I485" s="8">
        <f t="shared" si="39"/>
        <v>18920.66</v>
      </c>
      <c r="J485" s="8">
        <f>D485*'SmartPay National Data'!$Q$6</f>
        <v>0</v>
      </c>
      <c r="N485" s="3">
        <v>92276</v>
      </c>
      <c r="O485">
        <v>1.0613893481509226E-4</v>
      </c>
      <c r="P485" s="5">
        <v>92661</v>
      </c>
      <c r="Q485" s="7">
        <v>4130.1100000000006</v>
      </c>
    </row>
    <row r="486" spans="1:17" ht="15.75">
      <c r="A486" s="3">
        <v>92220</v>
      </c>
      <c r="B486">
        <f t="shared" si="35"/>
        <v>1.1819416294297333E-5</v>
      </c>
      <c r="C486" s="7">
        <f t="shared" si="36"/>
        <v>878.7</v>
      </c>
      <c r="D486">
        <f t="shared" si="37"/>
        <v>0</v>
      </c>
      <c r="F486">
        <f t="shared" si="38"/>
        <v>92220</v>
      </c>
      <c r="G486" t="str">
        <f>INDEX(ZIP_COUNTY_092020!B:B,MATCH('Zip Shares'!F486,ZIP_COUNTY_092020!A:A,0))</f>
        <v>Riverside</v>
      </c>
      <c r="H486" s="8">
        <f>B486*'SmartPay National Data'!$Q$4</f>
        <v>5161.9573127172471</v>
      </c>
      <c r="I486" s="8">
        <f t="shared" si="39"/>
        <v>878.7</v>
      </c>
      <c r="J486" s="8">
        <f>D486*'SmartPay National Data'!$Q$6</f>
        <v>0</v>
      </c>
      <c r="N486" s="3">
        <v>92277</v>
      </c>
      <c r="O486">
        <v>1.6406270167092967E-4</v>
      </c>
      <c r="P486" s="5">
        <v>92662</v>
      </c>
      <c r="Q486" s="7">
        <v>19669.830000000002</v>
      </c>
    </row>
    <row r="487" spans="1:17" ht="15.75">
      <c r="A487" s="3">
        <v>92223</v>
      </c>
      <c r="B487">
        <f t="shared" si="35"/>
        <v>6.7165895885692764E-5</v>
      </c>
      <c r="C487" s="7">
        <f t="shared" si="36"/>
        <v>1858.44</v>
      </c>
      <c r="D487">
        <f t="shared" si="37"/>
        <v>0</v>
      </c>
      <c r="F487">
        <f t="shared" si="38"/>
        <v>92223</v>
      </c>
      <c r="G487" t="str">
        <f>INDEX(ZIP_COUNTY_092020!B:B,MATCH('Zip Shares'!F487,ZIP_COUNTY_092020!A:A,0))</f>
        <v>Riverside</v>
      </c>
      <c r="H487" s="8">
        <f>B487*'SmartPay National Data'!$Q$4</f>
        <v>29333.72332436057</v>
      </c>
      <c r="I487" s="8">
        <f t="shared" si="39"/>
        <v>1858.44</v>
      </c>
      <c r="J487" s="8">
        <f>D487*'SmartPay National Data'!$Q$6</f>
        <v>0</v>
      </c>
      <c r="N487" s="3">
        <v>92278</v>
      </c>
      <c r="O487">
        <v>3.8162527419842709E-5</v>
      </c>
      <c r="P487" s="5">
        <v>92663</v>
      </c>
      <c r="Q487" s="7">
        <v>15498.789999999999</v>
      </c>
    </row>
    <row r="488" spans="1:17" ht="15.75">
      <c r="A488" s="3">
        <v>92225</v>
      </c>
      <c r="B488">
        <f t="shared" si="35"/>
        <v>4.5793452133399524E-6</v>
      </c>
      <c r="C488" s="7">
        <f t="shared" si="36"/>
        <v>2971.79</v>
      </c>
      <c r="D488">
        <f t="shared" si="37"/>
        <v>0</v>
      </c>
      <c r="F488">
        <f t="shared" si="38"/>
        <v>92225</v>
      </c>
      <c r="G488" t="str">
        <f>INDEX(ZIP_COUNTY_092020!B:B,MATCH('Zip Shares'!F488,ZIP_COUNTY_092020!A:A,0))</f>
        <v>Riverside</v>
      </c>
      <c r="H488" s="8">
        <f>B488*'SmartPay National Data'!$Q$4</f>
        <v>1999.9620897405914</v>
      </c>
      <c r="I488" s="8">
        <f t="shared" si="39"/>
        <v>2971.79</v>
      </c>
      <c r="J488" s="8">
        <f>D488*'SmartPay National Data'!$Q$6</f>
        <v>0</v>
      </c>
      <c r="N488" s="3">
        <v>92282</v>
      </c>
      <c r="O488">
        <v>1.7315139819123486E-6</v>
      </c>
      <c r="P488" s="5">
        <v>92672</v>
      </c>
      <c r="Q488" s="7">
        <v>4281.18</v>
      </c>
    </row>
    <row r="489" spans="1:17" ht="15.75">
      <c r="A489" s="3">
        <v>92227</v>
      </c>
      <c r="B489">
        <f t="shared" si="35"/>
        <v>3.0441930652775559E-5</v>
      </c>
      <c r="C489" s="7">
        <f t="shared" si="36"/>
        <v>11037.8</v>
      </c>
      <c r="D489">
        <f t="shared" si="37"/>
        <v>0</v>
      </c>
      <c r="F489">
        <f t="shared" si="38"/>
        <v>92227</v>
      </c>
      <c r="G489" t="str">
        <f>INDEX(ZIP_COUNTY_092020!B:B,MATCH('Zip Shares'!F489,ZIP_COUNTY_092020!A:A,0))</f>
        <v>Imperial</v>
      </c>
      <c r="H489" s="8">
        <f>B489*'SmartPay National Data'!$Q$4</f>
        <v>13295.068270177053</v>
      </c>
      <c r="I489" s="8">
        <f t="shared" si="39"/>
        <v>11037.8</v>
      </c>
      <c r="J489" s="8">
        <f>D489*'SmartPay National Data'!$Q$6</f>
        <v>0</v>
      </c>
      <c r="N489" s="3">
        <v>92283</v>
      </c>
      <c r="O489">
        <v>5.6019570003046572E-6</v>
      </c>
      <c r="P489" s="5">
        <v>92673</v>
      </c>
      <c r="Q489" s="7">
        <v>35077.82</v>
      </c>
    </row>
    <row r="490" spans="1:17" ht="15.75">
      <c r="A490" s="4">
        <v>92230</v>
      </c>
      <c r="B490">
        <f t="shared" si="35"/>
        <v>0</v>
      </c>
      <c r="C490" s="7">
        <f t="shared" si="36"/>
        <v>148.21</v>
      </c>
      <c r="D490">
        <f t="shared" si="37"/>
        <v>0</v>
      </c>
      <c r="F490">
        <f t="shared" si="38"/>
        <v>92230</v>
      </c>
      <c r="G490" t="str">
        <f>INDEX(ZIP_COUNTY_092020!B:B,MATCH('Zip Shares'!F490,ZIP_COUNTY_092020!A:A,0))</f>
        <v>Riverside</v>
      </c>
      <c r="H490" s="8">
        <f>B490*'SmartPay National Data'!$Q$4</f>
        <v>0</v>
      </c>
      <c r="I490" s="8">
        <f t="shared" si="39"/>
        <v>148.21</v>
      </c>
      <c r="J490" s="8">
        <f>D490*'SmartPay National Data'!$Q$6</f>
        <v>0</v>
      </c>
      <c r="N490" s="3">
        <v>92284</v>
      </c>
      <c r="O490">
        <v>2.1850425131387223E-4</v>
      </c>
      <c r="P490" s="5">
        <v>92675</v>
      </c>
      <c r="Q490" s="7">
        <v>6973.95</v>
      </c>
    </row>
    <row r="491" spans="1:17" ht="15.75">
      <c r="A491" s="3">
        <v>92231</v>
      </c>
      <c r="B491">
        <f t="shared" si="35"/>
        <v>1.8831538652224138E-6</v>
      </c>
      <c r="C491" s="7">
        <f t="shared" si="36"/>
        <v>139454.41</v>
      </c>
      <c r="D491">
        <f t="shared" si="37"/>
        <v>0</v>
      </c>
      <c r="F491">
        <f t="shared" si="38"/>
        <v>92231</v>
      </c>
      <c r="G491" t="str">
        <f>INDEX(ZIP_COUNTY_092020!B:B,MATCH('Zip Shares'!F491,ZIP_COUNTY_092020!A:A,0))</f>
        <v>Imperial</v>
      </c>
      <c r="H491" s="8">
        <f>B491*'SmartPay National Data'!$Q$4</f>
        <v>822.43992626325291</v>
      </c>
      <c r="I491" s="8">
        <f t="shared" si="39"/>
        <v>139454.41</v>
      </c>
      <c r="J491" s="8">
        <f>D491*'SmartPay National Data'!$Q$6</f>
        <v>0</v>
      </c>
      <c r="N491" s="3">
        <v>92285</v>
      </c>
      <c r="O491">
        <v>4.0395202660378671E-6</v>
      </c>
      <c r="P491" s="5">
        <v>92677</v>
      </c>
      <c r="Q491" s="7">
        <v>23180.06</v>
      </c>
    </row>
    <row r="492" spans="1:17" ht="15.75">
      <c r="A492" s="4">
        <v>92233</v>
      </c>
      <c r="B492">
        <f t="shared" si="35"/>
        <v>0</v>
      </c>
      <c r="C492" s="7">
        <f t="shared" si="36"/>
        <v>14344</v>
      </c>
      <c r="D492">
        <f t="shared" si="37"/>
        <v>0</v>
      </c>
      <c r="F492">
        <f t="shared" si="38"/>
        <v>92233</v>
      </c>
      <c r="G492" t="str">
        <f>INDEX(ZIP_COUNTY_092020!B:B,MATCH('Zip Shares'!F492,ZIP_COUNTY_092020!A:A,0))</f>
        <v>Imperial</v>
      </c>
      <c r="H492" s="8">
        <f>B492*'SmartPay National Data'!$Q$4</f>
        <v>0</v>
      </c>
      <c r="I492" s="8">
        <f t="shared" si="39"/>
        <v>14344</v>
      </c>
      <c r="J492" s="8">
        <f>D492*'SmartPay National Data'!$Q$6</f>
        <v>0</v>
      </c>
      <c r="N492" s="3">
        <v>92301</v>
      </c>
      <c r="O492">
        <v>2.7393997517297072E-5</v>
      </c>
      <c r="P492" s="5">
        <v>92679</v>
      </c>
      <c r="Q492" s="7">
        <v>2528.89</v>
      </c>
    </row>
    <row r="493" spans="1:17" ht="15.75">
      <c r="A493" s="3">
        <v>92234</v>
      </c>
      <c r="B493">
        <f t="shared" si="35"/>
        <v>5.8131405938397788E-5</v>
      </c>
      <c r="C493" s="7">
        <f t="shared" si="36"/>
        <v>1912.39</v>
      </c>
      <c r="D493">
        <f t="shared" si="37"/>
        <v>0</v>
      </c>
      <c r="F493">
        <f t="shared" si="38"/>
        <v>92234</v>
      </c>
      <c r="G493" t="str">
        <f>INDEX(ZIP_COUNTY_092020!B:B,MATCH('Zip Shares'!F493,ZIP_COUNTY_092020!A:A,0))</f>
        <v>Riverside</v>
      </c>
      <c r="H493" s="8">
        <f>B493*'SmartPay National Data'!$Q$4</f>
        <v>25388.041888923639</v>
      </c>
      <c r="I493" s="8">
        <f t="shared" si="39"/>
        <v>1912.39</v>
      </c>
      <c r="J493" s="8">
        <f>D493*'SmartPay National Data'!$Q$6</f>
        <v>0</v>
      </c>
      <c r="N493" s="3">
        <v>92307</v>
      </c>
      <c r="O493">
        <v>3.7066847779916579E-4</v>
      </c>
      <c r="P493" s="5">
        <v>92683</v>
      </c>
      <c r="Q493" s="7">
        <v>3639.5699999999997</v>
      </c>
    </row>
    <row r="494" spans="1:17" ht="15.75">
      <c r="A494" s="3">
        <v>92236</v>
      </c>
      <c r="B494">
        <f t="shared" si="35"/>
        <v>6.6716659675773774E-6</v>
      </c>
      <c r="C494" s="7">
        <f t="shared" si="36"/>
        <v>33.549999999999997</v>
      </c>
      <c r="D494">
        <f t="shared" si="37"/>
        <v>0</v>
      </c>
      <c r="F494">
        <f t="shared" si="38"/>
        <v>92236</v>
      </c>
      <c r="G494" t="str">
        <f>INDEX(ZIP_COUNTY_092020!B:B,MATCH('Zip Shares'!F494,ZIP_COUNTY_092020!A:A,0))</f>
        <v>Riverside</v>
      </c>
      <c r="H494" s="8">
        <f>B494*'SmartPay National Data'!$Q$4</f>
        <v>2913.7525975761591</v>
      </c>
      <c r="I494" s="8">
        <f t="shared" si="39"/>
        <v>33.549999999999997</v>
      </c>
      <c r="J494" s="8">
        <f>D494*'SmartPay National Data'!$Q$6</f>
        <v>0</v>
      </c>
      <c r="N494" s="3">
        <v>92308</v>
      </c>
      <c r="O494">
        <v>1.1012626521264001E-4</v>
      </c>
      <c r="P494" s="5">
        <v>92688</v>
      </c>
      <c r="Q494" s="7">
        <v>191483.72</v>
      </c>
    </row>
    <row r="495" spans="1:17" ht="15.75">
      <c r="A495" s="3">
        <v>92240</v>
      </c>
      <c r="B495">
        <f t="shared" si="35"/>
        <v>2.6037692429888766E-6</v>
      </c>
      <c r="C495" s="7">
        <f t="shared" si="36"/>
        <v>0</v>
      </c>
      <c r="D495">
        <f t="shared" si="37"/>
        <v>0</v>
      </c>
      <c r="F495">
        <f t="shared" si="38"/>
        <v>92240</v>
      </c>
      <c r="G495" t="str">
        <f>INDEX(ZIP_COUNTY_092020!B:B,MATCH('Zip Shares'!F495,ZIP_COUNTY_092020!A:A,0))</f>
        <v>Riverside</v>
      </c>
      <c r="H495" s="8">
        <f>B495*'SmartPay National Data'!$Q$4</f>
        <v>1137.1581599134906</v>
      </c>
      <c r="I495" s="8">
        <f t="shared" si="39"/>
        <v>0</v>
      </c>
      <c r="J495" s="8">
        <f>D495*'SmartPay National Data'!$Q$6</f>
        <v>0</v>
      </c>
      <c r="N495" s="3">
        <v>92309</v>
      </c>
      <c r="O495">
        <v>3.1863931417732889E-7</v>
      </c>
      <c r="P495" s="5">
        <v>92691</v>
      </c>
      <c r="Q495" s="7">
        <v>424.65</v>
      </c>
    </row>
    <row r="496" spans="1:17" ht="15.75">
      <c r="A496" s="3">
        <v>92243</v>
      </c>
      <c r="B496">
        <f t="shared" si="35"/>
        <v>1.2335613205509768E-4</v>
      </c>
      <c r="C496" s="7">
        <f t="shared" si="36"/>
        <v>727256.8</v>
      </c>
      <c r="D496">
        <f t="shared" si="37"/>
        <v>0</v>
      </c>
      <c r="F496">
        <f t="shared" si="38"/>
        <v>92243</v>
      </c>
      <c r="G496" t="str">
        <f>INDEX(ZIP_COUNTY_092020!B:B,MATCH('Zip Shares'!F496,ZIP_COUNTY_092020!A:A,0))</f>
        <v>Imperial</v>
      </c>
      <c r="H496" s="8">
        <f>B496*'SmartPay National Data'!$Q$4</f>
        <v>53873.987689015688</v>
      </c>
      <c r="I496" s="8">
        <f t="shared" si="39"/>
        <v>727256.8</v>
      </c>
      <c r="J496" s="8">
        <f>D496*'SmartPay National Data'!$Q$6</f>
        <v>0</v>
      </c>
      <c r="N496" s="3">
        <v>92310</v>
      </c>
      <c r="O496">
        <v>4.2624406724649726E-4</v>
      </c>
      <c r="P496" s="5">
        <v>92692</v>
      </c>
      <c r="Q496" s="7">
        <v>18592.379999999997</v>
      </c>
    </row>
    <row r="497" spans="1:17" ht="15.75">
      <c r="A497" s="5">
        <v>92244</v>
      </c>
      <c r="B497">
        <f t="shared" si="35"/>
        <v>0</v>
      </c>
      <c r="C497" s="7">
        <f t="shared" si="36"/>
        <v>0</v>
      </c>
      <c r="D497">
        <f t="shared" si="37"/>
        <v>0</v>
      </c>
      <c r="F497">
        <f t="shared" si="38"/>
        <v>92244</v>
      </c>
      <c r="G497" t="str">
        <f>INDEX(ZIP_COUNTY_092020!B:B,MATCH('Zip Shares'!F497,ZIP_COUNTY_092020!A:A,0))</f>
        <v>Imperial</v>
      </c>
      <c r="H497" s="8">
        <f>B497*'SmartPay National Data'!$Q$4</f>
        <v>0</v>
      </c>
      <c r="I497" s="8">
        <f t="shared" si="39"/>
        <v>0</v>
      </c>
      <c r="J497" s="8">
        <f>D497*'SmartPay National Data'!$Q$6</f>
        <v>0</v>
      </c>
      <c r="N497" s="3">
        <v>92311</v>
      </c>
      <c r="O497">
        <v>8.662421815446589E-4</v>
      </c>
      <c r="P497" s="5">
        <v>92693</v>
      </c>
      <c r="Q497" s="7">
        <v>325.08</v>
      </c>
    </row>
    <row r="498" spans="1:17" ht="15.75">
      <c r="A498" s="3">
        <v>92248</v>
      </c>
      <c r="B498">
        <f t="shared" si="35"/>
        <v>3.4620094261882782E-6</v>
      </c>
      <c r="C498" s="7">
        <f t="shared" si="36"/>
        <v>0</v>
      </c>
      <c r="D498">
        <f t="shared" si="37"/>
        <v>0</v>
      </c>
      <c r="F498">
        <f t="shared" si="38"/>
        <v>92248</v>
      </c>
      <c r="G498" t="str">
        <f>INDEX(ZIP_COUNTY_092020!B:B,MATCH('Zip Shares'!F498,ZIP_COUNTY_092020!A:A,0))</f>
        <v>Riverside</v>
      </c>
      <c r="H498" s="8">
        <f>B498*'SmartPay National Data'!$Q$4</f>
        <v>1511.9820157981028</v>
      </c>
      <c r="I498" s="8">
        <f t="shared" si="39"/>
        <v>0</v>
      </c>
      <c r="J498" s="8">
        <f>D498*'SmartPay National Data'!$Q$6</f>
        <v>0</v>
      </c>
      <c r="N498" s="3">
        <v>92312</v>
      </c>
      <c r="O498">
        <v>6.3865161708855066E-6</v>
      </c>
      <c r="P498" s="5">
        <v>92694</v>
      </c>
      <c r="Q498" s="7">
        <v>4694.1000000000004</v>
      </c>
    </row>
    <row r="499" spans="1:17" ht="15.75">
      <c r="A499" s="3">
        <v>92249</v>
      </c>
      <c r="B499">
        <f t="shared" si="35"/>
        <v>1.7555677667340202E-5</v>
      </c>
      <c r="C499" s="7">
        <f t="shared" si="36"/>
        <v>7315</v>
      </c>
      <c r="D499">
        <f t="shared" si="37"/>
        <v>0</v>
      </c>
      <c r="F499">
        <f t="shared" si="38"/>
        <v>92249</v>
      </c>
      <c r="G499" t="str">
        <f>INDEX(ZIP_COUNTY_092020!B:B,MATCH('Zip Shares'!F499,ZIP_COUNTY_092020!A:A,0))</f>
        <v>Imperial</v>
      </c>
      <c r="H499" s="8">
        <f>B499*'SmartPay National Data'!$Q$4</f>
        <v>7667.1856256012434</v>
      </c>
      <c r="I499" s="8">
        <f t="shared" si="39"/>
        <v>7315</v>
      </c>
      <c r="J499" s="8">
        <f>D499*'SmartPay National Data'!$Q$6</f>
        <v>0</v>
      </c>
      <c r="N499" s="3">
        <v>92313</v>
      </c>
      <c r="O499">
        <v>1.4372747553530739E-5</v>
      </c>
      <c r="P499" s="5">
        <v>92697</v>
      </c>
      <c r="Q499" s="7">
        <v>320</v>
      </c>
    </row>
    <row r="500" spans="1:17" ht="15.75">
      <c r="A500" s="5">
        <v>92250</v>
      </c>
      <c r="B500">
        <f t="shared" si="35"/>
        <v>0</v>
      </c>
      <c r="C500" s="7">
        <f t="shared" si="36"/>
        <v>75099.73</v>
      </c>
      <c r="D500">
        <f t="shared" si="37"/>
        <v>0</v>
      </c>
      <c r="F500">
        <f t="shared" si="38"/>
        <v>92250</v>
      </c>
      <c r="G500" t="str">
        <f>INDEX(ZIP_COUNTY_092020!B:B,MATCH('Zip Shares'!F500,ZIP_COUNTY_092020!A:A,0))</f>
        <v>Imperial</v>
      </c>
      <c r="H500" s="8">
        <f>B500*'SmartPay National Data'!$Q$4</f>
        <v>0</v>
      </c>
      <c r="I500" s="8">
        <f t="shared" si="39"/>
        <v>75099.73</v>
      </c>
      <c r="J500" s="8">
        <f>D500*'SmartPay National Data'!$Q$6</f>
        <v>0</v>
      </c>
      <c r="N500" s="3">
        <v>92314</v>
      </c>
      <c r="O500">
        <v>6.6001238839953048E-7</v>
      </c>
      <c r="P500" s="5">
        <v>92699</v>
      </c>
      <c r="Q500" s="7">
        <v>3410.8999999999996</v>
      </c>
    </row>
    <row r="501" spans="1:17" ht="15.75">
      <c r="A501" s="3">
        <v>92251</v>
      </c>
      <c r="B501">
        <f t="shared" si="35"/>
        <v>3.8870329594143013E-5</v>
      </c>
      <c r="C501" s="7">
        <f t="shared" si="36"/>
        <v>106255.74</v>
      </c>
      <c r="D501">
        <f t="shared" si="37"/>
        <v>0</v>
      </c>
      <c r="F501">
        <f t="shared" si="38"/>
        <v>92251</v>
      </c>
      <c r="G501" t="str">
        <f>INDEX(ZIP_COUNTY_092020!B:B,MATCH('Zip Shares'!F501,ZIP_COUNTY_092020!A:A,0))</f>
        <v>Imperial</v>
      </c>
      <c r="H501" s="8">
        <f>B501*'SmartPay National Data'!$Q$4</f>
        <v>16976.048317464283</v>
      </c>
      <c r="I501" s="8">
        <f t="shared" si="39"/>
        <v>106255.74</v>
      </c>
      <c r="J501" s="8">
        <f>D501*'SmartPay National Data'!$Q$6</f>
        <v>0</v>
      </c>
      <c r="N501" s="3">
        <v>92315</v>
      </c>
      <c r="O501">
        <v>4.4781229430326297E-6</v>
      </c>
      <c r="P501" s="5">
        <v>92701</v>
      </c>
      <c r="Q501" s="7">
        <v>22907.47</v>
      </c>
    </row>
    <row r="502" spans="1:17" ht="15.75">
      <c r="A502" s="3">
        <v>92252</v>
      </c>
      <c r="B502">
        <f t="shared" si="35"/>
        <v>5.6507103228094908E-5</v>
      </c>
      <c r="C502" s="7">
        <f t="shared" si="36"/>
        <v>0</v>
      </c>
      <c r="D502">
        <f t="shared" si="37"/>
        <v>0</v>
      </c>
      <c r="F502">
        <f t="shared" si="38"/>
        <v>92252</v>
      </c>
      <c r="G502" t="str">
        <f>INDEX(ZIP_COUNTY_092020!B:B,MATCH('Zip Shares'!F502,ZIP_COUNTY_092020!A:A,0))</f>
        <v>San Bernardino</v>
      </c>
      <c r="H502" s="8">
        <f>B502*'SmartPay National Data'!$Q$4</f>
        <v>24678.651421176106</v>
      </c>
      <c r="I502" s="8">
        <f t="shared" si="39"/>
        <v>0</v>
      </c>
      <c r="J502" s="8">
        <f>D502*'SmartPay National Data'!$Q$6</f>
        <v>0</v>
      </c>
      <c r="N502" s="3">
        <v>92316</v>
      </c>
      <c r="O502">
        <v>1.2661799883572963E-4</v>
      </c>
      <c r="P502" s="5">
        <v>92702</v>
      </c>
      <c r="Q502" s="7">
        <v>16105.96</v>
      </c>
    </row>
    <row r="503" spans="1:17" ht="15.75">
      <c r="A503" s="3">
        <v>92253</v>
      </c>
      <c r="B503">
        <f t="shared" si="35"/>
        <v>1.3247650509589553E-5</v>
      </c>
      <c r="C503" s="7">
        <f t="shared" si="36"/>
        <v>731.17</v>
      </c>
      <c r="D503">
        <f t="shared" si="37"/>
        <v>0</v>
      </c>
      <c r="F503">
        <f t="shared" si="38"/>
        <v>92253</v>
      </c>
      <c r="G503" t="str">
        <f>INDEX(ZIP_COUNTY_092020!B:B,MATCH('Zip Shares'!F503,ZIP_COUNTY_092020!A:A,0))</f>
        <v>Riverside</v>
      </c>
      <c r="H503" s="8">
        <f>B503*'SmartPay National Data'!$Q$4</f>
        <v>5785.7177310263778</v>
      </c>
      <c r="I503" s="8">
        <f t="shared" si="39"/>
        <v>731.17</v>
      </c>
      <c r="J503" s="8">
        <f>D503*'SmartPay National Data'!$Q$6</f>
        <v>0</v>
      </c>
      <c r="N503" s="3">
        <v>92317</v>
      </c>
      <c r="O503">
        <v>2.7907931237881386E-7</v>
      </c>
      <c r="P503" s="5">
        <v>92703</v>
      </c>
      <c r="Q503" s="7">
        <v>17814</v>
      </c>
    </row>
    <row r="504" spans="1:17" ht="15.75">
      <c r="A504" s="5">
        <v>92254</v>
      </c>
      <c r="B504">
        <f t="shared" si="35"/>
        <v>0</v>
      </c>
      <c r="C504" s="7">
        <f t="shared" si="36"/>
        <v>0</v>
      </c>
      <c r="D504">
        <f t="shared" si="37"/>
        <v>0</v>
      </c>
      <c r="F504">
        <f t="shared" si="38"/>
        <v>92254</v>
      </c>
      <c r="G504" t="str">
        <f>INDEX(ZIP_COUNTY_092020!B:B,MATCH('Zip Shares'!F504,ZIP_COUNTY_092020!A:A,0))</f>
        <v>Riverside</v>
      </c>
      <c r="H504" s="8">
        <f>B504*'SmartPay National Data'!$Q$4</f>
        <v>0</v>
      </c>
      <c r="I504" s="8">
        <f t="shared" si="39"/>
        <v>0</v>
      </c>
      <c r="J504" s="8">
        <f>D504*'SmartPay National Data'!$Q$6</f>
        <v>0</v>
      </c>
      <c r="N504" s="3">
        <v>92320</v>
      </c>
      <c r="O504">
        <v>6.4504905198289864E-5</v>
      </c>
      <c r="P504" s="5">
        <v>92704</v>
      </c>
      <c r="Q504" s="7">
        <v>276620.28999999998</v>
      </c>
    </row>
    <row r="505" spans="1:17" ht="15.75">
      <c r="A505" s="3">
        <v>92255</v>
      </c>
      <c r="B505">
        <f t="shared" si="35"/>
        <v>3.2776541139964342E-6</v>
      </c>
      <c r="C505" s="7">
        <f t="shared" si="36"/>
        <v>0</v>
      </c>
      <c r="D505">
        <f t="shared" si="37"/>
        <v>0</v>
      </c>
      <c r="F505">
        <f t="shared" si="38"/>
        <v>92255</v>
      </c>
      <c r="G505" t="str">
        <f>INDEX(ZIP_COUNTY_092020!B:B,MATCH('Zip Shares'!F505,ZIP_COUNTY_092020!A:A,0))</f>
        <v>Riverside</v>
      </c>
      <c r="H505" s="8">
        <f>B505*'SmartPay National Data'!$Q$4</f>
        <v>1431.4675277547205</v>
      </c>
      <c r="I505" s="8">
        <f t="shared" si="39"/>
        <v>0</v>
      </c>
      <c r="J505" s="8">
        <f>D505*'SmartPay National Data'!$Q$6</f>
        <v>0</v>
      </c>
      <c r="N505" s="3">
        <v>92324</v>
      </c>
      <c r="O505">
        <v>1.5750556007519125E-4</v>
      </c>
      <c r="P505" s="5">
        <v>92705</v>
      </c>
      <c r="Q505" s="7">
        <v>218995.45</v>
      </c>
    </row>
    <row r="506" spans="1:17" ht="15.75">
      <c r="A506" s="3">
        <v>92256</v>
      </c>
      <c r="B506">
        <f t="shared" si="35"/>
        <v>3.5913637060134949E-7</v>
      </c>
      <c r="C506" s="7">
        <f t="shared" si="36"/>
        <v>0</v>
      </c>
      <c r="D506">
        <f t="shared" si="37"/>
        <v>0</v>
      </c>
      <c r="F506">
        <f t="shared" si="38"/>
        <v>92256</v>
      </c>
      <c r="G506" t="str">
        <f>INDEX(ZIP_COUNTY_092020!B:B,MATCH('Zip Shares'!F506,ZIP_COUNTY_092020!A:A,0))</f>
        <v>San Bernardino</v>
      </c>
      <c r="H506" s="8">
        <f>B506*'SmartPay National Data'!$Q$4</f>
        <v>156.84756068561668</v>
      </c>
      <c r="I506" s="8">
        <f t="shared" si="39"/>
        <v>0</v>
      </c>
      <c r="J506" s="8">
        <f>D506*'SmartPay National Data'!$Q$6</f>
        <v>0</v>
      </c>
      <c r="N506" s="3">
        <v>92325</v>
      </c>
      <c r="O506">
        <v>3.6441239555800009E-6</v>
      </c>
      <c r="P506" s="5">
        <v>92706</v>
      </c>
      <c r="Q506" s="7">
        <v>9184.91</v>
      </c>
    </row>
    <row r="507" spans="1:17" ht="15.75">
      <c r="A507" s="3">
        <v>92258</v>
      </c>
      <c r="B507">
        <f t="shared" si="35"/>
        <v>2.5157879619550008E-6</v>
      </c>
      <c r="C507" s="7">
        <f t="shared" si="36"/>
        <v>105.83</v>
      </c>
      <c r="D507">
        <f t="shared" si="37"/>
        <v>0</v>
      </c>
      <c r="F507">
        <f t="shared" si="38"/>
        <v>92258</v>
      </c>
      <c r="G507" t="str">
        <f>INDEX(ZIP_COUNTY_092020!B:B,MATCH('Zip Shares'!F507,ZIP_COUNTY_092020!A:A,0))</f>
        <v>Riverside</v>
      </c>
      <c r="H507" s="8">
        <f>B507*'SmartPay National Data'!$Q$4</f>
        <v>1098.7336213654939</v>
      </c>
      <c r="I507" s="8">
        <f t="shared" si="39"/>
        <v>105.83</v>
      </c>
      <c r="J507" s="8">
        <f>D507*'SmartPay National Data'!$Q$6</f>
        <v>0</v>
      </c>
      <c r="N507" s="3">
        <v>92327</v>
      </c>
      <c r="O507">
        <v>7.4231022942218805E-5</v>
      </c>
      <c r="P507" s="5">
        <v>92707</v>
      </c>
      <c r="Q507" s="7">
        <v>56579.13</v>
      </c>
    </row>
    <row r="508" spans="1:17" ht="15.75">
      <c r="A508" s="3">
        <v>92260</v>
      </c>
      <c r="B508">
        <f t="shared" si="35"/>
        <v>1.750617673821024E-5</v>
      </c>
      <c r="C508" s="7">
        <f t="shared" si="36"/>
        <v>6148.58</v>
      </c>
      <c r="D508">
        <f t="shared" si="37"/>
        <v>0</v>
      </c>
      <c r="F508">
        <f t="shared" si="38"/>
        <v>92260</v>
      </c>
      <c r="G508" t="str">
        <f>INDEX(ZIP_COUNTY_092020!B:B,MATCH('Zip Shares'!F508,ZIP_COUNTY_092020!A:A,0))</f>
        <v>Riverside</v>
      </c>
      <c r="H508" s="8">
        <f>B508*'SmartPay National Data'!$Q$4</f>
        <v>7645.566818314458</v>
      </c>
      <c r="I508" s="8">
        <f t="shared" si="39"/>
        <v>6148.58</v>
      </c>
      <c r="J508" s="8">
        <f>D508*'SmartPay National Data'!$Q$6</f>
        <v>0</v>
      </c>
      <c r="N508" s="3">
        <v>92335</v>
      </c>
      <c r="O508">
        <v>2.3592770242525255E-4</v>
      </c>
      <c r="P508" s="5">
        <v>92708</v>
      </c>
      <c r="Q508" s="7">
        <v>132506.98000000001</v>
      </c>
    </row>
    <row r="509" spans="1:17" ht="15.75">
      <c r="A509" s="3">
        <v>92261</v>
      </c>
      <c r="B509">
        <f t="shared" si="35"/>
        <v>3.7908952289879827E-6</v>
      </c>
      <c r="C509" s="7">
        <f t="shared" si="36"/>
        <v>0</v>
      </c>
      <c r="D509">
        <f t="shared" si="37"/>
        <v>0</v>
      </c>
      <c r="F509">
        <f t="shared" si="38"/>
        <v>92261</v>
      </c>
      <c r="G509" t="str">
        <f>INDEX(ZIP_COUNTY_092020!B:B,MATCH('Zip Shares'!F509,ZIP_COUNTY_092020!A:A,0))</f>
        <v>Riverside</v>
      </c>
      <c r="H509" s="8">
        <f>B509*'SmartPay National Data'!$Q$4</f>
        <v>1655.6180831417944</v>
      </c>
      <c r="I509" s="8">
        <f t="shared" si="39"/>
        <v>0</v>
      </c>
      <c r="J509" s="8">
        <f>D509*'SmartPay National Data'!$Q$6</f>
        <v>0</v>
      </c>
      <c r="N509" s="3">
        <v>92336</v>
      </c>
      <c r="O509">
        <v>3.40016789505546E-5</v>
      </c>
      <c r="P509" s="5">
        <v>92780</v>
      </c>
      <c r="Q509" s="7">
        <v>31380.79</v>
      </c>
    </row>
    <row r="510" spans="1:17" ht="15.75">
      <c r="A510" s="3">
        <v>92262</v>
      </c>
      <c r="B510">
        <f t="shared" si="35"/>
        <v>2.4565151827412319E-5</v>
      </c>
      <c r="C510" s="7">
        <f t="shared" si="36"/>
        <v>1596.5700000000002</v>
      </c>
      <c r="D510">
        <f t="shared" si="37"/>
        <v>0</v>
      </c>
      <c r="F510">
        <f t="shared" si="38"/>
        <v>92262</v>
      </c>
      <c r="G510" t="str">
        <f>INDEX(ZIP_COUNTY_092020!B:B,MATCH('Zip Shares'!F510,ZIP_COUNTY_092020!A:A,0))</f>
        <v>Riverside</v>
      </c>
      <c r="H510" s="8">
        <f>B510*'SmartPay National Data'!$Q$4</f>
        <v>10728.471013809825</v>
      </c>
      <c r="I510" s="8">
        <f t="shared" si="39"/>
        <v>1596.5700000000002</v>
      </c>
      <c r="J510" s="8">
        <f>D510*'SmartPay National Data'!$Q$6</f>
        <v>0</v>
      </c>
      <c r="N510" s="3">
        <v>92337</v>
      </c>
      <c r="O510">
        <v>1.8193380007351613E-4</v>
      </c>
      <c r="P510" s="5">
        <v>92781</v>
      </c>
      <c r="Q510" s="7">
        <v>1860</v>
      </c>
    </row>
    <row r="511" spans="1:17" ht="15.75">
      <c r="A511" s="3">
        <v>92264</v>
      </c>
      <c r="B511">
        <f t="shared" si="35"/>
        <v>4.0545322885535205E-4</v>
      </c>
      <c r="C511" s="7">
        <f t="shared" si="36"/>
        <v>10790.230000000001</v>
      </c>
      <c r="D511">
        <f t="shared" si="37"/>
        <v>0</v>
      </c>
      <c r="F511">
        <f t="shared" si="38"/>
        <v>92264</v>
      </c>
      <c r="G511" t="str">
        <f>INDEX(ZIP_COUNTY_092020!B:B,MATCH('Zip Shares'!F511,ZIP_COUNTY_092020!A:A,0))</f>
        <v>Riverside</v>
      </c>
      <c r="H511" s="8">
        <f>B511*'SmartPay National Data'!$Q$4</f>
        <v>177075.77155603771</v>
      </c>
      <c r="I511" s="8">
        <f t="shared" si="39"/>
        <v>10790.230000000001</v>
      </c>
      <c r="J511" s="8">
        <f>D511*'SmartPay National Data'!$Q$6</f>
        <v>0</v>
      </c>
      <c r="N511" s="3">
        <v>92340</v>
      </c>
      <c r="O511">
        <v>1.1548077867955304E-5</v>
      </c>
      <c r="P511" s="5">
        <v>92782</v>
      </c>
      <c r="Q511" s="7">
        <v>6789.25</v>
      </c>
    </row>
    <row r="512" spans="1:17" ht="15.75">
      <c r="A512" s="3">
        <v>92270</v>
      </c>
      <c r="B512">
        <f t="shared" si="35"/>
        <v>1.9856289368225322E-5</v>
      </c>
      <c r="C512" s="7">
        <f t="shared" si="36"/>
        <v>87.28</v>
      </c>
      <c r="D512">
        <f t="shared" si="37"/>
        <v>0</v>
      </c>
      <c r="F512">
        <f t="shared" si="38"/>
        <v>92270</v>
      </c>
      <c r="G512" t="str">
        <f>INDEX(ZIP_COUNTY_092020!B:B,MATCH('Zip Shares'!F512,ZIP_COUNTY_092020!A:A,0))</f>
        <v>Riverside</v>
      </c>
      <c r="H512" s="8">
        <f>B512*'SmartPay National Data'!$Q$4</f>
        <v>8671.9441599830643</v>
      </c>
      <c r="I512" s="8">
        <f t="shared" si="39"/>
        <v>87.28</v>
      </c>
      <c r="J512" s="8">
        <f>D512*'SmartPay National Data'!$Q$6</f>
        <v>0</v>
      </c>
      <c r="N512" s="3">
        <v>92344</v>
      </c>
      <c r="O512">
        <v>2.9140443260959322E-5</v>
      </c>
      <c r="P512" s="5">
        <v>92801</v>
      </c>
      <c r="Q512" s="7">
        <v>26264.06</v>
      </c>
    </row>
    <row r="513" spans="1:17" ht="15.75">
      <c r="A513" s="4">
        <v>92274</v>
      </c>
      <c r="B513">
        <f t="shared" si="35"/>
        <v>0</v>
      </c>
      <c r="C513" s="7">
        <f t="shared" si="36"/>
        <v>447.55</v>
      </c>
      <c r="D513">
        <f t="shared" si="37"/>
        <v>0</v>
      </c>
      <c r="F513">
        <f t="shared" si="38"/>
        <v>92274</v>
      </c>
      <c r="G513" t="str">
        <f>INDEX(ZIP_COUNTY_092020!B:B,MATCH('Zip Shares'!F513,ZIP_COUNTY_092020!A:A,0))</f>
        <v>Riverside</v>
      </c>
      <c r="H513" s="8">
        <f>B513*'SmartPay National Data'!$Q$4</f>
        <v>0</v>
      </c>
      <c r="I513" s="8">
        <f t="shared" si="39"/>
        <v>447.55</v>
      </c>
      <c r="J513" s="8">
        <f>D513*'SmartPay National Data'!$Q$6</f>
        <v>0</v>
      </c>
      <c r="N513" s="3">
        <v>92345</v>
      </c>
      <c r="O513">
        <v>7.9633499346430799E-4</v>
      </c>
      <c r="P513" s="5">
        <v>92804</v>
      </c>
      <c r="Q513" s="7">
        <v>11380.34</v>
      </c>
    </row>
    <row r="514" spans="1:17" ht="15.75">
      <c r="A514" s="3">
        <v>92276</v>
      </c>
      <c r="B514">
        <f t="shared" ref="B514:B577" si="40">SUMIF(N:N,A514,O:O)</f>
        <v>1.0613893481509226E-4</v>
      </c>
      <c r="C514" s="7">
        <f t="shared" ref="C514:C577" si="41">SUMIF(P:P,A514,Q:Q)</f>
        <v>886</v>
      </c>
      <c r="D514">
        <f t="shared" ref="D514:D577" si="42">SUMIF(R:R,A514,S:S)</f>
        <v>0</v>
      </c>
      <c r="F514">
        <f t="shared" si="38"/>
        <v>92276</v>
      </c>
      <c r="G514" t="str">
        <f>INDEX(ZIP_COUNTY_092020!B:B,MATCH('Zip Shares'!F514,ZIP_COUNTY_092020!A:A,0))</f>
        <v>Riverside</v>
      </c>
      <c r="H514" s="8">
        <f>B514*'SmartPay National Data'!$Q$4</f>
        <v>46354.628442787798</v>
      </c>
      <c r="I514" s="8">
        <f t="shared" si="39"/>
        <v>886</v>
      </c>
      <c r="J514" s="8">
        <f>D514*'SmartPay National Data'!$Q$6</f>
        <v>0</v>
      </c>
      <c r="N514" s="3">
        <v>92346</v>
      </c>
      <c r="O514">
        <v>2.0451624616712246E-5</v>
      </c>
      <c r="P514" s="5">
        <v>92805</v>
      </c>
      <c r="Q514" s="7">
        <v>71356.81</v>
      </c>
    </row>
    <row r="515" spans="1:17" ht="15.75">
      <c r="A515" s="3">
        <v>92277</v>
      </c>
      <c r="B515">
        <f t="shared" si="40"/>
        <v>1.6406270167092967E-4</v>
      </c>
      <c r="C515" s="7">
        <f t="shared" si="41"/>
        <v>0</v>
      </c>
      <c r="D515">
        <f t="shared" si="42"/>
        <v>0</v>
      </c>
      <c r="F515">
        <f t="shared" ref="F515:F578" si="43">A515</f>
        <v>92277</v>
      </c>
      <c r="G515" t="str">
        <f>INDEX(ZIP_COUNTY_092020!B:B,MATCH('Zip Shares'!F515,ZIP_COUNTY_092020!A:A,0))</f>
        <v>San Bernardino</v>
      </c>
      <c r="H515" s="8">
        <f>B515*'SmartPay National Data'!$Q$4</f>
        <v>71651.986997277607</v>
      </c>
      <c r="I515" s="8">
        <f t="shared" ref="I515:I578" si="44">C515</f>
        <v>0</v>
      </c>
      <c r="J515" s="8">
        <f>D515*'SmartPay National Data'!$Q$6</f>
        <v>0</v>
      </c>
      <c r="N515" s="3">
        <v>92347</v>
      </c>
      <c r="O515">
        <v>1.4300268415323161E-5</v>
      </c>
      <c r="P515" s="5">
        <v>92806</v>
      </c>
      <c r="Q515" s="7">
        <v>93692.540000000008</v>
      </c>
    </row>
    <row r="516" spans="1:17" ht="15.75">
      <c r="A516" s="3">
        <v>92278</v>
      </c>
      <c r="B516">
        <f t="shared" si="40"/>
        <v>3.8162527419842709E-5</v>
      </c>
      <c r="C516" s="7">
        <f t="shared" si="41"/>
        <v>0</v>
      </c>
      <c r="D516">
        <f t="shared" si="42"/>
        <v>0</v>
      </c>
      <c r="F516">
        <f t="shared" si="43"/>
        <v>92278</v>
      </c>
      <c r="G516" t="str">
        <f>INDEX(ZIP_COUNTY_092020!B:B,MATCH('Zip Shares'!F516,ZIP_COUNTY_092020!A:A,0))</f>
        <v>San Bernardino</v>
      </c>
      <c r="H516" s="8">
        <f>B516*'SmartPay National Data'!$Q$4</f>
        <v>16666.926063148774</v>
      </c>
      <c r="I516" s="8">
        <f t="shared" si="44"/>
        <v>0</v>
      </c>
      <c r="J516" s="8">
        <f>D516*'SmartPay National Data'!$Q$6</f>
        <v>0</v>
      </c>
      <c r="N516" s="3">
        <v>92350</v>
      </c>
      <c r="O516">
        <v>1.7141988420932251E-5</v>
      </c>
      <c r="P516" s="5">
        <v>92807</v>
      </c>
      <c r="Q516" s="7">
        <v>53697.69</v>
      </c>
    </row>
    <row r="517" spans="1:17" ht="15.75">
      <c r="A517" s="3">
        <v>92282</v>
      </c>
      <c r="B517">
        <f t="shared" si="40"/>
        <v>1.7315139819123486E-6</v>
      </c>
      <c r="C517" s="7">
        <f t="shared" si="41"/>
        <v>0</v>
      </c>
      <c r="D517">
        <f t="shared" si="42"/>
        <v>0</v>
      </c>
      <c r="F517">
        <f t="shared" si="43"/>
        <v>92282</v>
      </c>
      <c r="G517" t="str">
        <f>INDEX(ZIP_COUNTY_092020!B:B,MATCH('Zip Shares'!F517,ZIP_COUNTY_092020!A:A,0))</f>
        <v>Riverside</v>
      </c>
      <c r="H517" s="8">
        <f>B517*'SmartPay National Data'!$Q$4</f>
        <v>756.2134236118784</v>
      </c>
      <c r="I517" s="8">
        <f t="shared" si="44"/>
        <v>0</v>
      </c>
      <c r="J517" s="8">
        <f>D517*'SmartPay National Data'!$Q$6</f>
        <v>0</v>
      </c>
      <c r="N517" s="3">
        <v>92352</v>
      </c>
      <c r="O517">
        <v>1.1557552305049275E-4</v>
      </c>
      <c r="P517" s="5">
        <v>92808</v>
      </c>
      <c r="Q517" s="7">
        <v>7698</v>
      </c>
    </row>
    <row r="518" spans="1:17" ht="15.75">
      <c r="A518" s="3">
        <v>92283</v>
      </c>
      <c r="B518">
        <f t="shared" si="40"/>
        <v>5.6019570003046572E-6</v>
      </c>
      <c r="C518" s="7">
        <f t="shared" si="41"/>
        <v>217.15</v>
      </c>
      <c r="D518">
        <f t="shared" si="42"/>
        <v>0</v>
      </c>
      <c r="F518">
        <f t="shared" si="43"/>
        <v>92283</v>
      </c>
      <c r="G518" t="str">
        <f>INDEX(ZIP_COUNTY_092020!B:B,MATCH('Zip Shares'!F518,ZIP_COUNTY_092020!A:A,0))</f>
        <v>Imperial</v>
      </c>
      <c r="H518" s="8">
        <f>B518*'SmartPay National Data'!$Q$4</f>
        <v>2446.5728410972538</v>
      </c>
      <c r="I518" s="8">
        <f t="shared" si="44"/>
        <v>217.15</v>
      </c>
      <c r="J518" s="8">
        <f>D518*'SmartPay National Data'!$Q$6</f>
        <v>0</v>
      </c>
      <c r="N518" s="3">
        <v>92354</v>
      </c>
      <c r="O518">
        <v>3.5280000722368119E-4</v>
      </c>
      <c r="P518" s="5">
        <v>92821</v>
      </c>
      <c r="Q518" s="7">
        <v>122665.87</v>
      </c>
    </row>
    <row r="519" spans="1:17" ht="15.75">
      <c r="A519" s="3">
        <v>92284</v>
      </c>
      <c r="B519">
        <f t="shared" si="40"/>
        <v>2.1850425131387223E-4</v>
      </c>
      <c r="C519" s="7">
        <f t="shared" si="41"/>
        <v>4045.7</v>
      </c>
      <c r="D519">
        <f t="shared" si="42"/>
        <v>0</v>
      </c>
      <c r="F519">
        <f t="shared" si="43"/>
        <v>92284</v>
      </c>
      <c r="G519" t="str">
        <f>INDEX(ZIP_COUNTY_092020!B:B,MATCH('Zip Shares'!F519,ZIP_COUNTY_092020!A:A,0))</f>
        <v>San Bernardino</v>
      </c>
      <c r="H519" s="8">
        <f>B519*'SmartPay National Data'!$Q$4</f>
        <v>95428.53808048433</v>
      </c>
      <c r="I519" s="8">
        <f t="shared" si="44"/>
        <v>4045.7</v>
      </c>
      <c r="J519" s="8">
        <f>D519*'SmartPay National Data'!$Q$6</f>
        <v>0</v>
      </c>
      <c r="N519" s="3">
        <v>92356</v>
      </c>
      <c r="O519">
        <v>3.1966803719011214E-6</v>
      </c>
      <c r="P519" s="5">
        <v>92822</v>
      </c>
      <c r="Q519" s="7">
        <v>4341.3899999999994</v>
      </c>
    </row>
    <row r="520" spans="1:17" ht="15.75">
      <c r="A520" s="3">
        <v>92285</v>
      </c>
      <c r="B520">
        <f t="shared" si="40"/>
        <v>4.0395202660378671E-6</v>
      </c>
      <c r="C520" s="7">
        <f t="shared" si="41"/>
        <v>0</v>
      </c>
      <c r="D520">
        <f t="shared" si="42"/>
        <v>0</v>
      </c>
      <c r="F520">
        <f t="shared" si="43"/>
        <v>92285</v>
      </c>
      <c r="G520" t="str">
        <f>INDEX(ZIP_COUNTY_092020!B:B,MATCH('Zip Shares'!F520,ZIP_COUNTY_092020!A:A,0))</f>
        <v>San Bernardino</v>
      </c>
      <c r="H520" s="8">
        <f>B520*'SmartPay National Data'!$Q$4</f>
        <v>1764.2014341439469</v>
      </c>
      <c r="I520" s="8">
        <f t="shared" si="44"/>
        <v>0</v>
      </c>
      <c r="J520" s="8">
        <f>D520*'SmartPay National Data'!$Q$6</f>
        <v>0</v>
      </c>
      <c r="N520" s="3">
        <v>92359</v>
      </c>
      <c r="O520">
        <v>3.191221010169915E-6</v>
      </c>
      <c r="P520" s="5">
        <v>92825</v>
      </c>
      <c r="Q520" s="7">
        <v>1106.1199999999999</v>
      </c>
    </row>
    <row r="521" spans="1:17" ht="15.75">
      <c r="A521" s="3">
        <v>92301</v>
      </c>
      <c r="B521">
        <f t="shared" si="40"/>
        <v>2.7393997517297072E-5</v>
      </c>
      <c r="C521" s="7">
        <f t="shared" si="41"/>
        <v>9124</v>
      </c>
      <c r="D521">
        <f t="shared" si="42"/>
        <v>0</v>
      </c>
      <c r="F521">
        <f t="shared" si="43"/>
        <v>92301</v>
      </c>
      <c r="G521" t="str">
        <f>INDEX(ZIP_COUNTY_092020!B:B,MATCH('Zip Shares'!F521,ZIP_COUNTY_092020!A:A,0))</f>
        <v>San Bernardino</v>
      </c>
      <c r="H521" s="8">
        <f>B521*'SmartPay National Data'!$Q$4</f>
        <v>11963.928022164346</v>
      </c>
      <c r="I521" s="8">
        <f t="shared" si="44"/>
        <v>9124</v>
      </c>
      <c r="J521" s="8">
        <f>D521*'SmartPay National Data'!$Q$6</f>
        <v>0</v>
      </c>
      <c r="N521" s="3">
        <v>92363</v>
      </c>
      <c r="O521">
        <v>1.0981872795869966E-7</v>
      </c>
      <c r="P521" s="5">
        <v>92831</v>
      </c>
      <c r="Q521" s="7">
        <v>26550.399999999998</v>
      </c>
    </row>
    <row r="522" spans="1:17" ht="15.75">
      <c r="A522" s="3">
        <v>92307</v>
      </c>
      <c r="B522">
        <f t="shared" si="40"/>
        <v>3.7066847779916579E-4</v>
      </c>
      <c r="C522" s="7">
        <f t="shared" si="41"/>
        <v>300</v>
      </c>
      <c r="D522">
        <f t="shared" si="42"/>
        <v>0</v>
      </c>
      <c r="F522">
        <f t="shared" si="43"/>
        <v>92307</v>
      </c>
      <c r="G522" t="str">
        <f>INDEX(ZIP_COUNTY_092020!B:B,MATCH('Zip Shares'!F522,ZIP_COUNTY_092020!A:A,0))</f>
        <v>San Bernardino</v>
      </c>
      <c r="H522" s="8">
        <f>B522*'SmartPay National Data'!$Q$4</f>
        <v>161884.03994978545</v>
      </c>
      <c r="I522" s="8">
        <f t="shared" si="44"/>
        <v>300</v>
      </c>
      <c r="J522" s="8">
        <f>D522*'SmartPay National Data'!$Q$6</f>
        <v>0</v>
      </c>
      <c r="N522" s="3">
        <v>92365</v>
      </c>
      <c r="O522">
        <v>7.4292135200403949E-6</v>
      </c>
      <c r="P522" s="5">
        <v>92832</v>
      </c>
      <c r="Q522" s="7">
        <v>2799.5</v>
      </c>
    </row>
    <row r="523" spans="1:17" ht="15.75">
      <c r="A523" s="3">
        <v>92308</v>
      </c>
      <c r="B523">
        <f t="shared" si="40"/>
        <v>1.1012626521264001E-4</v>
      </c>
      <c r="C523" s="7">
        <f t="shared" si="41"/>
        <v>0</v>
      </c>
      <c r="D523">
        <f t="shared" si="42"/>
        <v>0</v>
      </c>
      <c r="F523">
        <f t="shared" si="43"/>
        <v>92308</v>
      </c>
      <c r="G523" t="str">
        <f>INDEX(ZIP_COUNTY_092020!B:B,MATCH('Zip Shares'!F523,ZIP_COUNTY_092020!A:A,0))</f>
        <v>San Bernardino</v>
      </c>
      <c r="H523" s="8">
        <f>B523*'SmartPay National Data'!$Q$4</f>
        <v>48096.036714681235</v>
      </c>
      <c r="I523" s="8">
        <f t="shared" si="44"/>
        <v>0</v>
      </c>
      <c r="J523" s="8">
        <f>D523*'SmartPay National Data'!$Q$6</f>
        <v>0</v>
      </c>
      <c r="N523" s="3">
        <v>92371</v>
      </c>
      <c r="O523">
        <v>1.8639238746468224E-6</v>
      </c>
      <c r="P523" s="5">
        <v>92833</v>
      </c>
      <c r="Q523" s="7">
        <v>6239.11</v>
      </c>
    </row>
    <row r="524" spans="1:17" ht="15.75">
      <c r="A524" s="3">
        <v>92309</v>
      </c>
      <c r="B524">
        <f t="shared" si="40"/>
        <v>3.1863931417732889E-7</v>
      </c>
      <c r="C524" s="7">
        <f t="shared" si="41"/>
        <v>38.25</v>
      </c>
      <c r="D524">
        <f t="shared" si="42"/>
        <v>0</v>
      </c>
      <c r="F524">
        <f t="shared" si="43"/>
        <v>92309</v>
      </c>
      <c r="G524" t="str">
        <f>INDEX(ZIP_COUNTY_092020!B:B,MATCH('Zip Shares'!F524,ZIP_COUNTY_092020!A:A,0))</f>
        <v>San Bernardino</v>
      </c>
      <c r="H524" s="8">
        <f>B524*'SmartPay National Data'!$Q$4</f>
        <v>139.1610632016118</v>
      </c>
      <c r="I524" s="8">
        <f t="shared" si="44"/>
        <v>38.25</v>
      </c>
      <c r="J524" s="8">
        <f>D524*'SmartPay National Data'!$Q$6</f>
        <v>0</v>
      </c>
      <c r="N524" s="3">
        <v>92373</v>
      </c>
      <c r="O524">
        <v>2.135338772794594E-3</v>
      </c>
      <c r="P524" s="5">
        <v>92835</v>
      </c>
      <c r="Q524" s="7">
        <v>459.78</v>
      </c>
    </row>
    <row r="525" spans="1:17" ht="15.75">
      <c r="A525" s="3">
        <v>92310</v>
      </c>
      <c r="B525">
        <f t="shared" si="40"/>
        <v>4.2624406724649726E-4</v>
      </c>
      <c r="C525" s="7">
        <f t="shared" si="41"/>
        <v>35</v>
      </c>
      <c r="D525">
        <f t="shared" si="42"/>
        <v>0</v>
      </c>
      <c r="F525">
        <f t="shared" si="43"/>
        <v>92310</v>
      </c>
      <c r="G525" t="str">
        <f>INDEX(ZIP_COUNTY_092020!B:B,MATCH('Zip Shares'!F525,ZIP_COUNTY_092020!A:A,0))</f>
        <v>San Bernardino</v>
      </c>
      <c r="H525" s="8">
        <f>B525*'SmartPay National Data'!$Q$4</f>
        <v>186155.86634231536</v>
      </c>
      <c r="I525" s="8">
        <f t="shared" si="44"/>
        <v>35</v>
      </c>
      <c r="J525" s="8">
        <f>D525*'SmartPay National Data'!$Q$6</f>
        <v>0</v>
      </c>
      <c r="N525" s="3">
        <v>92374</v>
      </c>
      <c r="O525">
        <v>1.9526152801208093E-4</v>
      </c>
      <c r="P525" s="5">
        <v>92841</v>
      </c>
      <c r="Q525" s="7">
        <v>13009.960000000001</v>
      </c>
    </row>
    <row r="526" spans="1:17" ht="15.75">
      <c r="A526" s="3">
        <v>92311</v>
      </c>
      <c r="B526">
        <f t="shared" si="40"/>
        <v>8.662421815446589E-4</v>
      </c>
      <c r="C526" s="7">
        <f t="shared" si="41"/>
        <v>0</v>
      </c>
      <c r="D526">
        <f t="shared" si="42"/>
        <v>0</v>
      </c>
      <c r="F526">
        <f t="shared" si="43"/>
        <v>92311</v>
      </c>
      <c r="G526" t="str">
        <f>INDEX(ZIP_COUNTY_092020!B:B,MATCH('Zip Shares'!F526,ZIP_COUNTY_092020!A:A,0))</f>
        <v>San Bernardino</v>
      </c>
      <c r="H526" s="8">
        <f>B526*'SmartPay National Data'!$Q$4</f>
        <v>378318.61170386377</v>
      </c>
      <c r="I526" s="8">
        <f t="shared" si="44"/>
        <v>0</v>
      </c>
      <c r="J526" s="8">
        <f>D526*'SmartPay National Data'!$Q$6</f>
        <v>0</v>
      </c>
      <c r="N526" s="3">
        <v>92376</v>
      </c>
      <c r="O526">
        <v>1.0178878094069934E-5</v>
      </c>
      <c r="P526" s="5">
        <v>92842</v>
      </c>
      <c r="Q526" s="7">
        <v>1057.5</v>
      </c>
    </row>
    <row r="527" spans="1:17" ht="15.75">
      <c r="A527" s="3">
        <v>92312</v>
      </c>
      <c r="B527">
        <f t="shared" si="40"/>
        <v>6.3865161708855066E-6</v>
      </c>
      <c r="C527" s="7">
        <f t="shared" si="41"/>
        <v>0</v>
      </c>
      <c r="D527">
        <f t="shared" si="42"/>
        <v>0</v>
      </c>
      <c r="F527">
        <f t="shared" si="43"/>
        <v>92312</v>
      </c>
      <c r="G527" t="str">
        <f>INDEX(ZIP_COUNTY_092020!B:B,MATCH('Zip Shares'!F527,ZIP_COUNTY_092020!A:A,0))</f>
        <v>San Bernardino</v>
      </c>
      <c r="H527" s="8">
        <f>B527*'SmartPay National Data'!$Q$4</f>
        <v>2789.2175916500523</v>
      </c>
      <c r="I527" s="8">
        <f t="shared" si="44"/>
        <v>0</v>
      </c>
      <c r="J527" s="8">
        <f>D527*'SmartPay National Data'!$Q$6</f>
        <v>0</v>
      </c>
      <c r="N527" s="3">
        <v>92377</v>
      </c>
      <c r="O527">
        <v>4.766756138441054E-6</v>
      </c>
      <c r="P527" s="5">
        <v>92843</v>
      </c>
      <c r="Q527" s="7">
        <v>7231.8</v>
      </c>
    </row>
    <row r="528" spans="1:17" ht="15.75">
      <c r="A528" s="3">
        <v>92313</v>
      </c>
      <c r="B528">
        <f t="shared" si="40"/>
        <v>1.4372747553530739E-5</v>
      </c>
      <c r="C528" s="7">
        <f t="shared" si="41"/>
        <v>9622.4699999999993</v>
      </c>
      <c r="D528">
        <f t="shared" si="42"/>
        <v>0</v>
      </c>
      <c r="F528">
        <f t="shared" si="43"/>
        <v>92313</v>
      </c>
      <c r="G528" t="str">
        <f>INDEX(ZIP_COUNTY_092020!B:B,MATCH('Zip Shares'!F528,ZIP_COUNTY_092020!A:A,0))</f>
        <v>San Bernardino</v>
      </c>
      <c r="H528" s="8">
        <f>B528*'SmartPay National Data'!$Q$4</f>
        <v>6277.08742043235</v>
      </c>
      <c r="I528" s="8">
        <f t="shared" si="44"/>
        <v>9622.4699999999993</v>
      </c>
      <c r="J528" s="8">
        <f>D528*'SmartPay National Data'!$Q$6</f>
        <v>0</v>
      </c>
      <c r="N528" s="3">
        <v>92382</v>
      </c>
      <c r="O528">
        <v>1.337598625177835E-5</v>
      </c>
      <c r="P528" s="5">
        <v>92845</v>
      </c>
      <c r="Q528" s="7">
        <v>2655</v>
      </c>
    </row>
    <row r="529" spans="1:17" ht="15.75">
      <c r="A529" s="3">
        <v>92314</v>
      </c>
      <c r="B529">
        <f t="shared" si="40"/>
        <v>6.6001238839953048E-7</v>
      </c>
      <c r="C529" s="7">
        <f t="shared" si="41"/>
        <v>0</v>
      </c>
      <c r="D529">
        <f t="shared" si="42"/>
        <v>0</v>
      </c>
      <c r="F529">
        <f t="shared" si="43"/>
        <v>92314</v>
      </c>
      <c r="G529" t="str">
        <f>INDEX(ZIP_COUNTY_092020!B:B,MATCH('Zip Shares'!F529,ZIP_COUNTY_092020!A:A,0))</f>
        <v>San Bernardino</v>
      </c>
      <c r="H529" s="8">
        <f>B529*'SmartPay National Data'!$Q$4</f>
        <v>288.2507638238219</v>
      </c>
      <c r="I529" s="8">
        <f t="shared" si="44"/>
        <v>0</v>
      </c>
      <c r="J529" s="8">
        <f>D529*'SmartPay National Data'!$Q$6</f>
        <v>0</v>
      </c>
      <c r="N529" s="3">
        <v>92386</v>
      </c>
      <c r="O529">
        <v>3.9722967820342113E-6</v>
      </c>
      <c r="P529" s="5">
        <v>92860</v>
      </c>
      <c r="Q529" s="7">
        <v>52154.97</v>
      </c>
    </row>
    <row r="530" spans="1:17" ht="15.75">
      <c r="A530" s="3">
        <v>92315</v>
      </c>
      <c r="B530">
        <f t="shared" si="40"/>
        <v>4.4781229430326297E-6</v>
      </c>
      <c r="C530" s="7">
        <f t="shared" si="41"/>
        <v>0</v>
      </c>
      <c r="D530">
        <f t="shared" si="42"/>
        <v>0</v>
      </c>
      <c r="F530">
        <f t="shared" si="43"/>
        <v>92315</v>
      </c>
      <c r="G530" t="str">
        <f>INDEX(ZIP_COUNTY_092020!B:B,MATCH('Zip Shares'!F530,ZIP_COUNTY_092020!A:A,0))</f>
        <v>San Bernardino</v>
      </c>
      <c r="H530" s="8">
        <f>B530*'SmartPay National Data'!$Q$4</f>
        <v>1955.7547426590925</v>
      </c>
      <c r="I530" s="8">
        <f t="shared" si="44"/>
        <v>0</v>
      </c>
      <c r="J530" s="8">
        <f>D530*'SmartPay National Data'!$Q$6</f>
        <v>0</v>
      </c>
      <c r="N530" s="3">
        <v>92392</v>
      </c>
      <c r="O530">
        <v>3.7344279098399665E-4</v>
      </c>
      <c r="P530" s="5">
        <v>92864</v>
      </c>
      <c r="Q530" s="7">
        <v>335.62</v>
      </c>
    </row>
    <row r="531" spans="1:17" ht="15.75">
      <c r="A531" s="3">
        <v>92316</v>
      </c>
      <c r="B531">
        <f t="shared" si="40"/>
        <v>1.2661799883572963E-4</v>
      </c>
      <c r="C531" s="7">
        <f t="shared" si="41"/>
        <v>1610.71</v>
      </c>
      <c r="D531">
        <f t="shared" si="42"/>
        <v>0</v>
      </c>
      <c r="F531">
        <f t="shared" si="43"/>
        <v>92316</v>
      </c>
      <c r="G531" t="str">
        <f>INDEX(ZIP_COUNTY_092020!B:B,MATCH('Zip Shares'!F531,ZIP_COUNTY_092020!A:A,0))</f>
        <v>San Bernardino</v>
      </c>
      <c r="H531" s="8">
        <f>B531*'SmartPay National Data'!$Q$4</f>
        <v>55298.560329672771</v>
      </c>
      <c r="I531" s="8">
        <f t="shared" si="44"/>
        <v>1610.71</v>
      </c>
      <c r="J531" s="8">
        <f>D531*'SmartPay National Data'!$Q$6</f>
        <v>0</v>
      </c>
      <c r="N531" s="3">
        <v>92393</v>
      </c>
      <c r="O531">
        <v>4.3036270751613215E-6</v>
      </c>
      <c r="P531" s="5">
        <v>92865</v>
      </c>
      <c r="Q531" s="7">
        <v>68590.010000000009</v>
      </c>
    </row>
    <row r="532" spans="1:17" ht="15.75">
      <c r="A532" s="3">
        <v>92317</v>
      </c>
      <c r="B532">
        <f t="shared" si="40"/>
        <v>2.7907931237881386E-7</v>
      </c>
      <c r="C532" s="7">
        <f t="shared" si="41"/>
        <v>0</v>
      </c>
      <c r="D532">
        <f t="shared" si="42"/>
        <v>0</v>
      </c>
      <c r="F532">
        <f t="shared" si="43"/>
        <v>92317</v>
      </c>
      <c r="G532" t="str">
        <f>INDEX(ZIP_COUNTY_092020!B:B,MATCH('Zip Shares'!F532,ZIP_COUNTY_092020!A:A,0))</f>
        <v>San Bernardino</v>
      </c>
      <c r="H532" s="8">
        <f>B532*'SmartPay National Data'!$Q$4</f>
        <v>121.88381062920865</v>
      </c>
      <c r="I532" s="8">
        <f t="shared" si="44"/>
        <v>0</v>
      </c>
      <c r="J532" s="8">
        <f>D532*'SmartPay National Data'!$Q$6</f>
        <v>0</v>
      </c>
      <c r="N532" s="3">
        <v>92394</v>
      </c>
      <c r="O532">
        <v>9.506321396140264E-5</v>
      </c>
      <c r="P532" s="5">
        <v>92866</v>
      </c>
      <c r="Q532" s="7">
        <v>4565.6499999999996</v>
      </c>
    </row>
    <row r="533" spans="1:17" ht="15.75">
      <c r="A533" s="3">
        <v>92320</v>
      </c>
      <c r="B533">
        <f t="shared" si="40"/>
        <v>6.4504905198289864E-5</v>
      </c>
      <c r="C533" s="7">
        <f t="shared" si="41"/>
        <v>214.82</v>
      </c>
      <c r="D533">
        <f t="shared" si="42"/>
        <v>0</v>
      </c>
      <c r="F533">
        <f t="shared" si="43"/>
        <v>92320</v>
      </c>
      <c r="G533" t="str">
        <f>INDEX(ZIP_COUNTY_092020!B:B,MATCH('Zip Shares'!F533,ZIP_COUNTY_092020!A:A,0))</f>
        <v>Riverside</v>
      </c>
      <c r="H533" s="8">
        <f>B533*'SmartPay National Data'!$Q$4</f>
        <v>28171.574534953834</v>
      </c>
      <c r="I533" s="8">
        <f t="shared" si="44"/>
        <v>214.82</v>
      </c>
      <c r="J533" s="8">
        <f>D533*'SmartPay National Data'!$Q$6</f>
        <v>0</v>
      </c>
      <c r="N533" s="3">
        <v>92395</v>
      </c>
      <c r="O533">
        <v>2.8268088183194427E-4</v>
      </c>
      <c r="P533" s="5">
        <v>92867</v>
      </c>
      <c r="Q533" s="7">
        <v>76918.899999999994</v>
      </c>
    </row>
    <row r="534" spans="1:17" ht="15.75">
      <c r="A534" s="3">
        <v>92324</v>
      </c>
      <c r="B534">
        <f t="shared" si="40"/>
        <v>1.5750556007519125E-4</v>
      </c>
      <c r="C534" s="7">
        <f t="shared" si="41"/>
        <v>16903.330000000002</v>
      </c>
      <c r="D534">
        <f t="shared" si="42"/>
        <v>0</v>
      </c>
      <c r="F534">
        <f t="shared" si="43"/>
        <v>92324</v>
      </c>
      <c r="G534" t="str">
        <f>INDEX(ZIP_COUNTY_092020!B:B,MATCH('Zip Shares'!F534,ZIP_COUNTY_092020!A:A,0))</f>
        <v>San Bernardino</v>
      </c>
      <c r="H534" s="8">
        <f>B534*'SmartPay National Data'!$Q$4</f>
        <v>68788.251245201987</v>
      </c>
      <c r="I534" s="8">
        <f t="shared" si="44"/>
        <v>16903.330000000002</v>
      </c>
      <c r="J534" s="8">
        <f>D534*'SmartPay National Data'!$Q$6</f>
        <v>0</v>
      </c>
      <c r="N534" s="3">
        <v>92397</v>
      </c>
      <c r="O534">
        <v>7.5639619751880876E-5</v>
      </c>
      <c r="P534" s="5">
        <v>92868</v>
      </c>
      <c r="Q534" s="7">
        <v>17748.86</v>
      </c>
    </row>
    <row r="535" spans="1:17" ht="15.75">
      <c r="A535" s="3">
        <v>92325</v>
      </c>
      <c r="B535">
        <f t="shared" si="40"/>
        <v>3.6441239555800009E-6</v>
      </c>
      <c r="C535" s="7">
        <f t="shared" si="41"/>
        <v>0</v>
      </c>
      <c r="D535">
        <f t="shared" si="42"/>
        <v>0</v>
      </c>
      <c r="F535">
        <f t="shared" si="43"/>
        <v>92325</v>
      </c>
      <c r="G535" t="str">
        <f>INDEX(ZIP_COUNTY_092020!B:B,MATCH('Zip Shares'!F535,ZIP_COUNTY_092020!A:A,0))</f>
        <v>San Bernardino</v>
      </c>
      <c r="H535" s="8">
        <f>B535*'SmartPay National Data'!$Q$4</f>
        <v>1591.5178747050466</v>
      </c>
      <c r="I535" s="8">
        <f t="shared" si="44"/>
        <v>0</v>
      </c>
      <c r="J535" s="8">
        <f>D535*'SmartPay National Data'!$Q$6</f>
        <v>0</v>
      </c>
      <c r="N535" s="3">
        <v>92398</v>
      </c>
      <c r="O535">
        <v>3.2450609096310252E-6</v>
      </c>
      <c r="P535" s="5">
        <v>92869</v>
      </c>
      <c r="Q535" s="7">
        <v>4295</v>
      </c>
    </row>
    <row r="536" spans="1:17" ht="15.75">
      <c r="A536" s="3">
        <v>92327</v>
      </c>
      <c r="B536">
        <f t="shared" si="40"/>
        <v>7.4231022942218805E-5</v>
      </c>
      <c r="C536" s="7">
        <f t="shared" si="41"/>
        <v>0</v>
      </c>
      <c r="D536">
        <f t="shared" si="42"/>
        <v>0</v>
      </c>
      <c r="F536">
        <f t="shared" si="43"/>
        <v>92327</v>
      </c>
      <c r="G536" t="str">
        <f>INDEX(ZIP_COUNTY_092020!B:B,MATCH('Zip Shares'!F536,ZIP_COUNTY_092020!A:A,0))</f>
        <v>San Bernardino</v>
      </c>
      <c r="H536" s="8">
        <f>B536*'SmartPay National Data'!$Q$4</f>
        <v>32419.314301666884</v>
      </c>
      <c r="I536" s="8">
        <f t="shared" si="44"/>
        <v>0</v>
      </c>
      <c r="J536" s="8">
        <f>D536*'SmartPay National Data'!$Q$6</f>
        <v>0</v>
      </c>
      <c r="N536" s="3">
        <v>92399</v>
      </c>
      <c r="O536">
        <v>1.8085562094725895E-3</v>
      </c>
      <c r="P536" s="5">
        <v>92870</v>
      </c>
      <c r="Q536" s="7">
        <v>19104.43</v>
      </c>
    </row>
    <row r="537" spans="1:17" ht="15.75">
      <c r="A537" s="3">
        <v>92335</v>
      </c>
      <c r="B537">
        <f t="shared" si="40"/>
        <v>2.3592770242525255E-4</v>
      </c>
      <c r="C537" s="7">
        <f t="shared" si="41"/>
        <v>1956.6</v>
      </c>
      <c r="D537">
        <f t="shared" si="42"/>
        <v>0</v>
      </c>
      <c r="F537">
        <f t="shared" si="43"/>
        <v>92335</v>
      </c>
      <c r="G537" t="str">
        <f>INDEX(ZIP_COUNTY_092020!B:B,MATCH('Zip Shares'!F537,ZIP_COUNTY_092020!A:A,0))</f>
        <v>San Bernardino</v>
      </c>
      <c r="H537" s="8">
        <f>B537*'SmartPay National Data'!$Q$4</f>
        <v>103037.97569040717</v>
      </c>
      <c r="I537" s="8">
        <f t="shared" si="44"/>
        <v>1956.6</v>
      </c>
      <c r="J537" s="8">
        <f>D537*'SmartPay National Data'!$Q$6</f>
        <v>0</v>
      </c>
      <c r="N537" s="3">
        <v>92401</v>
      </c>
      <c r="O537">
        <v>6.1377077970610659E-6</v>
      </c>
      <c r="P537" s="5">
        <v>92879</v>
      </c>
      <c r="Q537" s="7">
        <v>14657.07</v>
      </c>
    </row>
    <row r="538" spans="1:17" ht="15.75">
      <c r="A538" s="3">
        <v>92336</v>
      </c>
      <c r="B538">
        <f t="shared" si="40"/>
        <v>3.40016789505546E-5</v>
      </c>
      <c r="C538" s="7">
        <f t="shared" si="41"/>
        <v>39335.46</v>
      </c>
      <c r="D538">
        <f t="shared" si="42"/>
        <v>0</v>
      </c>
      <c r="F538">
        <f t="shared" si="43"/>
        <v>92336</v>
      </c>
      <c r="G538" t="str">
        <f>INDEX(ZIP_COUNTY_092020!B:B,MATCH('Zip Shares'!F538,ZIP_COUNTY_092020!A:A,0))</f>
        <v>San Bernardino</v>
      </c>
      <c r="H538" s="8">
        <f>B538*'SmartPay National Data'!$Q$4</f>
        <v>14849.736309580916</v>
      </c>
      <c r="I538" s="8">
        <f t="shared" si="44"/>
        <v>39335.46</v>
      </c>
      <c r="J538" s="8">
        <f>D538*'SmartPay National Data'!$Q$6</f>
        <v>0</v>
      </c>
      <c r="N538" s="3">
        <v>92404</v>
      </c>
      <c r="O538">
        <v>6.4025275825300135E-6</v>
      </c>
      <c r="P538" s="5">
        <v>92880</v>
      </c>
      <c r="Q538" s="7">
        <v>88110.73</v>
      </c>
    </row>
    <row r="539" spans="1:17" ht="15.75">
      <c r="A539" s="3">
        <v>92337</v>
      </c>
      <c r="B539">
        <f t="shared" si="40"/>
        <v>1.8193380007351613E-4</v>
      </c>
      <c r="C539" s="7">
        <f t="shared" si="41"/>
        <v>0</v>
      </c>
      <c r="D539">
        <f t="shared" si="42"/>
        <v>0</v>
      </c>
      <c r="F539">
        <f t="shared" si="43"/>
        <v>92337</v>
      </c>
      <c r="G539" t="str">
        <f>INDEX(ZIP_COUNTY_092020!B:B,MATCH('Zip Shares'!F539,ZIP_COUNTY_092020!A:A,0))</f>
        <v>San Bernardino</v>
      </c>
      <c r="H539" s="8">
        <f>B539*'SmartPay National Data'!$Q$4</f>
        <v>79456.928018775405</v>
      </c>
      <c r="I539" s="8">
        <f t="shared" si="44"/>
        <v>0</v>
      </c>
      <c r="J539" s="8">
        <f>D539*'SmartPay National Data'!$Q$6</f>
        <v>0</v>
      </c>
      <c r="N539" s="3">
        <v>92405</v>
      </c>
      <c r="O539">
        <v>4.039072109477843E-6</v>
      </c>
      <c r="P539" s="5">
        <v>92881</v>
      </c>
      <c r="Q539" s="7">
        <v>23611.32</v>
      </c>
    </row>
    <row r="540" spans="1:17" ht="15.75">
      <c r="A540" s="3">
        <v>92340</v>
      </c>
      <c r="B540">
        <f t="shared" si="40"/>
        <v>1.1548077867955304E-5</v>
      </c>
      <c r="C540" s="7">
        <f t="shared" si="41"/>
        <v>0</v>
      </c>
      <c r="D540">
        <f t="shared" si="42"/>
        <v>0</v>
      </c>
      <c r="F540">
        <f t="shared" si="43"/>
        <v>92340</v>
      </c>
      <c r="G540" t="str">
        <f>INDEX(ZIP_COUNTY_092020!B:B,MATCH('Zip Shares'!F540,ZIP_COUNTY_092020!A:A,0))</f>
        <v>San Bernardino</v>
      </c>
      <c r="H540" s="8">
        <f>B540*'SmartPay National Data'!$Q$4</f>
        <v>5043.4542209230094</v>
      </c>
      <c r="I540" s="8">
        <f t="shared" si="44"/>
        <v>0</v>
      </c>
      <c r="J540" s="8">
        <f>D540*'SmartPay National Data'!$Q$6</f>
        <v>0</v>
      </c>
      <c r="N540" s="3">
        <v>92407</v>
      </c>
      <c r="O540">
        <v>1.8737220030016463E-4</v>
      </c>
      <c r="P540" s="5">
        <v>92882</v>
      </c>
      <c r="Q540" s="7">
        <v>9740.82</v>
      </c>
    </row>
    <row r="541" spans="1:17" ht="15.75">
      <c r="A541" s="3">
        <v>92344</v>
      </c>
      <c r="B541">
        <f t="shared" si="40"/>
        <v>2.9140443260959322E-5</v>
      </c>
      <c r="C541" s="7">
        <f t="shared" si="41"/>
        <v>2728.0499999999997</v>
      </c>
      <c r="D541">
        <f t="shared" si="42"/>
        <v>0</v>
      </c>
      <c r="F541">
        <f t="shared" si="43"/>
        <v>92344</v>
      </c>
      <c r="G541" t="str">
        <f>INDEX(ZIP_COUNTY_092020!B:B,MATCH('Zip Shares'!F541,ZIP_COUNTY_092020!A:A,0))</f>
        <v>San Bernardino</v>
      </c>
      <c r="H541" s="8">
        <f>B541*'SmartPay National Data'!$Q$4</f>
        <v>12726.662674476313</v>
      </c>
      <c r="I541" s="8">
        <f t="shared" si="44"/>
        <v>2728.0499999999997</v>
      </c>
      <c r="J541" s="8">
        <f>D541*'SmartPay National Data'!$Q$6</f>
        <v>0</v>
      </c>
      <c r="N541" s="3">
        <v>92408</v>
      </c>
      <c r="O541">
        <v>1.561174358720212E-4</v>
      </c>
      <c r="P541" s="5">
        <v>92886</v>
      </c>
      <c r="Q541" s="7">
        <v>26771.75</v>
      </c>
    </row>
    <row r="542" spans="1:17" ht="15.75">
      <c r="A542" s="3">
        <v>92345</v>
      </c>
      <c r="B542">
        <f t="shared" si="40"/>
        <v>7.9633499346430799E-4</v>
      </c>
      <c r="C542" s="7">
        <f t="shared" si="41"/>
        <v>352.65999999999997</v>
      </c>
      <c r="D542">
        <f t="shared" si="42"/>
        <v>0</v>
      </c>
      <c r="F542">
        <f t="shared" si="43"/>
        <v>92345</v>
      </c>
      <c r="G542" t="str">
        <f>INDEX(ZIP_COUNTY_092020!B:B,MATCH('Zip Shares'!F542,ZIP_COUNTY_092020!A:A,0))</f>
        <v>San Bernardino</v>
      </c>
      <c r="H542" s="8">
        <f>B542*'SmartPay National Data'!$Q$4</f>
        <v>347787.66908049793</v>
      </c>
      <c r="I542" s="8">
        <f t="shared" si="44"/>
        <v>352.65999999999997</v>
      </c>
      <c r="J542" s="8">
        <f>D542*'SmartPay National Data'!$Q$6</f>
        <v>0</v>
      </c>
      <c r="N542" s="3">
        <v>92410</v>
      </c>
      <c r="O542">
        <v>1.2583891939763273E-4</v>
      </c>
      <c r="P542" s="5">
        <v>92887</v>
      </c>
      <c r="Q542" s="7">
        <v>22836.120000000003</v>
      </c>
    </row>
    <row r="543" spans="1:17" ht="15.75">
      <c r="A543" s="3">
        <v>92346</v>
      </c>
      <c r="B543">
        <f t="shared" si="40"/>
        <v>2.0451624616712246E-5</v>
      </c>
      <c r="C543" s="7">
        <f t="shared" si="41"/>
        <v>1390.66</v>
      </c>
      <c r="D543">
        <f t="shared" si="42"/>
        <v>0</v>
      </c>
      <c r="F543">
        <f t="shared" si="43"/>
        <v>92346</v>
      </c>
      <c r="G543" t="str">
        <f>INDEX(ZIP_COUNTY_092020!B:B,MATCH('Zip Shares'!F543,ZIP_COUNTY_092020!A:A,0))</f>
        <v>San Bernardino</v>
      </c>
      <c r="H543" s="8">
        <f>B543*'SmartPay National Data'!$Q$4</f>
        <v>8931.9481282778561</v>
      </c>
      <c r="I543" s="8">
        <f t="shared" si="44"/>
        <v>1390.66</v>
      </c>
      <c r="J543" s="8">
        <f>D543*'SmartPay National Data'!$Q$6</f>
        <v>0</v>
      </c>
      <c r="N543" s="3">
        <v>92411</v>
      </c>
      <c r="O543">
        <v>3.4180004519938848E-5</v>
      </c>
      <c r="P543" s="5">
        <v>92890</v>
      </c>
      <c r="Q543" s="7">
        <v>1395</v>
      </c>
    </row>
    <row r="544" spans="1:17" ht="15.75">
      <c r="A544" s="3">
        <v>92347</v>
      </c>
      <c r="B544">
        <f t="shared" si="40"/>
        <v>1.4300268415323161E-5</v>
      </c>
      <c r="C544" s="7">
        <f t="shared" si="41"/>
        <v>0</v>
      </c>
      <c r="D544">
        <f t="shared" si="42"/>
        <v>0</v>
      </c>
      <c r="F544">
        <f t="shared" si="43"/>
        <v>92347</v>
      </c>
      <c r="G544" t="str">
        <f>INDEX(ZIP_COUNTY_092020!B:B,MATCH('Zip Shares'!F544,ZIP_COUNTY_092020!A:A,0))</f>
        <v>San Bernardino</v>
      </c>
      <c r="H544" s="8">
        <f>B544*'SmartPay National Data'!$Q$4</f>
        <v>6245.4332161828079</v>
      </c>
      <c r="I544" s="8">
        <f t="shared" si="44"/>
        <v>0</v>
      </c>
      <c r="J544" s="8">
        <f>D544*'SmartPay National Data'!$Q$6</f>
        <v>0</v>
      </c>
      <c r="N544" s="3">
        <v>92415</v>
      </c>
      <c r="O544">
        <v>3.7553686362296868E-6</v>
      </c>
      <c r="P544" s="5">
        <v>93001</v>
      </c>
      <c r="Q544" s="7">
        <v>263784.21000000002</v>
      </c>
    </row>
    <row r="545" spans="1:17" ht="15.75">
      <c r="A545" s="3">
        <v>92350</v>
      </c>
      <c r="B545">
        <f t="shared" si="40"/>
        <v>1.7141988420932251E-5</v>
      </c>
      <c r="C545" s="7">
        <f t="shared" si="41"/>
        <v>0</v>
      </c>
      <c r="D545">
        <f t="shared" si="42"/>
        <v>0</v>
      </c>
      <c r="F545">
        <f t="shared" si="43"/>
        <v>92350</v>
      </c>
      <c r="G545" t="str">
        <f>INDEX(ZIP_COUNTY_092020!B:B,MATCH('Zip Shares'!F545,ZIP_COUNTY_092020!A:A,0))</f>
        <v>San Bernardino</v>
      </c>
      <c r="H545" s="8">
        <f>B545*'SmartPay National Data'!$Q$4</f>
        <v>7486.5128937575964</v>
      </c>
      <c r="I545" s="8">
        <f t="shared" si="44"/>
        <v>0</v>
      </c>
      <c r="J545" s="8">
        <f>D545*'SmartPay National Data'!$Q$6</f>
        <v>0</v>
      </c>
      <c r="N545" s="3">
        <v>92501</v>
      </c>
      <c r="O545">
        <v>6.2891101573943179E-4</v>
      </c>
      <c r="P545" s="5">
        <v>93003</v>
      </c>
      <c r="Q545" s="7">
        <v>440227.11</v>
      </c>
    </row>
    <row r="546" spans="1:17" ht="15.75">
      <c r="A546" s="3">
        <v>92352</v>
      </c>
      <c r="B546">
        <f t="shared" si="40"/>
        <v>1.1557552305049275E-4</v>
      </c>
      <c r="C546" s="7">
        <f t="shared" si="41"/>
        <v>0</v>
      </c>
      <c r="D546">
        <f t="shared" si="42"/>
        <v>0</v>
      </c>
      <c r="F546">
        <f t="shared" si="43"/>
        <v>92352</v>
      </c>
      <c r="G546" t="str">
        <f>INDEX(ZIP_COUNTY_092020!B:B,MATCH('Zip Shares'!F546,ZIP_COUNTY_092020!A:A,0))</f>
        <v>San Bernardino</v>
      </c>
      <c r="H546" s="8">
        <f>B546*'SmartPay National Data'!$Q$4</f>
        <v>50475.920428444442</v>
      </c>
      <c r="I546" s="8">
        <f t="shared" si="44"/>
        <v>0</v>
      </c>
      <c r="J546" s="8">
        <f>D546*'SmartPay National Data'!$Q$6</f>
        <v>0</v>
      </c>
      <c r="N546" s="3">
        <v>92502</v>
      </c>
      <c r="O546">
        <v>1.9673237784208095E-5</v>
      </c>
      <c r="P546" s="5">
        <v>93004</v>
      </c>
      <c r="Q546" s="7">
        <v>5525.99</v>
      </c>
    </row>
    <row r="547" spans="1:17" ht="15.75">
      <c r="A547" s="3">
        <v>92354</v>
      </c>
      <c r="B547">
        <f t="shared" si="40"/>
        <v>3.5280000722368119E-4</v>
      </c>
      <c r="C547" s="7">
        <f t="shared" si="41"/>
        <v>2485.21</v>
      </c>
      <c r="D547">
        <f t="shared" si="42"/>
        <v>0</v>
      </c>
      <c r="F547">
        <f t="shared" si="43"/>
        <v>92354</v>
      </c>
      <c r="G547" t="str">
        <f>INDEX(ZIP_COUNTY_092020!B:B,MATCH('Zip Shares'!F547,ZIP_COUNTY_092020!A:A,0))</f>
        <v>San Bernardino</v>
      </c>
      <c r="H547" s="8">
        <f>B547*'SmartPay National Data'!$Q$4</f>
        <v>154080.24659336579</v>
      </c>
      <c r="I547" s="8">
        <f t="shared" si="44"/>
        <v>2485.21</v>
      </c>
      <c r="J547" s="8">
        <f>D547*'SmartPay National Data'!$Q$6</f>
        <v>0</v>
      </c>
      <c r="N547" s="3">
        <v>92503</v>
      </c>
      <c r="O547">
        <v>2.600382605347783E-4</v>
      </c>
      <c r="P547" s="5">
        <v>93009</v>
      </c>
      <c r="Q547" s="7">
        <v>2288.5</v>
      </c>
    </row>
    <row r="548" spans="1:17" ht="15.75">
      <c r="A548" s="3">
        <v>92356</v>
      </c>
      <c r="B548">
        <f t="shared" si="40"/>
        <v>3.1966803719011214E-6</v>
      </c>
      <c r="C548" s="7">
        <f t="shared" si="41"/>
        <v>0</v>
      </c>
      <c r="D548">
        <f t="shared" si="42"/>
        <v>0</v>
      </c>
      <c r="F548">
        <f t="shared" si="43"/>
        <v>92356</v>
      </c>
      <c r="G548" t="str">
        <f>INDEX(ZIP_COUNTY_092020!B:B,MATCH('Zip Shares'!F548,ZIP_COUNTY_092020!A:A,0))</f>
        <v>San Bernardino</v>
      </c>
      <c r="H548" s="8">
        <f>B548*'SmartPay National Data'!$Q$4</f>
        <v>1396.1034294152239</v>
      </c>
      <c r="I548" s="8">
        <f t="shared" si="44"/>
        <v>0</v>
      </c>
      <c r="J548" s="8">
        <f>D548*'SmartPay National Data'!$Q$6</f>
        <v>0</v>
      </c>
      <c r="N548" s="3">
        <v>92504</v>
      </c>
      <c r="O548">
        <v>1.3472393283555739E-3</v>
      </c>
      <c r="P548" s="5">
        <v>93010</v>
      </c>
      <c r="Q548" s="7">
        <v>29284.160000000003</v>
      </c>
    </row>
    <row r="549" spans="1:17" ht="15.75">
      <c r="A549" s="4">
        <v>92357</v>
      </c>
      <c r="B549">
        <f t="shared" si="40"/>
        <v>0</v>
      </c>
      <c r="C549" s="7">
        <f t="shared" si="41"/>
        <v>0</v>
      </c>
      <c r="D549">
        <f t="shared" si="42"/>
        <v>6.1796809294599964E-2</v>
      </c>
      <c r="F549">
        <f t="shared" si="43"/>
        <v>92357</v>
      </c>
      <c r="G549" t="str">
        <f>INDEX(ZIP_COUNTY_092020!B:B,MATCH('Zip Shares'!F549,ZIP_COUNTY_092020!A:A,0))</f>
        <v>San Bernardino</v>
      </c>
      <c r="H549" s="8">
        <f>B549*'SmartPay National Data'!$Q$4</f>
        <v>0</v>
      </c>
      <c r="I549" s="8">
        <f t="shared" si="44"/>
        <v>0</v>
      </c>
      <c r="J549" s="8">
        <f>D549*'SmartPay National Data'!$Q$6</f>
        <v>8983983.0366601795</v>
      </c>
      <c r="N549" s="3">
        <v>92505</v>
      </c>
      <c r="O549">
        <v>9.6580122063321514E-5</v>
      </c>
      <c r="P549" s="5">
        <v>93011</v>
      </c>
      <c r="Q549" s="7">
        <v>2156.3200000000002</v>
      </c>
    </row>
    <row r="550" spans="1:17" ht="15.75">
      <c r="A550" s="3">
        <v>92359</v>
      </c>
      <c r="B550">
        <f t="shared" si="40"/>
        <v>3.191221010169915E-6</v>
      </c>
      <c r="C550" s="7">
        <f t="shared" si="41"/>
        <v>0</v>
      </c>
      <c r="D550">
        <f t="shared" si="42"/>
        <v>0</v>
      </c>
      <c r="F550">
        <f t="shared" si="43"/>
        <v>92359</v>
      </c>
      <c r="G550" t="str">
        <f>INDEX(ZIP_COUNTY_092020!B:B,MATCH('Zip Shares'!F550,ZIP_COUNTY_092020!A:A,0))</f>
        <v>San Bernardino</v>
      </c>
      <c r="H550" s="8">
        <f>B550*'SmartPay National Data'!$Q$4</f>
        <v>1393.7191329737179</v>
      </c>
      <c r="I550" s="8">
        <f t="shared" si="44"/>
        <v>0</v>
      </c>
      <c r="J550" s="8">
        <f>D550*'SmartPay National Data'!$Q$6</f>
        <v>0</v>
      </c>
      <c r="N550" s="3">
        <v>92506</v>
      </c>
      <c r="O550">
        <v>4.9133664829024812E-5</v>
      </c>
      <c r="P550" s="5">
        <v>93012</v>
      </c>
      <c r="Q550" s="7">
        <v>56442.32</v>
      </c>
    </row>
    <row r="551" spans="1:17" ht="15.75">
      <c r="A551" s="3">
        <v>92363</v>
      </c>
      <c r="B551">
        <f t="shared" si="40"/>
        <v>1.0981872795869966E-7</v>
      </c>
      <c r="C551" s="7">
        <f t="shared" si="41"/>
        <v>0</v>
      </c>
      <c r="D551">
        <f t="shared" si="42"/>
        <v>0</v>
      </c>
      <c r="F551">
        <f t="shared" si="43"/>
        <v>92363</v>
      </c>
      <c r="G551" t="str">
        <f>INDEX(ZIP_COUNTY_092020!B:B,MATCH('Zip Shares'!F551,ZIP_COUNTY_092020!A:A,0))</f>
        <v>San Bernardino</v>
      </c>
      <c r="H551" s="8">
        <f>B551*'SmartPay National Data'!$Q$4</f>
        <v>47.96172431401925</v>
      </c>
      <c r="I551" s="8">
        <f t="shared" si="44"/>
        <v>0</v>
      </c>
      <c r="J551" s="8">
        <f>D551*'SmartPay National Data'!$Q$6</f>
        <v>0</v>
      </c>
      <c r="N551" s="3">
        <v>92507</v>
      </c>
      <c r="O551">
        <v>1.0707719946330984E-3</v>
      </c>
      <c r="P551" s="5">
        <v>93013</v>
      </c>
      <c r="Q551" s="7">
        <v>14865.11</v>
      </c>
    </row>
    <row r="552" spans="1:17" ht="15.75">
      <c r="A552" s="3">
        <v>92365</v>
      </c>
      <c r="B552">
        <f t="shared" si="40"/>
        <v>7.4292135200403949E-6</v>
      </c>
      <c r="C552" s="7">
        <f t="shared" si="41"/>
        <v>0</v>
      </c>
      <c r="D552">
        <f t="shared" si="42"/>
        <v>0</v>
      </c>
      <c r="F552">
        <f t="shared" si="43"/>
        <v>92365</v>
      </c>
      <c r="G552" t="str">
        <f>INDEX(ZIP_COUNTY_092020!B:B,MATCH('Zip Shares'!F552,ZIP_COUNTY_092020!A:A,0))</f>
        <v>San Bernardino</v>
      </c>
      <c r="H552" s="8">
        <f>B552*'SmartPay National Data'!$Q$4</f>
        <v>3244.6004187206127</v>
      </c>
      <c r="I552" s="8">
        <f t="shared" si="44"/>
        <v>0</v>
      </c>
      <c r="J552" s="8">
        <f>D552*'SmartPay National Data'!$Q$6</f>
        <v>0</v>
      </c>
      <c r="N552" s="3">
        <v>92508</v>
      </c>
      <c r="O552">
        <v>1.2408281791717721E-4</v>
      </c>
      <c r="P552" s="5">
        <v>93015</v>
      </c>
      <c r="Q552" s="7">
        <v>807</v>
      </c>
    </row>
    <row r="553" spans="1:17" ht="15.75">
      <c r="A553" s="3">
        <v>92371</v>
      </c>
      <c r="B553">
        <f t="shared" si="40"/>
        <v>1.8639238746468224E-6</v>
      </c>
      <c r="C553" s="7">
        <f t="shared" si="41"/>
        <v>17709.079999999998</v>
      </c>
      <c r="D553">
        <f t="shared" si="42"/>
        <v>0</v>
      </c>
      <c r="F553">
        <f t="shared" si="43"/>
        <v>92371</v>
      </c>
      <c r="G553" t="str">
        <f>INDEX(ZIP_COUNTY_092020!B:B,MATCH('Zip Shares'!F553,ZIP_COUNTY_092020!A:A,0))</f>
        <v>San Bernardino</v>
      </c>
      <c r="H553" s="8">
        <f>B553*'SmartPay National Data'!$Q$4</f>
        <v>814.0415089469044</v>
      </c>
      <c r="I553" s="8">
        <f t="shared" si="44"/>
        <v>17709.079999999998</v>
      </c>
      <c r="J553" s="8">
        <f>D553*'SmartPay National Data'!$Q$6</f>
        <v>0</v>
      </c>
      <c r="N553" s="3">
        <v>92509</v>
      </c>
      <c r="O553">
        <v>1.4186267571829325E-4</v>
      </c>
      <c r="P553" s="5">
        <v>93021</v>
      </c>
      <c r="Q553" s="7">
        <v>13722.240000000002</v>
      </c>
    </row>
    <row r="554" spans="1:17" ht="15.75">
      <c r="A554" s="3">
        <v>92373</v>
      </c>
      <c r="B554">
        <f t="shared" si="40"/>
        <v>2.135338772794594E-3</v>
      </c>
      <c r="C554" s="7">
        <f t="shared" si="41"/>
        <v>59113.299999999996</v>
      </c>
      <c r="D554">
        <f t="shared" si="42"/>
        <v>0</v>
      </c>
      <c r="F554">
        <f t="shared" si="43"/>
        <v>92373</v>
      </c>
      <c r="G554" t="str">
        <f>INDEX(ZIP_COUNTY_092020!B:B,MATCH('Zip Shares'!F554,ZIP_COUNTY_092020!A:A,0))</f>
        <v>San Bernardino</v>
      </c>
      <c r="H554" s="8">
        <f>B554*'SmartPay National Data'!$Q$4</f>
        <v>932577.99868458044</v>
      </c>
      <c r="I554" s="8">
        <f t="shared" si="44"/>
        <v>59113.299999999996</v>
      </c>
      <c r="J554" s="8">
        <f>D554*'SmartPay National Data'!$Q$6</f>
        <v>0</v>
      </c>
      <c r="N554" s="3">
        <v>92515</v>
      </c>
      <c r="O554">
        <v>5.5459374303016108E-6</v>
      </c>
      <c r="P554" s="5">
        <v>93022</v>
      </c>
      <c r="Q554" s="7">
        <v>1789.13</v>
      </c>
    </row>
    <row r="555" spans="1:17" ht="15.75">
      <c r="A555" s="3">
        <v>92374</v>
      </c>
      <c r="B555">
        <f t="shared" si="40"/>
        <v>1.9526152801208093E-4</v>
      </c>
      <c r="C555" s="7">
        <f t="shared" si="41"/>
        <v>99294.010000000009</v>
      </c>
      <c r="D555">
        <f t="shared" si="42"/>
        <v>0</v>
      </c>
      <c r="F555">
        <f t="shared" si="43"/>
        <v>92374</v>
      </c>
      <c r="G555" t="str">
        <f>INDEX(ZIP_COUNTY_092020!B:B,MATCH('Zip Shares'!F555,ZIP_COUNTY_092020!A:A,0))</f>
        <v>San Bernardino</v>
      </c>
      <c r="H555" s="8">
        <f>B555*'SmartPay National Data'!$Q$4</f>
        <v>85277.618396486694</v>
      </c>
      <c r="I555" s="8">
        <f t="shared" si="44"/>
        <v>99294.010000000009</v>
      </c>
      <c r="J555" s="8">
        <f>D555*'SmartPay National Data'!$Q$6</f>
        <v>0</v>
      </c>
      <c r="N555" s="3">
        <v>92516</v>
      </c>
      <c r="O555">
        <v>2.5463440910475717E-7</v>
      </c>
      <c r="P555" s="5">
        <v>93030</v>
      </c>
      <c r="Q555" s="7">
        <v>96623.98</v>
      </c>
    </row>
    <row r="556" spans="1:17" ht="15.75">
      <c r="A556" s="3">
        <v>92376</v>
      </c>
      <c r="B556">
        <f t="shared" si="40"/>
        <v>1.0178878094069934E-5</v>
      </c>
      <c r="C556" s="7">
        <f t="shared" si="41"/>
        <v>18325.73</v>
      </c>
      <c r="D556">
        <f t="shared" si="42"/>
        <v>0</v>
      </c>
      <c r="F556">
        <f t="shared" si="43"/>
        <v>92376</v>
      </c>
      <c r="G556" t="str">
        <f>INDEX(ZIP_COUNTY_092020!B:B,MATCH('Zip Shares'!F556,ZIP_COUNTY_092020!A:A,0))</f>
        <v>San Bernardino</v>
      </c>
      <c r="H556" s="8">
        <f>B556*'SmartPay National Data'!$Q$4</f>
        <v>4445.476232044789</v>
      </c>
      <c r="I556" s="8">
        <f t="shared" si="44"/>
        <v>18325.73</v>
      </c>
      <c r="J556" s="8">
        <f>D556*'SmartPay National Data'!$Q$6</f>
        <v>0</v>
      </c>
      <c r="N556" s="3">
        <v>92518</v>
      </c>
      <c r="O556">
        <v>2.3096709616677292E-3</v>
      </c>
      <c r="P556" s="5">
        <v>93033</v>
      </c>
      <c r="Q556" s="7">
        <v>38365.899999999994</v>
      </c>
    </row>
    <row r="557" spans="1:17" ht="15.75">
      <c r="A557" s="3">
        <v>92377</v>
      </c>
      <c r="B557">
        <f t="shared" si="40"/>
        <v>4.766756138441054E-6</v>
      </c>
      <c r="C557" s="7">
        <f t="shared" si="41"/>
        <v>0</v>
      </c>
      <c r="D557">
        <f t="shared" si="42"/>
        <v>0</v>
      </c>
      <c r="F557">
        <f t="shared" si="43"/>
        <v>92377</v>
      </c>
      <c r="G557" t="str">
        <f>INDEX(ZIP_COUNTY_092020!B:B,MATCH('Zip Shares'!F557,ZIP_COUNTY_092020!A:A,0))</f>
        <v>San Bernardino</v>
      </c>
      <c r="H557" s="8">
        <f>B557*'SmartPay National Data'!$Q$4</f>
        <v>2081.8110720609361</v>
      </c>
      <c r="I557" s="8">
        <f t="shared" si="44"/>
        <v>0</v>
      </c>
      <c r="J557" s="8">
        <f>D557*'SmartPay National Data'!$Q$6</f>
        <v>0</v>
      </c>
      <c r="N557" s="3">
        <v>92519</v>
      </c>
      <c r="O557">
        <v>6.0376466596592614E-6</v>
      </c>
      <c r="P557" s="5">
        <v>93035</v>
      </c>
      <c r="Q557" s="7">
        <v>2990.36</v>
      </c>
    </row>
    <row r="558" spans="1:17" ht="15.75">
      <c r="A558" s="3">
        <v>92382</v>
      </c>
      <c r="B558">
        <f t="shared" si="40"/>
        <v>1.337598625177835E-5</v>
      </c>
      <c r="C558" s="7">
        <f t="shared" si="41"/>
        <v>40.03</v>
      </c>
      <c r="D558">
        <f t="shared" si="42"/>
        <v>0</v>
      </c>
      <c r="F558">
        <f t="shared" si="43"/>
        <v>92382</v>
      </c>
      <c r="G558" t="str">
        <f>INDEX(ZIP_COUNTY_092020!B:B,MATCH('Zip Shares'!F558,ZIP_COUNTY_092020!A:A,0))</f>
        <v>San Bernardino</v>
      </c>
      <c r="H558" s="8">
        <f>B558*'SmartPay National Data'!$Q$4</f>
        <v>5841.766490658787</v>
      </c>
      <c r="I558" s="8">
        <f t="shared" si="44"/>
        <v>40.03</v>
      </c>
      <c r="J558" s="8">
        <f>D558*'SmartPay National Data'!$Q$6</f>
        <v>0</v>
      </c>
      <c r="N558" s="3">
        <v>92521</v>
      </c>
      <c r="O558">
        <v>2.8569980701553752E-5</v>
      </c>
      <c r="P558" s="5">
        <v>93036</v>
      </c>
      <c r="Q558" s="7">
        <v>12949.17</v>
      </c>
    </row>
    <row r="559" spans="1:17" ht="15.75">
      <c r="A559" s="3">
        <v>92386</v>
      </c>
      <c r="B559">
        <f t="shared" si="40"/>
        <v>3.9722967820342113E-6</v>
      </c>
      <c r="C559" s="7">
        <f t="shared" si="41"/>
        <v>0</v>
      </c>
      <c r="D559">
        <f t="shared" si="42"/>
        <v>0</v>
      </c>
      <c r="F559">
        <f t="shared" si="43"/>
        <v>92386</v>
      </c>
      <c r="G559" t="str">
        <f>INDEX(ZIP_COUNTY_092020!B:B,MATCH('Zip Shares'!F559,ZIP_COUNTY_092020!A:A,0))</f>
        <v>San Bernardino</v>
      </c>
      <c r="H559" s="8">
        <f>B559*'SmartPay National Data'!$Q$4</f>
        <v>1734.8425600507799</v>
      </c>
      <c r="I559" s="8">
        <f t="shared" si="44"/>
        <v>0</v>
      </c>
      <c r="J559" s="8">
        <f>D559*'SmartPay National Data'!$Q$6</f>
        <v>0</v>
      </c>
      <c r="N559" s="3">
        <v>92530</v>
      </c>
      <c r="O559">
        <v>2.8407984327556582E-4</v>
      </c>
      <c r="P559" s="5">
        <v>93041</v>
      </c>
      <c r="Q559" s="7">
        <v>5688.07</v>
      </c>
    </row>
    <row r="560" spans="1:17" ht="15.75">
      <c r="A560" s="3">
        <v>92392</v>
      </c>
      <c r="B560">
        <f t="shared" si="40"/>
        <v>3.7344279098399665E-4</v>
      </c>
      <c r="C560" s="7">
        <f t="shared" si="41"/>
        <v>816.18000000000006</v>
      </c>
      <c r="D560">
        <f t="shared" si="42"/>
        <v>0</v>
      </c>
      <c r="F560">
        <f t="shared" si="43"/>
        <v>92392</v>
      </c>
      <c r="G560" t="str">
        <f>INDEX(ZIP_COUNTY_092020!B:B,MATCH('Zip Shares'!F560,ZIP_COUNTY_092020!A:A,0))</f>
        <v>San Bernardino</v>
      </c>
      <c r="H560" s="8">
        <f>B560*'SmartPay National Data'!$Q$4</f>
        <v>163095.68068361044</v>
      </c>
      <c r="I560" s="8">
        <f t="shared" si="44"/>
        <v>816.18000000000006</v>
      </c>
      <c r="J560" s="8">
        <f>D560*'SmartPay National Data'!$Q$6</f>
        <v>0</v>
      </c>
      <c r="N560" s="3">
        <v>92532</v>
      </c>
      <c r="O560">
        <v>1.9884054704194104E-5</v>
      </c>
      <c r="P560" s="5">
        <v>93043</v>
      </c>
      <c r="Q560" s="7">
        <v>12838.86</v>
      </c>
    </row>
    <row r="561" spans="1:17" ht="15.75">
      <c r="A561" s="3">
        <v>92393</v>
      </c>
      <c r="B561">
        <f t="shared" si="40"/>
        <v>4.3036270751613215E-6</v>
      </c>
      <c r="C561" s="7">
        <f t="shared" si="41"/>
        <v>135</v>
      </c>
      <c r="D561">
        <f t="shared" si="42"/>
        <v>0</v>
      </c>
      <c r="F561">
        <f t="shared" si="43"/>
        <v>92393</v>
      </c>
      <c r="G561" t="str">
        <f>INDEX(ZIP_COUNTY_092020!B:B,MATCH('Zip Shares'!F561,ZIP_COUNTY_092020!A:A,0))</f>
        <v>San Bernardino</v>
      </c>
      <c r="H561" s="8">
        <f>B561*'SmartPay National Data'!$Q$4</f>
        <v>1879.5462228160411</v>
      </c>
      <c r="I561" s="8">
        <f t="shared" si="44"/>
        <v>135</v>
      </c>
      <c r="J561" s="8">
        <f>D561*'SmartPay National Data'!$Q$6</f>
        <v>0</v>
      </c>
      <c r="N561" s="3">
        <v>92536</v>
      </c>
      <c r="O561">
        <v>4.0515797516530687E-5</v>
      </c>
      <c r="P561" s="5">
        <v>93060</v>
      </c>
      <c r="Q561" s="7">
        <v>4876.46</v>
      </c>
    </row>
    <row r="562" spans="1:17" ht="15.75">
      <c r="A562" s="3">
        <v>92394</v>
      </c>
      <c r="B562">
        <f t="shared" si="40"/>
        <v>9.506321396140264E-5</v>
      </c>
      <c r="C562" s="7">
        <f t="shared" si="41"/>
        <v>42.97</v>
      </c>
      <c r="D562">
        <f t="shared" si="42"/>
        <v>0</v>
      </c>
      <c r="F562">
        <f t="shared" si="43"/>
        <v>92394</v>
      </c>
      <c r="G562" t="str">
        <f>INDEX(ZIP_COUNTY_092020!B:B,MATCH('Zip Shares'!F562,ZIP_COUNTY_092020!A:A,0))</f>
        <v>San Bernardino</v>
      </c>
      <c r="H562" s="8">
        <f>B562*'SmartPay National Data'!$Q$4</f>
        <v>41517.469243826112</v>
      </c>
      <c r="I562" s="8">
        <f t="shared" si="44"/>
        <v>42.97</v>
      </c>
      <c r="J562" s="8">
        <f>D562*'SmartPay National Data'!$Q$6</f>
        <v>0</v>
      </c>
      <c r="N562" s="3">
        <v>92539</v>
      </c>
      <c r="O562">
        <v>1.4952947332740475E-6</v>
      </c>
      <c r="P562" s="5">
        <v>93063</v>
      </c>
      <c r="Q562" s="7">
        <v>61434.369999999995</v>
      </c>
    </row>
    <row r="563" spans="1:17" ht="15.75">
      <c r="A563" s="3">
        <v>92395</v>
      </c>
      <c r="B563">
        <f t="shared" si="40"/>
        <v>2.8268088183194427E-4</v>
      </c>
      <c r="C563" s="7">
        <f t="shared" si="41"/>
        <v>842.31</v>
      </c>
      <c r="D563">
        <f t="shared" si="42"/>
        <v>0</v>
      </c>
      <c r="F563">
        <f t="shared" si="43"/>
        <v>92395</v>
      </c>
      <c r="G563" t="str">
        <f>INDEX(ZIP_COUNTY_092020!B:B,MATCH('Zip Shares'!F563,ZIP_COUNTY_092020!A:A,0))</f>
        <v>San Bernardino</v>
      </c>
      <c r="H563" s="8">
        <f>B563*'SmartPay National Data'!$Q$4</f>
        <v>123456.74344694987</v>
      </c>
      <c r="I563" s="8">
        <f t="shared" si="44"/>
        <v>842.31</v>
      </c>
      <c r="J563" s="8">
        <f>D563*'SmartPay National Data'!$Q$6</f>
        <v>0</v>
      </c>
      <c r="N563" s="3">
        <v>92543</v>
      </c>
      <c r="O563">
        <v>2.4925795633715568E-5</v>
      </c>
      <c r="P563" s="5">
        <v>93065</v>
      </c>
      <c r="Q563" s="7">
        <v>59845.67</v>
      </c>
    </row>
    <row r="564" spans="1:17" ht="15.75">
      <c r="A564" s="3">
        <v>92397</v>
      </c>
      <c r="B564">
        <f t="shared" si="40"/>
        <v>7.5639619751880876E-5</v>
      </c>
      <c r="C564" s="7">
        <f t="shared" si="41"/>
        <v>0</v>
      </c>
      <c r="D564">
        <f t="shared" si="42"/>
        <v>0</v>
      </c>
      <c r="F564">
        <f t="shared" si="43"/>
        <v>92397</v>
      </c>
      <c r="G564" t="str">
        <f>INDEX(ZIP_COUNTY_092020!B:B,MATCH('Zip Shares'!F564,ZIP_COUNTY_092020!A:A,0))</f>
        <v>San Bernardino</v>
      </c>
      <c r="H564" s="8">
        <f>B564*'SmartPay National Data'!$Q$4</f>
        <v>33034.498370089408</v>
      </c>
      <c r="I564" s="8">
        <f t="shared" si="44"/>
        <v>0</v>
      </c>
      <c r="J564" s="8">
        <f>D564*'SmartPay National Data'!$Q$6</f>
        <v>0</v>
      </c>
      <c r="N564" s="3">
        <v>92544</v>
      </c>
      <c r="O564">
        <v>3.9291515277555013E-6</v>
      </c>
      <c r="P564" s="5">
        <v>93101</v>
      </c>
      <c r="Q564" s="7">
        <v>121416.94</v>
      </c>
    </row>
    <row r="565" spans="1:17" ht="15.75">
      <c r="A565" s="3">
        <v>92398</v>
      </c>
      <c r="B565">
        <f t="shared" si="40"/>
        <v>3.2450609096310252E-6</v>
      </c>
      <c r="C565" s="7">
        <f t="shared" si="41"/>
        <v>27.31</v>
      </c>
      <c r="D565">
        <f t="shared" si="42"/>
        <v>0</v>
      </c>
      <c r="F565">
        <f t="shared" si="43"/>
        <v>92398</v>
      </c>
      <c r="G565" t="str">
        <f>INDEX(ZIP_COUNTY_092020!B:B,MATCH('Zip Shares'!F565,ZIP_COUNTY_092020!A:A,0))</f>
        <v>San Bernardino</v>
      </c>
      <c r="H565" s="8">
        <f>B565*'SmartPay National Data'!$Q$4</f>
        <v>1417.2329221337911</v>
      </c>
      <c r="I565" s="8">
        <f t="shared" si="44"/>
        <v>27.31</v>
      </c>
      <c r="J565" s="8">
        <f>D565*'SmartPay National Data'!$Q$6</f>
        <v>0</v>
      </c>
      <c r="N565" s="3">
        <v>92545</v>
      </c>
      <c r="O565">
        <v>8.4202282324481086E-5</v>
      </c>
      <c r="P565" s="5">
        <v>93102</v>
      </c>
      <c r="Q565" s="7">
        <v>41538.490000000005</v>
      </c>
    </row>
    <row r="566" spans="1:17" ht="15.75">
      <c r="A566" s="3">
        <v>92399</v>
      </c>
      <c r="B566">
        <f t="shared" si="40"/>
        <v>1.8085562094725895E-3</v>
      </c>
      <c r="C566" s="7">
        <f t="shared" si="41"/>
        <v>1982.33</v>
      </c>
      <c r="D566">
        <f t="shared" si="42"/>
        <v>0</v>
      </c>
      <c r="F566">
        <f t="shared" si="43"/>
        <v>92399</v>
      </c>
      <c r="G566" t="str">
        <f>INDEX(ZIP_COUNTY_092020!B:B,MATCH('Zip Shares'!F566,ZIP_COUNTY_092020!A:A,0))</f>
        <v>San Bernardino</v>
      </c>
      <c r="H566" s="8">
        <f>B566*'SmartPay National Data'!$Q$4</f>
        <v>789860.49044160754</v>
      </c>
      <c r="I566" s="8">
        <f t="shared" si="44"/>
        <v>1982.33</v>
      </c>
      <c r="J566" s="8">
        <f>D566*'SmartPay National Data'!$Q$6</f>
        <v>0</v>
      </c>
      <c r="N566" s="3">
        <v>92549</v>
      </c>
      <c r="O566">
        <v>1.9346659987692512E-4</v>
      </c>
      <c r="P566" s="5">
        <v>93103</v>
      </c>
      <c r="Q566" s="7">
        <v>9753.2799999999988</v>
      </c>
    </row>
    <row r="567" spans="1:17" ht="15.75">
      <c r="A567" s="3">
        <v>92401</v>
      </c>
      <c r="B567">
        <f t="shared" si="40"/>
        <v>6.1377077970610659E-6</v>
      </c>
      <c r="C567" s="7">
        <f t="shared" si="41"/>
        <v>3448.56</v>
      </c>
      <c r="D567">
        <f t="shared" si="42"/>
        <v>0</v>
      </c>
      <c r="F567">
        <f t="shared" si="43"/>
        <v>92401</v>
      </c>
      <c r="G567" t="str">
        <f>INDEX(ZIP_COUNTY_092020!B:B,MATCH('Zip Shares'!F567,ZIP_COUNTY_092020!A:A,0))</f>
        <v>San Bernardino</v>
      </c>
      <c r="H567" s="8">
        <f>B567*'SmartPay National Data'!$Q$4</f>
        <v>2680.5541709912818</v>
      </c>
      <c r="I567" s="8">
        <f t="shared" si="44"/>
        <v>3448.56</v>
      </c>
      <c r="J567" s="8">
        <f>D567*'SmartPay National Data'!$Q$6</f>
        <v>0</v>
      </c>
      <c r="N567" s="3">
        <v>92551</v>
      </c>
      <c r="O567">
        <v>5.4502600788869528E-5</v>
      </c>
      <c r="P567" s="5">
        <v>93105</v>
      </c>
      <c r="Q567" s="7">
        <v>36302.880000000005</v>
      </c>
    </row>
    <row r="568" spans="1:17" ht="15.75">
      <c r="A568" s="3">
        <v>92404</v>
      </c>
      <c r="B568">
        <f t="shared" si="40"/>
        <v>6.4025275825300135E-6</v>
      </c>
      <c r="C568" s="7">
        <f t="shared" si="41"/>
        <v>3884.4</v>
      </c>
      <c r="D568">
        <f t="shared" si="42"/>
        <v>0</v>
      </c>
      <c r="F568">
        <f t="shared" si="43"/>
        <v>92404</v>
      </c>
      <c r="G568" t="str">
        <f>INDEX(ZIP_COUNTY_092020!B:B,MATCH('Zip Shares'!F568,ZIP_COUNTY_092020!A:A,0))</f>
        <v>San Bernardino</v>
      </c>
      <c r="H568" s="8">
        <f>B568*'SmartPay National Data'!$Q$4</f>
        <v>2796.210341661334</v>
      </c>
      <c r="I568" s="8">
        <f t="shared" si="44"/>
        <v>3884.4</v>
      </c>
      <c r="J568" s="8">
        <f>D568*'SmartPay National Data'!$Q$6</f>
        <v>0</v>
      </c>
      <c r="N568" s="3">
        <v>92552</v>
      </c>
      <c r="O568">
        <v>2.2566719872499997E-7</v>
      </c>
      <c r="P568" s="5">
        <v>93109</v>
      </c>
      <c r="Q568" s="7">
        <v>13753.11</v>
      </c>
    </row>
    <row r="569" spans="1:17" ht="15.75">
      <c r="A569" s="3">
        <v>92405</v>
      </c>
      <c r="B569">
        <f t="shared" si="40"/>
        <v>4.039072109477843E-6</v>
      </c>
      <c r="C569" s="7">
        <f t="shared" si="41"/>
        <v>0</v>
      </c>
      <c r="D569">
        <f t="shared" si="42"/>
        <v>0</v>
      </c>
      <c r="F569">
        <f t="shared" si="43"/>
        <v>92405</v>
      </c>
      <c r="G569" t="str">
        <f>INDEX(ZIP_COUNTY_092020!B:B,MATCH('Zip Shares'!F569,ZIP_COUNTY_092020!A:A,0))</f>
        <v>San Bernardino</v>
      </c>
      <c r="H569" s="8">
        <f>B569*'SmartPay National Data'!$Q$4</f>
        <v>1764.0057083166591</v>
      </c>
      <c r="I569" s="8">
        <f t="shared" si="44"/>
        <v>0</v>
      </c>
      <c r="J569" s="8">
        <f>D569*'SmartPay National Data'!$Q$6</f>
        <v>0</v>
      </c>
      <c r="N569" s="3">
        <v>92553</v>
      </c>
      <c r="O569">
        <v>1.5792804133847676E-3</v>
      </c>
      <c r="P569" s="5">
        <v>93111</v>
      </c>
      <c r="Q569" s="7">
        <v>43745.11</v>
      </c>
    </row>
    <row r="570" spans="1:17" ht="15.75">
      <c r="A570" s="3">
        <v>92407</v>
      </c>
      <c r="B570">
        <f t="shared" si="40"/>
        <v>1.8737220030016463E-4</v>
      </c>
      <c r="C570" s="7">
        <f t="shared" si="41"/>
        <v>3590.87</v>
      </c>
      <c r="D570">
        <f t="shared" si="42"/>
        <v>0</v>
      </c>
      <c r="F570">
        <f t="shared" si="43"/>
        <v>92407</v>
      </c>
      <c r="G570" t="str">
        <f>INDEX(ZIP_COUNTY_092020!B:B,MATCH('Zip Shares'!F570,ZIP_COUNTY_092020!A:A,0))</f>
        <v>San Bernardino</v>
      </c>
      <c r="H570" s="8">
        <f>B570*'SmartPay National Data'!$Q$4</f>
        <v>81832.069829541128</v>
      </c>
      <c r="I570" s="8">
        <f t="shared" si="44"/>
        <v>3590.87</v>
      </c>
      <c r="J570" s="8">
        <f>D570*'SmartPay National Data'!$Q$6</f>
        <v>0</v>
      </c>
      <c r="N570" s="3">
        <v>92555</v>
      </c>
      <c r="O570">
        <v>1.7893628455104037E-4</v>
      </c>
      <c r="P570" s="5">
        <v>93117</v>
      </c>
      <c r="Q570" s="7">
        <v>107465.66</v>
      </c>
    </row>
    <row r="571" spans="1:17" ht="15.75">
      <c r="A571" s="3">
        <v>92408</v>
      </c>
      <c r="B571">
        <f t="shared" si="40"/>
        <v>1.561174358720212E-4</v>
      </c>
      <c r="C571" s="7">
        <f t="shared" si="41"/>
        <v>6876.28</v>
      </c>
      <c r="D571">
        <f t="shared" si="42"/>
        <v>0</v>
      </c>
      <c r="F571">
        <f t="shared" si="43"/>
        <v>92408</v>
      </c>
      <c r="G571" t="str">
        <f>INDEX(ZIP_COUNTY_092020!B:B,MATCH('Zip Shares'!F571,ZIP_COUNTY_092020!A:A,0))</f>
        <v>San Bernardino</v>
      </c>
      <c r="H571" s="8">
        <f>B571*'SmartPay National Data'!$Q$4</f>
        <v>68182.008288435114</v>
      </c>
      <c r="I571" s="8">
        <f t="shared" si="44"/>
        <v>6876.28</v>
      </c>
      <c r="J571" s="8">
        <f>D571*'SmartPay National Data'!$Q$6</f>
        <v>0</v>
      </c>
      <c r="N571" s="3">
        <v>92556</v>
      </c>
      <c r="O571">
        <v>9.7779613096226738E-6</v>
      </c>
      <c r="P571" s="5">
        <v>93140</v>
      </c>
      <c r="Q571" s="7">
        <v>4458.22</v>
      </c>
    </row>
    <row r="572" spans="1:17" ht="15.75">
      <c r="A572" s="3">
        <v>92410</v>
      </c>
      <c r="B572">
        <f t="shared" si="40"/>
        <v>1.2583891939763273E-4</v>
      </c>
      <c r="C572" s="7">
        <f t="shared" si="41"/>
        <v>19862.240000000002</v>
      </c>
      <c r="D572">
        <f t="shared" si="42"/>
        <v>0</v>
      </c>
      <c r="F572">
        <f t="shared" si="43"/>
        <v>92410</v>
      </c>
      <c r="G572" t="str">
        <f>INDEX(ZIP_COUNTY_092020!B:B,MATCH('Zip Shares'!F572,ZIP_COUNTY_092020!A:A,0))</f>
        <v>San Bernardino</v>
      </c>
      <c r="H572" s="8">
        <f>B572*'SmartPay National Data'!$Q$4</f>
        <v>54958.308772190001</v>
      </c>
      <c r="I572" s="8">
        <f t="shared" si="44"/>
        <v>19862.240000000002</v>
      </c>
      <c r="J572" s="8">
        <f>D572*'SmartPay National Data'!$Q$6</f>
        <v>0</v>
      </c>
      <c r="N572" s="3">
        <v>92557</v>
      </c>
      <c r="O572">
        <v>2.8649375710312615E-4</v>
      </c>
      <c r="P572" s="5">
        <v>93210</v>
      </c>
      <c r="Q572" s="7">
        <v>24.93</v>
      </c>
    </row>
    <row r="573" spans="1:17" ht="15.75">
      <c r="A573" s="3">
        <v>92411</v>
      </c>
      <c r="B573">
        <f t="shared" si="40"/>
        <v>3.4180004519938848E-5</v>
      </c>
      <c r="C573" s="7">
        <f t="shared" si="41"/>
        <v>2321.94</v>
      </c>
      <c r="D573">
        <f t="shared" si="42"/>
        <v>0</v>
      </c>
      <c r="F573">
        <f t="shared" si="43"/>
        <v>92411</v>
      </c>
      <c r="G573" t="str">
        <f>INDEX(ZIP_COUNTY_092020!B:B,MATCH('Zip Shares'!F573,ZIP_COUNTY_092020!A:A,0))</f>
        <v>San Bernardino</v>
      </c>
      <c r="H573" s="8">
        <f>B573*'SmartPay National Data'!$Q$4</f>
        <v>14927.617395584428</v>
      </c>
      <c r="I573" s="8">
        <f t="shared" si="44"/>
        <v>2321.94</v>
      </c>
      <c r="J573" s="8">
        <f>D573*'SmartPay National Data'!$Q$6</f>
        <v>0</v>
      </c>
      <c r="N573" s="3">
        <v>92558</v>
      </c>
      <c r="O573">
        <v>1.8348140689979666E-6</v>
      </c>
      <c r="P573" s="5">
        <v>93230</v>
      </c>
      <c r="Q573" s="7">
        <v>395.55</v>
      </c>
    </row>
    <row r="574" spans="1:17" ht="15.75">
      <c r="A574" s="3">
        <v>92415</v>
      </c>
      <c r="B574">
        <f t="shared" si="40"/>
        <v>3.7553686362296868E-6</v>
      </c>
      <c r="C574" s="7">
        <f t="shared" si="41"/>
        <v>0</v>
      </c>
      <c r="D574">
        <f t="shared" si="42"/>
        <v>0</v>
      </c>
      <c r="F574">
        <f t="shared" si="43"/>
        <v>92415</v>
      </c>
      <c r="G574" t="str">
        <f>INDEX(ZIP_COUNTY_092020!B:B,MATCH('Zip Shares'!F574,ZIP_COUNTY_092020!A:A,0))</f>
        <v>San Bernardino</v>
      </c>
      <c r="H574" s="8">
        <f>B574*'SmartPay National Data'!$Q$4</f>
        <v>1640.1023630149812</v>
      </c>
      <c r="I574" s="8">
        <f t="shared" si="44"/>
        <v>0</v>
      </c>
      <c r="J574" s="8">
        <f>D574*'SmartPay National Data'!$Q$6</f>
        <v>0</v>
      </c>
      <c r="N574" s="3">
        <v>92562</v>
      </c>
      <c r="O574">
        <v>7.7580371920442761E-4</v>
      </c>
      <c r="P574" s="5">
        <v>93238</v>
      </c>
      <c r="Q574" s="7">
        <v>9999</v>
      </c>
    </row>
    <row r="575" spans="1:17" ht="15.75">
      <c r="A575" s="3">
        <v>92501</v>
      </c>
      <c r="B575">
        <f t="shared" si="40"/>
        <v>6.2891101573943179E-4</v>
      </c>
      <c r="C575" s="7">
        <f t="shared" si="41"/>
        <v>29613.279999999999</v>
      </c>
      <c r="D575">
        <f t="shared" si="42"/>
        <v>0</v>
      </c>
      <c r="F575">
        <f t="shared" si="43"/>
        <v>92501</v>
      </c>
      <c r="G575" t="str">
        <f>INDEX(ZIP_COUNTY_092020!B:B,MATCH('Zip Shares'!F575,ZIP_COUNTY_092020!A:A,0))</f>
        <v>Riverside</v>
      </c>
      <c r="H575" s="8">
        <f>B575*'SmartPay National Data'!$Q$4</f>
        <v>274667.69389541936</v>
      </c>
      <c r="I575" s="8">
        <f t="shared" si="44"/>
        <v>29613.279999999999</v>
      </c>
      <c r="J575" s="8">
        <f>D575*'SmartPay National Data'!$Q$6</f>
        <v>0</v>
      </c>
      <c r="N575" s="3">
        <v>92563</v>
      </c>
      <c r="O575">
        <v>3.0467286128696577E-4</v>
      </c>
      <c r="P575" s="5">
        <v>93243</v>
      </c>
      <c r="Q575" s="7">
        <v>205.08</v>
      </c>
    </row>
    <row r="576" spans="1:17" ht="15.75">
      <c r="A576" s="3">
        <v>92502</v>
      </c>
      <c r="B576">
        <f t="shared" si="40"/>
        <v>1.9673237784208095E-5</v>
      </c>
      <c r="C576" s="7">
        <f t="shared" si="41"/>
        <v>3454.77</v>
      </c>
      <c r="D576">
        <f t="shared" si="42"/>
        <v>0</v>
      </c>
      <c r="F576">
        <f t="shared" si="43"/>
        <v>92502</v>
      </c>
      <c r="G576" t="str">
        <f>INDEX(ZIP_COUNTY_092020!B:B,MATCH('Zip Shares'!F576,ZIP_COUNTY_092020!A:A,0))</f>
        <v>Riverside</v>
      </c>
      <c r="H576" s="8">
        <f>B576*'SmartPay National Data'!$Q$4</f>
        <v>8591.9990561645191</v>
      </c>
      <c r="I576" s="8">
        <f t="shared" si="44"/>
        <v>3454.77</v>
      </c>
      <c r="J576" s="8">
        <f>D576*'SmartPay National Data'!$Q$6</f>
        <v>0</v>
      </c>
      <c r="N576" s="3">
        <v>92567</v>
      </c>
      <c r="O576">
        <v>3.5285403045991694E-6</v>
      </c>
      <c r="P576" s="5">
        <v>93245</v>
      </c>
      <c r="Q576" s="7">
        <v>102.06</v>
      </c>
    </row>
    <row r="577" spans="1:17" ht="15.75">
      <c r="A577" s="3">
        <v>92503</v>
      </c>
      <c r="B577">
        <f t="shared" si="40"/>
        <v>2.600382605347783E-4</v>
      </c>
      <c r="C577" s="7">
        <f t="shared" si="41"/>
        <v>7302.72</v>
      </c>
      <c r="D577">
        <f t="shared" si="42"/>
        <v>0</v>
      </c>
      <c r="F577">
        <f t="shared" si="43"/>
        <v>92503</v>
      </c>
      <c r="G577" t="str">
        <f>INDEX(ZIP_COUNTY_092020!B:B,MATCH('Zip Shares'!F577,ZIP_COUNTY_092020!A:A,0))</f>
        <v>Riverside</v>
      </c>
      <c r="H577" s="8">
        <f>B577*'SmartPay National Data'!$Q$4</f>
        <v>113567.90954231907</v>
      </c>
      <c r="I577" s="8">
        <f t="shared" si="44"/>
        <v>7302.72</v>
      </c>
      <c r="J577" s="8">
        <f>D577*'SmartPay National Data'!$Q$6</f>
        <v>0</v>
      </c>
      <c r="N577" s="3">
        <v>92570</v>
      </c>
      <c r="O577">
        <v>2.1360486120441672E-4</v>
      </c>
      <c r="P577" s="5">
        <v>93249</v>
      </c>
      <c r="Q577" s="7">
        <v>46.82</v>
      </c>
    </row>
    <row r="578" spans="1:17" ht="15.75">
      <c r="A578" s="3">
        <v>92504</v>
      </c>
      <c r="B578">
        <f t="shared" ref="B578:B641" si="45">SUMIF(N:N,A578,O:O)</f>
        <v>1.3472393283555739E-3</v>
      </c>
      <c r="C578" s="7">
        <f t="shared" ref="C578:C641" si="46">SUMIF(P:P,A578,Q:Q)</f>
        <v>6447.96</v>
      </c>
      <c r="D578">
        <f t="shared" ref="D578:D641" si="47">SUMIF(R:R,A578,S:S)</f>
        <v>0</v>
      </c>
      <c r="F578">
        <f t="shared" si="43"/>
        <v>92504</v>
      </c>
      <c r="G578" t="str">
        <f>INDEX(ZIP_COUNTY_092020!B:B,MATCH('Zip Shares'!F578,ZIP_COUNTY_092020!A:A,0))</f>
        <v>Riverside</v>
      </c>
      <c r="H578" s="8">
        <f>B578*'SmartPay National Data'!$Q$4</f>
        <v>588387.08526923647</v>
      </c>
      <c r="I578" s="8">
        <f t="shared" si="44"/>
        <v>6447.96</v>
      </c>
      <c r="J578" s="8">
        <f>D578*'SmartPay National Data'!$Q$6</f>
        <v>0</v>
      </c>
      <c r="N578" s="3">
        <v>92571</v>
      </c>
      <c r="O578">
        <v>1.0209562558904692E-4</v>
      </c>
      <c r="P578" s="5">
        <v>93263</v>
      </c>
      <c r="Q578" s="7">
        <v>213.73</v>
      </c>
    </row>
    <row r="579" spans="1:17" ht="15.75">
      <c r="A579" s="3">
        <v>92505</v>
      </c>
      <c r="B579">
        <f t="shared" si="45"/>
        <v>9.6580122063321514E-5</v>
      </c>
      <c r="C579" s="7">
        <f t="shared" si="46"/>
        <v>23430.85</v>
      </c>
      <c r="D579">
        <f t="shared" si="47"/>
        <v>0</v>
      </c>
      <c r="F579">
        <f t="shared" ref="F579:F642" si="48">A579</f>
        <v>92505</v>
      </c>
      <c r="G579" t="str">
        <f>INDEX(ZIP_COUNTY_092020!B:B,MATCH('Zip Shares'!F579,ZIP_COUNTY_092020!A:A,0))</f>
        <v>Riverside</v>
      </c>
      <c r="H579" s="8">
        <f>B579*'SmartPay National Data'!$Q$4</f>
        <v>42179.956686052683</v>
      </c>
      <c r="I579" s="8">
        <f t="shared" ref="I579:I642" si="49">C579</f>
        <v>23430.85</v>
      </c>
      <c r="J579" s="8">
        <f>D579*'SmartPay National Data'!$Q$6</f>
        <v>0</v>
      </c>
      <c r="N579" s="3">
        <v>92572</v>
      </c>
      <c r="O579">
        <v>4.8428001583760983E-6</v>
      </c>
      <c r="P579" s="5">
        <v>93277</v>
      </c>
      <c r="Q579" s="7">
        <v>9704.9500000000007</v>
      </c>
    </row>
    <row r="580" spans="1:17" ht="15.75">
      <c r="A580" s="3">
        <v>92506</v>
      </c>
      <c r="B580">
        <f t="shared" si="45"/>
        <v>4.9133664829024812E-5</v>
      </c>
      <c r="C580" s="7">
        <f t="shared" si="46"/>
        <v>814.61</v>
      </c>
      <c r="D580">
        <f t="shared" si="47"/>
        <v>0</v>
      </c>
      <c r="F580">
        <f t="shared" si="48"/>
        <v>92506</v>
      </c>
      <c r="G580" t="str">
        <f>INDEX(ZIP_COUNTY_092020!B:B,MATCH('Zip Shares'!F580,ZIP_COUNTY_092020!A:A,0))</f>
        <v>Riverside</v>
      </c>
      <c r="H580" s="8">
        <f>B580*'SmartPay National Data'!$Q$4</f>
        <v>21458.409971324305</v>
      </c>
      <c r="I580" s="8">
        <f t="shared" si="49"/>
        <v>814.61</v>
      </c>
      <c r="J580" s="8">
        <f>D580*'SmartPay National Data'!$Q$6</f>
        <v>0</v>
      </c>
      <c r="N580" s="3">
        <v>92582</v>
      </c>
      <c r="O580">
        <v>8.1767692182901401E-5</v>
      </c>
      <c r="P580" s="5">
        <v>93290</v>
      </c>
      <c r="Q580" s="7">
        <v>464.41</v>
      </c>
    </row>
    <row r="581" spans="1:17" ht="15.75">
      <c r="A581" s="3">
        <v>92507</v>
      </c>
      <c r="B581">
        <f t="shared" si="45"/>
        <v>1.0707719946330984E-3</v>
      </c>
      <c r="C581" s="7">
        <f t="shared" si="46"/>
        <v>35951.440000000002</v>
      </c>
      <c r="D581">
        <f t="shared" si="47"/>
        <v>0</v>
      </c>
      <c r="F581">
        <f t="shared" si="48"/>
        <v>92507</v>
      </c>
      <c r="G581" t="str">
        <f>INDEX(ZIP_COUNTY_092020!B:B,MATCH('Zip Shares'!F581,ZIP_COUNTY_092020!A:A,0))</f>
        <v>Riverside</v>
      </c>
      <c r="H581" s="8">
        <f>B581*'SmartPay National Data'!$Q$4</f>
        <v>467644.01814123202</v>
      </c>
      <c r="I581" s="8">
        <f t="shared" si="49"/>
        <v>35951.440000000002</v>
      </c>
      <c r="J581" s="8">
        <f>D581*'SmartPay National Data'!$Q$6</f>
        <v>0</v>
      </c>
      <c r="N581" s="3">
        <v>92583</v>
      </c>
      <c r="O581">
        <v>6.584292753512445E-4</v>
      </c>
      <c r="P581" s="5">
        <v>93291</v>
      </c>
      <c r="Q581" s="7">
        <v>99834.180000000008</v>
      </c>
    </row>
    <row r="582" spans="1:17" ht="15.75">
      <c r="A582" s="3">
        <v>92508</v>
      </c>
      <c r="B582">
        <f t="shared" si="45"/>
        <v>1.2408281791717721E-4</v>
      </c>
      <c r="C582" s="7">
        <f t="shared" si="46"/>
        <v>25693.64</v>
      </c>
      <c r="D582">
        <f t="shared" si="47"/>
        <v>0</v>
      </c>
      <c r="F582">
        <f t="shared" si="48"/>
        <v>92508</v>
      </c>
      <c r="G582" t="str">
        <f>INDEX(ZIP_COUNTY_092020!B:B,MATCH('Zip Shares'!F582,ZIP_COUNTY_092020!A:A,0))</f>
        <v>Riverside</v>
      </c>
      <c r="H582" s="8">
        <f>B582*'SmartPay National Data'!$Q$4</f>
        <v>54191.357117962827</v>
      </c>
      <c r="I582" s="8">
        <f t="shared" si="49"/>
        <v>25693.64</v>
      </c>
      <c r="J582" s="8">
        <f>D582*'SmartPay National Data'!$Q$6</f>
        <v>0</v>
      </c>
      <c r="N582" s="3">
        <v>92584</v>
      </c>
      <c r="O582">
        <v>2.7165519154695556E-5</v>
      </c>
      <c r="P582" s="5">
        <v>93301</v>
      </c>
      <c r="Q582" s="7">
        <v>3495.1400000000003</v>
      </c>
    </row>
    <row r="583" spans="1:17" ht="15.75">
      <c r="A583" s="3">
        <v>92509</v>
      </c>
      <c r="B583">
        <f t="shared" si="45"/>
        <v>1.4186267571829325E-4</v>
      </c>
      <c r="C583" s="7">
        <f t="shared" si="46"/>
        <v>11186.57</v>
      </c>
      <c r="D583">
        <f t="shared" si="47"/>
        <v>0</v>
      </c>
      <c r="F583">
        <f t="shared" si="48"/>
        <v>92509</v>
      </c>
      <c r="G583" t="str">
        <f>INDEX(ZIP_COUNTY_092020!B:B,MATCH('Zip Shares'!F583,ZIP_COUNTY_092020!A:A,0))</f>
        <v>Riverside</v>
      </c>
      <c r="H583" s="8">
        <f>B583*'SmartPay National Data'!$Q$4</f>
        <v>61956.450140350535</v>
      </c>
      <c r="I583" s="8">
        <f t="shared" si="49"/>
        <v>11186.57</v>
      </c>
      <c r="J583" s="8">
        <f>D583*'SmartPay National Data'!$Q$6</f>
        <v>0</v>
      </c>
      <c r="N583" s="3">
        <v>92585</v>
      </c>
      <c r="O583">
        <v>7.8393786262263366E-6</v>
      </c>
      <c r="P583" s="5">
        <v>93306</v>
      </c>
      <c r="Q583" s="7">
        <v>120.87</v>
      </c>
    </row>
    <row r="584" spans="1:17" ht="15.75">
      <c r="A584" s="3">
        <v>92515</v>
      </c>
      <c r="B584">
        <f t="shared" si="45"/>
        <v>5.5459374303016108E-6</v>
      </c>
      <c r="C584" s="7">
        <f t="shared" si="46"/>
        <v>0</v>
      </c>
      <c r="D584">
        <f t="shared" si="47"/>
        <v>0</v>
      </c>
      <c r="F584">
        <f t="shared" si="48"/>
        <v>92515</v>
      </c>
      <c r="G584" t="e">
        <f>INDEX(ZIP_COUNTY_092020!B:B,MATCH('Zip Shares'!F584,ZIP_COUNTY_092020!A:A,0))</f>
        <v>#N/A</v>
      </c>
      <c r="H584" s="8">
        <f>B584*'SmartPay National Data'!$Q$4</f>
        <v>2422.1071126862812</v>
      </c>
      <c r="I584" s="8">
        <f t="shared" si="49"/>
        <v>0</v>
      </c>
      <c r="J584" s="8">
        <f>D584*'SmartPay National Data'!$Q$6</f>
        <v>0</v>
      </c>
      <c r="N584" s="3">
        <v>92586</v>
      </c>
      <c r="O584">
        <v>1.0959464967868747E-7</v>
      </c>
      <c r="P584" s="5">
        <v>93307</v>
      </c>
      <c r="Q584" s="7">
        <v>264.29000000000002</v>
      </c>
    </row>
    <row r="585" spans="1:17" ht="15.75">
      <c r="A585" s="3">
        <v>92516</v>
      </c>
      <c r="B585">
        <f t="shared" si="45"/>
        <v>2.5463440910475717E-7</v>
      </c>
      <c r="C585" s="7">
        <f t="shared" si="46"/>
        <v>0</v>
      </c>
      <c r="D585">
        <f t="shared" si="47"/>
        <v>0</v>
      </c>
      <c r="F585">
        <f t="shared" si="48"/>
        <v>92516</v>
      </c>
      <c r="G585" t="str">
        <f>INDEX(ZIP_COUNTY_092020!B:B,MATCH('Zip Shares'!F585,ZIP_COUNTY_092020!A:A,0))</f>
        <v>Riverside</v>
      </c>
      <c r="H585" s="8">
        <f>B585*'SmartPay National Data'!$Q$4</f>
        <v>111.20785641351155</v>
      </c>
      <c r="I585" s="8">
        <f t="shared" si="49"/>
        <v>0</v>
      </c>
      <c r="J585" s="8">
        <f>D585*'SmartPay National Data'!$Q$6</f>
        <v>0</v>
      </c>
      <c r="N585" s="3">
        <v>92587</v>
      </c>
      <c r="O585">
        <v>2.3994880753082392E-4</v>
      </c>
      <c r="P585" s="5">
        <v>93308</v>
      </c>
      <c r="Q585" s="7">
        <v>5498.29</v>
      </c>
    </row>
    <row r="586" spans="1:17" ht="15.75">
      <c r="A586" s="3">
        <v>92518</v>
      </c>
      <c r="B586">
        <f t="shared" si="45"/>
        <v>2.3096709616677292E-3</v>
      </c>
      <c r="C586" s="7">
        <f t="shared" si="46"/>
        <v>10113.120000000001</v>
      </c>
      <c r="D586">
        <f t="shared" si="47"/>
        <v>5.3397694528783731E-3</v>
      </c>
      <c r="F586">
        <f t="shared" si="48"/>
        <v>92518</v>
      </c>
      <c r="G586" t="str">
        <f>INDEX(ZIP_COUNTY_092020!B:B,MATCH('Zip Shares'!F586,ZIP_COUNTY_092020!A:A,0))</f>
        <v>Riverside</v>
      </c>
      <c r="H586" s="8">
        <f>B586*'SmartPay National Data'!$Q$4</f>
        <v>1008715.0341175289</v>
      </c>
      <c r="I586" s="8">
        <f t="shared" si="49"/>
        <v>10113.120000000001</v>
      </c>
      <c r="J586" s="8">
        <f>D586*'SmartPay National Data'!$Q$6</f>
        <v>776292.47742613673</v>
      </c>
      <c r="N586" s="3">
        <v>92590</v>
      </c>
      <c r="O586">
        <v>1.5355414535177889E-3</v>
      </c>
      <c r="P586" s="5">
        <v>93309</v>
      </c>
      <c r="Q586" s="7">
        <v>338.2</v>
      </c>
    </row>
    <row r="587" spans="1:17" ht="15.75">
      <c r="A587" s="3">
        <v>92519</v>
      </c>
      <c r="B587">
        <f t="shared" si="45"/>
        <v>6.0376466596592614E-6</v>
      </c>
      <c r="C587" s="7">
        <f t="shared" si="46"/>
        <v>0</v>
      </c>
      <c r="D587">
        <f t="shared" si="47"/>
        <v>0</v>
      </c>
      <c r="F587">
        <f t="shared" si="48"/>
        <v>92519</v>
      </c>
      <c r="G587" t="str">
        <f>INDEX(ZIP_COUNTY_092020!B:B,MATCH('Zip Shares'!F587,ZIP_COUNTY_092020!A:A,0))</f>
        <v>Riverside</v>
      </c>
      <c r="H587" s="8">
        <f>B587*'SmartPay National Data'!$Q$4</f>
        <v>2636.8539317350287</v>
      </c>
      <c r="I587" s="8">
        <f t="shared" si="49"/>
        <v>0</v>
      </c>
      <c r="J587" s="8">
        <f>D587*'SmartPay National Data'!$Q$6</f>
        <v>0</v>
      </c>
      <c r="N587" s="3">
        <v>92591</v>
      </c>
      <c r="O587">
        <v>1.1899974473036988E-4</v>
      </c>
      <c r="P587" s="5">
        <v>93312</v>
      </c>
      <c r="Q587" s="7">
        <v>6299.56</v>
      </c>
    </row>
    <row r="588" spans="1:17" ht="15.75">
      <c r="A588" s="4">
        <v>92520</v>
      </c>
      <c r="B588">
        <f t="shared" si="45"/>
        <v>0</v>
      </c>
      <c r="C588" s="7">
        <f t="shared" si="46"/>
        <v>432.73</v>
      </c>
      <c r="D588">
        <f t="shared" si="47"/>
        <v>0</v>
      </c>
      <c r="F588">
        <f t="shared" si="48"/>
        <v>92520</v>
      </c>
      <c r="G588" t="e">
        <f>INDEX(ZIP_COUNTY_092020!B:B,MATCH('Zip Shares'!F588,ZIP_COUNTY_092020!A:A,0))</f>
        <v>#N/A</v>
      </c>
      <c r="H588" s="8">
        <f>B588*'SmartPay National Data'!$Q$4</f>
        <v>0</v>
      </c>
      <c r="I588" s="8">
        <f t="shared" si="49"/>
        <v>432.73</v>
      </c>
      <c r="J588" s="8">
        <f>D588*'SmartPay National Data'!$Q$6</f>
        <v>0</v>
      </c>
      <c r="N588" s="3">
        <v>92592</v>
      </c>
      <c r="O588">
        <v>9.5891955257576089E-4</v>
      </c>
      <c r="P588" s="5">
        <v>93313</v>
      </c>
      <c r="Q588" s="7">
        <v>192</v>
      </c>
    </row>
    <row r="589" spans="1:17" ht="15.75">
      <c r="A589" s="3">
        <v>92521</v>
      </c>
      <c r="B589">
        <f t="shared" si="45"/>
        <v>2.8569980701553752E-5</v>
      </c>
      <c r="C589" s="7">
        <f t="shared" si="46"/>
        <v>660</v>
      </c>
      <c r="D589">
        <f t="shared" si="47"/>
        <v>0</v>
      </c>
      <c r="F589">
        <f t="shared" si="48"/>
        <v>92521</v>
      </c>
      <c r="G589" t="str">
        <f>INDEX(ZIP_COUNTY_092020!B:B,MATCH('Zip Shares'!F589,ZIP_COUNTY_092020!A:A,0))</f>
        <v>Riverside</v>
      </c>
      <c r="H589" s="8">
        <f>B589*'SmartPay National Data'!$Q$4</f>
        <v>12477.521489595994</v>
      </c>
      <c r="I589" s="8">
        <f t="shared" si="49"/>
        <v>660</v>
      </c>
      <c r="J589" s="8">
        <f>D589*'SmartPay National Data'!$Q$6</f>
        <v>0</v>
      </c>
      <c r="N589" s="3">
        <v>92595</v>
      </c>
      <c r="O589">
        <v>1.1502400529112457E-4</v>
      </c>
      <c r="P589" s="5">
        <v>93401</v>
      </c>
      <c r="Q589" s="7">
        <v>93777.07</v>
      </c>
    </row>
    <row r="590" spans="1:17" ht="15.75">
      <c r="A590" s="4">
        <v>92522</v>
      </c>
      <c r="B590">
        <f t="shared" si="45"/>
        <v>0</v>
      </c>
      <c r="C590" s="7">
        <f t="shared" si="46"/>
        <v>0</v>
      </c>
      <c r="D590">
        <f t="shared" si="47"/>
        <v>0</v>
      </c>
      <c r="F590">
        <f t="shared" si="48"/>
        <v>92522</v>
      </c>
      <c r="G590" t="str">
        <f>INDEX(ZIP_COUNTY_092020!B:B,MATCH('Zip Shares'!F590,ZIP_COUNTY_092020!A:A,0))</f>
        <v>Riverside</v>
      </c>
      <c r="H590" s="8">
        <f>B590*'SmartPay National Data'!$Q$4</f>
        <v>0</v>
      </c>
      <c r="I590" s="8">
        <f t="shared" si="49"/>
        <v>0</v>
      </c>
      <c r="J590" s="8">
        <f>D590*'SmartPay National Data'!$Q$6</f>
        <v>0</v>
      </c>
      <c r="N590" s="3">
        <v>92596</v>
      </c>
      <c r="O590">
        <v>1.4918579835812427E-4</v>
      </c>
      <c r="P590" s="5">
        <v>93402</v>
      </c>
      <c r="Q590" s="7">
        <v>33.75</v>
      </c>
    </row>
    <row r="591" spans="1:17" ht="15.75">
      <c r="A591" s="3">
        <v>92530</v>
      </c>
      <c r="B591">
        <f t="shared" si="45"/>
        <v>2.8407984327556582E-4</v>
      </c>
      <c r="C591" s="7">
        <f t="shared" si="46"/>
        <v>2380.06</v>
      </c>
      <c r="D591">
        <f t="shared" si="47"/>
        <v>0</v>
      </c>
      <c r="F591">
        <f t="shared" si="48"/>
        <v>92530</v>
      </c>
      <c r="G591" t="str">
        <f>INDEX(ZIP_COUNTY_092020!B:B,MATCH('Zip Shares'!F591,ZIP_COUNTY_092020!A:A,0))</f>
        <v>Riverside</v>
      </c>
      <c r="H591" s="8">
        <f>B591*'SmartPay National Data'!$Q$4</f>
        <v>124067.71941008572</v>
      </c>
      <c r="I591" s="8">
        <f t="shared" si="49"/>
        <v>2380.06</v>
      </c>
      <c r="J591" s="8">
        <f>D591*'SmartPay National Data'!$Q$6</f>
        <v>0</v>
      </c>
      <c r="N591" s="3">
        <v>92602</v>
      </c>
      <c r="O591">
        <v>3.2861505919934194E-3</v>
      </c>
      <c r="P591" s="5">
        <v>93405</v>
      </c>
      <c r="Q591" s="7">
        <v>6154.2999999999993</v>
      </c>
    </row>
    <row r="592" spans="1:17" ht="15.75">
      <c r="A592" s="3">
        <v>92532</v>
      </c>
      <c r="B592">
        <f t="shared" si="45"/>
        <v>1.9884054704194104E-5</v>
      </c>
      <c r="C592" s="7">
        <f t="shared" si="46"/>
        <v>85.35</v>
      </c>
      <c r="D592">
        <f t="shared" si="47"/>
        <v>0</v>
      </c>
      <c r="F592">
        <f t="shared" si="48"/>
        <v>92532</v>
      </c>
      <c r="G592" t="str">
        <f>INDEX(ZIP_COUNTY_092020!B:B,MATCH('Zip Shares'!F592,ZIP_COUNTY_092020!A:A,0))</f>
        <v>Riverside</v>
      </c>
      <c r="H592" s="8">
        <f>B592*'SmartPay National Data'!$Q$4</f>
        <v>8684.0702646463942</v>
      </c>
      <c r="I592" s="8">
        <f t="shared" si="49"/>
        <v>85.35</v>
      </c>
      <c r="J592" s="8">
        <f>D592*'SmartPay National Data'!$Q$6</f>
        <v>0</v>
      </c>
      <c r="N592" s="3">
        <v>92603</v>
      </c>
      <c r="O592">
        <v>2.1189392168275999E-5</v>
      </c>
      <c r="P592" s="5">
        <v>93408</v>
      </c>
      <c r="Q592" s="7">
        <v>435.18</v>
      </c>
    </row>
    <row r="593" spans="1:17" ht="15.75">
      <c r="A593" s="3">
        <v>92536</v>
      </c>
      <c r="B593">
        <f t="shared" si="45"/>
        <v>4.0515797516530687E-5</v>
      </c>
      <c r="C593" s="7">
        <f t="shared" si="46"/>
        <v>0</v>
      </c>
      <c r="D593">
        <f t="shared" si="47"/>
        <v>0</v>
      </c>
      <c r="F593">
        <f t="shared" si="48"/>
        <v>92536</v>
      </c>
      <c r="G593" t="str">
        <f>INDEX(ZIP_COUNTY_092020!B:B,MATCH('Zip Shares'!F593,ZIP_COUNTY_092020!A:A,0))</f>
        <v>Riverside</v>
      </c>
      <c r="H593" s="8">
        <f>B593*'SmartPay National Data'!$Q$4</f>
        <v>17694.682382236908</v>
      </c>
      <c r="I593" s="8">
        <f t="shared" si="49"/>
        <v>0</v>
      </c>
      <c r="J593" s="8">
        <f>D593*'SmartPay National Data'!$Q$6</f>
        <v>0</v>
      </c>
      <c r="N593" s="3">
        <v>92604</v>
      </c>
      <c r="O593">
        <v>9.7645125386713983E-5</v>
      </c>
      <c r="P593" s="5">
        <v>93420</v>
      </c>
      <c r="Q593" s="7">
        <v>3023.35</v>
      </c>
    </row>
    <row r="594" spans="1:17" ht="15.75">
      <c r="A594" s="3">
        <v>92539</v>
      </c>
      <c r="B594">
        <f t="shared" si="45"/>
        <v>1.4952947332740475E-6</v>
      </c>
      <c r="C594" s="7">
        <f t="shared" si="46"/>
        <v>0</v>
      </c>
      <c r="D594">
        <f t="shared" si="47"/>
        <v>0</v>
      </c>
      <c r="F594">
        <f t="shared" si="48"/>
        <v>92539</v>
      </c>
      <c r="G594" t="str">
        <f>INDEX(ZIP_COUNTY_092020!B:B,MATCH('Zip Shares'!F594,ZIP_COUNTY_092020!A:A,0))</f>
        <v>Riverside</v>
      </c>
      <c r="H594" s="8">
        <f>B594*'SmartPay National Data'!$Q$4</f>
        <v>653.04811937419208</v>
      </c>
      <c r="I594" s="8">
        <f t="shared" si="49"/>
        <v>0</v>
      </c>
      <c r="J594" s="8">
        <f>D594*'SmartPay National Data'!$Q$6</f>
        <v>0</v>
      </c>
      <c r="N594" s="3">
        <v>92606</v>
      </c>
      <c r="O594">
        <v>4.0238153119974062E-3</v>
      </c>
      <c r="P594" s="5">
        <v>93422</v>
      </c>
      <c r="Q594" s="7">
        <v>95923.71</v>
      </c>
    </row>
    <row r="595" spans="1:17" ht="15.75">
      <c r="A595" s="3">
        <v>92543</v>
      </c>
      <c r="B595">
        <f t="shared" si="45"/>
        <v>2.4925795633715568E-5</v>
      </c>
      <c r="C595" s="7">
        <f t="shared" si="46"/>
        <v>699.9</v>
      </c>
      <c r="D595">
        <f t="shared" si="47"/>
        <v>0</v>
      </c>
      <c r="F595">
        <f t="shared" si="48"/>
        <v>92543</v>
      </c>
      <c r="G595" t="str">
        <f>INDEX(ZIP_COUNTY_092020!B:B,MATCH('Zip Shares'!F595,ZIP_COUNTY_092020!A:A,0))</f>
        <v>Riverside</v>
      </c>
      <c r="H595" s="8">
        <f>B595*'SmartPay National Data'!$Q$4</f>
        <v>10885.976925005409</v>
      </c>
      <c r="I595" s="8">
        <f t="shared" si="49"/>
        <v>699.9</v>
      </c>
      <c r="J595" s="8">
        <f>D595*'SmartPay National Data'!$Q$6</f>
        <v>0</v>
      </c>
      <c r="N595" s="3">
        <v>92607</v>
      </c>
      <c r="O595">
        <v>1.385211185529879E-7</v>
      </c>
      <c r="P595" s="5">
        <v>93424</v>
      </c>
      <c r="Q595" s="7">
        <v>5220.01</v>
      </c>
    </row>
    <row r="596" spans="1:17" ht="15.75">
      <c r="A596" s="3">
        <v>92544</v>
      </c>
      <c r="B596">
        <f t="shared" si="45"/>
        <v>3.9291515277555013E-6</v>
      </c>
      <c r="C596" s="7">
        <f t="shared" si="46"/>
        <v>0</v>
      </c>
      <c r="D596">
        <f t="shared" si="47"/>
        <v>0</v>
      </c>
      <c r="F596">
        <f t="shared" si="48"/>
        <v>92544</v>
      </c>
      <c r="G596" t="str">
        <f>INDEX(ZIP_COUNTY_092020!B:B,MATCH('Zip Shares'!F596,ZIP_COUNTY_092020!A:A,0))</f>
        <v>Riverside</v>
      </c>
      <c r="H596" s="8">
        <f>B596*'SmartPay National Data'!$Q$4</f>
        <v>1715.9995008600745</v>
      </c>
      <c r="I596" s="8">
        <f t="shared" si="49"/>
        <v>0</v>
      </c>
      <c r="J596" s="8">
        <f>D596*'SmartPay National Data'!$Q$6</f>
        <v>0</v>
      </c>
      <c r="N596" s="3">
        <v>92610</v>
      </c>
      <c r="O596">
        <v>2.6871011034200268E-3</v>
      </c>
      <c r="P596" s="5">
        <v>93427</v>
      </c>
      <c r="Q596" s="7">
        <v>2299.29</v>
      </c>
    </row>
    <row r="597" spans="1:17" ht="15.75">
      <c r="A597" s="3">
        <v>92545</v>
      </c>
      <c r="B597">
        <f t="shared" si="45"/>
        <v>8.4202282324481086E-5</v>
      </c>
      <c r="C597" s="7">
        <f t="shared" si="46"/>
        <v>0</v>
      </c>
      <c r="D597">
        <f t="shared" si="47"/>
        <v>0</v>
      </c>
      <c r="F597">
        <f t="shared" si="48"/>
        <v>92545</v>
      </c>
      <c r="G597" t="str">
        <f>INDEX(ZIP_COUNTY_092020!B:B,MATCH('Zip Shares'!F597,ZIP_COUNTY_092020!A:A,0))</f>
        <v>Riverside</v>
      </c>
      <c r="H597" s="8">
        <f>B597*'SmartPay National Data'!$Q$4</f>
        <v>36774.116095906349</v>
      </c>
      <c r="I597" s="8">
        <f t="shared" si="49"/>
        <v>0</v>
      </c>
      <c r="J597" s="8">
        <f>D597*'SmartPay National Data'!$Q$6</f>
        <v>0</v>
      </c>
      <c r="N597" s="3">
        <v>92612</v>
      </c>
      <c r="O597">
        <v>5.0595142075694484E-4</v>
      </c>
      <c r="P597" s="5">
        <v>93433</v>
      </c>
      <c r="Q597" s="7">
        <v>1240</v>
      </c>
    </row>
    <row r="598" spans="1:17" ht="15.75">
      <c r="A598" s="4">
        <v>92546</v>
      </c>
      <c r="B598">
        <f t="shared" si="45"/>
        <v>0</v>
      </c>
      <c r="C598" s="7">
        <f t="shared" si="46"/>
        <v>8773.32</v>
      </c>
      <c r="D598">
        <f t="shared" si="47"/>
        <v>0</v>
      </c>
      <c r="F598">
        <f t="shared" si="48"/>
        <v>92546</v>
      </c>
      <c r="G598" t="str">
        <f>INDEX(ZIP_COUNTY_092020!B:B,MATCH('Zip Shares'!F598,ZIP_COUNTY_092020!A:A,0))</f>
        <v>Riverside</v>
      </c>
      <c r="H598" s="8">
        <f>B598*'SmartPay National Data'!$Q$4</f>
        <v>0</v>
      </c>
      <c r="I598" s="8">
        <f t="shared" si="49"/>
        <v>8773.32</v>
      </c>
      <c r="J598" s="8">
        <f>D598*'SmartPay National Data'!$Q$6</f>
        <v>0</v>
      </c>
      <c r="N598" s="3">
        <v>92613</v>
      </c>
      <c r="O598">
        <v>1.7161951758606064E-6</v>
      </c>
      <c r="P598" s="5">
        <v>93437</v>
      </c>
      <c r="Q598" s="7">
        <v>1389.27</v>
      </c>
    </row>
    <row r="599" spans="1:17" ht="15.75">
      <c r="A599" s="3">
        <v>92549</v>
      </c>
      <c r="B599">
        <f t="shared" si="45"/>
        <v>1.9346659987692512E-4</v>
      </c>
      <c r="C599" s="7">
        <f t="shared" si="46"/>
        <v>0</v>
      </c>
      <c r="D599">
        <f t="shared" si="47"/>
        <v>0</v>
      </c>
      <c r="F599">
        <f t="shared" si="48"/>
        <v>92549</v>
      </c>
      <c r="G599" t="str">
        <f>INDEX(ZIP_COUNTY_092020!B:B,MATCH('Zip Shares'!F599,ZIP_COUNTY_092020!A:A,0))</f>
        <v>Riverside</v>
      </c>
      <c r="H599" s="8">
        <f>B599*'SmartPay National Data'!$Q$4</f>
        <v>84493.70976831358</v>
      </c>
      <c r="I599" s="8">
        <f t="shared" si="49"/>
        <v>0</v>
      </c>
      <c r="J599" s="8">
        <f>D599*'SmartPay National Data'!$Q$6</f>
        <v>0</v>
      </c>
      <c r="N599" s="3">
        <v>92614</v>
      </c>
      <c r="O599">
        <v>4.0940634046246665E-3</v>
      </c>
      <c r="P599" s="5">
        <v>93442</v>
      </c>
      <c r="Q599" s="7">
        <v>6091.24</v>
      </c>
    </row>
    <row r="600" spans="1:17" ht="15.75">
      <c r="A600" s="3">
        <v>92551</v>
      </c>
      <c r="B600">
        <f t="shared" si="45"/>
        <v>5.4502600788869528E-5</v>
      </c>
      <c r="C600" s="7">
        <f t="shared" si="46"/>
        <v>4780.29</v>
      </c>
      <c r="D600">
        <f t="shared" si="47"/>
        <v>0</v>
      </c>
      <c r="F600">
        <f t="shared" si="48"/>
        <v>92551</v>
      </c>
      <c r="G600" t="str">
        <f>INDEX(ZIP_COUNTY_092020!B:B,MATCH('Zip Shares'!F600,ZIP_COUNTY_092020!A:A,0))</f>
        <v>Riverside</v>
      </c>
      <c r="H600" s="8">
        <f>B600*'SmartPay National Data'!$Q$4</f>
        <v>23803.214278860429</v>
      </c>
      <c r="I600" s="8">
        <f t="shared" si="49"/>
        <v>4780.29</v>
      </c>
      <c r="J600" s="8">
        <f>D600*'SmartPay National Data'!$Q$6</f>
        <v>0</v>
      </c>
      <c r="N600" s="3">
        <v>92616</v>
      </c>
      <c r="O600">
        <v>9.4341478192236131E-5</v>
      </c>
      <c r="P600" s="5">
        <v>93444</v>
      </c>
      <c r="Q600" s="7">
        <v>198</v>
      </c>
    </row>
    <row r="601" spans="1:17" ht="15.75">
      <c r="A601" s="3">
        <v>92552</v>
      </c>
      <c r="B601">
        <f t="shared" si="45"/>
        <v>2.2566719872499997E-7</v>
      </c>
      <c r="C601" s="7">
        <f t="shared" si="46"/>
        <v>0</v>
      </c>
      <c r="D601">
        <f t="shared" si="47"/>
        <v>0</v>
      </c>
      <c r="F601">
        <f t="shared" si="48"/>
        <v>92552</v>
      </c>
      <c r="G601" t="str">
        <f>INDEX(ZIP_COUNTY_092020!B:B,MATCH('Zip Shares'!F601,ZIP_COUNTY_092020!A:A,0))</f>
        <v>Riverside</v>
      </c>
      <c r="H601" s="8">
        <f>B601*'SmartPay National Data'!$Q$4</f>
        <v>98.556850667910453</v>
      </c>
      <c r="I601" s="8">
        <f t="shared" si="49"/>
        <v>0</v>
      </c>
      <c r="J601" s="8">
        <f>D601*'SmartPay National Data'!$Q$6</f>
        <v>0</v>
      </c>
      <c r="N601" s="3">
        <v>92617</v>
      </c>
      <c r="O601">
        <v>2.277868570293989E-4</v>
      </c>
      <c r="P601" s="5">
        <v>93446</v>
      </c>
      <c r="Q601" s="7">
        <v>8312.4600000000009</v>
      </c>
    </row>
    <row r="602" spans="1:17" ht="15.75">
      <c r="A602" s="3">
        <v>92553</v>
      </c>
      <c r="B602">
        <f t="shared" si="45"/>
        <v>1.5792804133847676E-3</v>
      </c>
      <c r="C602" s="7">
        <f t="shared" si="46"/>
        <v>70307.06</v>
      </c>
      <c r="D602">
        <f t="shared" si="47"/>
        <v>0</v>
      </c>
      <c r="F602">
        <f t="shared" si="48"/>
        <v>92553</v>
      </c>
      <c r="G602" t="str">
        <f>INDEX(ZIP_COUNTY_092020!B:B,MATCH('Zip Shares'!F602,ZIP_COUNTY_092020!A:A,0))</f>
        <v>Riverside</v>
      </c>
      <c r="H602" s="8">
        <f>B602*'SmartPay National Data'!$Q$4</f>
        <v>689727.63761911879</v>
      </c>
      <c r="I602" s="8">
        <f t="shared" si="49"/>
        <v>70307.06</v>
      </c>
      <c r="J602" s="8">
        <f>D602*'SmartPay National Data'!$Q$6</f>
        <v>0</v>
      </c>
      <c r="N602" s="3">
        <v>92618</v>
      </c>
      <c r="O602">
        <v>8.6910568807031102E-3</v>
      </c>
      <c r="P602" s="5">
        <v>93454</v>
      </c>
      <c r="Q602" s="7">
        <v>474.89</v>
      </c>
    </row>
    <row r="603" spans="1:17" ht="15.75">
      <c r="A603" s="3">
        <v>92555</v>
      </c>
      <c r="B603">
        <f t="shared" si="45"/>
        <v>1.7893628455104037E-4</v>
      </c>
      <c r="C603" s="7">
        <f t="shared" si="46"/>
        <v>10806.97</v>
      </c>
      <c r="D603">
        <f t="shared" si="47"/>
        <v>0</v>
      </c>
      <c r="F603">
        <f t="shared" si="48"/>
        <v>92555</v>
      </c>
      <c r="G603" t="str">
        <f>INDEX(ZIP_COUNTY_092020!B:B,MATCH('Zip Shares'!F603,ZIP_COUNTY_092020!A:A,0))</f>
        <v>Riverside</v>
      </c>
      <c r="H603" s="8">
        <f>B603*'SmartPay National Data'!$Q$4</f>
        <v>78147.80692633256</v>
      </c>
      <c r="I603" s="8">
        <f t="shared" si="49"/>
        <v>10806.97</v>
      </c>
      <c r="J603" s="8">
        <f>D603*'SmartPay National Data'!$Q$6</f>
        <v>0</v>
      </c>
      <c r="N603" s="3">
        <v>92620</v>
      </c>
      <c r="O603">
        <v>1.2965169281505098E-4</v>
      </c>
      <c r="P603" s="5">
        <v>93455</v>
      </c>
      <c r="Q603" s="7">
        <v>6371.74</v>
      </c>
    </row>
    <row r="604" spans="1:17" ht="15.75">
      <c r="A604" s="3">
        <v>92556</v>
      </c>
      <c r="B604">
        <f t="shared" si="45"/>
        <v>9.7779613096226738E-6</v>
      </c>
      <c r="C604" s="7">
        <f t="shared" si="46"/>
        <v>0</v>
      </c>
      <c r="D604">
        <f t="shared" si="47"/>
        <v>0</v>
      </c>
      <c r="F604">
        <f t="shared" si="48"/>
        <v>92556</v>
      </c>
      <c r="G604" t="str">
        <f>INDEX(ZIP_COUNTY_092020!B:B,MATCH('Zip Shares'!F604,ZIP_COUNTY_092020!A:A,0))</f>
        <v>Riverside</v>
      </c>
      <c r="H604" s="8">
        <f>B604*'SmartPay National Data'!$Q$4</f>
        <v>4270.3816862788426</v>
      </c>
      <c r="I604" s="8">
        <f t="shared" si="49"/>
        <v>0</v>
      </c>
      <c r="J604" s="8">
        <f>D604*'SmartPay National Data'!$Q$6</f>
        <v>0</v>
      </c>
      <c r="N604" s="3">
        <v>92623</v>
      </c>
      <c r="O604">
        <v>2.2880031420008744E-3</v>
      </c>
      <c r="P604" s="5">
        <v>93458</v>
      </c>
      <c r="Q604" s="7">
        <v>2132.6999999999998</v>
      </c>
    </row>
    <row r="605" spans="1:17" ht="15.75">
      <c r="A605" s="3">
        <v>92557</v>
      </c>
      <c r="B605">
        <f t="shared" si="45"/>
        <v>2.8649375710312615E-4</v>
      </c>
      <c r="C605" s="7">
        <f t="shared" si="46"/>
        <v>19533.78</v>
      </c>
      <c r="D605">
        <f t="shared" si="47"/>
        <v>0</v>
      </c>
      <c r="F605">
        <f t="shared" si="48"/>
        <v>92557</v>
      </c>
      <c r="G605" t="str">
        <f>INDEX(ZIP_COUNTY_092020!B:B,MATCH('Zip Shares'!F605,ZIP_COUNTY_092020!A:A,0))</f>
        <v>Riverside</v>
      </c>
      <c r="H605" s="8">
        <f>B605*'SmartPay National Data'!$Q$4</f>
        <v>125121.96099225727</v>
      </c>
      <c r="I605" s="8">
        <f t="shared" si="49"/>
        <v>19533.78</v>
      </c>
      <c r="J605" s="8">
        <f>D605*'SmartPay National Data'!$Q$6</f>
        <v>0</v>
      </c>
      <c r="N605" s="3">
        <v>92624</v>
      </c>
      <c r="O605">
        <v>2.0516912879206704E-5</v>
      </c>
      <c r="P605" s="5">
        <v>93463</v>
      </c>
      <c r="Q605" s="7">
        <v>810.04</v>
      </c>
    </row>
    <row r="606" spans="1:17" ht="15.75">
      <c r="A606" s="3">
        <v>92558</v>
      </c>
      <c r="B606">
        <f t="shared" si="45"/>
        <v>1.8348140689979666E-6</v>
      </c>
      <c r="C606" s="7">
        <f t="shared" si="46"/>
        <v>0</v>
      </c>
      <c r="D606">
        <f t="shared" si="47"/>
        <v>0</v>
      </c>
      <c r="F606">
        <f t="shared" si="48"/>
        <v>92558</v>
      </c>
      <c r="G606" t="e">
        <f>INDEX(ZIP_COUNTY_092020!B:B,MATCH('Zip Shares'!F606,ZIP_COUNTY_092020!A:A,0))</f>
        <v>#N/A</v>
      </c>
      <c r="H606" s="8">
        <f>B606*'SmartPay National Data'!$Q$4</f>
        <v>801.32822680171182</v>
      </c>
      <c r="I606" s="8">
        <f t="shared" si="49"/>
        <v>0</v>
      </c>
      <c r="J606" s="8">
        <f>D606*'SmartPay National Data'!$Q$6</f>
        <v>0</v>
      </c>
      <c r="N606" s="3">
        <v>92625</v>
      </c>
      <c r="O606">
        <v>9.7581405672179612E-6</v>
      </c>
      <c r="P606" s="5">
        <v>93510</v>
      </c>
      <c r="Q606" s="7">
        <v>150</v>
      </c>
    </row>
    <row r="607" spans="1:17" ht="15.75">
      <c r="A607" s="3">
        <v>92562</v>
      </c>
      <c r="B607">
        <f t="shared" si="45"/>
        <v>7.7580371920442761E-4</v>
      </c>
      <c r="C607" s="7">
        <f t="shared" si="46"/>
        <v>148027.32999999999</v>
      </c>
      <c r="D607">
        <f t="shared" si="47"/>
        <v>0</v>
      </c>
      <c r="F607">
        <f t="shared" si="48"/>
        <v>92562</v>
      </c>
      <c r="G607" t="str">
        <f>INDEX(ZIP_COUNTY_092020!B:B,MATCH('Zip Shares'!F607,ZIP_COUNTY_092020!A:A,0))</f>
        <v>Riverside</v>
      </c>
      <c r="H607" s="8">
        <f>B607*'SmartPay National Data'!$Q$4</f>
        <v>338820.93513473385</v>
      </c>
      <c r="I607" s="8">
        <f t="shared" si="49"/>
        <v>148027.32999999999</v>
      </c>
      <c r="J607" s="8">
        <f>D607*'SmartPay National Data'!$Q$6</f>
        <v>0</v>
      </c>
      <c r="N607" s="3">
        <v>92626</v>
      </c>
      <c r="O607">
        <v>1.3385855677767722E-3</v>
      </c>
      <c r="P607" s="5">
        <v>93534</v>
      </c>
      <c r="Q607" s="7">
        <v>1309.56</v>
      </c>
    </row>
    <row r="608" spans="1:17" ht="15.75">
      <c r="A608" s="3">
        <v>92563</v>
      </c>
      <c r="B608">
        <f t="shared" si="45"/>
        <v>3.0467286128696577E-4</v>
      </c>
      <c r="C608" s="7">
        <f t="shared" si="46"/>
        <v>20482.16</v>
      </c>
      <c r="D608">
        <f t="shared" si="47"/>
        <v>0</v>
      </c>
      <c r="F608">
        <f t="shared" si="48"/>
        <v>92563</v>
      </c>
      <c r="G608" t="str">
        <f>INDEX(ZIP_COUNTY_092020!B:B,MATCH('Zip Shares'!F608,ZIP_COUNTY_092020!A:A,0))</f>
        <v>Riverside</v>
      </c>
      <c r="H608" s="8">
        <f>B608*'SmartPay National Data'!$Q$4</f>
        <v>133061.41903687286</v>
      </c>
      <c r="I608" s="8">
        <f t="shared" si="49"/>
        <v>20482.16</v>
      </c>
      <c r="J608" s="8">
        <f>D608*'SmartPay National Data'!$Q$6</f>
        <v>0</v>
      </c>
      <c r="N608" s="3">
        <v>92627</v>
      </c>
      <c r="O608">
        <v>9.9691153605376156E-4</v>
      </c>
      <c r="P608" s="5">
        <v>93535</v>
      </c>
      <c r="Q608" s="7">
        <v>721.08</v>
      </c>
    </row>
    <row r="609" spans="1:17" ht="15.75">
      <c r="A609" s="3">
        <v>92567</v>
      </c>
      <c r="B609">
        <f t="shared" si="45"/>
        <v>3.5285403045991694E-6</v>
      </c>
      <c r="C609" s="7">
        <f t="shared" si="46"/>
        <v>429.21</v>
      </c>
      <c r="D609">
        <f t="shared" si="47"/>
        <v>0</v>
      </c>
      <c r="F609">
        <f t="shared" si="48"/>
        <v>92567</v>
      </c>
      <c r="G609" t="str">
        <f>INDEX(ZIP_COUNTY_092020!B:B,MATCH('Zip Shares'!F609,ZIP_COUNTY_092020!A:A,0))</f>
        <v>Riverside</v>
      </c>
      <c r="H609" s="8">
        <f>B609*'SmartPay National Data'!$Q$4</f>
        <v>1541.0384045218252</v>
      </c>
      <c r="I609" s="8">
        <f t="shared" si="49"/>
        <v>429.21</v>
      </c>
      <c r="J609" s="8">
        <f>D609*'SmartPay National Data'!$Q$6</f>
        <v>0</v>
      </c>
      <c r="N609" s="3">
        <v>92628</v>
      </c>
      <c r="O609">
        <v>3.3204326947260333E-6</v>
      </c>
      <c r="P609" s="5">
        <v>93536</v>
      </c>
      <c r="Q609" s="7">
        <v>1500</v>
      </c>
    </row>
    <row r="610" spans="1:17" ht="15.75">
      <c r="A610" s="3">
        <v>92570</v>
      </c>
      <c r="B610">
        <f t="shared" si="45"/>
        <v>2.1360486120441672E-4</v>
      </c>
      <c r="C610" s="7">
        <f t="shared" si="46"/>
        <v>500.67</v>
      </c>
      <c r="D610">
        <f t="shared" si="47"/>
        <v>0</v>
      </c>
      <c r="F610">
        <f t="shared" si="48"/>
        <v>92570</v>
      </c>
      <c r="G610" t="str">
        <f>INDEX(ZIP_COUNTY_092020!B:B,MATCH('Zip Shares'!F610,ZIP_COUNTY_092020!A:A,0))</f>
        <v>Riverside</v>
      </c>
      <c r="H610" s="8">
        <f>B610*'SmartPay National Data'!$Q$4</f>
        <v>93288.801060174737</v>
      </c>
      <c r="I610" s="8">
        <f t="shared" si="49"/>
        <v>500.67</v>
      </c>
      <c r="J610" s="8">
        <f>D610*'SmartPay National Data'!$Q$6</f>
        <v>0</v>
      </c>
      <c r="N610" s="3">
        <v>92629</v>
      </c>
      <c r="O610">
        <v>2.4562634002375089E-4</v>
      </c>
      <c r="P610" s="5">
        <v>93550</v>
      </c>
      <c r="Q610" s="7">
        <v>9135.44</v>
      </c>
    </row>
    <row r="611" spans="1:17" ht="15.75">
      <c r="A611" s="3">
        <v>92571</v>
      </c>
      <c r="B611">
        <f t="shared" si="45"/>
        <v>1.0209562558904692E-4</v>
      </c>
      <c r="C611" s="7">
        <f t="shared" si="46"/>
        <v>17348.64</v>
      </c>
      <c r="D611">
        <f t="shared" si="47"/>
        <v>0</v>
      </c>
      <c r="F611">
        <f t="shared" si="48"/>
        <v>92571</v>
      </c>
      <c r="G611" t="str">
        <f>INDEX(ZIP_COUNTY_092020!B:B,MATCH('Zip Shares'!F611,ZIP_COUNTY_092020!A:A,0))</f>
        <v>Riverside</v>
      </c>
      <c r="H611" s="8">
        <f>B611*'SmartPay National Data'!$Q$4</f>
        <v>44588.77223574042</v>
      </c>
      <c r="I611" s="8">
        <f t="shared" si="49"/>
        <v>17348.64</v>
      </c>
      <c r="J611" s="8">
        <f>D611*'SmartPay National Data'!$Q$6</f>
        <v>0</v>
      </c>
      <c r="N611" s="3">
        <v>92630</v>
      </c>
      <c r="O611">
        <v>6.7613388359178176E-4</v>
      </c>
      <c r="P611" s="5">
        <v>93551</v>
      </c>
      <c r="Q611" s="7">
        <v>7391.82</v>
      </c>
    </row>
    <row r="612" spans="1:17" ht="15.75">
      <c r="A612" s="3">
        <v>92572</v>
      </c>
      <c r="B612">
        <f t="shared" si="45"/>
        <v>4.8428001583760983E-6</v>
      </c>
      <c r="C612" s="7">
        <f t="shared" si="46"/>
        <v>0</v>
      </c>
      <c r="D612">
        <f t="shared" si="47"/>
        <v>0</v>
      </c>
      <c r="F612">
        <f t="shared" si="48"/>
        <v>92572</v>
      </c>
      <c r="G612" t="str">
        <f>INDEX(ZIP_COUNTY_092020!B:B,MATCH('Zip Shares'!F612,ZIP_COUNTY_092020!A:A,0))</f>
        <v>Riverside</v>
      </c>
      <c r="H612" s="8">
        <f>B612*'SmartPay National Data'!$Q$4</f>
        <v>2115.0221863002671</v>
      </c>
      <c r="I612" s="8">
        <f t="shared" si="49"/>
        <v>0</v>
      </c>
      <c r="J612" s="8">
        <f>D612*'SmartPay National Data'!$Q$6</f>
        <v>0</v>
      </c>
      <c r="N612" s="3">
        <v>92641</v>
      </c>
      <c r="O612">
        <v>4.0808728940764801E-7</v>
      </c>
      <c r="P612" s="5">
        <v>93555</v>
      </c>
      <c r="Q612" s="7">
        <v>13979.18</v>
      </c>
    </row>
    <row r="613" spans="1:17" ht="15.75">
      <c r="A613" s="3">
        <v>92582</v>
      </c>
      <c r="B613">
        <f t="shared" si="45"/>
        <v>8.1767692182901401E-5</v>
      </c>
      <c r="C613" s="7">
        <f t="shared" si="46"/>
        <v>6997.39</v>
      </c>
      <c r="D613">
        <f t="shared" si="47"/>
        <v>0</v>
      </c>
      <c r="F613">
        <f t="shared" si="48"/>
        <v>92582</v>
      </c>
      <c r="G613" t="str">
        <f>INDEX(ZIP_COUNTY_092020!B:B,MATCH('Zip Shares'!F613,ZIP_COUNTY_092020!A:A,0))</f>
        <v>Riverside</v>
      </c>
      <c r="H613" s="8">
        <f>B613*'SmartPay National Data'!$Q$4</f>
        <v>35710.844435793995</v>
      </c>
      <c r="I613" s="8">
        <f t="shared" si="49"/>
        <v>6997.39</v>
      </c>
      <c r="J613" s="8">
        <f>D613*'SmartPay National Data'!$Q$6</f>
        <v>0</v>
      </c>
      <c r="N613" s="3">
        <v>92646</v>
      </c>
      <c r="O613">
        <v>3.1666335116267599E-5</v>
      </c>
      <c r="P613" s="5">
        <v>93561</v>
      </c>
      <c r="Q613" s="7">
        <v>927.42</v>
      </c>
    </row>
    <row r="614" spans="1:17" ht="15.75">
      <c r="A614" s="3">
        <v>92583</v>
      </c>
      <c r="B614">
        <f t="shared" si="45"/>
        <v>6.584292753512445E-4</v>
      </c>
      <c r="C614" s="7">
        <f t="shared" si="46"/>
        <v>4882.17</v>
      </c>
      <c r="D614">
        <f t="shared" si="47"/>
        <v>0</v>
      </c>
      <c r="F614">
        <f t="shared" si="48"/>
        <v>92583</v>
      </c>
      <c r="G614" t="str">
        <f>INDEX(ZIP_COUNTY_092020!B:B,MATCH('Zip Shares'!F614,ZIP_COUNTY_092020!A:A,0))</f>
        <v>Riverside</v>
      </c>
      <c r="H614" s="8">
        <f>B614*'SmartPay National Data'!$Q$4</f>
        <v>287559.36233892787</v>
      </c>
      <c r="I614" s="8">
        <f t="shared" si="49"/>
        <v>4882.17</v>
      </c>
      <c r="J614" s="8">
        <f>D614*'SmartPay National Data'!$Q$6</f>
        <v>0</v>
      </c>
      <c r="N614" s="3">
        <v>92647</v>
      </c>
      <c r="O614">
        <v>1.9340348721082208E-3</v>
      </c>
      <c r="P614" s="5">
        <v>93611</v>
      </c>
      <c r="Q614" s="7">
        <v>247.38</v>
      </c>
    </row>
    <row r="615" spans="1:17" ht="15.75">
      <c r="A615" s="3">
        <v>92584</v>
      </c>
      <c r="B615">
        <f t="shared" si="45"/>
        <v>2.7165519154695556E-5</v>
      </c>
      <c r="C615" s="7">
        <f t="shared" si="46"/>
        <v>11794.64</v>
      </c>
      <c r="D615">
        <f t="shared" si="47"/>
        <v>0</v>
      </c>
      <c r="F615">
        <f t="shared" si="48"/>
        <v>92584</v>
      </c>
      <c r="G615" t="str">
        <f>INDEX(ZIP_COUNTY_092020!B:B,MATCH('Zip Shares'!F615,ZIP_COUNTY_092020!A:A,0))</f>
        <v>Riverside</v>
      </c>
      <c r="H615" s="8">
        <f>B615*'SmartPay National Data'!$Q$4</f>
        <v>11864.143436761631</v>
      </c>
      <c r="I615" s="8">
        <f t="shared" si="49"/>
        <v>11794.64</v>
      </c>
      <c r="J615" s="8">
        <f>D615*'SmartPay National Data'!$Q$6</f>
        <v>0</v>
      </c>
      <c r="N615" s="3">
        <v>92648</v>
      </c>
      <c r="O615">
        <v>2.7903072813355664E-4</v>
      </c>
      <c r="P615" s="5">
        <v>93612</v>
      </c>
      <c r="Q615" s="7">
        <v>2857.01</v>
      </c>
    </row>
    <row r="616" spans="1:17" ht="15.75">
      <c r="A616" s="3">
        <v>92585</v>
      </c>
      <c r="B616">
        <f t="shared" si="45"/>
        <v>7.8393786262263366E-6</v>
      </c>
      <c r="C616" s="7">
        <f t="shared" si="46"/>
        <v>0</v>
      </c>
      <c r="D616">
        <f t="shared" si="47"/>
        <v>0</v>
      </c>
      <c r="F616">
        <f t="shared" si="48"/>
        <v>92585</v>
      </c>
      <c r="G616" t="str">
        <f>INDEX(ZIP_COUNTY_092020!B:B,MATCH('Zip Shares'!F616,ZIP_COUNTY_092020!A:A,0))</f>
        <v>Riverside</v>
      </c>
      <c r="H616" s="8">
        <f>B616*'SmartPay National Data'!$Q$4</f>
        <v>3423.7340338314966</v>
      </c>
      <c r="I616" s="8">
        <f t="shared" si="49"/>
        <v>0</v>
      </c>
      <c r="J616" s="8">
        <f>D616*'SmartPay National Data'!$Q$6</f>
        <v>0</v>
      </c>
      <c r="N616" s="3">
        <v>92649</v>
      </c>
      <c r="O616">
        <v>9.5008280152520037E-4</v>
      </c>
      <c r="P616" s="5">
        <v>93619</v>
      </c>
      <c r="Q616" s="7">
        <v>78</v>
      </c>
    </row>
    <row r="617" spans="1:17" ht="15.75">
      <c r="A617" s="3">
        <v>92586</v>
      </c>
      <c r="B617">
        <f t="shared" si="45"/>
        <v>1.0959464967868747E-7</v>
      </c>
      <c r="C617" s="7">
        <f t="shared" si="46"/>
        <v>0</v>
      </c>
      <c r="D617">
        <f t="shared" si="47"/>
        <v>0</v>
      </c>
      <c r="F617">
        <f t="shared" si="48"/>
        <v>92586</v>
      </c>
      <c r="G617" t="str">
        <f>INDEX(ZIP_COUNTY_092020!B:B,MATCH('Zip Shares'!F617,ZIP_COUNTY_092020!A:A,0))</f>
        <v>Riverside</v>
      </c>
      <c r="H617" s="8">
        <f>B617*'SmartPay National Data'!$Q$4</f>
        <v>47.863861400375363</v>
      </c>
      <c r="I617" s="8">
        <f t="shared" si="49"/>
        <v>0</v>
      </c>
      <c r="J617" s="8">
        <f>D617*'SmartPay National Data'!$Q$6</f>
        <v>0</v>
      </c>
      <c r="N617" s="3">
        <v>92651</v>
      </c>
      <c r="O617">
        <v>1.2848759189086078E-3</v>
      </c>
      <c r="P617" s="5">
        <v>93625</v>
      </c>
      <c r="Q617" s="7">
        <v>194.8</v>
      </c>
    </row>
    <row r="618" spans="1:17" ht="15.75">
      <c r="A618" s="3">
        <v>92587</v>
      </c>
      <c r="B618">
        <f t="shared" si="45"/>
        <v>2.3994880753082392E-4</v>
      </c>
      <c r="C618" s="7">
        <f t="shared" si="46"/>
        <v>13107.539999999999</v>
      </c>
      <c r="D618">
        <f t="shared" si="47"/>
        <v>0</v>
      </c>
      <c r="F618">
        <f t="shared" si="48"/>
        <v>92587</v>
      </c>
      <c r="G618" t="str">
        <f>INDEX(ZIP_COUNTY_092020!B:B,MATCH('Zip Shares'!F618,ZIP_COUNTY_092020!A:A,0))</f>
        <v>Riverside</v>
      </c>
      <c r="H618" s="8">
        <f>B618*'SmartPay National Data'!$Q$4</f>
        <v>104794.13457237527</v>
      </c>
      <c r="I618" s="8">
        <f t="shared" si="49"/>
        <v>13107.539999999999</v>
      </c>
      <c r="J618" s="8">
        <f>D618*'SmartPay National Data'!$Q$6</f>
        <v>0</v>
      </c>
      <c r="N618" s="3">
        <v>92653</v>
      </c>
      <c r="O618">
        <v>6.1083449459218182E-3</v>
      </c>
      <c r="P618" s="5">
        <v>93637</v>
      </c>
      <c r="Q618" s="7">
        <v>2807.5</v>
      </c>
    </row>
    <row r="619" spans="1:17" ht="15.75">
      <c r="A619" s="4">
        <v>92589</v>
      </c>
      <c r="B619">
        <f t="shared" si="45"/>
        <v>0</v>
      </c>
      <c r="C619" s="7">
        <f t="shared" si="46"/>
        <v>69.900000000000006</v>
      </c>
      <c r="D619">
        <f t="shared" si="47"/>
        <v>0</v>
      </c>
      <c r="F619">
        <f t="shared" si="48"/>
        <v>92589</v>
      </c>
      <c r="G619" t="str">
        <f>INDEX(ZIP_COUNTY_092020!B:B,MATCH('Zip Shares'!F619,ZIP_COUNTY_092020!A:A,0))</f>
        <v>Riverside</v>
      </c>
      <c r="H619" s="8">
        <f>B619*'SmartPay National Data'!$Q$4</f>
        <v>0</v>
      </c>
      <c r="I619" s="8">
        <f t="shared" si="49"/>
        <v>69.900000000000006</v>
      </c>
      <c r="J619" s="8">
        <f>D619*'SmartPay National Data'!$Q$6</f>
        <v>0</v>
      </c>
      <c r="N619" s="3">
        <v>92656</v>
      </c>
      <c r="O619">
        <v>5.9552901508687459E-4</v>
      </c>
      <c r="P619" s="5">
        <v>93644</v>
      </c>
      <c r="Q619" s="7">
        <v>3489.96</v>
      </c>
    </row>
    <row r="620" spans="1:17" ht="15.75">
      <c r="A620" s="3">
        <v>92590</v>
      </c>
      <c r="B620">
        <f t="shared" si="45"/>
        <v>1.5355414535177889E-3</v>
      </c>
      <c r="C620" s="7">
        <f t="shared" si="46"/>
        <v>21448.240000000002</v>
      </c>
      <c r="D620">
        <f t="shared" si="47"/>
        <v>0</v>
      </c>
      <c r="F620">
        <f t="shared" si="48"/>
        <v>92590</v>
      </c>
      <c r="G620" t="str">
        <f>INDEX(ZIP_COUNTY_092020!B:B,MATCH('Zip Shares'!F620,ZIP_COUNTY_092020!A:A,0))</f>
        <v>Riverside</v>
      </c>
      <c r="H620" s="8">
        <f>B620*'SmartPay National Data'!$Q$4</f>
        <v>670625.28619039967</v>
      </c>
      <c r="I620" s="8">
        <f t="shared" si="49"/>
        <v>21448.240000000002</v>
      </c>
      <c r="J620" s="8">
        <f>D620*'SmartPay National Data'!$Q$6</f>
        <v>0</v>
      </c>
      <c r="N620" s="3">
        <v>92657</v>
      </c>
      <c r="O620">
        <v>4.6984733752955218E-6</v>
      </c>
      <c r="P620" s="5">
        <v>93657</v>
      </c>
      <c r="Q620" s="7">
        <v>109.19</v>
      </c>
    </row>
    <row r="621" spans="1:17" ht="15.75">
      <c r="A621" s="3">
        <v>92591</v>
      </c>
      <c r="B621">
        <f t="shared" si="45"/>
        <v>1.1899974473036988E-4</v>
      </c>
      <c r="C621" s="7">
        <f t="shared" si="46"/>
        <v>67216.81</v>
      </c>
      <c r="D621">
        <f t="shared" si="47"/>
        <v>0</v>
      </c>
      <c r="F621">
        <f t="shared" si="48"/>
        <v>92591</v>
      </c>
      <c r="G621" t="str">
        <f>INDEX(ZIP_COUNTY_092020!B:B,MATCH('Zip Shares'!F621,ZIP_COUNTY_092020!A:A,0))</f>
        <v>Riverside</v>
      </c>
      <c r="H621" s="8">
        <f>B621*'SmartPay National Data'!$Q$4</f>
        <v>51971.39919835078</v>
      </c>
      <c r="I621" s="8">
        <f t="shared" si="49"/>
        <v>67216.81</v>
      </c>
      <c r="J621" s="8">
        <f>D621*'SmartPay National Data'!$Q$6</f>
        <v>0</v>
      </c>
      <c r="N621" s="3">
        <v>92658</v>
      </c>
      <c r="O621">
        <v>6.0969011051955743E-5</v>
      </c>
      <c r="P621" s="5">
        <v>93662</v>
      </c>
      <c r="Q621" s="7">
        <v>374.17999999999995</v>
      </c>
    </row>
    <row r="622" spans="1:17" ht="15.75">
      <c r="A622" s="3">
        <v>92592</v>
      </c>
      <c r="B622">
        <f t="shared" si="45"/>
        <v>9.5891955257576089E-4</v>
      </c>
      <c r="C622" s="7">
        <f t="shared" si="46"/>
        <v>73634.710000000006</v>
      </c>
      <c r="D622">
        <f t="shared" si="47"/>
        <v>0</v>
      </c>
      <c r="F622">
        <f t="shared" si="48"/>
        <v>92592</v>
      </c>
      <c r="G622" t="str">
        <f>INDEX(ZIP_COUNTY_092020!B:B,MATCH('Zip Shares'!F622,ZIP_COUNTY_092020!A:A,0))</f>
        <v>Riverside</v>
      </c>
      <c r="H622" s="8">
        <f>B622*'SmartPay National Data'!$Q$4</f>
        <v>418794.09891960933</v>
      </c>
      <c r="I622" s="8">
        <f t="shared" si="49"/>
        <v>73634.710000000006</v>
      </c>
      <c r="J622" s="8">
        <f>D622*'SmartPay National Data'!$Q$6</f>
        <v>0</v>
      </c>
      <c r="N622" s="3">
        <v>92659</v>
      </c>
      <c r="O622">
        <v>2.3710945053253135E-6</v>
      </c>
      <c r="P622" s="5">
        <v>93701</v>
      </c>
      <c r="Q622" s="7">
        <v>1382.32</v>
      </c>
    </row>
    <row r="623" spans="1:17" ht="15.75">
      <c r="A623" s="3">
        <v>92595</v>
      </c>
      <c r="B623">
        <f t="shared" si="45"/>
        <v>1.1502400529112457E-4</v>
      </c>
      <c r="C623" s="7">
        <f t="shared" si="46"/>
        <v>28390.880000000001</v>
      </c>
      <c r="D623">
        <f t="shared" si="47"/>
        <v>0</v>
      </c>
      <c r="F623">
        <f t="shared" si="48"/>
        <v>92595</v>
      </c>
      <c r="G623" t="str">
        <f>INDEX(ZIP_COUNTY_092020!B:B,MATCH('Zip Shares'!F623,ZIP_COUNTY_092020!A:A,0))</f>
        <v>Riverside</v>
      </c>
      <c r="H623" s="8">
        <f>B623*'SmartPay National Data'!$Q$4</f>
        <v>50235.053108081287</v>
      </c>
      <c r="I623" s="8">
        <f t="shared" si="49"/>
        <v>28390.880000000001</v>
      </c>
      <c r="J623" s="8">
        <f>D623*'SmartPay National Data'!$Q$6</f>
        <v>0</v>
      </c>
      <c r="N623" s="3">
        <v>92660</v>
      </c>
      <c r="O623">
        <v>3.9872289919406743E-3</v>
      </c>
      <c r="P623" s="5">
        <v>93703</v>
      </c>
      <c r="Q623" s="7">
        <v>1160.3800000000001</v>
      </c>
    </row>
    <row r="624" spans="1:17" ht="15.75">
      <c r="A624" s="3">
        <v>92596</v>
      </c>
      <c r="B624">
        <f t="shared" si="45"/>
        <v>1.4918579835812427E-4</v>
      </c>
      <c r="C624" s="7">
        <f t="shared" si="46"/>
        <v>3210.78</v>
      </c>
      <c r="D624">
        <f t="shared" si="47"/>
        <v>0</v>
      </c>
      <c r="F624">
        <f t="shared" si="48"/>
        <v>92596</v>
      </c>
      <c r="G624" t="str">
        <f>INDEX(ZIP_COUNTY_092020!B:B,MATCH('Zip Shares'!F624,ZIP_COUNTY_092020!A:A,0))</f>
        <v>Riverside</v>
      </c>
      <c r="H624" s="8">
        <f>B624*'SmartPay National Data'!$Q$4</f>
        <v>65154.716917775033</v>
      </c>
      <c r="I624" s="8">
        <f t="shared" si="49"/>
        <v>3210.78</v>
      </c>
      <c r="J624" s="8">
        <f>D624*'SmartPay National Data'!$Q$6</f>
        <v>0</v>
      </c>
      <c r="N624" s="3">
        <v>92661</v>
      </c>
      <c r="O624">
        <v>1.2701164326145287E-5</v>
      </c>
      <c r="P624" s="5">
        <v>93705</v>
      </c>
      <c r="Q624" s="7">
        <v>558.64</v>
      </c>
    </row>
    <row r="625" spans="1:17" ht="15.75">
      <c r="A625" s="3">
        <v>92602</v>
      </c>
      <c r="B625">
        <f t="shared" si="45"/>
        <v>3.2861505919934194E-3</v>
      </c>
      <c r="C625" s="7">
        <f t="shared" si="46"/>
        <v>90220.55</v>
      </c>
      <c r="D625">
        <f t="shared" si="47"/>
        <v>0</v>
      </c>
      <c r="F625">
        <f t="shared" si="48"/>
        <v>92602</v>
      </c>
      <c r="G625" t="str">
        <f>INDEX(ZIP_COUNTY_092020!B:B,MATCH('Zip Shares'!F625,ZIP_COUNTY_092020!A:A,0))</f>
        <v>Orange</v>
      </c>
      <c r="H625" s="8">
        <f>B625*'SmartPay National Data'!$Q$4</f>
        <v>1435178.2403344982</v>
      </c>
      <c r="I625" s="8">
        <f t="shared" si="49"/>
        <v>90220.55</v>
      </c>
      <c r="J625" s="8">
        <f>D625*'SmartPay National Data'!$Q$6</f>
        <v>0</v>
      </c>
      <c r="N625" s="3">
        <v>92662</v>
      </c>
      <c r="O625">
        <v>3.309717678790905E-6</v>
      </c>
      <c r="P625" s="5">
        <v>93706</v>
      </c>
      <c r="Q625" s="7">
        <v>9096.58</v>
      </c>
    </row>
    <row r="626" spans="1:17" ht="15.75">
      <c r="A626" s="3">
        <v>92603</v>
      </c>
      <c r="B626">
        <f t="shared" si="45"/>
        <v>2.1189392168275999E-5</v>
      </c>
      <c r="C626" s="7">
        <f t="shared" si="46"/>
        <v>91.06</v>
      </c>
      <c r="D626">
        <f t="shared" si="47"/>
        <v>0</v>
      </c>
      <c r="F626">
        <f t="shared" si="48"/>
        <v>92603</v>
      </c>
      <c r="G626" t="str">
        <f>INDEX(ZIP_COUNTY_092020!B:B,MATCH('Zip Shares'!F626,ZIP_COUNTY_092020!A:A,0))</f>
        <v>Orange</v>
      </c>
      <c r="H626" s="8">
        <f>B626*'SmartPay National Data'!$Q$4</f>
        <v>9254.1573231361053</v>
      </c>
      <c r="I626" s="8">
        <f t="shared" si="49"/>
        <v>91.06</v>
      </c>
      <c r="J626" s="8">
        <f>D626*'SmartPay National Data'!$Q$6</f>
        <v>0</v>
      </c>
      <c r="N626" s="3">
        <v>92663</v>
      </c>
      <c r="O626">
        <v>4.6983947441899909E-4</v>
      </c>
      <c r="P626" s="5">
        <v>93710</v>
      </c>
      <c r="Q626" s="7">
        <v>3239.79</v>
      </c>
    </row>
    <row r="627" spans="1:17" ht="15.75">
      <c r="A627" s="3">
        <v>92604</v>
      </c>
      <c r="B627">
        <f t="shared" si="45"/>
        <v>9.7645125386713983E-5</v>
      </c>
      <c r="C627" s="7">
        <f t="shared" si="46"/>
        <v>65.239999999999995</v>
      </c>
      <c r="D627">
        <f t="shared" si="47"/>
        <v>0</v>
      </c>
      <c r="F627">
        <f t="shared" si="48"/>
        <v>92604</v>
      </c>
      <c r="G627" t="str">
        <f>INDEX(ZIP_COUNTY_092020!B:B,MATCH('Zip Shares'!F627,ZIP_COUNTY_092020!A:A,0))</f>
        <v>Orange</v>
      </c>
      <c r="H627" s="8">
        <f>B627*'SmartPay National Data'!$Q$4</f>
        <v>42645.081321345075</v>
      </c>
      <c r="I627" s="8">
        <f t="shared" si="49"/>
        <v>65.239999999999995</v>
      </c>
      <c r="J627" s="8">
        <f>D627*'SmartPay National Data'!$Q$6</f>
        <v>0</v>
      </c>
      <c r="N627" s="3">
        <v>92672</v>
      </c>
      <c r="O627">
        <v>2.2700430234088654E-3</v>
      </c>
      <c r="P627" s="5">
        <v>93711</v>
      </c>
      <c r="Q627" s="7">
        <v>11111.37</v>
      </c>
    </row>
    <row r="628" spans="1:17" ht="15.75">
      <c r="A628" s="3">
        <v>92606</v>
      </c>
      <c r="B628">
        <f t="shared" si="45"/>
        <v>4.0238153119974062E-3</v>
      </c>
      <c r="C628" s="7">
        <f t="shared" si="46"/>
        <v>71157.87999999999</v>
      </c>
      <c r="D628">
        <f t="shared" si="47"/>
        <v>0</v>
      </c>
      <c r="F628">
        <f t="shared" si="48"/>
        <v>92606</v>
      </c>
      <c r="G628" t="str">
        <f>INDEX(ZIP_COUNTY_092020!B:B,MATCH('Zip Shares'!F628,ZIP_COUNTY_092020!A:A,0))</f>
        <v>Orange</v>
      </c>
      <c r="H628" s="8">
        <f>B628*'SmartPay National Data'!$Q$4</f>
        <v>1757342.5250120163</v>
      </c>
      <c r="I628" s="8">
        <f t="shared" si="49"/>
        <v>71157.87999999999</v>
      </c>
      <c r="J628" s="8">
        <f>D628*'SmartPay National Data'!$Q$6</f>
        <v>0</v>
      </c>
      <c r="N628" s="3">
        <v>92673</v>
      </c>
      <c r="O628">
        <v>1.5939499220640454E-3</v>
      </c>
      <c r="P628" s="5">
        <v>93715</v>
      </c>
      <c r="Q628" s="7">
        <v>2268</v>
      </c>
    </row>
    <row r="629" spans="1:17" ht="15.75">
      <c r="A629" s="3">
        <v>92607</v>
      </c>
      <c r="B629">
        <f t="shared" si="45"/>
        <v>1.385211185529879E-7</v>
      </c>
      <c r="C629" s="7">
        <f t="shared" si="46"/>
        <v>21280</v>
      </c>
      <c r="D629">
        <f t="shared" si="47"/>
        <v>0</v>
      </c>
      <c r="F629">
        <f t="shared" si="48"/>
        <v>92607</v>
      </c>
      <c r="G629" t="str">
        <f>INDEX(ZIP_COUNTY_092020!B:B,MATCH('Zip Shares'!F629,ZIP_COUNTY_092020!A:A,0))</f>
        <v>Orange</v>
      </c>
      <c r="H629" s="8">
        <f>B629*'SmartPay National Data'!$Q$4</f>
        <v>60.497073888950283</v>
      </c>
      <c r="I629" s="8">
        <f t="shared" si="49"/>
        <v>21280</v>
      </c>
      <c r="J629" s="8">
        <f>D629*'SmartPay National Data'!$Q$6</f>
        <v>0</v>
      </c>
      <c r="N629" s="3">
        <v>92675</v>
      </c>
      <c r="O629">
        <v>1.7071472615872634E-3</v>
      </c>
      <c r="P629" s="5">
        <v>93720</v>
      </c>
      <c r="Q629" s="7">
        <v>2701.53</v>
      </c>
    </row>
    <row r="630" spans="1:17" ht="15.75">
      <c r="A630" s="3">
        <v>92610</v>
      </c>
      <c r="B630">
        <f t="shared" si="45"/>
        <v>2.6871011034200268E-3</v>
      </c>
      <c r="C630" s="7">
        <f t="shared" si="46"/>
        <v>110438.04000000001</v>
      </c>
      <c r="D630">
        <f t="shared" si="47"/>
        <v>0</v>
      </c>
      <c r="F630">
        <f t="shared" si="48"/>
        <v>92610</v>
      </c>
      <c r="G630" t="str">
        <f>INDEX(ZIP_COUNTY_092020!B:B,MATCH('Zip Shares'!F630,ZIP_COUNTY_092020!A:A,0))</f>
        <v>Orange</v>
      </c>
      <c r="H630" s="8">
        <f>B630*'SmartPay National Data'!$Q$4</f>
        <v>1173552.1319696615</v>
      </c>
      <c r="I630" s="8">
        <f t="shared" si="49"/>
        <v>110438.04000000001</v>
      </c>
      <c r="J630" s="8">
        <f>D630*'SmartPay National Data'!$Q$6</f>
        <v>0</v>
      </c>
      <c r="N630" s="3">
        <v>92676</v>
      </c>
      <c r="O630">
        <v>8.1483010913522285E-7</v>
      </c>
      <c r="P630" s="5">
        <v>93721</v>
      </c>
      <c r="Q630" s="7">
        <v>14203.84</v>
      </c>
    </row>
    <row r="631" spans="1:17" ht="15.75">
      <c r="A631" s="3">
        <v>92612</v>
      </c>
      <c r="B631">
        <f t="shared" si="45"/>
        <v>5.0595142075694484E-4</v>
      </c>
      <c r="C631" s="7">
        <f t="shared" si="46"/>
        <v>48894.7</v>
      </c>
      <c r="D631">
        <f t="shared" si="47"/>
        <v>0</v>
      </c>
      <c r="F631">
        <f t="shared" si="48"/>
        <v>92612</v>
      </c>
      <c r="G631" t="str">
        <f>INDEX(ZIP_COUNTY_092020!B:B,MATCH('Zip Shares'!F631,ZIP_COUNTY_092020!A:A,0))</f>
        <v>Orange</v>
      </c>
      <c r="H631" s="8">
        <f>B631*'SmartPay National Data'!$Q$4</f>
        <v>220966.88797703935</v>
      </c>
      <c r="I631" s="8">
        <f t="shared" si="49"/>
        <v>48894.7</v>
      </c>
      <c r="J631" s="8">
        <f>D631*'SmartPay National Data'!$Q$6</f>
        <v>0</v>
      </c>
      <c r="N631" s="3">
        <v>92677</v>
      </c>
      <c r="O631">
        <v>1.7180660257911807E-4</v>
      </c>
      <c r="P631" s="5">
        <v>93722</v>
      </c>
      <c r="Q631" s="7">
        <v>16533.3</v>
      </c>
    </row>
    <row r="632" spans="1:17" ht="15.75">
      <c r="A632" s="3">
        <v>92613</v>
      </c>
      <c r="B632">
        <f t="shared" si="45"/>
        <v>1.7161951758606064E-6</v>
      </c>
      <c r="C632" s="7">
        <f t="shared" si="46"/>
        <v>0</v>
      </c>
      <c r="D632">
        <f t="shared" si="47"/>
        <v>0</v>
      </c>
      <c r="F632">
        <f t="shared" si="48"/>
        <v>92613</v>
      </c>
      <c r="G632" t="e">
        <f>INDEX(ZIP_COUNTY_092020!B:B,MATCH('Zip Shares'!F632,ZIP_COUNTY_092020!A:A,0))</f>
        <v>#N/A</v>
      </c>
      <c r="H632" s="8">
        <f>B632*'SmartPay National Data'!$Q$4</f>
        <v>749.52315897004155</v>
      </c>
      <c r="I632" s="8">
        <f t="shared" si="49"/>
        <v>0</v>
      </c>
      <c r="J632" s="8">
        <f>D632*'SmartPay National Data'!$Q$6</f>
        <v>0</v>
      </c>
      <c r="N632" s="3">
        <v>92679</v>
      </c>
      <c r="O632">
        <v>2.0997147263552456E-4</v>
      </c>
      <c r="P632" s="5">
        <v>93724</v>
      </c>
      <c r="Q632" s="7">
        <v>826.5</v>
      </c>
    </row>
    <row r="633" spans="1:17" ht="15.75">
      <c r="A633" s="3">
        <v>92614</v>
      </c>
      <c r="B633">
        <f t="shared" si="45"/>
        <v>4.0940634046246665E-3</v>
      </c>
      <c r="C633" s="7">
        <f t="shared" si="46"/>
        <v>350695.07</v>
      </c>
      <c r="D633">
        <f t="shared" si="47"/>
        <v>0</v>
      </c>
      <c r="F633">
        <f t="shared" si="48"/>
        <v>92614</v>
      </c>
      <c r="G633" t="str">
        <f>INDEX(ZIP_COUNTY_092020!B:B,MATCH('Zip Shares'!F633,ZIP_COUNTY_092020!A:A,0))</f>
        <v>Orange</v>
      </c>
      <c r="H633" s="8">
        <f>B633*'SmartPay National Data'!$Q$4</f>
        <v>1788022.3527135486</v>
      </c>
      <c r="I633" s="8">
        <f t="shared" si="49"/>
        <v>350695.07</v>
      </c>
      <c r="J633" s="8">
        <f>D633*'SmartPay National Data'!$Q$6</f>
        <v>0</v>
      </c>
      <c r="N633" s="3">
        <v>92683</v>
      </c>
      <c r="O633">
        <v>2.0988147464997059E-4</v>
      </c>
      <c r="P633" s="5">
        <v>93725</v>
      </c>
      <c r="Q633" s="7">
        <v>2978.07</v>
      </c>
    </row>
    <row r="634" spans="1:17" ht="15.75">
      <c r="A634" s="3">
        <v>92616</v>
      </c>
      <c r="B634">
        <f t="shared" si="45"/>
        <v>9.4341478192236131E-5</v>
      </c>
      <c r="C634" s="7">
        <f t="shared" si="46"/>
        <v>18643</v>
      </c>
      <c r="D634">
        <f t="shared" si="47"/>
        <v>0</v>
      </c>
      <c r="F634">
        <f t="shared" si="48"/>
        <v>92616</v>
      </c>
      <c r="G634" t="str">
        <f>INDEX(ZIP_COUNTY_092020!B:B,MATCH('Zip Shares'!F634,ZIP_COUNTY_092020!A:A,0))</f>
        <v>Orange</v>
      </c>
      <c r="H634" s="8">
        <f>B634*'SmartPay National Data'!$Q$4</f>
        <v>41202.26169560766</v>
      </c>
      <c r="I634" s="8">
        <f t="shared" si="49"/>
        <v>18643</v>
      </c>
      <c r="J634" s="8">
        <f>D634*'SmartPay National Data'!$Q$6</f>
        <v>0</v>
      </c>
      <c r="N634" s="3">
        <v>92688</v>
      </c>
      <c r="O634">
        <v>5.1966141198168348E-3</v>
      </c>
      <c r="P634" s="5">
        <v>93726</v>
      </c>
      <c r="Q634" s="7">
        <v>319</v>
      </c>
    </row>
    <row r="635" spans="1:17" ht="15.75">
      <c r="A635" s="3">
        <v>92617</v>
      </c>
      <c r="B635">
        <f t="shared" si="45"/>
        <v>2.277868570293989E-4</v>
      </c>
      <c r="C635" s="7">
        <f t="shared" si="46"/>
        <v>13835</v>
      </c>
      <c r="D635">
        <f t="shared" si="47"/>
        <v>0</v>
      </c>
      <c r="F635">
        <f t="shared" si="48"/>
        <v>92617</v>
      </c>
      <c r="G635" t="str">
        <f>INDEX(ZIP_COUNTY_092020!B:B,MATCH('Zip Shares'!F635,ZIP_COUNTY_092020!A:A,0))</f>
        <v>Orange</v>
      </c>
      <c r="H635" s="8">
        <f>B635*'SmartPay National Data'!$Q$4</f>
        <v>99482.580451210582</v>
      </c>
      <c r="I635" s="8">
        <f t="shared" si="49"/>
        <v>13835</v>
      </c>
      <c r="J635" s="8">
        <f>D635*'SmartPay National Data'!$Q$6</f>
        <v>0</v>
      </c>
      <c r="N635" s="3">
        <v>92690</v>
      </c>
      <c r="O635">
        <v>2.4784544834296973E-5</v>
      </c>
      <c r="P635" s="5">
        <v>93727</v>
      </c>
      <c r="Q635" s="7">
        <v>9692.26</v>
      </c>
    </row>
    <row r="636" spans="1:17" ht="15.75">
      <c r="A636" s="3">
        <v>92618</v>
      </c>
      <c r="B636">
        <f t="shared" si="45"/>
        <v>8.6910568807031102E-3</v>
      </c>
      <c r="C636" s="7">
        <f t="shared" si="46"/>
        <v>223770.66999999998</v>
      </c>
      <c r="D636">
        <f t="shared" si="47"/>
        <v>0</v>
      </c>
      <c r="F636">
        <f t="shared" si="48"/>
        <v>92618</v>
      </c>
      <c r="G636" t="str">
        <f>INDEX(ZIP_COUNTY_092020!B:B,MATCH('Zip Shares'!F636,ZIP_COUNTY_092020!A:A,0))</f>
        <v>Orange</v>
      </c>
      <c r="H636" s="8">
        <f>B636*'SmartPay National Data'!$Q$4</f>
        <v>3795692.0632563331</v>
      </c>
      <c r="I636" s="8">
        <f t="shared" si="49"/>
        <v>223770.66999999998</v>
      </c>
      <c r="J636" s="8">
        <f>D636*'SmartPay National Data'!$Q$6</f>
        <v>0</v>
      </c>
      <c r="N636" s="3">
        <v>92691</v>
      </c>
      <c r="O636">
        <v>2.1616155363785028E-4</v>
      </c>
      <c r="P636" s="5">
        <v>93728</v>
      </c>
      <c r="Q636" s="7">
        <v>170</v>
      </c>
    </row>
    <row r="637" spans="1:17" ht="15.75">
      <c r="A637" s="3">
        <v>92620</v>
      </c>
      <c r="B637">
        <f t="shared" si="45"/>
        <v>1.2965169281505098E-4</v>
      </c>
      <c r="C637" s="7">
        <f t="shared" si="46"/>
        <v>0</v>
      </c>
      <c r="D637">
        <f t="shared" si="47"/>
        <v>0</v>
      </c>
      <c r="F637">
        <f t="shared" si="48"/>
        <v>92620</v>
      </c>
      <c r="G637" t="str">
        <f>INDEX(ZIP_COUNTY_092020!B:B,MATCH('Zip Shares'!F637,ZIP_COUNTY_092020!A:A,0))</f>
        <v>Orange</v>
      </c>
      <c r="H637" s="8">
        <f>B637*'SmartPay National Data'!$Q$4</f>
        <v>56623.48183435484</v>
      </c>
      <c r="I637" s="8">
        <f t="shared" si="49"/>
        <v>0</v>
      </c>
      <c r="J637" s="8">
        <f>D637*'SmartPay National Data'!$Q$6</f>
        <v>0</v>
      </c>
      <c r="N637" s="3">
        <v>92692</v>
      </c>
      <c r="O637">
        <v>5.5520849160599817E-4</v>
      </c>
      <c r="P637" s="5">
        <v>93901</v>
      </c>
      <c r="Q637" s="7">
        <v>9257.2899999999991</v>
      </c>
    </row>
    <row r="638" spans="1:17" ht="15.75">
      <c r="A638" s="3">
        <v>92623</v>
      </c>
      <c r="B638">
        <f t="shared" si="45"/>
        <v>2.2880031420008744E-3</v>
      </c>
      <c r="C638" s="7">
        <f t="shared" si="46"/>
        <v>0</v>
      </c>
      <c r="D638">
        <f t="shared" si="47"/>
        <v>0</v>
      </c>
      <c r="F638">
        <f t="shared" si="48"/>
        <v>92623</v>
      </c>
      <c r="G638" t="str">
        <f>INDEX(ZIP_COUNTY_092020!B:B,MATCH('Zip Shares'!F638,ZIP_COUNTY_092020!A:A,0))</f>
        <v>Orange</v>
      </c>
      <c r="H638" s="8">
        <f>B638*'SmartPay National Data'!$Q$4</f>
        <v>999251.9305771346</v>
      </c>
      <c r="I638" s="8">
        <f t="shared" si="49"/>
        <v>0</v>
      </c>
      <c r="J638" s="8">
        <f>D638*'SmartPay National Data'!$Q$6</f>
        <v>0</v>
      </c>
      <c r="N638" s="3">
        <v>92694</v>
      </c>
      <c r="O638">
        <v>1.5914355193132762E-4</v>
      </c>
      <c r="P638" s="5">
        <v>93905</v>
      </c>
      <c r="Q638" s="7">
        <v>879.85</v>
      </c>
    </row>
    <row r="639" spans="1:17" ht="15.75">
      <c r="A639" s="3">
        <v>92624</v>
      </c>
      <c r="B639">
        <f t="shared" si="45"/>
        <v>2.0516912879206704E-5</v>
      </c>
      <c r="C639" s="7">
        <f t="shared" si="46"/>
        <v>23534.39</v>
      </c>
      <c r="D639">
        <f t="shared" si="47"/>
        <v>0</v>
      </c>
      <c r="F639">
        <f t="shared" si="48"/>
        <v>92624</v>
      </c>
      <c r="G639" t="str">
        <f>INDEX(ZIP_COUNTY_092020!B:B,MATCH('Zip Shares'!F639,ZIP_COUNTY_092020!A:A,0))</f>
        <v>Orange</v>
      </c>
      <c r="H639" s="8">
        <f>B639*'SmartPay National Data'!$Q$4</f>
        <v>8960.4618226622788</v>
      </c>
      <c r="I639" s="8">
        <f t="shared" si="49"/>
        <v>23534.39</v>
      </c>
      <c r="J639" s="8">
        <f>D639*'SmartPay National Data'!$Q$6</f>
        <v>0</v>
      </c>
      <c r="N639" s="3">
        <v>92697</v>
      </c>
      <c r="O639">
        <v>2.9795525927198586E-5</v>
      </c>
      <c r="P639" s="5">
        <v>93907</v>
      </c>
      <c r="Q639" s="7">
        <v>769.52</v>
      </c>
    </row>
    <row r="640" spans="1:17" ht="15.75">
      <c r="A640" s="3">
        <v>92625</v>
      </c>
      <c r="B640">
        <f t="shared" si="45"/>
        <v>9.7581405672179612E-6</v>
      </c>
      <c r="C640" s="7">
        <f t="shared" si="46"/>
        <v>2046.03</v>
      </c>
      <c r="D640">
        <f t="shared" si="47"/>
        <v>0</v>
      </c>
      <c r="F640">
        <f t="shared" si="48"/>
        <v>92625</v>
      </c>
      <c r="G640" t="str">
        <f>INDEX(ZIP_COUNTY_092020!B:B,MATCH('Zip Shares'!F640,ZIP_COUNTY_092020!A:A,0))</f>
        <v>Orange</v>
      </c>
      <c r="H640" s="8">
        <f>B640*'SmartPay National Data'!$Q$4</f>
        <v>4261.7252667356161</v>
      </c>
      <c r="I640" s="8">
        <f t="shared" si="49"/>
        <v>2046.03</v>
      </c>
      <c r="J640" s="8">
        <f>D640*'SmartPay National Data'!$Q$6</f>
        <v>0</v>
      </c>
      <c r="N640" s="3">
        <v>92699</v>
      </c>
      <c r="O640">
        <v>3.3607403031496799E-5</v>
      </c>
      <c r="P640" s="5">
        <v>93908</v>
      </c>
      <c r="Q640" s="7">
        <v>1685.42</v>
      </c>
    </row>
    <row r="641" spans="1:17" ht="15.75">
      <c r="A641" s="3">
        <v>92626</v>
      </c>
      <c r="B641">
        <f t="shared" si="45"/>
        <v>1.3385855677767722E-3</v>
      </c>
      <c r="C641" s="7">
        <f t="shared" si="46"/>
        <v>55843.37</v>
      </c>
      <c r="D641">
        <f t="shared" si="47"/>
        <v>0</v>
      </c>
      <c r="F641">
        <f t="shared" si="48"/>
        <v>92626</v>
      </c>
      <c r="G641" t="str">
        <f>INDEX(ZIP_COUNTY_092020!B:B,MATCH('Zip Shares'!F641,ZIP_COUNTY_092020!A:A,0))</f>
        <v>Orange</v>
      </c>
      <c r="H641" s="8">
        <f>B641*'SmartPay National Data'!$Q$4</f>
        <v>584607.68182070891</v>
      </c>
      <c r="I641" s="8">
        <f t="shared" si="49"/>
        <v>55843.37</v>
      </c>
      <c r="J641" s="8">
        <f>D641*'SmartPay National Data'!$Q$6</f>
        <v>0</v>
      </c>
      <c r="N641" s="3">
        <v>92701</v>
      </c>
      <c r="O641">
        <v>4.9877535458105996E-4</v>
      </c>
      <c r="P641" s="5">
        <v>93915</v>
      </c>
      <c r="Q641" s="7">
        <v>100</v>
      </c>
    </row>
    <row r="642" spans="1:17" ht="15.75">
      <c r="A642" s="3">
        <v>92627</v>
      </c>
      <c r="B642">
        <f t="shared" ref="B642:B705" si="50">SUMIF(N:N,A642,O:O)</f>
        <v>9.9691153605376156E-4</v>
      </c>
      <c r="C642" s="7">
        <f t="shared" ref="C642:C705" si="51">SUMIF(P:P,A642,Q:Q)</f>
        <v>130909.44</v>
      </c>
      <c r="D642">
        <f t="shared" ref="D642:D705" si="52">SUMIF(R:R,A642,S:S)</f>
        <v>0</v>
      </c>
      <c r="F642">
        <f t="shared" si="48"/>
        <v>92627</v>
      </c>
      <c r="G642" t="str">
        <f>INDEX(ZIP_COUNTY_092020!B:B,MATCH('Zip Shares'!F642,ZIP_COUNTY_092020!A:A,0))</f>
        <v>Orange</v>
      </c>
      <c r="H642" s="8">
        <f>B642*'SmartPay National Data'!$Q$4</f>
        <v>435386.54240884661</v>
      </c>
      <c r="I642" s="8">
        <f t="shared" si="49"/>
        <v>130909.44</v>
      </c>
      <c r="J642" s="8">
        <f>D642*'SmartPay National Data'!$Q$6</f>
        <v>0</v>
      </c>
      <c r="N642" s="3">
        <v>92702</v>
      </c>
      <c r="O642">
        <v>4.8523132999002522E-6</v>
      </c>
      <c r="P642" s="5">
        <v>93923</v>
      </c>
      <c r="Q642" s="7">
        <v>1000</v>
      </c>
    </row>
    <row r="643" spans="1:17" ht="15.75">
      <c r="A643" s="3">
        <v>92628</v>
      </c>
      <c r="B643">
        <f t="shared" si="50"/>
        <v>3.3204326947260333E-6</v>
      </c>
      <c r="C643" s="7">
        <f t="shared" si="51"/>
        <v>0</v>
      </c>
      <c r="D643">
        <f t="shared" si="52"/>
        <v>0</v>
      </c>
      <c r="F643">
        <f t="shared" ref="F643:F706" si="53">A643</f>
        <v>92628</v>
      </c>
      <c r="G643" t="str">
        <f>INDEX(ZIP_COUNTY_092020!B:B,MATCH('Zip Shares'!F643,ZIP_COUNTY_092020!A:A,0))</f>
        <v>Orange</v>
      </c>
      <c r="H643" s="8">
        <f>B643*'SmartPay National Data'!$Q$4</f>
        <v>1450.1504476321904</v>
      </c>
      <c r="I643" s="8">
        <f t="shared" ref="I643:I706" si="54">C643</f>
        <v>0</v>
      </c>
      <c r="J643" s="8">
        <f>D643*'SmartPay National Data'!$Q$6</f>
        <v>0</v>
      </c>
      <c r="N643" s="3">
        <v>92703</v>
      </c>
      <c r="O643">
        <v>3.3059103851059706E-5</v>
      </c>
      <c r="P643" s="5">
        <v>93933</v>
      </c>
      <c r="Q643" s="7">
        <v>7455</v>
      </c>
    </row>
    <row r="644" spans="1:17" ht="15.75">
      <c r="A644" s="3">
        <v>92629</v>
      </c>
      <c r="B644">
        <f t="shared" si="50"/>
        <v>2.4562634002375089E-4</v>
      </c>
      <c r="C644" s="7">
        <f t="shared" si="51"/>
        <v>222.94</v>
      </c>
      <c r="D644">
        <f t="shared" si="52"/>
        <v>0</v>
      </c>
      <c r="F644">
        <f t="shared" si="53"/>
        <v>92629</v>
      </c>
      <c r="G644" t="str">
        <f>INDEX(ZIP_COUNTY_092020!B:B,MATCH('Zip Shares'!F644,ZIP_COUNTY_092020!A:A,0))</f>
        <v>Orange</v>
      </c>
      <c r="H644" s="8">
        <f>B644*'SmartPay National Data'!$Q$4</f>
        <v>107273.71390525607</v>
      </c>
      <c r="I644" s="8">
        <f t="shared" si="54"/>
        <v>222.94</v>
      </c>
      <c r="J644" s="8">
        <f>D644*'SmartPay National Data'!$Q$6</f>
        <v>0</v>
      </c>
      <c r="N644" s="3">
        <v>92704</v>
      </c>
      <c r="O644">
        <v>7.252760022831889E-4</v>
      </c>
      <c r="P644" s="5">
        <v>93940</v>
      </c>
      <c r="Q644" s="7">
        <v>110130.64</v>
      </c>
    </row>
    <row r="645" spans="1:17" ht="15.75">
      <c r="A645" s="3">
        <v>92630</v>
      </c>
      <c r="B645">
        <f t="shared" si="50"/>
        <v>6.7613388359178176E-4</v>
      </c>
      <c r="C645" s="7">
        <f t="shared" si="51"/>
        <v>61097.380000000005</v>
      </c>
      <c r="D645">
        <f t="shared" si="52"/>
        <v>0</v>
      </c>
      <c r="F645">
        <f t="shared" si="53"/>
        <v>92630</v>
      </c>
      <c r="G645" t="str">
        <f>INDEX(ZIP_COUNTY_092020!B:B,MATCH('Zip Shares'!F645,ZIP_COUNTY_092020!A:A,0))</f>
        <v>Orange</v>
      </c>
      <c r="H645" s="8">
        <f>B645*'SmartPay National Data'!$Q$4</f>
        <v>295291.59121558815</v>
      </c>
      <c r="I645" s="8">
        <f t="shared" si="54"/>
        <v>61097.380000000005</v>
      </c>
      <c r="J645" s="8">
        <f>D645*'SmartPay National Data'!$Q$6</f>
        <v>0</v>
      </c>
      <c r="N645" s="3">
        <v>92705</v>
      </c>
      <c r="O645">
        <v>7.3282390395692596E-3</v>
      </c>
      <c r="P645" s="5">
        <v>93950</v>
      </c>
      <c r="Q645" s="7">
        <v>7889.4800000000005</v>
      </c>
    </row>
    <row r="646" spans="1:17" ht="15.75">
      <c r="A646" s="4">
        <v>92637</v>
      </c>
      <c r="B646">
        <f t="shared" si="50"/>
        <v>0</v>
      </c>
      <c r="C646" s="7">
        <f t="shared" si="51"/>
        <v>9023</v>
      </c>
      <c r="D646">
        <f t="shared" si="52"/>
        <v>0</v>
      </c>
      <c r="F646">
        <f t="shared" si="53"/>
        <v>92637</v>
      </c>
      <c r="G646" t="str">
        <f>INDEX(ZIP_COUNTY_092020!B:B,MATCH('Zip Shares'!F646,ZIP_COUNTY_092020!A:A,0))</f>
        <v>Orange</v>
      </c>
      <c r="H646" s="8">
        <f>B646*'SmartPay National Data'!$Q$4</f>
        <v>0</v>
      </c>
      <c r="I646" s="8">
        <f t="shared" si="54"/>
        <v>9023</v>
      </c>
      <c r="J646" s="8">
        <f>D646*'SmartPay National Data'!$Q$6</f>
        <v>0</v>
      </c>
      <c r="N646" s="3">
        <v>92706</v>
      </c>
      <c r="O646">
        <v>1.125516681447392E-5</v>
      </c>
      <c r="P646" s="5">
        <v>93955</v>
      </c>
      <c r="Q646" s="7">
        <v>14836.710000000001</v>
      </c>
    </row>
    <row r="647" spans="1:17" ht="15.75">
      <c r="A647" s="3">
        <v>92641</v>
      </c>
      <c r="B647">
        <f t="shared" si="50"/>
        <v>4.0808728940764801E-7</v>
      </c>
      <c r="C647" s="7">
        <f t="shared" si="51"/>
        <v>0</v>
      </c>
      <c r="D647">
        <f t="shared" si="52"/>
        <v>0</v>
      </c>
      <c r="F647">
        <f t="shared" si="53"/>
        <v>92641</v>
      </c>
      <c r="G647" t="e">
        <f>INDEX(ZIP_COUNTY_092020!B:B,MATCH('Zip Shares'!F647,ZIP_COUNTY_092020!A:A,0))</f>
        <v>#N/A</v>
      </c>
      <c r="H647" s="8">
        <f>B647*'SmartPay National Data'!$Q$4</f>
        <v>178.22615900255013</v>
      </c>
      <c r="I647" s="8">
        <f t="shared" si="54"/>
        <v>0</v>
      </c>
      <c r="J647" s="8">
        <f>D647*'SmartPay National Data'!$Q$6</f>
        <v>0</v>
      </c>
      <c r="N647" s="3">
        <v>92707</v>
      </c>
      <c r="O647">
        <v>5.4148618218708463E-4</v>
      </c>
      <c r="P647" s="5">
        <v>94002</v>
      </c>
      <c r="Q647" s="7">
        <v>6487.83</v>
      </c>
    </row>
    <row r="648" spans="1:17" ht="15.75">
      <c r="A648" s="3">
        <v>92646</v>
      </c>
      <c r="B648">
        <f t="shared" si="50"/>
        <v>3.1666335116267599E-5</v>
      </c>
      <c r="C648" s="7">
        <f t="shared" si="51"/>
        <v>3019.8700000000003</v>
      </c>
      <c r="D648">
        <f t="shared" si="52"/>
        <v>0</v>
      </c>
      <c r="F648">
        <f t="shared" si="53"/>
        <v>92646</v>
      </c>
      <c r="G648" t="str">
        <f>INDEX(ZIP_COUNTY_092020!B:B,MATCH('Zip Shares'!F648,ZIP_COUNTY_092020!A:A,0))</f>
        <v>Orange</v>
      </c>
      <c r="H648" s="8">
        <f>B648*'SmartPay National Data'!$Q$4</f>
        <v>13829.809023584294</v>
      </c>
      <c r="I648" s="8">
        <f t="shared" si="54"/>
        <v>3019.8700000000003</v>
      </c>
      <c r="J648" s="8">
        <f>D648*'SmartPay National Data'!$Q$6</f>
        <v>0</v>
      </c>
      <c r="N648" s="3">
        <v>92708</v>
      </c>
      <c r="O648">
        <v>3.458980539706601E-3</v>
      </c>
      <c r="P648" s="5">
        <v>94005</v>
      </c>
      <c r="Q648" s="7">
        <v>17990.59</v>
      </c>
    </row>
    <row r="649" spans="1:17" ht="15.75">
      <c r="A649" s="3">
        <v>92647</v>
      </c>
      <c r="B649">
        <f t="shared" si="50"/>
        <v>1.9340348721082208E-3</v>
      </c>
      <c r="C649" s="7">
        <f t="shared" si="51"/>
        <v>312682.37</v>
      </c>
      <c r="D649">
        <f t="shared" si="52"/>
        <v>0</v>
      </c>
      <c r="F649">
        <f t="shared" si="53"/>
        <v>92647</v>
      </c>
      <c r="G649" t="str">
        <f>INDEX(ZIP_COUNTY_092020!B:B,MATCH('Zip Shares'!F649,ZIP_COUNTY_092020!A:A,0))</f>
        <v>Orange</v>
      </c>
      <c r="H649" s="8">
        <f>B649*'SmartPay National Data'!$Q$4</f>
        <v>844661.46233854373</v>
      </c>
      <c r="I649" s="8">
        <f t="shared" si="54"/>
        <v>312682.37</v>
      </c>
      <c r="J649" s="8">
        <f>D649*'SmartPay National Data'!$Q$6</f>
        <v>0</v>
      </c>
      <c r="N649" s="3">
        <v>92728</v>
      </c>
      <c r="O649">
        <v>4.28213593103288E-7</v>
      </c>
      <c r="P649" s="5">
        <v>94010</v>
      </c>
      <c r="Q649" s="7">
        <v>227663.18</v>
      </c>
    </row>
    <row r="650" spans="1:17" ht="15.75">
      <c r="A650" s="3">
        <v>92648</v>
      </c>
      <c r="B650">
        <f t="shared" si="50"/>
        <v>2.7903072813355664E-4</v>
      </c>
      <c r="C650" s="7">
        <f t="shared" si="51"/>
        <v>101856.44</v>
      </c>
      <c r="D650">
        <f t="shared" si="52"/>
        <v>0</v>
      </c>
      <c r="F650">
        <f t="shared" si="53"/>
        <v>92648</v>
      </c>
      <c r="G650" t="str">
        <f>INDEX(ZIP_COUNTY_092020!B:B,MATCH('Zip Shares'!F650,ZIP_COUNTY_092020!A:A,0))</f>
        <v>Orange</v>
      </c>
      <c r="H650" s="8">
        <f>B650*'SmartPay National Data'!$Q$4</f>
        <v>121862.59217020494</v>
      </c>
      <c r="I650" s="8">
        <f t="shared" si="54"/>
        <v>101856.44</v>
      </c>
      <c r="J650" s="8">
        <f>D650*'SmartPay National Data'!$Q$6</f>
        <v>0</v>
      </c>
      <c r="N650" s="3">
        <v>92729</v>
      </c>
      <c r="O650">
        <v>9.5793464705209635E-6</v>
      </c>
      <c r="P650" s="5">
        <v>94014</v>
      </c>
      <c r="Q650" s="7">
        <v>20193.68</v>
      </c>
    </row>
    <row r="651" spans="1:17" ht="15.75">
      <c r="A651" s="3">
        <v>92649</v>
      </c>
      <c r="B651">
        <f t="shared" si="50"/>
        <v>9.5008280152520037E-4</v>
      </c>
      <c r="C651" s="7">
        <f t="shared" si="51"/>
        <v>50635.869999999995</v>
      </c>
      <c r="D651">
        <f t="shared" si="52"/>
        <v>0</v>
      </c>
      <c r="F651">
        <f t="shared" si="53"/>
        <v>92649</v>
      </c>
      <c r="G651" t="str">
        <f>INDEX(ZIP_COUNTY_092020!B:B,MATCH('Zip Shares'!F651,ZIP_COUNTY_092020!A:A,0))</f>
        <v>Orange</v>
      </c>
      <c r="H651" s="8">
        <f>B651*'SmartPay National Data'!$Q$4</f>
        <v>414934.77705714892</v>
      </c>
      <c r="I651" s="8">
        <f t="shared" si="54"/>
        <v>50635.869999999995</v>
      </c>
      <c r="J651" s="8">
        <f>D651*'SmartPay National Data'!$Q$6</f>
        <v>0</v>
      </c>
      <c r="N651" s="3">
        <v>92780</v>
      </c>
      <c r="O651">
        <v>1.0992480457938216E-3</v>
      </c>
      <c r="P651" s="5">
        <v>94015</v>
      </c>
      <c r="Q651" s="7">
        <v>12003.32</v>
      </c>
    </row>
    <row r="652" spans="1:17" ht="15.75">
      <c r="A652" s="3">
        <v>92651</v>
      </c>
      <c r="B652">
        <f t="shared" si="50"/>
        <v>1.2848759189086078E-3</v>
      </c>
      <c r="C652" s="7">
        <f t="shared" si="51"/>
        <v>105.9</v>
      </c>
      <c r="D652">
        <f t="shared" si="52"/>
        <v>0</v>
      </c>
      <c r="F652">
        <f t="shared" si="53"/>
        <v>92651</v>
      </c>
      <c r="G652" t="str">
        <f>INDEX(ZIP_COUNTY_092020!B:B,MATCH('Zip Shares'!F652,ZIP_COUNTY_092020!A:A,0))</f>
        <v>Orange</v>
      </c>
      <c r="H652" s="8">
        <f>B652*'SmartPay National Data'!$Q$4</f>
        <v>561150.77770334878</v>
      </c>
      <c r="I652" s="8">
        <f t="shared" si="54"/>
        <v>105.9</v>
      </c>
      <c r="J652" s="8">
        <f>D652*'SmartPay National Data'!$Q$6</f>
        <v>0</v>
      </c>
      <c r="N652" s="3">
        <v>92782</v>
      </c>
      <c r="O652">
        <v>2.5064703796570393E-5</v>
      </c>
      <c r="P652" s="5">
        <v>94019</v>
      </c>
      <c r="Q652" s="7">
        <v>1422.78</v>
      </c>
    </row>
    <row r="653" spans="1:17" ht="15.75">
      <c r="A653" s="3">
        <v>92653</v>
      </c>
      <c r="B653">
        <f t="shared" si="50"/>
        <v>6.1083449459218182E-3</v>
      </c>
      <c r="C653" s="7">
        <f t="shared" si="51"/>
        <v>202395.18</v>
      </c>
      <c r="D653">
        <f t="shared" si="52"/>
        <v>0</v>
      </c>
      <c r="F653">
        <f t="shared" si="53"/>
        <v>92653</v>
      </c>
      <c r="G653" t="str">
        <f>INDEX(ZIP_COUNTY_092020!B:B,MATCH('Zip Shares'!F653,ZIP_COUNTY_092020!A:A,0))</f>
        <v>Orange</v>
      </c>
      <c r="H653" s="8">
        <f>B653*'SmartPay National Data'!$Q$4</f>
        <v>2667730.3749266998</v>
      </c>
      <c r="I653" s="8">
        <f t="shared" si="54"/>
        <v>202395.18</v>
      </c>
      <c r="J653" s="8">
        <f>D653*'SmartPay National Data'!$Q$6</f>
        <v>0</v>
      </c>
      <c r="N653" s="3">
        <v>92799</v>
      </c>
      <c r="O653">
        <v>4.7227573496230242E-5</v>
      </c>
      <c r="P653" s="5">
        <v>94022</v>
      </c>
      <c r="Q653" s="7">
        <v>14516.369999999999</v>
      </c>
    </row>
    <row r="654" spans="1:17" ht="15.75">
      <c r="A654" s="3">
        <v>92656</v>
      </c>
      <c r="B654">
        <f t="shared" si="50"/>
        <v>5.9552901508687459E-4</v>
      </c>
      <c r="C654" s="7">
        <f t="shared" si="51"/>
        <v>54727.57</v>
      </c>
      <c r="D654">
        <f t="shared" si="52"/>
        <v>0</v>
      </c>
      <c r="F654">
        <f t="shared" si="53"/>
        <v>92656</v>
      </c>
      <c r="G654" t="str">
        <f>INDEX(ZIP_COUNTY_092020!B:B,MATCH('Zip Shares'!F654,ZIP_COUNTY_092020!A:A,0))</f>
        <v>Orange</v>
      </c>
      <c r="H654" s="8">
        <f>B654*'SmartPay National Data'!$Q$4</f>
        <v>260088.59302520641</v>
      </c>
      <c r="I654" s="8">
        <f t="shared" si="54"/>
        <v>54727.57</v>
      </c>
      <c r="J654" s="8">
        <f>D654*'SmartPay National Data'!$Q$6</f>
        <v>0</v>
      </c>
      <c r="N654" s="3">
        <v>92801</v>
      </c>
      <c r="O654">
        <v>7.7414132318652279E-4</v>
      </c>
      <c r="P654" s="5">
        <v>94025</v>
      </c>
      <c r="Q654" s="7">
        <v>21993.460000000003</v>
      </c>
    </row>
    <row r="655" spans="1:17" ht="15.75">
      <c r="A655" s="3">
        <v>92657</v>
      </c>
      <c r="B655">
        <f t="shared" si="50"/>
        <v>4.6984733752955218E-6</v>
      </c>
      <c r="C655" s="7">
        <f t="shared" si="51"/>
        <v>1717.77</v>
      </c>
      <c r="D655">
        <f t="shared" si="52"/>
        <v>0</v>
      </c>
      <c r="F655">
        <f t="shared" si="53"/>
        <v>92657</v>
      </c>
      <c r="G655" t="str">
        <f>INDEX(ZIP_COUNTY_092020!B:B,MATCH('Zip Shares'!F655,ZIP_COUNTY_092020!A:A,0))</f>
        <v>Orange</v>
      </c>
      <c r="H655" s="8">
        <f>B655*'SmartPay National Data'!$Q$4</f>
        <v>2051.9895732850887</v>
      </c>
      <c r="I655" s="8">
        <f t="shared" si="54"/>
        <v>1717.77</v>
      </c>
      <c r="J655" s="8">
        <f>D655*'SmartPay National Data'!$Q$6</f>
        <v>0</v>
      </c>
      <c r="N655" s="3">
        <v>92802</v>
      </c>
      <c r="O655">
        <v>2.5342907166581887E-5</v>
      </c>
      <c r="P655" s="5">
        <v>94030</v>
      </c>
      <c r="Q655" s="7">
        <v>30418.63</v>
      </c>
    </row>
    <row r="656" spans="1:17" ht="15.75">
      <c r="A656" s="3">
        <v>92658</v>
      </c>
      <c r="B656">
        <f t="shared" si="50"/>
        <v>6.0969011051955743E-5</v>
      </c>
      <c r="C656" s="7">
        <f t="shared" si="51"/>
        <v>0</v>
      </c>
      <c r="D656">
        <f t="shared" si="52"/>
        <v>0</v>
      </c>
      <c r="F656">
        <f t="shared" si="53"/>
        <v>92658</v>
      </c>
      <c r="G656" t="str">
        <f>INDEX(ZIP_COUNTY_092020!B:B,MATCH('Zip Shares'!F656,ZIP_COUNTY_092020!A:A,0))</f>
        <v>Orange</v>
      </c>
      <c r="H656" s="8">
        <f>B656*'SmartPay National Data'!$Q$4</f>
        <v>26627.324447538784</v>
      </c>
      <c r="I656" s="8">
        <f t="shared" si="54"/>
        <v>0</v>
      </c>
      <c r="J656" s="8">
        <f>D656*'SmartPay National Data'!$Q$6</f>
        <v>0</v>
      </c>
      <c r="N656" s="3">
        <v>92803</v>
      </c>
      <c r="O656">
        <v>4.0741505456761148E-6</v>
      </c>
      <c r="P656" s="5">
        <v>94037</v>
      </c>
      <c r="Q656" s="7">
        <v>22.8</v>
      </c>
    </row>
    <row r="657" spans="1:17" ht="15.75">
      <c r="A657" s="3">
        <v>92659</v>
      </c>
      <c r="B657">
        <f t="shared" si="50"/>
        <v>2.3710945053253135E-6</v>
      </c>
      <c r="C657" s="7">
        <f t="shared" si="51"/>
        <v>0</v>
      </c>
      <c r="D657">
        <f t="shared" si="52"/>
        <v>0</v>
      </c>
      <c r="F657">
        <f t="shared" si="53"/>
        <v>92659</v>
      </c>
      <c r="G657" t="str">
        <f>INDEX(ZIP_COUNTY_092020!B:B,MATCH('Zip Shares'!F657,ZIP_COUNTY_092020!A:A,0))</f>
        <v>Orange</v>
      </c>
      <c r="H657" s="8">
        <f>B657*'SmartPay National Data'!$Q$4</f>
        <v>1035.5408690370803</v>
      </c>
      <c r="I657" s="8">
        <f t="shared" si="54"/>
        <v>0</v>
      </c>
      <c r="J657" s="8">
        <f>D657*'SmartPay National Data'!$Q$6</f>
        <v>0</v>
      </c>
      <c r="N657" s="3">
        <v>92804</v>
      </c>
      <c r="O657">
        <v>4.5778080363390684E-4</v>
      </c>
      <c r="P657" s="5">
        <v>94040</v>
      </c>
      <c r="Q657" s="7">
        <v>12689</v>
      </c>
    </row>
    <row r="658" spans="1:17" ht="15.75">
      <c r="A658" s="3">
        <v>92660</v>
      </c>
      <c r="B658">
        <f t="shared" si="50"/>
        <v>3.9872289919406743E-3</v>
      </c>
      <c r="C658" s="7">
        <f t="shared" si="51"/>
        <v>216896.32</v>
      </c>
      <c r="D658">
        <f t="shared" si="52"/>
        <v>0</v>
      </c>
      <c r="F658">
        <f t="shared" si="53"/>
        <v>92660</v>
      </c>
      <c r="G658" t="str">
        <f>INDEX(ZIP_COUNTY_092020!B:B,MATCH('Zip Shares'!F658,ZIP_COUNTY_092020!A:A,0))</f>
        <v>Orange</v>
      </c>
      <c r="H658" s="8">
        <f>B658*'SmartPay National Data'!$Q$4</f>
        <v>1741363.9844766955</v>
      </c>
      <c r="I658" s="8">
        <f t="shared" si="54"/>
        <v>216896.32</v>
      </c>
      <c r="J658" s="8">
        <f>D658*'SmartPay National Data'!$Q$6</f>
        <v>0</v>
      </c>
      <c r="N658" s="3">
        <v>92805</v>
      </c>
      <c r="O658">
        <v>8.3500788972300742E-4</v>
      </c>
      <c r="P658" s="5">
        <v>94041</v>
      </c>
      <c r="Q658" s="7">
        <v>26248.59</v>
      </c>
    </row>
    <row r="659" spans="1:17" ht="15.75">
      <c r="A659" s="3">
        <v>92661</v>
      </c>
      <c r="B659">
        <f t="shared" si="50"/>
        <v>1.2701164326145287E-5</v>
      </c>
      <c r="C659" s="7">
        <f t="shared" si="51"/>
        <v>4130.1100000000006</v>
      </c>
      <c r="D659">
        <f t="shared" si="52"/>
        <v>0</v>
      </c>
      <c r="F659">
        <f t="shared" si="53"/>
        <v>92661</v>
      </c>
      <c r="G659" t="str">
        <f>INDEX(ZIP_COUNTY_092020!B:B,MATCH('Zip Shares'!F659,ZIP_COUNTY_092020!A:A,0))</f>
        <v>Orange</v>
      </c>
      <c r="H659" s="8">
        <f>B659*'SmartPay National Data'!$Q$4</f>
        <v>5547.0478779059558</v>
      </c>
      <c r="I659" s="8">
        <f t="shared" si="54"/>
        <v>4130.1100000000006</v>
      </c>
      <c r="J659" s="8">
        <f>D659*'SmartPay National Data'!$Q$6</f>
        <v>0</v>
      </c>
      <c r="N659" s="3">
        <v>92806</v>
      </c>
      <c r="O659">
        <v>1.6584305147689538E-2</v>
      </c>
      <c r="P659" s="5">
        <v>94043</v>
      </c>
      <c r="Q659" s="7">
        <v>152537.62</v>
      </c>
    </row>
    <row r="660" spans="1:17" ht="15.75">
      <c r="A660" s="3">
        <v>92662</v>
      </c>
      <c r="B660">
        <f t="shared" si="50"/>
        <v>3.309717678790905E-6</v>
      </c>
      <c r="C660" s="7">
        <f t="shared" si="51"/>
        <v>19669.830000000002</v>
      </c>
      <c r="D660">
        <f t="shared" si="52"/>
        <v>0</v>
      </c>
      <c r="F660">
        <f t="shared" si="53"/>
        <v>92662</v>
      </c>
      <c r="G660" t="str">
        <f>INDEX(ZIP_COUNTY_092020!B:B,MATCH('Zip Shares'!F660,ZIP_COUNTY_092020!A:A,0))</f>
        <v>Orange</v>
      </c>
      <c r="H660" s="8">
        <f>B660*'SmartPay National Data'!$Q$4</f>
        <v>1445.4708210343099</v>
      </c>
      <c r="I660" s="8">
        <f t="shared" si="54"/>
        <v>19669.830000000002</v>
      </c>
      <c r="J660" s="8">
        <f>D660*'SmartPay National Data'!$Q$6</f>
        <v>0</v>
      </c>
      <c r="N660" s="3">
        <v>92807</v>
      </c>
      <c r="O660">
        <v>1.0741129814173275E-3</v>
      </c>
      <c r="P660" s="5">
        <v>94044</v>
      </c>
      <c r="Q660" s="7">
        <v>14961.34</v>
      </c>
    </row>
    <row r="661" spans="1:17" ht="15.75">
      <c r="A661" s="3">
        <v>92663</v>
      </c>
      <c r="B661">
        <f t="shared" si="50"/>
        <v>4.6983947441899909E-4</v>
      </c>
      <c r="C661" s="7">
        <f t="shared" si="51"/>
        <v>15498.789999999999</v>
      </c>
      <c r="D661">
        <f t="shared" si="52"/>
        <v>0</v>
      </c>
      <c r="F661">
        <f t="shared" si="53"/>
        <v>92663</v>
      </c>
      <c r="G661" t="str">
        <f>INDEX(ZIP_COUNTY_092020!B:B,MATCH('Zip Shares'!F661,ZIP_COUNTY_092020!A:A,0))</f>
        <v>Orange</v>
      </c>
      <c r="H661" s="8">
        <f>B661*'SmartPay National Data'!$Q$4</f>
        <v>205195.52322990284</v>
      </c>
      <c r="I661" s="8">
        <f t="shared" si="54"/>
        <v>15498.789999999999</v>
      </c>
      <c r="J661" s="8">
        <f>D661*'SmartPay National Data'!$Q$6</f>
        <v>0</v>
      </c>
      <c r="N661" s="3">
        <v>92808</v>
      </c>
      <c r="O661">
        <v>2.9507725895576751E-4</v>
      </c>
      <c r="P661" s="5">
        <v>94062</v>
      </c>
      <c r="Q661" s="7">
        <v>8195.26</v>
      </c>
    </row>
    <row r="662" spans="1:17" ht="15.75">
      <c r="A662" s="3">
        <v>92672</v>
      </c>
      <c r="B662">
        <f t="shared" si="50"/>
        <v>2.2700430234088654E-3</v>
      </c>
      <c r="C662" s="7">
        <f t="shared" si="51"/>
        <v>4281.18</v>
      </c>
      <c r="D662">
        <f t="shared" si="52"/>
        <v>0</v>
      </c>
      <c r="F662">
        <f t="shared" si="53"/>
        <v>92672</v>
      </c>
      <c r="G662" t="str">
        <f>INDEX(ZIP_COUNTY_092020!B:B,MATCH('Zip Shares'!F662,ZIP_COUNTY_092020!A:A,0))</f>
        <v>Orange</v>
      </c>
      <c r="H662" s="8">
        <f>B662*'SmartPay National Data'!$Q$4</f>
        <v>991408.11128903483</v>
      </c>
      <c r="I662" s="8">
        <f t="shared" si="54"/>
        <v>4281.18</v>
      </c>
      <c r="J662" s="8">
        <f>D662*'SmartPay National Data'!$Q$6</f>
        <v>0</v>
      </c>
      <c r="N662" s="3">
        <v>92809</v>
      </c>
      <c r="O662">
        <v>2.3666740519832546E-6</v>
      </c>
      <c r="P662" s="5">
        <v>94063</v>
      </c>
      <c r="Q662" s="7">
        <v>208905.88</v>
      </c>
    </row>
    <row r="663" spans="1:17" ht="15.75">
      <c r="A663" s="3">
        <v>92673</v>
      </c>
      <c r="B663">
        <f t="shared" si="50"/>
        <v>1.5939499220640454E-3</v>
      </c>
      <c r="C663" s="7">
        <f t="shared" si="51"/>
        <v>35077.82</v>
      </c>
      <c r="D663">
        <f t="shared" si="52"/>
        <v>0</v>
      </c>
      <c r="F663">
        <f t="shared" si="53"/>
        <v>92673</v>
      </c>
      <c r="G663" t="str">
        <f>INDEX(ZIP_COUNTY_092020!B:B,MATCH('Zip Shares'!F663,ZIP_COUNTY_092020!A:A,0))</f>
        <v>Orange</v>
      </c>
      <c r="H663" s="8">
        <f>B663*'SmartPay National Data'!$Q$4</f>
        <v>696134.3311237297</v>
      </c>
      <c r="I663" s="8">
        <f t="shared" si="54"/>
        <v>35077.82</v>
      </c>
      <c r="J663" s="8">
        <f>D663*'SmartPay National Data'!$Q$6</f>
        <v>0</v>
      </c>
      <c r="N663" s="3">
        <v>92812</v>
      </c>
      <c r="O663">
        <v>1.3240989273447371E-7</v>
      </c>
      <c r="P663" s="5">
        <v>94065</v>
      </c>
      <c r="Q663" s="7">
        <v>38490.39</v>
      </c>
    </row>
    <row r="664" spans="1:17" ht="15.75">
      <c r="A664" s="5">
        <v>92674</v>
      </c>
      <c r="B664">
        <f t="shared" si="50"/>
        <v>0</v>
      </c>
      <c r="C664" s="7">
        <f t="shared" si="51"/>
        <v>0</v>
      </c>
      <c r="D664">
        <f t="shared" si="52"/>
        <v>0</v>
      </c>
      <c r="F664">
        <f t="shared" si="53"/>
        <v>92674</v>
      </c>
      <c r="G664" t="str">
        <f>INDEX(ZIP_COUNTY_092020!B:B,MATCH('Zip Shares'!F664,ZIP_COUNTY_092020!A:A,0))</f>
        <v>Orange</v>
      </c>
      <c r="H664" s="8">
        <f>B664*'SmartPay National Data'!$Q$4</f>
        <v>0</v>
      </c>
      <c r="I664" s="8">
        <f t="shared" si="54"/>
        <v>0</v>
      </c>
      <c r="J664" s="8">
        <f>D664*'SmartPay National Data'!$Q$6</f>
        <v>0</v>
      </c>
      <c r="N664" s="3">
        <v>92817</v>
      </c>
      <c r="O664">
        <v>1.6296602182704459E-7</v>
      </c>
      <c r="P664" s="5">
        <v>94066</v>
      </c>
      <c r="Q664" s="7">
        <v>32217.87</v>
      </c>
    </row>
    <row r="665" spans="1:17" ht="15.75">
      <c r="A665" s="3">
        <v>92675</v>
      </c>
      <c r="B665">
        <f t="shared" si="50"/>
        <v>1.7071472615872634E-3</v>
      </c>
      <c r="C665" s="7">
        <f t="shared" si="51"/>
        <v>6973.95</v>
      </c>
      <c r="D665">
        <f t="shared" si="52"/>
        <v>0</v>
      </c>
      <c r="F665">
        <f t="shared" si="53"/>
        <v>92675</v>
      </c>
      <c r="G665" t="str">
        <f>INDEX(ZIP_COUNTY_092020!B:B,MATCH('Zip Shares'!F665,ZIP_COUNTY_092020!A:A,0))</f>
        <v>Orange</v>
      </c>
      <c r="H665" s="8">
        <f>B665*'SmartPay National Data'!$Q$4</f>
        <v>745571.61465641449</v>
      </c>
      <c r="I665" s="8">
        <f t="shared" si="54"/>
        <v>6973.95</v>
      </c>
      <c r="J665" s="8">
        <f>D665*'SmartPay National Data'!$Q$6</f>
        <v>0</v>
      </c>
      <c r="N665" s="3">
        <v>92821</v>
      </c>
      <c r="O665">
        <v>1.094462059664805E-3</v>
      </c>
      <c r="P665" s="5">
        <v>94070</v>
      </c>
      <c r="Q665" s="7">
        <v>130435.2</v>
      </c>
    </row>
    <row r="666" spans="1:17" ht="15.75">
      <c r="A666" s="3">
        <v>92676</v>
      </c>
      <c r="B666">
        <f t="shared" si="50"/>
        <v>8.1483010913522285E-7</v>
      </c>
      <c r="C666" s="7">
        <f t="shared" si="51"/>
        <v>0</v>
      </c>
      <c r="D666">
        <f t="shared" si="52"/>
        <v>0</v>
      </c>
      <c r="F666">
        <f t="shared" si="53"/>
        <v>92676</v>
      </c>
      <c r="G666" t="str">
        <f>INDEX(ZIP_COUNTY_092020!B:B,MATCH('Zip Shares'!F666,ZIP_COUNTY_092020!A:A,0))</f>
        <v>Orange</v>
      </c>
      <c r="H666" s="8">
        <f>B666*'SmartPay National Data'!$Q$4</f>
        <v>355.8651405232369</v>
      </c>
      <c r="I666" s="8">
        <f t="shared" si="54"/>
        <v>0</v>
      </c>
      <c r="J666" s="8">
        <f>D666*'SmartPay National Data'!$Q$6</f>
        <v>0</v>
      </c>
      <c r="N666" s="3">
        <v>92822</v>
      </c>
      <c r="O666">
        <v>6.1420517174851251E-3</v>
      </c>
      <c r="P666" s="5">
        <v>94080</v>
      </c>
      <c r="Q666" s="7">
        <v>113839.28</v>
      </c>
    </row>
    <row r="667" spans="1:17" ht="15.75">
      <c r="A667" s="3">
        <v>92677</v>
      </c>
      <c r="B667">
        <f t="shared" si="50"/>
        <v>1.7180660257911807E-4</v>
      </c>
      <c r="C667" s="7">
        <f t="shared" si="51"/>
        <v>23180.06</v>
      </c>
      <c r="D667">
        <f t="shared" si="52"/>
        <v>0</v>
      </c>
      <c r="F667">
        <f t="shared" si="53"/>
        <v>92677</v>
      </c>
      <c r="G667" t="str">
        <f>INDEX(ZIP_COUNTY_092020!B:B,MATCH('Zip Shares'!F667,ZIP_COUNTY_092020!A:A,0))</f>
        <v>Orange</v>
      </c>
      <c r="H667" s="8">
        <f>B667*'SmartPay National Data'!$Q$4</f>
        <v>75034.022533268289</v>
      </c>
      <c r="I667" s="8">
        <f t="shared" si="54"/>
        <v>23180.06</v>
      </c>
      <c r="J667" s="8">
        <f>D667*'SmartPay National Data'!$Q$6</f>
        <v>0</v>
      </c>
      <c r="N667" s="3">
        <v>92823</v>
      </c>
      <c r="O667">
        <v>1.9686763964019735E-5</v>
      </c>
      <c r="P667" s="5">
        <v>94085</v>
      </c>
      <c r="Q667" s="7">
        <v>47522.49</v>
      </c>
    </row>
    <row r="668" spans="1:17" ht="15.75">
      <c r="A668" s="3">
        <v>92679</v>
      </c>
      <c r="B668">
        <f t="shared" si="50"/>
        <v>2.0997147263552456E-4</v>
      </c>
      <c r="C668" s="7">
        <f t="shared" si="51"/>
        <v>2528.89</v>
      </c>
      <c r="D668">
        <f t="shared" si="52"/>
        <v>0</v>
      </c>
      <c r="F668">
        <f t="shared" si="53"/>
        <v>92679</v>
      </c>
      <c r="G668" t="str">
        <f>INDEX(ZIP_COUNTY_092020!B:B,MATCH('Zip Shares'!F668,ZIP_COUNTY_092020!A:A,0))</f>
        <v>Orange</v>
      </c>
      <c r="H668" s="8">
        <f>B668*'SmartPay National Data'!$Q$4</f>
        <v>91701.971708696074</v>
      </c>
      <c r="I668" s="8">
        <f t="shared" si="54"/>
        <v>2528.89</v>
      </c>
      <c r="J668" s="8">
        <f>D668*'SmartPay National Data'!$Q$6</f>
        <v>0</v>
      </c>
      <c r="N668" s="3">
        <v>92831</v>
      </c>
      <c r="O668">
        <v>1.5587169125940712E-3</v>
      </c>
      <c r="P668" s="5">
        <v>94086</v>
      </c>
      <c r="Q668" s="7">
        <v>192466.87</v>
      </c>
    </row>
    <row r="669" spans="1:17" ht="15.75">
      <c r="A669" s="3">
        <v>92683</v>
      </c>
      <c r="B669">
        <f t="shared" si="50"/>
        <v>2.0988147464997059E-4</v>
      </c>
      <c r="C669" s="7">
        <f t="shared" si="51"/>
        <v>3639.5699999999997</v>
      </c>
      <c r="D669">
        <f t="shared" si="52"/>
        <v>0</v>
      </c>
      <c r="F669">
        <f t="shared" si="53"/>
        <v>92683</v>
      </c>
      <c r="G669" t="str">
        <f>INDEX(ZIP_COUNTY_092020!B:B,MATCH('Zip Shares'!F669,ZIP_COUNTY_092020!A:A,0))</f>
        <v>Orange</v>
      </c>
      <c r="H669" s="8">
        <f>B669*'SmartPay National Data'!$Q$4</f>
        <v>91662.666403925294</v>
      </c>
      <c r="I669" s="8">
        <f t="shared" si="54"/>
        <v>3639.5699999999997</v>
      </c>
      <c r="J669" s="8">
        <f>D669*'SmartPay National Data'!$Q$6</f>
        <v>0</v>
      </c>
      <c r="N669" s="3">
        <v>92832</v>
      </c>
      <c r="O669">
        <v>4.5866379428167126E-5</v>
      </c>
      <c r="P669" s="5">
        <v>94087</v>
      </c>
      <c r="Q669" s="7">
        <v>3220.8599999999997</v>
      </c>
    </row>
    <row r="670" spans="1:17" ht="15.75">
      <c r="A670" s="5">
        <v>92684</v>
      </c>
      <c r="B670">
        <f t="shared" si="50"/>
        <v>0</v>
      </c>
      <c r="C670" s="7">
        <f t="shared" si="51"/>
        <v>0</v>
      </c>
      <c r="D670">
        <f t="shared" si="52"/>
        <v>0</v>
      </c>
      <c r="F670">
        <f t="shared" si="53"/>
        <v>92684</v>
      </c>
      <c r="G670" t="str">
        <f>INDEX(ZIP_COUNTY_092020!B:B,MATCH('Zip Shares'!F670,ZIP_COUNTY_092020!A:A,0))</f>
        <v>Orange</v>
      </c>
      <c r="H670" s="8">
        <f>B670*'SmartPay National Data'!$Q$4</f>
        <v>0</v>
      </c>
      <c r="I670" s="8">
        <f t="shared" si="54"/>
        <v>0</v>
      </c>
      <c r="J670" s="8">
        <f>D670*'SmartPay National Data'!$Q$6</f>
        <v>0</v>
      </c>
      <c r="N670" s="3">
        <v>92833</v>
      </c>
      <c r="O670">
        <v>4.6358883116881183E-5</v>
      </c>
      <c r="P670" s="5">
        <v>94089</v>
      </c>
      <c r="Q670" s="7">
        <v>24003.33</v>
      </c>
    </row>
    <row r="671" spans="1:17" ht="15.75">
      <c r="A671" s="3">
        <v>92688</v>
      </c>
      <c r="B671">
        <f t="shared" si="50"/>
        <v>5.1966141198168348E-3</v>
      </c>
      <c r="C671" s="7">
        <f t="shared" si="51"/>
        <v>191483.72</v>
      </c>
      <c r="D671">
        <f t="shared" si="52"/>
        <v>0</v>
      </c>
      <c r="F671">
        <f t="shared" si="53"/>
        <v>92688</v>
      </c>
      <c r="G671" t="str">
        <f>INDEX(ZIP_COUNTY_092020!B:B,MATCH('Zip Shares'!F671,ZIP_COUNTY_092020!A:A,0))</f>
        <v>Orange</v>
      </c>
      <c r="H671" s="8">
        <f>B671*'SmartPay National Data'!$Q$4</f>
        <v>2269545.2625778713</v>
      </c>
      <c r="I671" s="8">
        <f t="shared" si="54"/>
        <v>191483.72</v>
      </c>
      <c r="J671" s="8">
        <f>D671*'SmartPay National Data'!$Q$6</f>
        <v>0</v>
      </c>
      <c r="N671" s="3">
        <v>92834</v>
      </c>
      <c r="O671">
        <v>5.2270129255860844E-6</v>
      </c>
      <c r="P671" s="5">
        <v>94101</v>
      </c>
      <c r="Q671" s="7">
        <v>2079.4499999999998</v>
      </c>
    </row>
    <row r="672" spans="1:17" ht="15.75">
      <c r="A672" s="3">
        <v>92690</v>
      </c>
      <c r="B672">
        <f t="shared" si="50"/>
        <v>2.4784544834296973E-5</v>
      </c>
      <c r="C672" s="7">
        <f t="shared" si="51"/>
        <v>0</v>
      </c>
      <c r="D672">
        <f t="shared" si="52"/>
        <v>0</v>
      </c>
      <c r="F672">
        <f t="shared" si="53"/>
        <v>92690</v>
      </c>
      <c r="G672" t="str">
        <f>INDEX(ZIP_COUNTY_092020!B:B,MATCH('Zip Shares'!F672,ZIP_COUNTY_092020!A:A,0))</f>
        <v>Orange</v>
      </c>
      <c r="H672" s="8">
        <f>B672*'SmartPay National Data'!$Q$4</f>
        <v>10824.287702895705</v>
      </c>
      <c r="I672" s="8">
        <f t="shared" si="54"/>
        <v>0</v>
      </c>
      <c r="J672" s="8">
        <f>D672*'SmartPay National Data'!$Q$6</f>
        <v>0</v>
      </c>
      <c r="N672" s="3">
        <v>92835</v>
      </c>
      <c r="O672">
        <v>4.7212890257663636E-4</v>
      </c>
      <c r="P672" s="5">
        <v>94102</v>
      </c>
      <c r="Q672" s="7">
        <v>18184.84</v>
      </c>
    </row>
    <row r="673" spans="1:17" ht="15.75">
      <c r="A673" s="3">
        <v>92691</v>
      </c>
      <c r="B673">
        <f t="shared" si="50"/>
        <v>2.1616155363785028E-4</v>
      </c>
      <c r="C673" s="7">
        <f t="shared" si="51"/>
        <v>424.65</v>
      </c>
      <c r="D673">
        <f t="shared" si="52"/>
        <v>0</v>
      </c>
      <c r="F673">
        <f t="shared" si="53"/>
        <v>92691</v>
      </c>
      <c r="G673" t="str">
        <f>INDEX(ZIP_COUNTY_092020!B:B,MATCH('Zip Shares'!F673,ZIP_COUNTY_092020!A:A,0))</f>
        <v>Orange</v>
      </c>
      <c r="H673" s="8">
        <f>B673*'SmartPay National Data'!$Q$4</f>
        <v>94405.399111594481</v>
      </c>
      <c r="I673" s="8">
        <f t="shared" si="54"/>
        <v>424.65</v>
      </c>
      <c r="J673" s="8">
        <f>D673*'SmartPay National Data'!$Q$6</f>
        <v>0</v>
      </c>
      <c r="N673" s="3">
        <v>92838</v>
      </c>
      <c r="O673">
        <v>7.121615153841848E-7</v>
      </c>
      <c r="P673" s="5">
        <v>94103</v>
      </c>
      <c r="Q673" s="7">
        <v>292408.82</v>
      </c>
    </row>
    <row r="674" spans="1:17" ht="15.75">
      <c r="A674" s="3">
        <v>92692</v>
      </c>
      <c r="B674">
        <f t="shared" si="50"/>
        <v>5.5520849160599817E-4</v>
      </c>
      <c r="C674" s="7">
        <f t="shared" si="51"/>
        <v>18592.379999999997</v>
      </c>
      <c r="D674">
        <f t="shared" si="52"/>
        <v>0</v>
      </c>
      <c r="F674">
        <f t="shared" si="53"/>
        <v>92692</v>
      </c>
      <c r="G674" t="str">
        <f>INDEX(ZIP_COUNTY_092020!B:B,MATCH('Zip Shares'!F674,ZIP_COUNTY_092020!A:A,0))</f>
        <v>Orange</v>
      </c>
      <c r="H674" s="8">
        <f>B674*'SmartPay National Data'!$Q$4</f>
        <v>242479.19372389588</v>
      </c>
      <c r="I674" s="8">
        <f t="shared" si="54"/>
        <v>18592.379999999997</v>
      </c>
      <c r="J674" s="8">
        <f>D674*'SmartPay National Data'!$Q$6</f>
        <v>0</v>
      </c>
      <c r="N674" s="3">
        <v>92840</v>
      </c>
      <c r="O674">
        <v>7.9012629359398847E-5</v>
      </c>
      <c r="P674" s="5">
        <v>94104</v>
      </c>
      <c r="Q674" s="7">
        <v>21739.1</v>
      </c>
    </row>
    <row r="675" spans="1:17" ht="15.75">
      <c r="A675" s="4">
        <v>92693</v>
      </c>
      <c r="B675">
        <f t="shared" si="50"/>
        <v>0</v>
      </c>
      <c r="C675" s="7">
        <f t="shared" si="51"/>
        <v>325.08</v>
      </c>
      <c r="D675">
        <f t="shared" si="52"/>
        <v>0</v>
      </c>
      <c r="F675">
        <f t="shared" si="53"/>
        <v>92693</v>
      </c>
      <c r="G675" t="str">
        <f>INDEX(ZIP_COUNTY_092020!B:B,MATCH('Zip Shares'!F675,ZIP_COUNTY_092020!A:A,0))</f>
        <v>Orange</v>
      </c>
      <c r="H675" s="8">
        <f>B675*'SmartPay National Data'!$Q$4</f>
        <v>0</v>
      </c>
      <c r="I675" s="8">
        <f t="shared" si="54"/>
        <v>325.08</v>
      </c>
      <c r="J675" s="8">
        <f>D675*'SmartPay National Data'!$Q$6</f>
        <v>0</v>
      </c>
      <c r="N675" s="3">
        <v>92841</v>
      </c>
      <c r="O675">
        <v>3.383372209430911E-4</v>
      </c>
      <c r="P675" s="5">
        <v>94105</v>
      </c>
      <c r="Q675" s="7">
        <v>61061.039999999994</v>
      </c>
    </row>
    <row r="676" spans="1:17" ht="15.75">
      <c r="A676" s="3">
        <v>92694</v>
      </c>
      <c r="B676">
        <f t="shared" si="50"/>
        <v>1.5914355193132762E-4</v>
      </c>
      <c r="C676" s="7">
        <f t="shared" si="51"/>
        <v>4694.1000000000004</v>
      </c>
      <c r="D676">
        <f t="shared" si="52"/>
        <v>0</v>
      </c>
      <c r="F676">
        <f t="shared" si="53"/>
        <v>92694</v>
      </c>
      <c r="G676" t="str">
        <f>INDEX(ZIP_COUNTY_092020!B:B,MATCH('Zip Shares'!F676,ZIP_COUNTY_092020!A:A,0))</f>
        <v>Orange</v>
      </c>
      <c r="H676" s="8">
        <f>B676*'SmartPay National Data'!$Q$4</f>
        <v>69503.620247310319</v>
      </c>
      <c r="I676" s="8">
        <f t="shared" si="54"/>
        <v>4694.1000000000004</v>
      </c>
      <c r="J676" s="8">
        <f>D676*'SmartPay National Data'!$Q$6</f>
        <v>0</v>
      </c>
      <c r="N676" s="3">
        <v>92842</v>
      </c>
      <c r="O676">
        <v>4.7313110286936714E-5</v>
      </c>
      <c r="P676" s="5">
        <v>94107</v>
      </c>
      <c r="Q676" s="7">
        <v>101431.26</v>
      </c>
    </row>
    <row r="677" spans="1:17" ht="15.75">
      <c r="A677" s="3">
        <v>92697</v>
      </c>
      <c r="B677">
        <f t="shared" si="50"/>
        <v>2.9795525927198586E-5</v>
      </c>
      <c r="C677" s="7">
        <f t="shared" si="51"/>
        <v>320</v>
      </c>
      <c r="D677">
        <f t="shared" si="52"/>
        <v>0</v>
      </c>
      <c r="F677">
        <f t="shared" si="53"/>
        <v>92697</v>
      </c>
      <c r="G677" t="str">
        <f>INDEX(ZIP_COUNTY_092020!B:B,MATCH('Zip Shares'!F677,ZIP_COUNTY_092020!A:A,0))</f>
        <v>Orange</v>
      </c>
      <c r="H677" s="8">
        <f>B677*'SmartPay National Data'!$Q$4</f>
        <v>13012.76045419997</v>
      </c>
      <c r="I677" s="8">
        <f t="shared" si="54"/>
        <v>320</v>
      </c>
      <c r="J677" s="8">
        <f>D677*'SmartPay National Data'!$Q$6</f>
        <v>0</v>
      </c>
      <c r="N677" s="3">
        <v>92843</v>
      </c>
      <c r="O677">
        <v>6.7541491824498644E-5</v>
      </c>
      <c r="P677" s="5">
        <v>94108</v>
      </c>
      <c r="Q677" s="7">
        <v>5118.8999999999996</v>
      </c>
    </row>
    <row r="678" spans="1:17" ht="15.75">
      <c r="A678" s="3">
        <v>92699</v>
      </c>
      <c r="B678">
        <f t="shared" si="50"/>
        <v>3.3607403031496799E-5</v>
      </c>
      <c r="C678" s="7">
        <f t="shared" si="51"/>
        <v>3410.8999999999996</v>
      </c>
      <c r="D678">
        <f t="shared" si="52"/>
        <v>0</v>
      </c>
      <c r="F678">
        <f t="shared" si="53"/>
        <v>92699</v>
      </c>
      <c r="G678" t="e">
        <f>INDEX(ZIP_COUNTY_092020!B:B,MATCH('Zip Shares'!F678,ZIP_COUNTY_092020!A:A,0))</f>
        <v>#N/A</v>
      </c>
      <c r="H678" s="8">
        <f>B678*'SmartPay National Data'!$Q$4</f>
        <v>14677.542064710236</v>
      </c>
      <c r="I678" s="8">
        <f t="shared" si="54"/>
        <v>3410.8999999999996</v>
      </c>
      <c r="J678" s="8">
        <f>D678*'SmartPay National Data'!$Q$6</f>
        <v>0</v>
      </c>
      <c r="N678" s="3">
        <v>92844</v>
      </c>
      <c r="O678">
        <v>3.1325125008067223E-6</v>
      </c>
      <c r="P678" s="5">
        <v>94109</v>
      </c>
      <c r="Q678" s="7">
        <v>28384.239999999998</v>
      </c>
    </row>
    <row r="679" spans="1:17" ht="15.75">
      <c r="A679" s="3">
        <v>92701</v>
      </c>
      <c r="B679">
        <f t="shared" si="50"/>
        <v>4.9877535458105996E-4</v>
      </c>
      <c r="C679" s="7">
        <f t="shared" si="51"/>
        <v>22907.47</v>
      </c>
      <c r="D679">
        <f t="shared" si="52"/>
        <v>0</v>
      </c>
      <c r="F679">
        <f t="shared" si="53"/>
        <v>92701</v>
      </c>
      <c r="G679" t="str">
        <f>INDEX(ZIP_COUNTY_092020!B:B,MATCH('Zip Shares'!F679,ZIP_COUNTY_092020!A:A,0))</f>
        <v>Orange</v>
      </c>
      <c r="H679" s="8">
        <f>B679*'SmartPay National Data'!$Q$4</f>
        <v>217832.84596085077</v>
      </c>
      <c r="I679" s="8">
        <f t="shared" si="54"/>
        <v>22907.47</v>
      </c>
      <c r="J679" s="8">
        <f>D679*'SmartPay National Data'!$Q$6</f>
        <v>0</v>
      </c>
      <c r="N679" s="3">
        <v>92845</v>
      </c>
      <c r="O679">
        <v>1.3441518963305549E-5</v>
      </c>
      <c r="P679" s="5">
        <v>94110</v>
      </c>
      <c r="Q679" s="7">
        <v>12821.82</v>
      </c>
    </row>
    <row r="680" spans="1:17" ht="15.75">
      <c r="A680" s="3">
        <v>92702</v>
      </c>
      <c r="B680">
        <f t="shared" si="50"/>
        <v>4.8523132999002522E-6</v>
      </c>
      <c r="C680" s="7">
        <f t="shared" si="51"/>
        <v>16105.96</v>
      </c>
      <c r="D680">
        <f t="shared" si="52"/>
        <v>0</v>
      </c>
      <c r="F680">
        <f t="shared" si="53"/>
        <v>92702</v>
      </c>
      <c r="G680" t="str">
        <f>INDEX(ZIP_COUNTY_092020!B:B,MATCH('Zip Shares'!F680,ZIP_COUNTY_092020!A:A,0))</f>
        <v>Orange</v>
      </c>
      <c r="H680" s="8">
        <f>B680*'SmartPay National Data'!$Q$4</f>
        <v>2119.1769118158759</v>
      </c>
      <c r="I680" s="8">
        <f t="shared" si="54"/>
        <v>16105.96</v>
      </c>
      <c r="J680" s="8">
        <f>D680*'SmartPay National Data'!$Q$6</f>
        <v>0</v>
      </c>
      <c r="N680" s="3">
        <v>92846</v>
      </c>
      <c r="O680">
        <v>9.9047896161095722E-6</v>
      </c>
      <c r="P680" s="5">
        <v>94111</v>
      </c>
      <c r="Q680" s="7">
        <v>71555.09</v>
      </c>
    </row>
    <row r="681" spans="1:17" ht="15.75">
      <c r="A681" s="3">
        <v>92703</v>
      </c>
      <c r="B681">
        <f t="shared" si="50"/>
        <v>3.3059103851059706E-5</v>
      </c>
      <c r="C681" s="7">
        <f t="shared" si="51"/>
        <v>17814</v>
      </c>
      <c r="D681">
        <f t="shared" si="52"/>
        <v>0</v>
      </c>
      <c r="F681">
        <f t="shared" si="53"/>
        <v>92703</v>
      </c>
      <c r="G681" t="str">
        <f>INDEX(ZIP_COUNTY_092020!B:B,MATCH('Zip Shares'!F681,ZIP_COUNTY_092020!A:A,0))</f>
        <v>Orange</v>
      </c>
      <c r="H681" s="8">
        <f>B681*'SmartPay National Data'!$Q$4</f>
        <v>14438.08041165215</v>
      </c>
      <c r="I681" s="8">
        <f t="shared" si="54"/>
        <v>17814</v>
      </c>
      <c r="J681" s="8">
        <f>D681*'SmartPay National Data'!$Q$6</f>
        <v>0</v>
      </c>
      <c r="N681" s="3">
        <v>92860</v>
      </c>
      <c r="O681">
        <v>4.6417856446029848E-4</v>
      </c>
      <c r="P681" s="5">
        <v>94112</v>
      </c>
      <c r="Q681" s="7">
        <v>13613.99</v>
      </c>
    </row>
    <row r="682" spans="1:17" ht="15.75">
      <c r="A682" s="3">
        <v>92704</v>
      </c>
      <c r="B682">
        <f t="shared" si="50"/>
        <v>7.252760022831889E-4</v>
      </c>
      <c r="C682" s="7">
        <f t="shared" si="51"/>
        <v>276620.28999999998</v>
      </c>
      <c r="D682">
        <f t="shared" si="52"/>
        <v>0</v>
      </c>
      <c r="F682">
        <f t="shared" si="53"/>
        <v>92704</v>
      </c>
      <c r="G682" t="str">
        <f>INDEX(ZIP_COUNTY_092020!B:B,MATCH('Zip Shares'!F682,ZIP_COUNTY_092020!A:A,0))</f>
        <v>Orange</v>
      </c>
      <c r="H682" s="8">
        <f>B682*'SmartPay National Data'!$Q$4</f>
        <v>316753.69328774541</v>
      </c>
      <c r="I682" s="8">
        <f t="shared" si="54"/>
        <v>276620.28999999998</v>
      </c>
      <c r="J682" s="8">
        <f>D682*'SmartPay National Data'!$Q$6</f>
        <v>0</v>
      </c>
      <c r="N682" s="3">
        <v>92861</v>
      </c>
      <c r="O682">
        <v>3.6871062438368836E-7</v>
      </c>
      <c r="P682" s="5">
        <v>94114</v>
      </c>
      <c r="Q682" s="7">
        <v>16062.85</v>
      </c>
    </row>
    <row r="683" spans="1:17" ht="15.75">
      <c r="A683" s="3">
        <v>92705</v>
      </c>
      <c r="B683">
        <f t="shared" si="50"/>
        <v>7.3282390395692596E-3</v>
      </c>
      <c r="C683" s="7">
        <f t="shared" si="51"/>
        <v>218995.45</v>
      </c>
      <c r="D683">
        <f t="shared" si="52"/>
        <v>0</v>
      </c>
      <c r="F683">
        <f t="shared" si="53"/>
        <v>92705</v>
      </c>
      <c r="G683" t="str">
        <f>INDEX(ZIP_COUNTY_092020!B:B,MATCH('Zip Shares'!F683,ZIP_COUNTY_092020!A:A,0))</f>
        <v>Orange</v>
      </c>
      <c r="H683" s="8">
        <f>B683*'SmartPay National Data'!$Q$4</f>
        <v>3200501.2902283464</v>
      </c>
      <c r="I683" s="8">
        <f t="shared" si="54"/>
        <v>218995.45</v>
      </c>
      <c r="J683" s="8">
        <f>D683*'SmartPay National Data'!$Q$6</f>
        <v>0</v>
      </c>
      <c r="N683" s="3">
        <v>92865</v>
      </c>
      <c r="O683">
        <v>7.5027134366671916E-4</v>
      </c>
      <c r="P683" s="5">
        <v>94115</v>
      </c>
      <c r="Q683" s="7">
        <v>97.71</v>
      </c>
    </row>
    <row r="684" spans="1:17" ht="15.75">
      <c r="A684" s="3">
        <v>92706</v>
      </c>
      <c r="B684">
        <f t="shared" si="50"/>
        <v>1.125516681447392E-5</v>
      </c>
      <c r="C684" s="7">
        <f t="shared" si="51"/>
        <v>9184.91</v>
      </c>
      <c r="D684">
        <f t="shared" si="52"/>
        <v>0</v>
      </c>
      <c r="F684">
        <f t="shared" si="53"/>
        <v>92706</v>
      </c>
      <c r="G684" t="str">
        <f>INDEX(ZIP_COUNTY_092020!B:B,MATCH('Zip Shares'!F684,ZIP_COUNTY_092020!A:A,0))</f>
        <v>Orange</v>
      </c>
      <c r="H684" s="8">
        <f>B684*'SmartPay National Data'!$Q$4</f>
        <v>4915.5295995334191</v>
      </c>
      <c r="I684" s="8">
        <f t="shared" si="54"/>
        <v>9184.91</v>
      </c>
      <c r="J684" s="8">
        <f>D684*'SmartPay National Data'!$Q$6</f>
        <v>0</v>
      </c>
      <c r="N684" s="3">
        <v>92866</v>
      </c>
      <c r="O684">
        <v>1.2955167241915463E-5</v>
      </c>
      <c r="P684" s="5">
        <v>94117</v>
      </c>
      <c r="Q684" s="7">
        <v>157.16</v>
      </c>
    </row>
    <row r="685" spans="1:17" ht="15.75">
      <c r="A685" s="3">
        <v>92707</v>
      </c>
      <c r="B685">
        <f t="shared" si="50"/>
        <v>5.4148618218708463E-4</v>
      </c>
      <c r="C685" s="7">
        <f t="shared" si="51"/>
        <v>56579.13</v>
      </c>
      <c r="D685">
        <f t="shared" si="52"/>
        <v>0</v>
      </c>
      <c r="F685">
        <f t="shared" si="53"/>
        <v>92707</v>
      </c>
      <c r="G685" t="str">
        <f>INDEX(ZIP_COUNTY_092020!B:B,MATCH('Zip Shares'!F685,ZIP_COUNTY_092020!A:A,0))</f>
        <v>Orange</v>
      </c>
      <c r="H685" s="8">
        <f>B685*'SmartPay National Data'!$Q$4</f>
        <v>236486.17565188621</v>
      </c>
      <c r="I685" s="8">
        <f t="shared" si="54"/>
        <v>56579.13</v>
      </c>
      <c r="J685" s="8">
        <f>D685*'SmartPay National Data'!$Q$6</f>
        <v>0</v>
      </c>
      <c r="N685" s="3">
        <v>92867</v>
      </c>
      <c r="O685">
        <v>2.3894474942544423E-3</v>
      </c>
      <c r="P685" s="5">
        <v>94118</v>
      </c>
      <c r="Q685" s="7">
        <v>1831.2</v>
      </c>
    </row>
    <row r="686" spans="1:17" ht="15.75">
      <c r="A686" s="3">
        <v>92708</v>
      </c>
      <c r="B686">
        <f t="shared" si="50"/>
        <v>3.458980539706601E-3</v>
      </c>
      <c r="C686" s="7">
        <f t="shared" si="51"/>
        <v>132506.98000000001</v>
      </c>
      <c r="D686">
        <f t="shared" si="52"/>
        <v>0</v>
      </c>
      <c r="F686">
        <f t="shared" si="53"/>
        <v>92708</v>
      </c>
      <c r="G686" t="str">
        <f>INDEX(ZIP_COUNTY_092020!B:B,MATCH('Zip Shares'!F686,ZIP_COUNTY_092020!A:A,0))</f>
        <v>Orange</v>
      </c>
      <c r="H686" s="8">
        <f>B686*'SmartPay National Data'!$Q$4</f>
        <v>1510659.19389775</v>
      </c>
      <c r="I686" s="8">
        <f t="shared" si="54"/>
        <v>132506.98000000001</v>
      </c>
      <c r="J686" s="8">
        <f>D686*'SmartPay National Data'!$Q$6</f>
        <v>0</v>
      </c>
      <c r="N686" s="3">
        <v>92868</v>
      </c>
      <c r="O686">
        <v>2.3336218945588756E-4</v>
      </c>
      <c r="P686" s="5">
        <v>94122</v>
      </c>
      <c r="Q686" s="7">
        <v>678.51</v>
      </c>
    </row>
    <row r="687" spans="1:17" ht="15.75">
      <c r="A687" s="3">
        <v>92728</v>
      </c>
      <c r="B687">
        <f t="shared" si="50"/>
        <v>4.28213593103288E-7</v>
      </c>
      <c r="C687" s="7">
        <f t="shared" si="51"/>
        <v>0</v>
      </c>
      <c r="D687">
        <f t="shared" si="52"/>
        <v>0</v>
      </c>
      <c r="F687">
        <f t="shared" si="53"/>
        <v>92728</v>
      </c>
      <c r="G687" t="str">
        <f>INDEX(ZIP_COUNTY_092020!B:B,MATCH('Zip Shares'!F687,ZIP_COUNTY_092020!A:A,0))</f>
        <v>Orange</v>
      </c>
      <c r="H687" s="8">
        <f>B687*'SmartPay National Data'!$Q$4</f>
        <v>187.01602797347408</v>
      </c>
      <c r="I687" s="8">
        <f t="shared" si="54"/>
        <v>0</v>
      </c>
      <c r="J687" s="8">
        <f>D687*'SmartPay National Data'!$Q$6</f>
        <v>0</v>
      </c>
      <c r="N687" s="3">
        <v>92869</v>
      </c>
      <c r="O687">
        <v>4.9859046962929718E-6</v>
      </c>
      <c r="P687" s="5">
        <v>94123</v>
      </c>
      <c r="Q687" s="7">
        <v>2904.36</v>
      </c>
    </row>
    <row r="688" spans="1:17" ht="15.75">
      <c r="A688" s="3">
        <v>92729</v>
      </c>
      <c r="B688">
        <f t="shared" si="50"/>
        <v>9.5793464705209635E-6</v>
      </c>
      <c r="C688" s="7">
        <f t="shared" si="51"/>
        <v>0</v>
      </c>
      <c r="D688">
        <f t="shared" si="52"/>
        <v>0</v>
      </c>
      <c r="F688">
        <f t="shared" si="53"/>
        <v>92729</v>
      </c>
      <c r="G688" t="e">
        <f>INDEX(ZIP_COUNTY_092020!B:B,MATCH('Zip Shares'!F688,ZIP_COUNTY_092020!A:A,0))</f>
        <v>#N/A</v>
      </c>
      <c r="H688" s="8">
        <f>B688*'SmartPay National Data'!$Q$4</f>
        <v>4183.6395582763034</v>
      </c>
      <c r="I688" s="8">
        <f t="shared" si="54"/>
        <v>0</v>
      </c>
      <c r="J688" s="8">
        <f>D688*'SmartPay National Data'!$Q$6</f>
        <v>0</v>
      </c>
      <c r="N688" s="3">
        <v>92870</v>
      </c>
      <c r="O688">
        <v>3.4267054857573036E-4</v>
      </c>
      <c r="P688" s="5">
        <v>94124</v>
      </c>
      <c r="Q688" s="7">
        <v>172846.96</v>
      </c>
    </row>
    <row r="689" spans="1:17" ht="15.75">
      <c r="A689" s="3">
        <v>92780</v>
      </c>
      <c r="B689">
        <f t="shared" si="50"/>
        <v>1.0992480457938216E-3</v>
      </c>
      <c r="C689" s="7">
        <f t="shared" si="51"/>
        <v>31380.79</v>
      </c>
      <c r="D689">
        <f t="shared" si="52"/>
        <v>0</v>
      </c>
      <c r="F689">
        <f t="shared" si="53"/>
        <v>92780</v>
      </c>
      <c r="G689" t="str">
        <f>INDEX(ZIP_COUNTY_092020!B:B,MATCH('Zip Shares'!F689,ZIP_COUNTY_092020!A:A,0))</f>
        <v>Orange</v>
      </c>
      <c r="H689" s="8">
        <f>B689*'SmartPay National Data'!$Q$4</f>
        <v>480080.5172767542</v>
      </c>
      <c r="I689" s="8">
        <f t="shared" si="54"/>
        <v>31380.79</v>
      </c>
      <c r="J689" s="8">
        <f>D689*'SmartPay National Data'!$Q$6</f>
        <v>0</v>
      </c>
      <c r="N689" s="3">
        <v>92877</v>
      </c>
      <c r="O689">
        <v>3.2943377604809776E-6</v>
      </c>
      <c r="P689" s="5">
        <v>94125</v>
      </c>
      <c r="Q689" s="7">
        <v>14418.8</v>
      </c>
    </row>
    <row r="690" spans="1:17" ht="15.75">
      <c r="A690" s="4">
        <v>92781</v>
      </c>
      <c r="B690">
        <f t="shared" si="50"/>
        <v>0</v>
      </c>
      <c r="C690" s="7">
        <f t="shared" si="51"/>
        <v>1860</v>
      </c>
      <c r="D690">
        <f t="shared" si="52"/>
        <v>0</v>
      </c>
      <c r="F690">
        <f t="shared" si="53"/>
        <v>92781</v>
      </c>
      <c r="G690" t="str">
        <f>INDEX(ZIP_COUNTY_092020!B:B,MATCH('Zip Shares'!F690,ZIP_COUNTY_092020!A:A,0))</f>
        <v>Orange</v>
      </c>
      <c r="H690" s="8">
        <f>B690*'SmartPay National Data'!$Q$4</f>
        <v>0</v>
      </c>
      <c r="I690" s="8">
        <f t="shared" si="54"/>
        <v>1860</v>
      </c>
      <c r="J690" s="8">
        <f>D690*'SmartPay National Data'!$Q$6</f>
        <v>0</v>
      </c>
      <c r="N690" s="3">
        <v>92878</v>
      </c>
      <c r="O690">
        <v>9.8431477183534918E-6</v>
      </c>
      <c r="P690" s="5">
        <v>94127</v>
      </c>
      <c r="Q690" s="7">
        <v>407</v>
      </c>
    </row>
    <row r="691" spans="1:17" ht="15.75">
      <c r="A691" s="3">
        <v>92782</v>
      </c>
      <c r="B691">
        <f t="shared" si="50"/>
        <v>2.5064703796570393E-5</v>
      </c>
      <c r="C691" s="7">
        <f t="shared" si="51"/>
        <v>6789.25</v>
      </c>
      <c r="D691">
        <f t="shared" si="52"/>
        <v>0</v>
      </c>
      <c r="F691">
        <f t="shared" si="53"/>
        <v>92782</v>
      </c>
      <c r="G691" t="str">
        <f>INDEX(ZIP_COUNTY_092020!B:B,MATCH('Zip Shares'!F691,ZIP_COUNTY_092020!A:A,0))</f>
        <v>Orange</v>
      </c>
      <c r="H691" s="8">
        <f>B691*'SmartPay National Data'!$Q$4</f>
        <v>10946.643034836106</v>
      </c>
      <c r="I691" s="8">
        <f t="shared" si="54"/>
        <v>6789.25</v>
      </c>
      <c r="J691" s="8">
        <f>D691*'SmartPay National Data'!$Q$6</f>
        <v>0</v>
      </c>
      <c r="N691" s="3">
        <v>92879</v>
      </c>
      <c r="O691">
        <v>8.7656856425923503E-4</v>
      </c>
      <c r="P691" s="5">
        <v>94128</v>
      </c>
      <c r="Q691" s="7">
        <v>36292.31</v>
      </c>
    </row>
    <row r="692" spans="1:17" ht="15.75">
      <c r="A692" s="3">
        <v>92799</v>
      </c>
      <c r="B692">
        <f t="shared" si="50"/>
        <v>4.7227573496230242E-5</v>
      </c>
      <c r="C692" s="7">
        <f t="shared" si="51"/>
        <v>0</v>
      </c>
      <c r="D692">
        <f t="shared" si="52"/>
        <v>0</v>
      </c>
      <c r="F692">
        <f t="shared" si="53"/>
        <v>92799</v>
      </c>
      <c r="G692" t="str">
        <f>INDEX(ZIP_COUNTY_092020!B:B,MATCH('Zip Shares'!F692,ZIP_COUNTY_092020!A:A,0))</f>
        <v>Orange</v>
      </c>
      <c r="H692" s="8">
        <f>B692*'SmartPay National Data'!$Q$4</f>
        <v>20625.952441355323</v>
      </c>
      <c r="I692" s="8">
        <f t="shared" si="54"/>
        <v>0</v>
      </c>
      <c r="J692" s="8">
        <f>D692*'SmartPay National Data'!$Q$6</f>
        <v>0</v>
      </c>
      <c r="N692" s="3">
        <v>92880</v>
      </c>
      <c r="O692">
        <v>9.6974762618853155E-4</v>
      </c>
      <c r="P692" s="5">
        <v>94129</v>
      </c>
      <c r="Q692" s="7">
        <v>8135.93</v>
      </c>
    </row>
    <row r="693" spans="1:17" ht="15.75">
      <c r="A693" s="4">
        <v>92800</v>
      </c>
      <c r="B693">
        <f t="shared" si="50"/>
        <v>0</v>
      </c>
      <c r="C693" s="7">
        <f t="shared" si="51"/>
        <v>0</v>
      </c>
      <c r="D693">
        <f t="shared" si="52"/>
        <v>0</v>
      </c>
      <c r="F693">
        <f t="shared" si="53"/>
        <v>92800</v>
      </c>
      <c r="G693" t="e">
        <f>INDEX(ZIP_COUNTY_092020!B:B,MATCH('Zip Shares'!F693,ZIP_COUNTY_092020!A:A,0))</f>
        <v>#N/A</v>
      </c>
      <c r="H693" s="8">
        <f>B693*'SmartPay National Data'!$Q$4</f>
        <v>0</v>
      </c>
      <c r="I693" s="8">
        <f t="shared" si="54"/>
        <v>0</v>
      </c>
      <c r="J693" s="8">
        <f>D693*'SmartPay National Data'!$Q$6</f>
        <v>0</v>
      </c>
      <c r="N693" s="3">
        <v>92881</v>
      </c>
      <c r="O693">
        <v>8.3833327251064661E-5</v>
      </c>
      <c r="P693" s="5">
        <v>94130</v>
      </c>
      <c r="Q693" s="7">
        <v>336.21</v>
      </c>
    </row>
    <row r="694" spans="1:17" ht="15.75">
      <c r="A694" s="3">
        <v>92801</v>
      </c>
      <c r="B694">
        <f t="shared" si="50"/>
        <v>7.7414132318652279E-4</v>
      </c>
      <c r="C694" s="7">
        <f t="shared" si="51"/>
        <v>26264.06</v>
      </c>
      <c r="D694">
        <f t="shared" si="52"/>
        <v>0</v>
      </c>
      <c r="F694">
        <f t="shared" si="53"/>
        <v>92801</v>
      </c>
      <c r="G694" t="str">
        <f>INDEX(ZIP_COUNTY_092020!B:B,MATCH('Zip Shares'!F694,ZIP_COUNTY_092020!A:A,0))</f>
        <v>Orange</v>
      </c>
      <c r="H694" s="8">
        <f>B694*'SmartPay National Data'!$Q$4</f>
        <v>338094.90797166695</v>
      </c>
      <c r="I694" s="8">
        <f t="shared" si="54"/>
        <v>26264.06</v>
      </c>
      <c r="J694" s="8">
        <f>D694*'SmartPay National Data'!$Q$6</f>
        <v>0</v>
      </c>
      <c r="N694" s="3">
        <v>92882</v>
      </c>
      <c r="O694">
        <v>1.2501952623988633E-4</v>
      </c>
      <c r="P694" s="5">
        <v>94133</v>
      </c>
      <c r="Q694" s="7">
        <v>329246.81</v>
      </c>
    </row>
    <row r="695" spans="1:17" ht="15.75">
      <c r="A695" s="3">
        <v>92802</v>
      </c>
      <c r="B695">
        <f t="shared" si="50"/>
        <v>2.5342907166581887E-5</v>
      </c>
      <c r="C695" s="7">
        <f t="shared" si="51"/>
        <v>0</v>
      </c>
      <c r="D695">
        <f t="shared" si="52"/>
        <v>0</v>
      </c>
      <c r="F695">
        <f t="shared" si="53"/>
        <v>92802</v>
      </c>
      <c r="G695" t="str">
        <f>INDEX(ZIP_COUNTY_092020!B:B,MATCH('Zip Shares'!F695,ZIP_COUNTY_092020!A:A,0))</f>
        <v>Orange</v>
      </c>
      <c r="H695" s="8">
        <f>B695*'SmartPay National Data'!$Q$4</f>
        <v>11068.144290439253</v>
      </c>
      <c r="I695" s="8">
        <f t="shared" si="54"/>
        <v>0</v>
      </c>
      <c r="J695" s="8">
        <f>D695*'SmartPay National Data'!$Q$6</f>
        <v>0</v>
      </c>
      <c r="N695" s="3">
        <v>92883</v>
      </c>
      <c r="O695">
        <v>1.2157059483694968E-4</v>
      </c>
      <c r="P695" s="5">
        <v>94134</v>
      </c>
      <c r="Q695" s="7">
        <v>1025</v>
      </c>
    </row>
    <row r="696" spans="1:17" ht="15.75">
      <c r="A696" s="3">
        <v>92803</v>
      </c>
      <c r="B696">
        <f t="shared" si="50"/>
        <v>4.0741505456761148E-6</v>
      </c>
      <c r="C696" s="7">
        <f t="shared" si="51"/>
        <v>0</v>
      </c>
      <c r="D696">
        <f t="shared" si="52"/>
        <v>0</v>
      </c>
      <c r="F696">
        <f t="shared" si="53"/>
        <v>92803</v>
      </c>
      <c r="G696" t="str">
        <f>INDEX(ZIP_COUNTY_092020!B:B,MATCH('Zip Shares'!F696,ZIP_COUNTY_092020!A:A,0))</f>
        <v>Orange</v>
      </c>
      <c r="H696" s="8">
        <f>B696*'SmartPay National Data'!$Q$4</f>
        <v>1779.3257026161848</v>
      </c>
      <c r="I696" s="8">
        <f t="shared" si="54"/>
        <v>0</v>
      </c>
      <c r="J696" s="8">
        <f>D696*'SmartPay National Data'!$Q$6</f>
        <v>0</v>
      </c>
      <c r="N696" s="3">
        <v>92885</v>
      </c>
      <c r="O696">
        <v>2.2499496388496343E-5</v>
      </c>
      <c r="P696" s="5">
        <v>94158</v>
      </c>
      <c r="Q696" s="7">
        <v>599.98</v>
      </c>
    </row>
    <row r="697" spans="1:17" ht="15.75">
      <c r="A697" s="3">
        <v>92804</v>
      </c>
      <c r="B697">
        <f t="shared" si="50"/>
        <v>4.5778080363390684E-4</v>
      </c>
      <c r="C697" s="7">
        <f t="shared" si="51"/>
        <v>11380.34</v>
      </c>
      <c r="D697">
        <f t="shared" si="52"/>
        <v>0</v>
      </c>
      <c r="F697">
        <f t="shared" si="53"/>
        <v>92804</v>
      </c>
      <c r="G697" t="str">
        <f>INDEX(ZIP_COUNTY_092020!B:B,MATCH('Zip Shares'!F697,ZIP_COUNTY_092020!A:A,0))</f>
        <v>Orange</v>
      </c>
      <c r="H697" s="8">
        <f>B697*'SmartPay National Data'!$Q$4</f>
        <v>199929.0750152994</v>
      </c>
      <c r="I697" s="8">
        <f t="shared" si="54"/>
        <v>11380.34</v>
      </c>
      <c r="J697" s="8">
        <f>D697*'SmartPay National Data'!$Q$6</f>
        <v>0</v>
      </c>
      <c r="N697" s="3">
        <v>92886</v>
      </c>
      <c r="O697">
        <v>1.1000756483649174E-4</v>
      </c>
      <c r="P697" s="5">
        <v>94159</v>
      </c>
      <c r="Q697" s="7">
        <v>2035</v>
      </c>
    </row>
    <row r="698" spans="1:17" ht="15.75">
      <c r="A698" s="3">
        <v>92805</v>
      </c>
      <c r="B698">
        <f t="shared" si="50"/>
        <v>8.3500788972300742E-4</v>
      </c>
      <c r="C698" s="7">
        <f t="shared" si="51"/>
        <v>71356.81</v>
      </c>
      <c r="D698">
        <f t="shared" si="52"/>
        <v>0</v>
      </c>
      <c r="F698">
        <f t="shared" si="53"/>
        <v>92805</v>
      </c>
      <c r="G698" t="str">
        <f>INDEX(ZIP_COUNTY_092020!B:B,MATCH('Zip Shares'!F698,ZIP_COUNTY_092020!A:A,0))</f>
        <v>Orange</v>
      </c>
      <c r="H698" s="8">
        <f>B698*'SmartPay National Data'!$Q$4</f>
        <v>364677.49127441336</v>
      </c>
      <c r="I698" s="8">
        <f t="shared" si="54"/>
        <v>71356.81</v>
      </c>
      <c r="J698" s="8">
        <f>D698*'SmartPay National Data'!$Q$6</f>
        <v>0</v>
      </c>
      <c r="N698" s="3">
        <v>92887</v>
      </c>
      <c r="O698">
        <v>7.8236228064163128E-3</v>
      </c>
      <c r="P698" s="5">
        <v>94301</v>
      </c>
      <c r="Q698" s="7">
        <v>95402.58</v>
      </c>
    </row>
    <row r="699" spans="1:17" ht="15.75">
      <c r="A699" s="3">
        <v>92806</v>
      </c>
      <c r="B699">
        <f t="shared" si="50"/>
        <v>1.6584305147689538E-2</v>
      </c>
      <c r="C699" s="7">
        <f t="shared" si="51"/>
        <v>93692.540000000008</v>
      </c>
      <c r="D699">
        <f t="shared" si="52"/>
        <v>0</v>
      </c>
      <c r="F699">
        <f t="shared" si="53"/>
        <v>92806</v>
      </c>
      <c r="G699" t="str">
        <f>INDEX(ZIP_COUNTY_092020!B:B,MATCH('Zip Shares'!F699,ZIP_COUNTY_092020!A:A,0))</f>
        <v>Orange</v>
      </c>
      <c r="H699" s="8">
        <f>B699*'SmartPay National Data'!$Q$4</f>
        <v>7242952.8753255308</v>
      </c>
      <c r="I699" s="8">
        <f t="shared" si="54"/>
        <v>93692.540000000008</v>
      </c>
      <c r="J699" s="8">
        <f>D699*'SmartPay National Data'!$Q$6</f>
        <v>0</v>
      </c>
      <c r="N699" s="3">
        <v>92890</v>
      </c>
      <c r="O699">
        <v>1.4174580870989053E-5</v>
      </c>
      <c r="P699" s="5">
        <v>94303</v>
      </c>
      <c r="Q699" s="7">
        <v>1765.1200000000001</v>
      </c>
    </row>
    <row r="700" spans="1:17" ht="15.75">
      <c r="A700" s="3">
        <v>92807</v>
      </c>
      <c r="B700">
        <f t="shared" si="50"/>
        <v>1.0741129814173275E-3</v>
      </c>
      <c r="C700" s="7">
        <f t="shared" si="51"/>
        <v>53697.69</v>
      </c>
      <c r="D700">
        <f t="shared" si="52"/>
        <v>0</v>
      </c>
      <c r="F700">
        <f t="shared" si="53"/>
        <v>92807</v>
      </c>
      <c r="G700" t="str">
        <f>INDEX(ZIP_COUNTY_092020!B:B,MATCH('Zip Shares'!F700,ZIP_COUNTY_092020!A:A,0))</f>
        <v>Orange</v>
      </c>
      <c r="H700" s="8">
        <f>B700*'SmartPay National Data'!$Q$4</f>
        <v>469103.14528703399</v>
      </c>
      <c r="I700" s="8">
        <f t="shared" si="54"/>
        <v>53697.69</v>
      </c>
      <c r="J700" s="8">
        <f>D700*'SmartPay National Data'!$Q$6</f>
        <v>0</v>
      </c>
      <c r="N700" s="3">
        <v>93001</v>
      </c>
      <c r="O700">
        <v>1.2478047749369409E-3</v>
      </c>
      <c r="P700" s="5">
        <v>94304</v>
      </c>
      <c r="Q700" s="7">
        <v>94560.739999999991</v>
      </c>
    </row>
    <row r="701" spans="1:17" ht="15.75">
      <c r="A701" s="3">
        <v>92808</v>
      </c>
      <c r="B701">
        <f t="shared" si="50"/>
        <v>2.9507725895576751E-4</v>
      </c>
      <c r="C701" s="7">
        <f t="shared" si="51"/>
        <v>7698</v>
      </c>
      <c r="D701">
        <f t="shared" si="52"/>
        <v>0</v>
      </c>
      <c r="F701">
        <f t="shared" si="53"/>
        <v>92808</v>
      </c>
      <c r="G701" t="str">
        <f>INDEX(ZIP_COUNTY_092020!B:B,MATCH('Zip Shares'!F701,ZIP_COUNTY_092020!A:A,0))</f>
        <v>Orange</v>
      </c>
      <c r="H701" s="8">
        <f>B701*'SmartPay National Data'!$Q$4</f>
        <v>128870.67996904311</v>
      </c>
      <c r="I701" s="8">
        <f t="shared" si="54"/>
        <v>7698</v>
      </c>
      <c r="J701" s="8">
        <f>D701*'SmartPay National Data'!$Q$6</f>
        <v>0</v>
      </c>
      <c r="N701" s="3">
        <v>93002</v>
      </c>
      <c r="O701">
        <v>1.8612756767921329E-5</v>
      </c>
      <c r="P701" s="5">
        <v>94305</v>
      </c>
      <c r="Q701" s="7">
        <v>15829</v>
      </c>
    </row>
    <row r="702" spans="1:17" ht="15.75">
      <c r="A702" s="3">
        <v>92809</v>
      </c>
      <c r="B702">
        <f t="shared" si="50"/>
        <v>2.3666740519832546E-6</v>
      </c>
      <c r="C702" s="7">
        <f t="shared" si="51"/>
        <v>0</v>
      </c>
      <c r="D702">
        <f t="shared" si="52"/>
        <v>0</v>
      </c>
      <c r="F702">
        <f t="shared" si="53"/>
        <v>92809</v>
      </c>
      <c r="G702" t="str">
        <f>INDEX(ZIP_COUNTY_092020!B:B,MATCH('Zip Shares'!F702,ZIP_COUNTY_092020!A:A,0))</f>
        <v>Orange</v>
      </c>
      <c r="H702" s="8">
        <f>B702*'SmartPay National Data'!$Q$4</f>
        <v>1033.6103006497415</v>
      </c>
      <c r="I702" s="8">
        <f t="shared" si="54"/>
        <v>0</v>
      </c>
      <c r="J702" s="8">
        <f>D702*'SmartPay National Data'!$Q$6</f>
        <v>0</v>
      </c>
      <c r="N702" s="3">
        <v>93003</v>
      </c>
      <c r="O702">
        <v>2.2375515913240873E-3</v>
      </c>
      <c r="P702" s="5">
        <v>94306</v>
      </c>
      <c r="Q702" s="7">
        <v>10944.35</v>
      </c>
    </row>
    <row r="703" spans="1:17" ht="15.75">
      <c r="A703" s="3">
        <v>92812</v>
      </c>
      <c r="B703">
        <f t="shared" si="50"/>
        <v>1.3240989273447371E-7</v>
      </c>
      <c r="C703" s="7">
        <f t="shared" si="51"/>
        <v>0</v>
      </c>
      <c r="D703">
        <f t="shared" si="52"/>
        <v>0</v>
      </c>
      <c r="F703">
        <f t="shared" si="53"/>
        <v>92812</v>
      </c>
      <c r="G703" t="str">
        <f>INDEX(ZIP_COUNTY_092020!B:B,MATCH('Zip Shares'!F703,ZIP_COUNTY_092020!A:A,0))</f>
        <v>Orange</v>
      </c>
      <c r="H703" s="8">
        <f>B703*'SmartPay National Data'!$Q$4</f>
        <v>57.828085335025996</v>
      </c>
      <c r="I703" s="8">
        <f t="shared" si="54"/>
        <v>0</v>
      </c>
      <c r="J703" s="8">
        <f>D703*'SmartPay National Data'!$Q$6</f>
        <v>0</v>
      </c>
      <c r="N703" s="3">
        <v>93004</v>
      </c>
      <c r="O703">
        <v>1.3065313938993091E-4</v>
      </c>
      <c r="P703" s="5">
        <v>94401</v>
      </c>
      <c r="Q703" s="7">
        <v>15343.95</v>
      </c>
    </row>
    <row r="704" spans="1:17" ht="15.75">
      <c r="A704" s="5">
        <v>92815</v>
      </c>
      <c r="B704">
        <f t="shared" si="50"/>
        <v>0</v>
      </c>
      <c r="C704" s="7">
        <f t="shared" si="51"/>
        <v>0</v>
      </c>
      <c r="D704">
        <f t="shared" si="52"/>
        <v>0</v>
      </c>
      <c r="F704">
        <f t="shared" si="53"/>
        <v>92815</v>
      </c>
      <c r="G704" t="str">
        <f>INDEX(ZIP_COUNTY_092020!B:B,MATCH('Zip Shares'!F704,ZIP_COUNTY_092020!A:A,0))</f>
        <v>Orange</v>
      </c>
      <c r="H704" s="8">
        <f>B704*'SmartPay National Data'!$Q$4</f>
        <v>0</v>
      </c>
      <c r="I704" s="8">
        <f t="shared" si="54"/>
        <v>0</v>
      </c>
      <c r="J704" s="8">
        <f>D704*'SmartPay National Data'!$Q$6</f>
        <v>0</v>
      </c>
      <c r="N704" s="3">
        <v>93010</v>
      </c>
      <c r="O704">
        <v>6.707269765488514E-4</v>
      </c>
      <c r="P704" s="5">
        <v>94402</v>
      </c>
      <c r="Q704" s="7">
        <v>72504.58</v>
      </c>
    </row>
    <row r="705" spans="1:17" ht="15.75">
      <c r="A705" s="3">
        <v>92817</v>
      </c>
      <c r="B705">
        <f t="shared" si="50"/>
        <v>1.6296602182704459E-7</v>
      </c>
      <c r="C705" s="7">
        <f t="shared" si="51"/>
        <v>0</v>
      </c>
      <c r="D705">
        <f t="shared" si="52"/>
        <v>0</v>
      </c>
      <c r="F705">
        <f t="shared" si="53"/>
        <v>92817</v>
      </c>
      <c r="G705" t="str">
        <f>INDEX(ZIP_COUNTY_092020!B:B,MATCH('Zip Shares'!F705,ZIP_COUNTY_092020!A:A,0))</f>
        <v>Orange</v>
      </c>
      <c r="H705" s="8">
        <f>B705*'SmartPay National Data'!$Q$4</f>
        <v>71.173028104647386</v>
      </c>
      <c r="I705" s="8">
        <f t="shared" si="54"/>
        <v>0</v>
      </c>
      <c r="J705" s="8">
        <f>D705*'SmartPay National Data'!$Q$6</f>
        <v>0</v>
      </c>
      <c r="N705" s="3">
        <v>93011</v>
      </c>
      <c r="O705">
        <v>2.8037711266438623E-4</v>
      </c>
      <c r="P705" s="5">
        <v>94403</v>
      </c>
      <c r="Q705" s="7">
        <v>55845.45</v>
      </c>
    </row>
    <row r="706" spans="1:17" ht="15.75">
      <c r="A706" s="3">
        <v>92821</v>
      </c>
      <c r="B706">
        <f t="shared" ref="B706:B769" si="55">SUMIF(N:N,A706,O:O)</f>
        <v>1.094462059664805E-3</v>
      </c>
      <c r="C706" s="7">
        <f t="shared" ref="C706:C769" si="56">SUMIF(P:P,A706,Q:Q)</f>
        <v>122665.87</v>
      </c>
      <c r="D706">
        <f t="shared" ref="D706:D769" si="57">SUMIF(R:R,A706,S:S)</f>
        <v>0</v>
      </c>
      <c r="F706">
        <f t="shared" si="53"/>
        <v>92821</v>
      </c>
      <c r="G706" t="str">
        <f>INDEX(ZIP_COUNTY_092020!B:B,MATCH('Zip Shares'!F706,ZIP_COUNTY_092020!A:A,0))</f>
        <v>Orange</v>
      </c>
      <c r="H706" s="8">
        <f>B706*'SmartPay National Data'!$Q$4</f>
        <v>477990.30778737698</v>
      </c>
      <c r="I706" s="8">
        <f t="shared" si="54"/>
        <v>122665.87</v>
      </c>
      <c r="J706" s="8">
        <f>D706*'SmartPay National Data'!$Q$6</f>
        <v>0</v>
      </c>
      <c r="N706" s="3">
        <v>93012</v>
      </c>
      <c r="O706">
        <v>1.7312460454017122E-3</v>
      </c>
      <c r="P706" s="5">
        <v>94404</v>
      </c>
      <c r="Q706" s="7">
        <v>71035.48</v>
      </c>
    </row>
    <row r="707" spans="1:17" ht="15.75">
      <c r="A707" s="3">
        <v>92822</v>
      </c>
      <c r="B707">
        <f t="shared" si="55"/>
        <v>6.1420517174851251E-3</v>
      </c>
      <c r="C707" s="7">
        <f t="shared" si="56"/>
        <v>4341.3899999999994</v>
      </c>
      <c r="D707">
        <f t="shared" si="57"/>
        <v>0</v>
      </c>
      <c r="F707">
        <f t="shared" ref="F707:F770" si="58">A707</f>
        <v>92822</v>
      </c>
      <c r="G707" t="str">
        <f>INDEX(ZIP_COUNTY_092020!B:B,MATCH('Zip Shares'!F707,ZIP_COUNTY_092020!A:A,0))</f>
        <v>Orange</v>
      </c>
      <c r="H707" s="8">
        <f>B707*'SmartPay National Data'!$Q$4</f>
        <v>2682451.3147452972</v>
      </c>
      <c r="I707" s="8">
        <f t="shared" ref="I707:I770" si="59">C707</f>
        <v>4341.3899999999994</v>
      </c>
      <c r="J707" s="8">
        <f>D707*'SmartPay National Data'!$Q$6</f>
        <v>0</v>
      </c>
      <c r="N707" s="3">
        <v>93013</v>
      </c>
      <c r="O707">
        <v>2.2366575393575915E-3</v>
      </c>
      <c r="P707" s="5">
        <v>94501</v>
      </c>
      <c r="Q707" s="7">
        <v>309538.90999999997</v>
      </c>
    </row>
    <row r="708" spans="1:17" ht="15.75">
      <c r="A708" s="3">
        <v>92823</v>
      </c>
      <c r="B708">
        <f t="shared" si="55"/>
        <v>1.9686763964019735E-5</v>
      </c>
      <c r="C708" s="7">
        <f t="shared" si="56"/>
        <v>0</v>
      </c>
      <c r="D708">
        <f t="shared" si="57"/>
        <v>0</v>
      </c>
      <c r="F708">
        <f t="shared" si="58"/>
        <v>92823</v>
      </c>
      <c r="G708" t="str">
        <f>INDEX(ZIP_COUNTY_092020!B:B,MATCH('Zip Shares'!F708,ZIP_COUNTY_092020!A:A,0))</f>
        <v>Orange</v>
      </c>
      <c r="H708" s="8">
        <f>B708*'SmartPay National Data'!$Q$4</f>
        <v>8597.9064174972045</v>
      </c>
      <c r="I708" s="8">
        <f t="shared" si="59"/>
        <v>0</v>
      </c>
      <c r="J708" s="8">
        <f>D708*'SmartPay National Data'!$Q$6</f>
        <v>0</v>
      </c>
      <c r="N708" s="3">
        <v>93015</v>
      </c>
      <c r="O708">
        <v>1.3379917807054927E-5</v>
      </c>
      <c r="P708" s="5">
        <v>94502</v>
      </c>
      <c r="Q708" s="7">
        <v>43398.36</v>
      </c>
    </row>
    <row r="709" spans="1:17" ht="15.75">
      <c r="A709" s="4">
        <v>92825</v>
      </c>
      <c r="B709">
        <f t="shared" si="55"/>
        <v>0</v>
      </c>
      <c r="C709" s="7">
        <f t="shared" si="56"/>
        <v>1106.1199999999999</v>
      </c>
      <c r="D709">
        <f t="shared" si="57"/>
        <v>0</v>
      </c>
      <c r="F709">
        <f t="shared" si="58"/>
        <v>92825</v>
      </c>
      <c r="G709" t="str">
        <f>INDEX(ZIP_COUNTY_092020!B:B,MATCH('Zip Shares'!F709,ZIP_COUNTY_092020!A:A,0))</f>
        <v>Orange</v>
      </c>
      <c r="H709" s="8">
        <f>B709*'SmartPay National Data'!$Q$4</f>
        <v>0</v>
      </c>
      <c r="I709" s="8">
        <f t="shared" si="59"/>
        <v>1106.1199999999999</v>
      </c>
      <c r="J709" s="8">
        <f>D709*'SmartPay National Data'!$Q$6</f>
        <v>0</v>
      </c>
      <c r="N709" s="3">
        <v>93021</v>
      </c>
      <c r="O709">
        <v>1.676106830071027E-2</v>
      </c>
      <c r="P709" s="5">
        <v>94503</v>
      </c>
      <c r="Q709" s="7">
        <v>188456.96000000002</v>
      </c>
    </row>
    <row r="710" spans="1:17" ht="15.75">
      <c r="A710" s="3">
        <v>92831</v>
      </c>
      <c r="B710">
        <f t="shared" si="55"/>
        <v>1.5587169125940712E-3</v>
      </c>
      <c r="C710" s="7">
        <f t="shared" si="56"/>
        <v>26550.399999999998</v>
      </c>
      <c r="D710">
        <f t="shared" si="57"/>
        <v>0</v>
      </c>
      <c r="F710">
        <f t="shared" si="58"/>
        <v>92831</v>
      </c>
      <c r="G710" t="str">
        <f>INDEX(ZIP_COUNTY_092020!B:B,MATCH('Zip Shares'!F710,ZIP_COUNTY_092020!A:A,0))</f>
        <v>Orange</v>
      </c>
      <c r="H710" s="8">
        <f>B710*'SmartPay National Data'!$Q$4</f>
        <v>680746.82920704712</v>
      </c>
      <c r="I710" s="8">
        <f t="shared" si="59"/>
        <v>26550.399999999998</v>
      </c>
      <c r="J710" s="8">
        <f>D710*'SmartPay National Data'!$Q$6</f>
        <v>0</v>
      </c>
      <c r="N710" s="3">
        <v>93022</v>
      </c>
      <c r="O710">
        <v>2.4784687429566072E-5</v>
      </c>
      <c r="P710" s="5">
        <v>94506</v>
      </c>
      <c r="Q710" s="7">
        <v>11266.94</v>
      </c>
    </row>
    <row r="711" spans="1:17" ht="15.75">
      <c r="A711" s="3">
        <v>92832</v>
      </c>
      <c r="B711">
        <f t="shared" si="55"/>
        <v>4.5866379428167126E-5</v>
      </c>
      <c r="C711" s="7">
        <f t="shared" si="56"/>
        <v>2799.5</v>
      </c>
      <c r="D711">
        <f t="shared" si="57"/>
        <v>0</v>
      </c>
      <c r="F711">
        <f t="shared" si="58"/>
        <v>92832</v>
      </c>
      <c r="G711" t="str">
        <f>INDEX(ZIP_COUNTY_092020!B:B,MATCH('Zip Shares'!F711,ZIP_COUNTY_092020!A:A,0))</f>
        <v>Orange</v>
      </c>
      <c r="H711" s="8">
        <f>B711*'SmartPay National Data'!$Q$4</f>
        <v>20031.470827482743</v>
      </c>
      <c r="I711" s="8">
        <f t="shared" si="59"/>
        <v>2799.5</v>
      </c>
      <c r="J711" s="8">
        <f>D711*'SmartPay National Data'!$Q$6</f>
        <v>0</v>
      </c>
      <c r="N711" s="3">
        <v>93023</v>
      </c>
      <c r="O711">
        <v>3.5340277779691406E-4</v>
      </c>
      <c r="P711" s="5">
        <v>94509</v>
      </c>
      <c r="Q711" s="7">
        <v>14597.34</v>
      </c>
    </row>
    <row r="712" spans="1:17" ht="15.75">
      <c r="A712" s="3">
        <v>92833</v>
      </c>
      <c r="B712">
        <f t="shared" si="55"/>
        <v>4.6358883116881183E-5</v>
      </c>
      <c r="C712" s="7">
        <f t="shared" si="56"/>
        <v>6239.11</v>
      </c>
      <c r="D712">
        <f t="shared" si="57"/>
        <v>0</v>
      </c>
      <c r="F712">
        <f t="shared" si="58"/>
        <v>92833</v>
      </c>
      <c r="G712" t="str">
        <f>INDEX(ZIP_COUNTY_092020!B:B,MATCH('Zip Shares'!F712,ZIP_COUNTY_092020!A:A,0))</f>
        <v>Orange</v>
      </c>
      <c r="H712" s="8">
        <f>B712*'SmartPay National Data'!$Q$4</f>
        <v>20246.564615043502</v>
      </c>
      <c r="I712" s="8">
        <f t="shared" si="59"/>
        <v>6239.11</v>
      </c>
      <c r="J712" s="8">
        <f>D712*'SmartPay National Data'!$Q$6</f>
        <v>0</v>
      </c>
      <c r="N712" s="3">
        <v>93024</v>
      </c>
      <c r="O712">
        <v>7.0387876732482526E-6</v>
      </c>
      <c r="P712" s="5">
        <v>94510</v>
      </c>
      <c r="Q712" s="7">
        <v>87122.41</v>
      </c>
    </row>
    <row r="713" spans="1:17" ht="15.75">
      <c r="A713" s="3">
        <v>92834</v>
      </c>
      <c r="B713">
        <f t="shared" si="55"/>
        <v>5.2270129255860844E-6</v>
      </c>
      <c r="C713" s="7">
        <f t="shared" si="56"/>
        <v>0</v>
      </c>
      <c r="D713">
        <f t="shared" si="57"/>
        <v>0</v>
      </c>
      <c r="F713">
        <f t="shared" si="58"/>
        <v>92834</v>
      </c>
      <c r="G713" t="str">
        <f>INDEX(ZIP_COUNTY_092020!B:B,MATCH('Zip Shares'!F713,ZIP_COUNTY_092020!A:A,0))</f>
        <v>Orange</v>
      </c>
      <c r="H713" s="8">
        <f>B713*'SmartPay National Data'!$Q$4</f>
        <v>2282.8214966854862</v>
      </c>
      <c r="I713" s="8">
        <f t="shared" si="59"/>
        <v>0</v>
      </c>
      <c r="J713" s="8">
        <f>D713*'SmartPay National Data'!$Q$6</f>
        <v>0</v>
      </c>
      <c r="N713" s="3">
        <v>93030</v>
      </c>
      <c r="O713">
        <v>2.9146275203757932E-3</v>
      </c>
      <c r="P713" s="5">
        <v>94513</v>
      </c>
      <c r="Q713" s="7">
        <v>418.42</v>
      </c>
    </row>
    <row r="714" spans="1:17" ht="15.75">
      <c r="A714" s="3">
        <v>92835</v>
      </c>
      <c r="B714">
        <f t="shared" si="55"/>
        <v>4.7212890257663636E-4</v>
      </c>
      <c r="C714" s="7">
        <f t="shared" si="56"/>
        <v>459.78</v>
      </c>
      <c r="D714">
        <f t="shared" si="57"/>
        <v>0</v>
      </c>
      <c r="F714">
        <f t="shared" si="58"/>
        <v>92835</v>
      </c>
      <c r="G714" t="str">
        <f>INDEX(ZIP_COUNTY_092020!B:B,MATCH('Zip Shares'!F714,ZIP_COUNTY_092020!A:A,0))</f>
        <v>Orange</v>
      </c>
      <c r="H714" s="8">
        <f>B714*'SmartPay National Data'!$Q$4</f>
        <v>206195.39751523099</v>
      </c>
      <c r="I714" s="8">
        <f t="shared" si="59"/>
        <v>459.78</v>
      </c>
      <c r="J714" s="8">
        <f>D714*'SmartPay National Data'!$Q$6</f>
        <v>0</v>
      </c>
      <c r="N714" s="3">
        <v>93031</v>
      </c>
      <c r="O714">
        <v>8.2961784966333613E-5</v>
      </c>
      <c r="P714" s="5">
        <v>94514</v>
      </c>
      <c r="Q714" s="7">
        <v>1500</v>
      </c>
    </row>
    <row r="715" spans="1:17" ht="15.75">
      <c r="A715" s="3">
        <v>92838</v>
      </c>
      <c r="B715">
        <f t="shared" si="55"/>
        <v>7.121615153841848E-7</v>
      </c>
      <c r="C715" s="7">
        <f t="shared" si="56"/>
        <v>0</v>
      </c>
      <c r="D715">
        <f t="shared" si="57"/>
        <v>0</v>
      </c>
      <c r="F715">
        <f t="shared" si="58"/>
        <v>92838</v>
      </c>
      <c r="G715" t="str">
        <f>INDEX(ZIP_COUNTY_092020!B:B,MATCH('Zip Shares'!F715,ZIP_COUNTY_092020!A:A,0))</f>
        <v>Orange</v>
      </c>
      <c r="H715" s="8">
        <f>B715*'SmartPay National Data'!$Q$4</f>
        <v>311.02613281730908</v>
      </c>
      <c r="I715" s="8">
        <f t="shared" si="59"/>
        <v>0</v>
      </c>
      <c r="J715" s="8">
        <f>D715*'SmartPay National Data'!$Q$6</f>
        <v>0</v>
      </c>
      <c r="N715" s="3">
        <v>93032</v>
      </c>
      <c r="O715">
        <v>8.732350942827628E-6</v>
      </c>
      <c r="P715" s="5">
        <v>94516</v>
      </c>
      <c r="Q715" s="7">
        <v>221.48</v>
      </c>
    </row>
    <row r="716" spans="1:17" ht="15.75">
      <c r="A716" s="3">
        <v>92840</v>
      </c>
      <c r="B716">
        <f t="shared" si="55"/>
        <v>7.9012629359398847E-5</v>
      </c>
      <c r="C716" s="7">
        <f t="shared" si="56"/>
        <v>0</v>
      </c>
      <c r="D716">
        <f t="shared" si="57"/>
        <v>0</v>
      </c>
      <c r="F716">
        <f t="shared" si="58"/>
        <v>92840</v>
      </c>
      <c r="G716" t="str">
        <f>INDEX(ZIP_COUNTY_092020!B:B,MATCH('Zip Shares'!F716,ZIP_COUNTY_092020!A:A,0))</f>
        <v>Orange</v>
      </c>
      <c r="H716" s="8">
        <f>B716*'SmartPay National Data'!$Q$4</f>
        <v>34507.611015913855</v>
      </c>
      <c r="I716" s="8">
        <f t="shared" si="59"/>
        <v>0</v>
      </c>
      <c r="J716" s="8">
        <f>D716*'SmartPay National Data'!$Q$6</f>
        <v>0</v>
      </c>
      <c r="N716" s="3">
        <v>93033</v>
      </c>
      <c r="O716">
        <v>4.0378421234281035E-4</v>
      </c>
      <c r="P716" s="5">
        <v>94517</v>
      </c>
      <c r="Q716" s="7">
        <v>650</v>
      </c>
    </row>
    <row r="717" spans="1:17" ht="15.75">
      <c r="A717" s="3">
        <v>92841</v>
      </c>
      <c r="B717">
        <f t="shared" si="55"/>
        <v>3.383372209430911E-4</v>
      </c>
      <c r="C717" s="7">
        <f t="shared" si="56"/>
        <v>13009.960000000001</v>
      </c>
      <c r="D717">
        <f t="shared" si="57"/>
        <v>0</v>
      </c>
      <c r="F717">
        <f t="shared" si="58"/>
        <v>92841</v>
      </c>
      <c r="G717" t="str">
        <f>INDEX(ZIP_COUNTY_092020!B:B,MATCH('Zip Shares'!F717,ZIP_COUNTY_092020!A:A,0))</f>
        <v>Orange</v>
      </c>
      <c r="H717" s="8">
        <f>B717*'SmartPay National Data'!$Q$4</f>
        <v>147763.83607490567</v>
      </c>
      <c r="I717" s="8">
        <f t="shared" si="59"/>
        <v>13009.960000000001</v>
      </c>
      <c r="J717" s="8">
        <f>D717*'SmartPay National Data'!$Q$6</f>
        <v>0</v>
      </c>
      <c r="N717" s="3">
        <v>93035</v>
      </c>
      <c r="O717">
        <v>1.255862405807899E-4</v>
      </c>
      <c r="P717" s="5">
        <v>94518</v>
      </c>
      <c r="Q717" s="7">
        <v>2017.79</v>
      </c>
    </row>
    <row r="718" spans="1:17" ht="15.75">
      <c r="A718" s="3">
        <v>92842</v>
      </c>
      <c r="B718">
        <f t="shared" si="55"/>
        <v>4.7313110286936714E-5</v>
      </c>
      <c r="C718" s="7">
        <f t="shared" si="56"/>
        <v>1057.5</v>
      </c>
      <c r="D718">
        <f t="shared" si="57"/>
        <v>0</v>
      </c>
      <c r="F718">
        <f t="shared" si="58"/>
        <v>92842</v>
      </c>
      <c r="G718" t="str">
        <f>INDEX(ZIP_COUNTY_092020!B:B,MATCH('Zip Shares'!F718,ZIP_COUNTY_092020!A:A,0))</f>
        <v>Orange</v>
      </c>
      <c r="H718" s="8">
        <f>B718*'SmartPay National Data'!$Q$4</f>
        <v>20663.309384481749</v>
      </c>
      <c r="I718" s="8">
        <f t="shared" si="59"/>
        <v>1057.5</v>
      </c>
      <c r="J718" s="8">
        <f>D718*'SmartPay National Data'!$Q$6</f>
        <v>0</v>
      </c>
      <c r="N718" s="3">
        <v>93036</v>
      </c>
      <c r="O718">
        <v>6.0908856219148838E-4</v>
      </c>
      <c r="P718" s="5">
        <v>94520</v>
      </c>
      <c r="Q718" s="7">
        <v>95656.37</v>
      </c>
    </row>
    <row r="719" spans="1:17" ht="15.75">
      <c r="A719" s="3">
        <v>92843</v>
      </c>
      <c r="B719">
        <f t="shared" si="55"/>
        <v>6.7541491824498644E-5</v>
      </c>
      <c r="C719" s="7">
        <f t="shared" si="56"/>
        <v>7231.8</v>
      </c>
      <c r="D719">
        <f t="shared" si="57"/>
        <v>0</v>
      </c>
      <c r="F719">
        <f t="shared" si="58"/>
        <v>92843</v>
      </c>
      <c r="G719" t="str">
        <f>INDEX(ZIP_COUNTY_092020!B:B,MATCH('Zip Shares'!F719,ZIP_COUNTY_092020!A:A,0))</f>
        <v>Orange</v>
      </c>
      <c r="H719" s="8">
        <f>B719*'SmartPay National Data'!$Q$4</f>
        <v>29497.759360884756</v>
      </c>
      <c r="I719" s="8">
        <f t="shared" si="59"/>
        <v>7231.8</v>
      </c>
      <c r="J719" s="8">
        <f>D719*'SmartPay National Data'!$Q$6</f>
        <v>0</v>
      </c>
      <c r="N719" s="3">
        <v>93041</v>
      </c>
      <c r="O719">
        <v>5.8096920291103918E-4</v>
      </c>
      <c r="P719" s="5">
        <v>94521</v>
      </c>
      <c r="Q719" s="7">
        <v>132.44</v>
      </c>
    </row>
    <row r="720" spans="1:17" ht="15.75">
      <c r="A720" s="3">
        <v>92844</v>
      </c>
      <c r="B720">
        <f t="shared" si="55"/>
        <v>3.1325125008067223E-6</v>
      </c>
      <c r="C720" s="7">
        <f t="shared" si="56"/>
        <v>0</v>
      </c>
      <c r="D720">
        <f t="shared" si="57"/>
        <v>0</v>
      </c>
      <c r="F720">
        <f t="shared" si="58"/>
        <v>92844</v>
      </c>
      <c r="G720" t="str">
        <f>INDEX(ZIP_COUNTY_092020!B:B,MATCH('Zip Shares'!F720,ZIP_COUNTY_092020!A:A,0))</f>
        <v>Orange</v>
      </c>
      <c r="H720" s="8">
        <f>B720*'SmartPay National Data'!$Q$4</f>
        <v>1368.0790495990188</v>
      </c>
      <c r="I720" s="8">
        <f t="shared" si="59"/>
        <v>0</v>
      </c>
      <c r="J720" s="8">
        <f>D720*'SmartPay National Data'!$Q$6</f>
        <v>0</v>
      </c>
      <c r="N720" s="3">
        <v>93042</v>
      </c>
      <c r="O720">
        <v>3.248898555737525E-4</v>
      </c>
      <c r="P720" s="5">
        <v>94523</v>
      </c>
      <c r="Q720" s="7">
        <v>9497.74</v>
      </c>
    </row>
    <row r="721" spans="1:17" ht="15.75">
      <c r="A721" s="3">
        <v>92845</v>
      </c>
      <c r="B721">
        <f t="shared" si="55"/>
        <v>1.3441518963305549E-5</v>
      </c>
      <c r="C721" s="7">
        <f t="shared" si="56"/>
        <v>2655</v>
      </c>
      <c r="D721">
        <f t="shared" si="57"/>
        <v>0</v>
      </c>
      <c r="F721">
        <f t="shared" si="58"/>
        <v>92845</v>
      </c>
      <c r="G721" t="str">
        <f>INDEX(ZIP_COUNTY_092020!B:B,MATCH('Zip Shares'!F721,ZIP_COUNTY_092020!A:A,0))</f>
        <v>Orange</v>
      </c>
      <c r="H721" s="8">
        <f>B721*'SmartPay National Data'!$Q$4</f>
        <v>5870.3869445853679</v>
      </c>
      <c r="I721" s="8">
        <f t="shared" si="59"/>
        <v>2655</v>
      </c>
      <c r="J721" s="8">
        <f>D721*'SmartPay National Data'!$Q$6</f>
        <v>0</v>
      </c>
      <c r="N721" s="3">
        <v>93043</v>
      </c>
      <c r="O721">
        <v>1.7360158775238152E-3</v>
      </c>
      <c r="P721" s="5">
        <v>94524</v>
      </c>
      <c r="Q721" s="7">
        <v>4733</v>
      </c>
    </row>
    <row r="722" spans="1:17" ht="15.75">
      <c r="A722" s="3">
        <v>92846</v>
      </c>
      <c r="B722">
        <f t="shared" si="55"/>
        <v>9.9047896161095722E-6</v>
      </c>
      <c r="C722" s="7">
        <f t="shared" si="56"/>
        <v>0</v>
      </c>
      <c r="D722">
        <f t="shared" si="57"/>
        <v>0</v>
      </c>
      <c r="F722">
        <f t="shared" si="58"/>
        <v>92846</v>
      </c>
      <c r="G722" t="str">
        <f>INDEX(ZIP_COUNTY_092020!B:B,MATCH('Zip Shares'!F722,ZIP_COUNTY_092020!A:A,0))</f>
        <v>Orange</v>
      </c>
      <c r="H722" s="8">
        <f>B722*'SmartPay National Data'!$Q$4</f>
        <v>4325.7720954012848</v>
      </c>
      <c r="I722" s="8">
        <f t="shared" si="59"/>
        <v>0</v>
      </c>
      <c r="J722" s="8">
        <f>D722*'SmartPay National Data'!$Q$6</f>
        <v>0</v>
      </c>
      <c r="N722" s="3">
        <v>93044</v>
      </c>
      <c r="O722">
        <v>2.9534739550769854E-6</v>
      </c>
      <c r="P722" s="5">
        <v>94526</v>
      </c>
      <c r="Q722" s="7">
        <v>350</v>
      </c>
    </row>
    <row r="723" spans="1:17" ht="15.75">
      <c r="A723" s="3">
        <v>92860</v>
      </c>
      <c r="B723">
        <f t="shared" si="55"/>
        <v>4.6417856446029848E-4</v>
      </c>
      <c r="C723" s="7">
        <f t="shared" si="56"/>
        <v>52154.97</v>
      </c>
      <c r="D723">
        <f t="shared" si="57"/>
        <v>0</v>
      </c>
      <c r="F723">
        <f t="shared" si="58"/>
        <v>92860</v>
      </c>
      <c r="G723" t="str">
        <f>INDEX(ZIP_COUNTY_092020!B:B,MATCH('Zip Shares'!F723,ZIP_COUNTY_092020!A:A,0))</f>
        <v>Riverside</v>
      </c>
      <c r="H723" s="8">
        <f>B723*'SmartPay National Data'!$Q$4</f>
        <v>202723.20354588871</v>
      </c>
      <c r="I723" s="8">
        <f t="shared" si="59"/>
        <v>52154.97</v>
      </c>
      <c r="J723" s="8">
        <f>D723*'SmartPay National Data'!$Q$6</f>
        <v>0</v>
      </c>
      <c r="N723" s="3">
        <v>93060</v>
      </c>
      <c r="O723">
        <v>3.8835387641988027E-4</v>
      </c>
      <c r="P723" s="5">
        <v>94530</v>
      </c>
      <c r="Q723" s="7">
        <v>11776.26</v>
      </c>
    </row>
    <row r="724" spans="1:17" ht="15.75">
      <c r="A724" s="3">
        <v>92861</v>
      </c>
      <c r="B724">
        <f t="shared" si="55"/>
        <v>3.6871062438368836E-7</v>
      </c>
      <c r="C724" s="7">
        <f t="shared" si="56"/>
        <v>0</v>
      </c>
      <c r="D724">
        <f t="shared" si="57"/>
        <v>0</v>
      </c>
      <c r="F724">
        <f t="shared" si="58"/>
        <v>92861</v>
      </c>
      <c r="G724" t="str">
        <f>INDEX(ZIP_COUNTY_092020!B:B,MATCH('Zip Shares'!F724,ZIP_COUNTY_092020!A:A,0))</f>
        <v>Orange</v>
      </c>
      <c r="H724" s="8">
        <f>B724*'SmartPay National Data'!$Q$4</f>
        <v>161.02897608676471</v>
      </c>
      <c r="I724" s="8">
        <f t="shared" si="59"/>
        <v>0</v>
      </c>
      <c r="J724" s="8">
        <f>D724*'SmartPay National Data'!$Q$6</f>
        <v>0</v>
      </c>
      <c r="N724" s="3">
        <v>93063</v>
      </c>
      <c r="O724">
        <v>9.118221033738088E-3</v>
      </c>
      <c r="P724" s="5">
        <v>94533</v>
      </c>
      <c r="Q724" s="7">
        <v>73485.279999999999</v>
      </c>
    </row>
    <row r="725" spans="1:17" ht="15.75">
      <c r="A725" s="4">
        <v>92864</v>
      </c>
      <c r="B725">
        <f t="shared" si="55"/>
        <v>0</v>
      </c>
      <c r="C725" s="7">
        <f t="shared" si="56"/>
        <v>335.62</v>
      </c>
      <c r="D725">
        <f t="shared" si="57"/>
        <v>0</v>
      </c>
      <c r="F725">
        <f t="shared" si="58"/>
        <v>92864</v>
      </c>
      <c r="G725" t="str">
        <f>INDEX(ZIP_COUNTY_092020!B:B,MATCH('Zip Shares'!F725,ZIP_COUNTY_092020!A:A,0))</f>
        <v>Orange</v>
      </c>
      <c r="H725" s="8">
        <f>B725*'SmartPay National Data'!$Q$4</f>
        <v>0</v>
      </c>
      <c r="I725" s="8">
        <f t="shared" si="59"/>
        <v>335.62</v>
      </c>
      <c r="J725" s="8">
        <f>D725*'SmartPay National Data'!$Q$6</f>
        <v>0</v>
      </c>
      <c r="N725" s="3">
        <v>93065</v>
      </c>
      <c r="O725">
        <v>7.4828183410150179E-4</v>
      </c>
      <c r="P725" s="5">
        <v>94534</v>
      </c>
      <c r="Q725" s="7">
        <v>35485.03</v>
      </c>
    </row>
    <row r="726" spans="1:17" ht="15.75">
      <c r="A726" s="3">
        <v>92865</v>
      </c>
      <c r="B726">
        <f t="shared" si="55"/>
        <v>7.5027134366671916E-4</v>
      </c>
      <c r="C726" s="7">
        <f t="shared" si="56"/>
        <v>68590.010000000009</v>
      </c>
      <c r="D726">
        <f t="shared" si="57"/>
        <v>0</v>
      </c>
      <c r="F726">
        <f t="shared" si="58"/>
        <v>92865</v>
      </c>
      <c r="G726" t="str">
        <f>INDEX(ZIP_COUNTY_092020!B:B,MATCH('Zip Shares'!F726,ZIP_COUNTY_092020!A:A,0))</f>
        <v>Orange</v>
      </c>
      <c r="H726" s="8">
        <f>B726*'SmartPay National Data'!$Q$4</f>
        <v>327670.04330249451</v>
      </c>
      <c r="I726" s="8">
        <f t="shared" si="59"/>
        <v>68590.010000000009</v>
      </c>
      <c r="J726" s="8">
        <f>D726*'SmartPay National Data'!$Q$6</f>
        <v>0</v>
      </c>
      <c r="N726" s="3">
        <v>93066</v>
      </c>
      <c r="O726">
        <v>1.3781606643030591E-4</v>
      </c>
      <c r="P726" s="5">
        <v>94535</v>
      </c>
      <c r="Q726" s="7">
        <v>14765.68</v>
      </c>
    </row>
    <row r="727" spans="1:17" ht="15.75">
      <c r="A727" s="3">
        <v>92866</v>
      </c>
      <c r="B727">
        <f t="shared" si="55"/>
        <v>1.2955167241915463E-5</v>
      </c>
      <c r="C727" s="7">
        <f t="shared" si="56"/>
        <v>4565.6499999999996</v>
      </c>
      <c r="D727">
        <f t="shared" si="57"/>
        <v>0</v>
      </c>
      <c r="F727">
        <f t="shared" si="58"/>
        <v>92866</v>
      </c>
      <c r="G727" t="str">
        <f>INDEX(ZIP_COUNTY_092020!B:B,MATCH('Zip Shares'!F727,ZIP_COUNTY_092020!A:A,0))</f>
        <v>Orange</v>
      </c>
      <c r="H727" s="8">
        <f>B727*'SmartPay National Data'!$Q$4</f>
        <v>5657.9799388355614</v>
      </c>
      <c r="I727" s="8">
        <f t="shared" si="59"/>
        <v>4565.6499999999996</v>
      </c>
      <c r="J727" s="8">
        <f>D727*'SmartPay National Data'!$Q$6</f>
        <v>0</v>
      </c>
      <c r="N727" s="3">
        <v>93101</v>
      </c>
      <c r="O727">
        <v>1.9292592954338482E-3</v>
      </c>
      <c r="P727" s="5">
        <v>94536</v>
      </c>
      <c r="Q727" s="7">
        <v>725</v>
      </c>
    </row>
    <row r="728" spans="1:17" ht="15.75">
      <c r="A728" s="3">
        <v>92867</v>
      </c>
      <c r="B728">
        <f t="shared" si="55"/>
        <v>2.3894474942544423E-3</v>
      </c>
      <c r="C728" s="7">
        <f t="shared" si="56"/>
        <v>76918.899999999994</v>
      </c>
      <c r="D728">
        <f t="shared" si="57"/>
        <v>0</v>
      </c>
      <c r="F728">
        <f t="shared" si="58"/>
        <v>92867</v>
      </c>
      <c r="G728" t="str">
        <f>INDEX(ZIP_COUNTY_092020!B:B,MATCH('Zip Shares'!F728,ZIP_COUNTY_092020!A:A,0))</f>
        <v>Orange</v>
      </c>
      <c r="H728" s="8">
        <f>B728*'SmartPay National Data'!$Q$4</f>
        <v>1043556.2687026834</v>
      </c>
      <c r="I728" s="8">
        <f t="shared" si="59"/>
        <v>76918.899999999994</v>
      </c>
      <c r="J728" s="8">
        <f>D728*'SmartPay National Data'!$Q$6</f>
        <v>0</v>
      </c>
      <c r="N728" s="3">
        <v>93102</v>
      </c>
      <c r="O728">
        <v>1.0355704376053367E-4</v>
      </c>
      <c r="P728" s="5">
        <v>94538</v>
      </c>
      <c r="Q728" s="7">
        <v>1660461.42</v>
      </c>
    </row>
    <row r="729" spans="1:17" ht="15.75">
      <c r="A729" s="3">
        <v>92868</v>
      </c>
      <c r="B729">
        <f t="shared" si="55"/>
        <v>2.3336218945588756E-4</v>
      </c>
      <c r="C729" s="7">
        <f t="shared" si="56"/>
        <v>17748.86</v>
      </c>
      <c r="D729">
        <f t="shared" si="57"/>
        <v>0</v>
      </c>
      <c r="F729">
        <f t="shared" si="58"/>
        <v>92868</v>
      </c>
      <c r="G729" t="str">
        <f>INDEX(ZIP_COUNTY_092020!B:B,MATCH('Zip Shares'!F729,ZIP_COUNTY_092020!A:A,0))</f>
        <v>Orange</v>
      </c>
      <c r="H729" s="8">
        <f>B729*'SmartPay National Data'!$Q$4</f>
        <v>101917.52539884124</v>
      </c>
      <c r="I729" s="8">
        <f t="shared" si="59"/>
        <v>17748.86</v>
      </c>
      <c r="J729" s="8">
        <f>D729*'SmartPay National Data'!$Q$6</f>
        <v>0</v>
      </c>
      <c r="N729" s="3">
        <v>93103</v>
      </c>
      <c r="O729">
        <v>4.8558720704019006E-4</v>
      </c>
      <c r="P729" s="5">
        <v>94539</v>
      </c>
      <c r="Q729" s="7">
        <v>106899.09</v>
      </c>
    </row>
    <row r="730" spans="1:17" ht="15.75">
      <c r="A730" s="3">
        <v>92869</v>
      </c>
      <c r="B730">
        <f t="shared" si="55"/>
        <v>4.9859046962929718E-6</v>
      </c>
      <c r="C730" s="7">
        <f t="shared" si="56"/>
        <v>4295</v>
      </c>
      <c r="D730">
        <f t="shared" si="57"/>
        <v>0</v>
      </c>
      <c r="F730">
        <f t="shared" si="58"/>
        <v>92869</v>
      </c>
      <c r="G730" t="str">
        <f>INDEX(ZIP_COUNTY_092020!B:B,MATCH('Zip Shares'!F730,ZIP_COUNTY_092020!A:A,0))</f>
        <v>Orange</v>
      </c>
      <c r="H730" s="8">
        <f>B730*'SmartPay National Data'!$Q$4</f>
        <v>2177.5210016046603</v>
      </c>
      <c r="I730" s="8">
        <f t="shared" si="59"/>
        <v>4295</v>
      </c>
      <c r="J730" s="8">
        <f>D730*'SmartPay National Data'!$Q$6</f>
        <v>0</v>
      </c>
      <c r="N730" s="3">
        <v>93105</v>
      </c>
      <c r="O730">
        <v>1.6761010325548004E-3</v>
      </c>
      <c r="P730" s="5">
        <v>94541</v>
      </c>
      <c r="Q730" s="7">
        <v>7917.68</v>
      </c>
    </row>
    <row r="731" spans="1:17" ht="15.75">
      <c r="A731" s="3">
        <v>92870</v>
      </c>
      <c r="B731">
        <f t="shared" si="55"/>
        <v>3.4267054857573036E-4</v>
      </c>
      <c r="C731" s="7">
        <f t="shared" si="56"/>
        <v>19104.43</v>
      </c>
      <c r="D731">
        <f t="shared" si="57"/>
        <v>0</v>
      </c>
      <c r="F731">
        <f t="shared" si="58"/>
        <v>92870</v>
      </c>
      <c r="G731" t="str">
        <f>INDEX(ZIP_COUNTY_092020!B:B,MATCH('Zip Shares'!F731,ZIP_COUNTY_092020!A:A,0))</f>
        <v>Orange</v>
      </c>
      <c r="H731" s="8">
        <f>B731*'SmartPay National Data'!$Q$4</f>
        <v>149656.35358209375</v>
      </c>
      <c r="I731" s="8">
        <f t="shared" si="59"/>
        <v>19104.43</v>
      </c>
      <c r="J731" s="8">
        <f>D731*'SmartPay National Data'!$Q$6</f>
        <v>0</v>
      </c>
      <c r="N731" s="3">
        <v>93106</v>
      </c>
      <c r="O731">
        <v>2.2234676603027394E-5</v>
      </c>
      <c r="P731" s="5">
        <v>94544</v>
      </c>
      <c r="Q731" s="7">
        <v>15456.6</v>
      </c>
    </row>
    <row r="732" spans="1:17" ht="15.75">
      <c r="A732" s="5">
        <v>92871</v>
      </c>
      <c r="B732">
        <f t="shared" si="55"/>
        <v>0</v>
      </c>
      <c r="C732" s="7">
        <f t="shared" si="56"/>
        <v>0</v>
      </c>
      <c r="D732">
        <f t="shared" si="57"/>
        <v>0</v>
      </c>
      <c r="F732">
        <f t="shared" si="58"/>
        <v>92871</v>
      </c>
      <c r="G732" t="str">
        <f>INDEX(ZIP_COUNTY_092020!B:B,MATCH('Zip Shares'!F732,ZIP_COUNTY_092020!A:A,0))</f>
        <v>Orange</v>
      </c>
      <c r="H732" s="8">
        <f>B732*'SmartPay National Data'!$Q$4</f>
        <v>0</v>
      </c>
      <c r="I732" s="8">
        <f t="shared" si="59"/>
        <v>0</v>
      </c>
      <c r="J732" s="8">
        <f>D732*'SmartPay National Data'!$Q$6</f>
        <v>0</v>
      </c>
      <c r="N732" s="3">
        <v>93108</v>
      </c>
      <c r="O732">
        <v>5.8664080751492217E-5</v>
      </c>
      <c r="P732" s="5">
        <v>94545</v>
      </c>
      <c r="Q732" s="7">
        <v>104894.75</v>
      </c>
    </row>
    <row r="733" spans="1:17" ht="15.75">
      <c r="A733" s="3">
        <v>92877</v>
      </c>
      <c r="B733">
        <f t="shared" si="55"/>
        <v>3.2943377604809776E-6</v>
      </c>
      <c r="C733" s="7">
        <f t="shared" si="56"/>
        <v>0</v>
      </c>
      <c r="D733">
        <f t="shared" si="57"/>
        <v>0</v>
      </c>
      <c r="F733">
        <f t="shared" si="58"/>
        <v>92877</v>
      </c>
      <c r="G733" t="str">
        <f>INDEX(ZIP_COUNTY_092020!B:B,MATCH('Zip Shares'!F733,ZIP_COUNTY_092020!A:A,0))</f>
        <v>Riverside</v>
      </c>
      <c r="H733" s="8">
        <f>B733*'SmartPay National Data'!$Q$4</f>
        <v>1438.7538665069337</v>
      </c>
      <c r="I733" s="8">
        <f t="shared" si="59"/>
        <v>0</v>
      </c>
      <c r="J733" s="8">
        <f>D733*'SmartPay National Data'!$Q$6</f>
        <v>0</v>
      </c>
      <c r="N733" s="3">
        <v>93109</v>
      </c>
      <c r="O733">
        <v>6.9307412007769221E-7</v>
      </c>
      <c r="P733" s="5">
        <v>94546</v>
      </c>
      <c r="Q733" s="7">
        <v>9320.3000000000011</v>
      </c>
    </row>
    <row r="734" spans="1:17" ht="15.75">
      <c r="A734" s="3">
        <v>92878</v>
      </c>
      <c r="B734">
        <f t="shared" si="55"/>
        <v>9.8431477183534918E-6</v>
      </c>
      <c r="C734" s="7">
        <f t="shared" si="56"/>
        <v>0</v>
      </c>
      <c r="D734">
        <f t="shared" si="57"/>
        <v>0</v>
      </c>
      <c r="F734">
        <f t="shared" si="58"/>
        <v>92878</v>
      </c>
      <c r="G734" t="str">
        <f>INDEX(ZIP_COUNTY_092020!B:B,MATCH('Zip Shares'!F734,ZIP_COUNTY_092020!A:A,0))</f>
        <v>Riverside</v>
      </c>
      <c r="H734" s="8">
        <f>B734*'SmartPay National Data'!$Q$4</f>
        <v>4298.8508975207014</v>
      </c>
      <c r="I734" s="8">
        <f t="shared" si="59"/>
        <v>0</v>
      </c>
      <c r="J734" s="8">
        <f>D734*'SmartPay National Data'!$Q$6</f>
        <v>0</v>
      </c>
      <c r="N734" s="3">
        <v>93110</v>
      </c>
      <c r="O734">
        <v>1.0450126889099956E-4</v>
      </c>
      <c r="P734" s="5">
        <v>94547</v>
      </c>
      <c r="Q734" s="7">
        <v>1763.24</v>
      </c>
    </row>
    <row r="735" spans="1:17" ht="15.75">
      <c r="A735" s="3">
        <v>92879</v>
      </c>
      <c r="B735">
        <f t="shared" si="55"/>
        <v>8.7656856425923503E-4</v>
      </c>
      <c r="C735" s="7">
        <f t="shared" si="56"/>
        <v>14657.07</v>
      </c>
      <c r="D735">
        <f t="shared" si="57"/>
        <v>0</v>
      </c>
      <c r="F735">
        <f t="shared" si="58"/>
        <v>92879</v>
      </c>
      <c r="G735" t="str">
        <f>INDEX(ZIP_COUNTY_092020!B:B,MATCH('Zip Shares'!F735,ZIP_COUNTY_092020!A:A,0))</f>
        <v>Riverside</v>
      </c>
      <c r="H735" s="8">
        <f>B735*'SmartPay National Data'!$Q$4</f>
        <v>382828.50842297182</v>
      </c>
      <c r="I735" s="8">
        <f t="shared" si="59"/>
        <v>14657.07</v>
      </c>
      <c r="J735" s="8">
        <f>D735*'SmartPay National Data'!$Q$6</f>
        <v>0</v>
      </c>
      <c r="N735" s="3">
        <v>93111</v>
      </c>
      <c r="O735">
        <v>2.1245069713340739E-3</v>
      </c>
      <c r="P735" s="5">
        <v>94549</v>
      </c>
      <c r="Q735" s="7">
        <v>215554.87000000002</v>
      </c>
    </row>
    <row r="736" spans="1:17" ht="15.75">
      <c r="A736" s="3">
        <v>92880</v>
      </c>
      <c r="B736">
        <f t="shared" si="55"/>
        <v>9.6974762618853155E-4</v>
      </c>
      <c r="C736" s="7">
        <f t="shared" si="56"/>
        <v>88110.73</v>
      </c>
      <c r="D736">
        <f t="shared" si="57"/>
        <v>0</v>
      </c>
      <c r="F736">
        <f t="shared" si="58"/>
        <v>92880</v>
      </c>
      <c r="G736" t="str">
        <f>INDEX(ZIP_COUNTY_092020!B:B,MATCH('Zip Shares'!F736,ZIP_COUNTY_092020!A:A,0))</f>
        <v>Riverside</v>
      </c>
      <c r="H736" s="8">
        <f>B736*'SmartPay National Data'!$Q$4</f>
        <v>423523.10180573753</v>
      </c>
      <c r="I736" s="8">
        <f t="shared" si="59"/>
        <v>88110.73</v>
      </c>
      <c r="J736" s="8">
        <f>D736*'SmartPay National Data'!$Q$6</f>
        <v>0</v>
      </c>
      <c r="N736" s="3">
        <v>93117</v>
      </c>
      <c r="O736">
        <v>5.1239503411065271E-3</v>
      </c>
      <c r="P736" s="5">
        <v>94550</v>
      </c>
      <c r="Q736" s="7">
        <v>142731.09999999998</v>
      </c>
    </row>
    <row r="737" spans="1:17" ht="15.75">
      <c r="A737" s="3">
        <v>92881</v>
      </c>
      <c r="B737">
        <f t="shared" si="55"/>
        <v>8.3833327251064661E-5</v>
      </c>
      <c r="C737" s="7">
        <f t="shared" si="56"/>
        <v>23611.32</v>
      </c>
      <c r="D737">
        <f t="shared" si="57"/>
        <v>0</v>
      </c>
      <c r="F737">
        <f t="shared" si="58"/>
        <v>92881</v>
      </c>
      <c r="G737" t="str">
        <f>INDEX(ZIP_COUNTY_092020!B:B,MATCH('Zip Shares'!F737,ZIP_COUNTY_092020!A:A,0))</f>
        <v>Riverside</v>
      </c>
      <c r="H737" s="8">
        <f>B737*'SmartPay National Data'!$Q$4</f>
        <v>36612.980360277434</v>
      </c>
      <c r="I737" s="8">
        <f t="shared" si="59"/>
        <v>23611.32</v>
      </c>
      <c r="J737" s="8">
        <f>D737*'SmartPay National Data'!$Q$6</f>
        <v>0</v>
      </c>
      <c r="N737" s="3">
        <v>93121</v>
      </c>
      <c r="O737">
        <v>6.873499385610173E-7</v>
      </c>
      <c r="P737" s="5">
        <v>94551</v>
      </c>
      <c r="Q737" s="7">
        <v>487105.48</v>
      </c>
    </row>
    <row r="738" spans="1:17" ht="15.75">
      <c r="A738" s="3">
        <v>92882</v>
      </c>
      <c r="B738">
        <f t="shared" si="55"/>
        <v>1.2501952623988633E-4</v>
      </c>
      <c r="C738" s="7">
        <f t="shared" si="56"/>
        <v>9740.82</v>
      </c>
      <c r="D738">
        <f t="shared" si="57"/>
        <v>0</v>
      </c>
      <c r="F738">
        <f t="shared" si="58"/>
        <v>92882</v>
      </c>
      <c r="G738" t="str">
        <f>INDEX(ZIP_COUNTY_092020!B:B,MATCH('Zip Shares'!F738,ZIP_COUNTY_092020!A:A,0))</f>
        <v>Riverside</v>
      </c>
      <c r="H738" s="8">
        <f>B738*'SmartPay National Data'!$Q$4</f>
        <v>54600.450786879825</v>
      </c>
      <c r="I738" s="8">
        <f t="shared" si="59"/>
        <v>9740.82</v>
      </c>
      <c r="J738" s="8">
        <f>D738*'SmartPay National Data'!$Q$6</f>
        <v>0</v>
      </c>
      <c r="N738" s="3">
        <v>93140</v>
      </c>
      <c r="O738">
        <v>2.0607053460029787E-5</v>
      </c>
      <c r="P738" s="5">
        <v>94552</v>
      </c>
      <c r="Q738" s="7">
        <v>260</v>
      </c>
    </row>
    <row r="739" spans="1:17" ht="15.75">
      <c r="A739" s="3">
        <v>92883</v>
      </c>
      <c r="B739">
        <f t="shared" si="55"/>
        <v>1.2157059483694968E-4</v>
      </c>
      <c r="C739" s="7">
        <f t="shared" si="56"/>
        <v>0</v>
      </c>
      <c r="D739">
        <f t="shared" si="57"/>
        <v>0</v>
      </c>
      <c r="F739">
        <f t="shared" si="58"/>
        <v>92883</v>
      </c>
      <c r="G739" t="str">
        <f>INDEX(ZIP_COUNTY_092020!B:B,MATCH('Zip Shares'!F739,ZIP_COUNTY_092020!A:A,0))</f>
        <v>Riverside</v>
      </c>
      <c r="H739" s="8">
        <f>B739*'SmartPay National Data'!$Q$4</f>
        <v>53094.180406587126</v>
      </c>
      <c r="I739" s="8">
        <f t="shared" si="59"/>
        <v>0</v>
      </c>
      <c r="J739" s="8">
        <f>D739*'SmartPay National Data'!$Q$6</f>
        <v>0</v>
      </c>
      <c r="N739" s="3">
        <v>93202</v>
      </c>
      <c r="O739">
        <v>2.8743132099744988E-6</v>
      </c>
      <c r="P739" s="5">
        <v>94553</v>
      </c>
      <c r="Q739" s="7">
        <v>94186.21</v>
      </c>
    </row>
    <row r="740" spans="1:17" ht="15.75">
      <c r="A740" s="3">
        <v>92885</v>
      </c>
      <c r="B740">
        <f t="shared" si="55"/>
        <v>2.2499496388496343E-5</v>
      </c>
      <c r="C740" s="7">
        <f t="shared" si="56"/>
        <v>0</v>
      </c>
      <c r="D740">
        <f t="shared" si="57"/>
        <v>0</v>
      </c>
      <c r="F740">
        <f t="shared" si="58"/>
        <v>92885</v>
      </c>
      <c r="G740" t="str">
        <f>INDEX(ZIP_COUNTY_092020!B:B,MATCH('Zip Shares'!F740,ZIP_COUNTY_092020!A:A,0))</f>
        <v>Orange</v>
      </c>
      <c r="H740" s="8">
        <f>B740*'SmartPay National Data'!$Q$4</f>
        <v>9826.3261926978794</v>
      </c>
      <c r="I740" s="8">
        <f t="shared" si="59"/>
        <v>0</v>
      </c>
      <c r="J740" s="8">
        <f>D740*'SmartPay National Data'!$Q$6</f>
        <v>0</v>
      </c>
      <c r="N740" s="3">
        <v>93203</v>
      </c>
      <c r="O740">
        <v>2.4208622913160197E-5</v>
      </c>
      <c r="P740" s="5">
        <v>94556</v>
      </c>
      <c r="Q740" s="7">
        <v>15</v>
      </c>
    </row>
    <row r="741" spans="1:17" ht="15.75">
      <c r="A741" s="3">
        <v>92886</v>
      </c>
      <c r="B741">
        <f t="shared" si="55"/>
        <v>1.1000756483649174E-4</v>
      </c>
      <c r="C741" s="7">
        <f t="shared" si="56"/>
        <v>26771.75</v>
      </c>
      <c r="D741">
        <f t="shared" si="57"/>
        <v>0</v>
      </c>
      <c r="F741">
        <f t="shared" si="58"/>
        <v>92886</v>
      </c>
      <c r="G741" t="str">
        <f>INDEX(ZIP_COUNTY_092020!B:B,MATCH('Zip Shares'!F741,ZIP_COUNTY_092020!A:A,0))</f>
        <v>Orange</v>
      </c>
      <c r="H741" s="8">
        <f>B741*'SmartPay National Data'!$Q$4</f>
        <v>48044.196060335511</v>
      </c>
      <c r="I741" s="8">
        <f t="shared" si="59"/>
        <v>26771.75</v>
      </c>
      <c r="J741" s="8">
        <f>D741*'SmartPay National Data'!$Q$6</f>
        <v>0</v>
      </c>
      <c r="N741" s="3">
        <v>93210</v>
      </c>
      <c r="O741">
        <v>6.1871679846855746E-6</v>
      </c>
      <c r="P741" s="5">
        <v>94558</v>
      </c>
      <c r="Q741" s="7">
        <v>4916.3100000000004</v>
      </c>
    </row>
    <row r="742" spans="1:17" ht="15.75">
      <c r="A742" s="3">
        <v>92887</v>
      </c>
      <c r="B742">
        <f t="shared" si="55"/>
        <v>7.8236228064163128E-3</v>
      </c>
      <c r="C742" s="7">
        <f t="shared" si="56"/>
        <v>22836.120000000003</v>
      </c>
      <c r="D742">
        <f t="shared" si="57"/>
        <v>0</v>
      </c>
      <c r="F742">
        <f t="shared" si="58"/>
        <v>92887</v>
      </c>
      <c r="G742" t="str">
        <f>INDEX(ZIP_COUNTY_092020!B:B,MATCH('Zip Shares'!F742,ZIP_COUNTY_092020!A:A,0))</f>
        <v>Orange</v>
      </c>
      <c r="H742" s="8">
        <f>B742*'SmartPay National Data'!$Q$4</f>
        <v>3416852.9098181687</v>
      </c>
      <c r="I742" s="8">
        <f t="shared" si="59"/>
        <v>22836.120000000003</v>
      </c>
      <c r="J742" s="8">
        <f>D742*'SmartPay National Data'!$Q$6</f>
        <v>0</v>
      </c>
      <c r="N742" s="3">
        <v>93221</v>
      </c>
      <c r="O742">
        <v>2.2951075234979082E-5</v>
      </c>
      <c r="P742" s="5">
        <v>94559</v>
      </c>
      <c r="Q742" s="7">
        <v>4055.16</v>
      </c>
    </row>
    <row r="743" spans="1:17" ht="15.75">
      <c r="A743" s="3">
        <v>92890</v>
      </c>
      <c r="B743">
        <f t="shared" si="55"/>
        <v>1.4174580870989053E-5</v>
      </c>
      <c r="C743" s="7">
        <f t="shared" si="56"/>
        <v>1395</v>
      </c>
      <c r="D743">
        <f t="shared" si="57"/>
        <v>0</v>
      </c>
      <c r="F743">
        <f t="shared" si="58"/>
        <v>92890</v>
      </c>
      <c r="G743" t="e">
        <f>INDEX(ZIP_COUNTY_092020!B:B,MATCH('Zip Shares'!F743,ZIP_COUNTY_092020!A:A,0))</f>
        <v>#N/A</v>
      </c>
      <c r="H743" s="8">
        <f>B743*'SmartPay National Data'!$Q$4</f>
        <v>6190.5410182570986</v>
      </c>
      <c r="I743" s="8">
        <f t="shared" si="59"/>
        <v>1395</v>
      </c>
      <c r="J743" s="8">
        <f>D743*'SmartPay National Data'!$Q$6</f>
        <v>0</v>
      </c>
      <c r="N743" s="3">
        <v>93223</v>
      </c>
      <c r="O743">
        <v>1.179079538671396E-5</v>
      </c>
      <c r="P743" s="5">
        <v>94560</v>
      </c>
      <c r="Q743" s="7">
        <v>36741.440000000002</v>
      </c>
    </row>
    <row r="744" spans="1:17" ht="15.75">
      <c r="A744" s="3">
        <v>93001</v>
      </c>
      <c r="B744">
        <f t="shared" si="55"/>
        <v>1.2478047749369409E-3</v>
      </c>
      <c r="C744" s="7">
        <f t="shared" si="56"/>
        <v>263784.21000000002</v>
      </c>
      <c r="D744">
        <f t="shared" si="57"/>
        <v>0</v>
      </c>
      <c r="F744">
        <f t="shared" si="58"/>
        <v>93001</v>
      </c>
      <c r="G744" t="str">
        <f>INDEX(ZIP_COUNTY_092020!B:B,MATCH('Zip Shares'!F744,ZIP_COUNTY_092020!A:A,0))</f>
        <v>Ventura</v>
      </c>
      <c r="H744" s="8">
        <f>B744*'SmartPay National Data'!$Q$4</f>
        <v>544960.49740941683</v>
      </c>
      <c r="I744" s="8">
        <f t="shared" si="59"/>
        <v>263784.21000000002</v>
      </c>
      <c r="J744" s="8">
        <f>D744*'SmartPay National Data'!$Q$6</f>
        <v>0</v>
      </c>
      <c r="N744" s="3">
        <v>93224</v>
      </c>
      <c r="O744">
        <v>1.3252009850673425E-5</v>
      </c>
      <c r="P744" s="5">
        <v>94561</v>
      </c>
      <c r="Q744" s="7">
        <v>516.20000000000005</v>
      </c>
    </row>
    <row r="745" spans="1:17" ht="15.75">
      <c r="A745" s="3">
        <v>93002</v>
      </c>
      <c r="B745">
        <f t="shared" si="55"/>
        <v>1.8612756767921329E-5</v>
      </c>
      <c r="C745" s="7">
        <f t="shared" si="56"/>
        <v>0</v>
      </c>
      <c r="D745">
        <f t="shared" si="57"/>
        <v>0</v>
      </c>
      <c r="F745">
        <f t="shared" si="58"/>
        <v>93002</v>
      </c>
      <c r="G745" t="str">
        <f>INDEX(ZIP_COUNTY_092020!B:B,MATCH('Zip Shares'!F745,ZIP_COUNTY_092020!A:A,0))</f>
        <v>Ventura</v>
      </c>
      <c r="H745" s="8">
        <f>B745*'SmartPay National Data'!$Q$4</f>
        <v>8128.8494724020393</v>
      </c>
      <c r="I745" s="8">
        <f t="shared" si="59"/>
        <v>0</v>
      </c>
      <c r="J745" s="8">
        <f>D745*'SmartPay National Data'!$Q$6</f>
        <v>0</v>
      </c>
      <c r="N745" s="3">
        <v>93227</v>
      </c>
      <c r="O745">
        <v>2.2550423270317294E-6</v>
      </c>
      <c r="P745" s="5">
        <v>94563</v>
      </c>
      <c r="Q745" s="7">
        <v>506.17</v>
      </c>
    </row>
    <row r="746" spans="1:17" ht="15.75">
      <c r="A746" s="3">
        <v>93003</v>
      </c>
      <c r="B746">
        <f t="shared" si="55"/>
        <v>2.2375515913240873E-3</v>
      </c>
      <c r="C746" s="7">
        <f t="shared" si="56"/>
        <v>440227.11</v>
      </c>
      <c r="D746">
        <f t="shared" si="57"/>
        <v>0</v>
      </c>
      <c r="F746">
        <f t="shared" si="58"/>
        <v>93003</v>
      </c>
      <c r="G746" t="str">
        <f>INDEX(ZIP_COUNTY_092020!B:B,MATCH('Zip Shares'!F746,ZIP_COUNTY_092020!A:A,0))</f>
        <v>Ventura</v>
      </c>
      <c r="H746" s="8">
        <f>B746*'SmartPay National Data'!$Q$4</f>
        <v>977217.95322415663</v>
      </c>
      <c r="I746" s="8">
        <f t="shared" si="59"/>
        <v>440227.11</v>
      </c>
      <c r="J746" s="8">
        <f>D746*'SmartPay National Data'!$Q$6</f>
        <v>0</v>
      </c>
      <c r="N746" s="3">
        <v>93230</v>
      </c>
      <c r="O746">
        <v>2.8352046240564448E-4</v>
      </c>
      <c r="P746" s="5">
        <v>94564</v>
      </c>
      <c r="Q746" s="7">
        <v>2447.92</v>
      </c>
    </row>
    <row r="747" spans="1:17" ht="15.75">
      <c r="A747" s="3">
        <v>93004</v>
      </c>
      <c r="B747">
        <f t="shared" si="55"/>
        <v>1.3065313938993091E-4</v>
      </c>
      <c r="C747" s="7">
        <f t="shared" si="56"/>
        <v>5525.99</v>
      </c>
      <c r="D747">
        <f t="shared" si="57"/>
        <v>0</v>
      </c>
      <c r="F747">
        <f t="shared" si="58"/>
        <v>93004</v>
      </c>
      <c r="G747" t="str">
        <f>INDEX(ZIP_COUNTY_092020!B:B,MATCH('Zip Shares'!F747,ZIP_COUNTY_092020!A:A,0))</f>
        <v>Ventura</v>
      </c>
      <c r="H747" s="8">
        <f>B747*'SmartPay National Data'!$Q$4</f>
        <v>57060.848988686412</v>
      </c>
      <c r="I747" s="8">
        <f t="shared" si="59"/>
        <v>5525.99</v>
      </c>
      <c r="J747" s="8">
        <f>D747*'SmartPay National Data'!$Q$6</f>
        <v>0</v>
      </c>
      <c r="N747" s="3">
        <v>93235</v>
      </c>
      <c r="O747">
        <v>2.2611535528502433E-6</v>
      </c>
      <c r="P747" s="5">
        <v>94565</v>
      </c>
      <c r="Q747" s="7">
        <v>21301.609999999997</v>
      </c>
    </row>
    <row r="748" spans="1:17" ht="15.75">
      <c r="A748" s="4">
        <v>93009</v>
      </c>
      <c r="B748">
        <f t="shared" si="55"/>
        <v>0</v>
      </c>
      <c r="C748" s="7">
        <f t="shared" si="56"/>
        <v>2288.5</v>
      </c>
      <c r="D748">
        <f t="shared" si="57"/>
        <v>0</v>
      </c>
      <c r="F748">
        <f t="shared" si="58"/>
        <v>93009</v>
      </c>
      <c r="G748" t="str">
        <f>INDEX(ZIP_COUNTY_092020!B:B,MATCH('Zip Shares'!F748,ZIP_COUNTY_092020!A:A,0))</f>
        <v>Ventura</v>
      </c>
      <c r="H748" s="8">
        <f>B748*'SmartPay National Data'!$Q$4</f>
        <v>0</v>
      </c>
      <c r="I748" s="8">
        <f t="shared" si="59"/>
        <v>2288.5</v>
      </c>
      <c r="J748" s="8">
        <f>D748*'SmartPay National Data'!$Q$6</f>
        <v>0</v>
      </c>
      <c r="N748" s="3">
        <v>93238</v>
      </c>
      <c r="O748">
        <v>3.0422089539618115E-6</v>
      </c>
      <c r="P748" s="5">
        <v>94566</v>
      </c>
      <c r="Q748" s="7">
        <v>23031.200000000001</v>
      </c>
    </row>
    <row r="749" spans="1:17" ht="15.75">
      <c r="A749" s="3">
        <v>93010</v>
      </c>
      <c r="B749">
        <f t="shared" si="55"/>
        <v>6.707269765488514E-4</v>
      </c>
      <c r="C749" s="7">
        <f t="shared" si="56"/>
        <v>29284.160000000003</v>
      </c>
      <c r="D749">
        <f t="shared" si="57"/>
        <v>0</v>
      </c>
      <c r="F749">
        <f t="shared" si="58"/>
        <v>93010</v>
      </c>
      <c r="G749" t="str">
        <f>INDEX(ZIP_COUNTY_092020!B:B,MATCH('Zip Shares'!F749,ZIP_COUNTY_092020!A:A,0))</f>
        <v>Ventura</v>
      </c>
      <c r="H749" s="8">
        <f>B749*'SmartPay National Data'!$Q$4</f>
        <v>292930.20359250368</v>
      </c>
      <c r="I749" s="8">
        <f t="shared" si="59"/>
        <v>29284.160000000003</v>
      </c>
      <c r="J749" s="8">
        <f>D749*'SmartPay National Data'!$Q$6</f>
        <v>0</v>
      </c>
      <c r="N749" s="3">
        <v>93240</v>
      </c>
      <c r="O749">
        <v>3.3103593575018488E-5</v>
      </c>
      <c r="P749" s="5">
        <v>94568</v>
      </c>
      <c r="Q749" s="7">
        <v>22421.040000000001</v>
      </c>
    </row>
    <row r="750" spans="1:17" ht="15.75">
      <c r="A750" s="3">
        <v>93011</v>
      </c>
      <c r="B750">
        <f t="shared" si="55"/>
        <v>2.8037711266438623E-4</v>
      </c>
      <c r="C750" s="7">
        <f t="shared" si="56"/>
        <v>2156.3200000000002</v>
      </c>
      <c r="D750">
        <f t="shared" si="57"/>
        <v>0</v>
      </c>
      <c r="F750">
        <f t="shared" si="58"/>
        <v>93011</v>
      </c>
      <c r="G750" t="str">
        <f>INDEX(ZIP_COUNTY_092020!B:B,MATCH('Zip Shares'!F750,ZIP_COUNTY_092020!A:A,0))</f>
        <v>Ventura</v>
      </c>
      <c r="H750" s="8">
        <f>B750*'SmartPay National Data'!$Q$4</f>
        <v>122450.60593514852</v>
      </c>
      <c r="I750" s="8">
        <f t="shared" si="59"/>
        <v>2156.3200000000002</v>
      </c>
      <c r="J750" s="8">
        <f>D750*'SmartPay National Data'!$Q$6</f>
        <v>0</v>
      </c>
      <c r="N750" s="3">
        <v>93243</v>
      </c>
      <c r="O750">
        <v>2.2217157755680991E-6</v>
      </c>
      <c r="P750" s="5">
        <v>94571</v>
      </c>
      <c r="Q750" s="7">
        <v>6707.1399999999994</v>
      </c>
    </row>
    <row r="751" spans="1:17" ht="15.75">
      <c r="A751" s="3">
        <v>93012</v>
      </c>
      <c r="B751">
        <f t="shared" si="55"/>
        <v>1.7312460454017122E-3</v>
      </c>
      <c r="C751" s="7">
        <f t="shared" si="56"/>
        <v>56442.32</v>
      </c>
      <c r="D751">
        <f t="shared" si="57"/>
        <v>0</v>
      </c>
      <c r="F751">
        <f t="shared" si="58"/>
        <v>93012</v>
      </c>
      <c r="G751" t="str">
        <f>INDEX(ZIP_COUNTY_092020!B:B,MATCH('Zip Shares'!F751,ZIP_COUNTY_092020!A:A,0))</f>
        <v>Ventura</v>
      </c>
      <c r="H751" s="8">
        <f>B751*'SmartPay National Data'!$Q$4</f>
        <v>756096.40625704592</v>
      </c>
      <c r="I751" s="8">
        <f t="shared" si="59"/>
        <v>56442.32</v>
      </c>
      <c r="J751" s="8">
        <f>D751*'SmartPay National Data'!$Q$6</f>
        <v>0</v>
      </c>
      <c r="N751" s="3">
        <v>93244</v>
      </c>
      <c r="O751">
        <v>2.5905486244681574E-7</v>
      </c>
      <c r="P751" s="5">
        <v>94572</v>
      </c>
      <c r="Q751" s="7">
        <v>1727.6</v>
      </c>
    </row>
    <row r="752" spans="1:17" ht="15.75">
      <c r="A752" s="3">
        <v>93013</v>
      </c>
      <c r="B752">
        <f t="shared" si="55"/>
        <v>2.2366575393575915E-3</v>
      </c>
      <c r="C752" s="7">
        <f t="shared" si="56"/>
        <v>14865.11</v>
      </c>
      <c r="D752">
        <f t="shared" si="57"/>
        <v>0</v>
      </c>
      <c r="F752">
        <f t="shared" si="58"/>
        <v>93013</v>
      </c>
      <c r="G752" t="str">
        <f>INDEX(ZIP_COUNTY_092020!B:B,MATCH('Zip Shares'!F752,ZIP_COUNTY_092020!A:A,0))</f>
        <v>Santa Barbara</v>
      </c>
      <c r="H752" s="8">
        <f>B752*'SmartPay National Data'!$Q$4</f>
        <v>976827.48909534607</v>
      </c>
      <c r="I752" s="8">
        <f t="shared" si="59"/>
        <v>14865.11</v>
      </c>
      <c r="J752" s="8">
        <f>D752*'SmartPay National Data'!$Q$6</f>
        <v>0</v>
      </c>
      <c r="N752" s="3">
        <v>93245</v>
      </c>
      <c r="O752">
        <v>5.1810430627340575E-4</v>
      </c>
      <c r="P752" s="5">
        <v>94577</v>
      </c>
      <c r="Q752" s="7">
        <v>337714.45999999996</v>
      </c>
    </row>
    <row r="753" spans="1:17" ht="15.75">
      <c r="A753" s="3">
        <v>93015</v>
      </c>
      <c r="B753">
        <f t="shared" si="55"/>
        <v>1.3379917807054927E-5</v>
      </c>
      <c r="C753" s="7">
        <f t="shared" si="56"/>
        <v>807</v>
      </c>
      <c r="D753">
        <f t="shared" si="57"/>
        <v>0</v>
      </c>
      <c r="F753">
        <f t="shared" si="58"/>
        <v>93015</v>
      </c>
      <c r="G753" t="str">
        <f>INDEX(ZIP_COUNTY_092020!B:B,MATCH('Zip Shares'!F753,ZIP_COUNTY_092020!A:A,0))</f>
        <v>Ventura</v>
      </c>
      <c r="H753" s="8">
        <f>B753*'SmartPay National Data'!$Q$4</f>
        <v>5843.4835399618114</v>
      </c>
      <c r="I753" s="8">
        <f t="shared" si="59"/>
        <v>807</v>
      </c>
      <c r="J753" s="8">
        <f>D753*'SmartPay National Data'!$Q$6</f>
        <v>0</v>
      </c>
      <c r="N753" s="3">
        <v>93246</v>
      </c>
      <c r="O753">
        <v>2.8703816546979211E-6</v>
      </c>
      <c r="P753" s="5">
        <v>94578</v>
      </c>
      <c r="Q753" s="7">
        <v>5231.07</v>
      </c>
    </row>
    <row r="754" spans="1:17" ht="15.75">
      <c r="A754" s="3">
        <v>93021</v>
      </c>
      <c r="B754">
        <f t="shared" si="55"/>
        <v>1.676106830071027E-2</v>
      </c>
      <c r="C754" s="7">
        <f t="shared" si="56"/>
        <v>13722.240000000002</v>
      </c>
      <c r="D754">
        <f t="shared" si="57"/>
        <v>0</v>
      </c>
      <c r="F754">
        <f t="shared" si="58"/>
        <v>93021</v>
      </c>
      <c r="G754" t="str">
        <f>INDEX(ZIP_COUNTY_092020!B:B,MATCH('Zip Shares'!F754,ZIP_COUNTY_092020!A:A,0))</f>
        <v>Ventura</v>
      </c>
      <c r="H754" s="8">
        <f>B754*'SmartPay National Data'!$Q$4</f>
        <v>7320151.5988187175</v>
      </c>
      <c r="I754" s="8">
        <f t="shared" si="59"/>
        <v>13722.240000000002</v>
      </c>
      <c r="J754" s="8">
        <f>D754*'SmartPay National Data'!$Q$6</f>
        <v>0</v>
      </c>
      <c r="N754" s="3">
        <v>93247</v>
      </c>
      <c r="O754">
        <v>1.5973868347228724E-5</v>
      </c>
      <c r="P754" s="5">
        <v>94579</v>
      </c>
      <c r="Q754" s="7">
        <v>173.77</v>
      </c>
    </row>
    <row r="755" spans="1:17" ht="15.75">
      <c r="A755" s="3">
        <v>93022</v>
      </c>
      <c r="B755">
        <f t="shared" si="55"/>
        <v>2.4784687429566072E-5</v>
      </c>
      <c r="C755" s="7">
        <f t="shared" si="56"/>
        <v>1789.13</v>
      </c>
      <c r="D755">
        <f t="shared" si="57"/>
        <v>0</v>
      </c>
      <c r="F755">
        <f t="shared" si="58"/>
        <v>93022</v>
      </c>
      <c r="G755" t="str">
        <f>INDEX(ZIP_COUNTY_092020!B:B,MATCH('Zip Shares'!F755,ZIP_COUNTY_092020!A:A,0))</f>
        <v>Ventura</v>
      </c>
      <c r="H755" s="8">
        <f>B755*'SmartPay National Data'!$Q$4</f>
        <v>10824.349979295297</v>
      </c>
      <c r="I755" s="8">
        <f t="shared" si="59"/>
        <v>1789.13</v>
      </c>
      <c r="J755" s="8">
        <f>D755*'SmartPay National Data'!$Q$6</f>
        <v>0</v>
      </c>
      <c r="N755" s="3">
        <v>93250</v>
      </c>
      <c r="O755">
        <v>5.0723174293667619E-8</v>
      </c>
      <c r="P755" s="5">
        <v>94580</v>
      </c>
      <c r="Q755" s="7">
        <v>3780.59</v>
      </c>
    </row>
    <row r="756" spans="1:17" ht="15.75">
      <c r="A756" s="3">
        <v>93023</v>
      </c>
      <c r="B756">
        <f t="shared" si="55"/>
        <v>3.5340277779691406E-4</v>
      </c>
      <c r="C756" s="7">
        <f t="shared" si="56"/>
        <v>0</v>
      </c>
      <c r="D756">
        <f t="shared" si="57"/>
        <v>0</v>
      </c>
      <c r="F756">
        <f t="shared" si="58"/>
        <v>93023</v>
      </c>
      <c r="G756" t="str">
        <f>INDEX(ZIP_COUNTY_092020!B:B,MATCH('Zip Shares'!F756,ZIP_COUNTY_092020!A:A,0))</f>
        <v>Ventura</v>
      </c>
      <c r="H756" s="8">
        <f>B756*'SmartPay National Data'!$Q$4</f>
        <v>154343.49783106791</v>
      </c>
      <c r="I756" s="8">
        <f t="shared" si="59"/>
        <v>0</v>
      </c>
      <c r="J756" s="8">
        <f>D756*'SmartPay National Data'!$Q$6</f>
        <v>0</v>
      </c>
      <c r="N756" s="3">
        <v>93257</v>
      </c>
      <c r="O756">
        <v>2.109172459431978E-4</v>
      </c>
      <c r="P756" s="5">
        <v>94582</v>
      </c>
      <c r="Q756" s="7">
        <v>250.27</v>
      </c>
    </row>
    <row r="757" spans="1:17" ht="15.75">
      <c r="A757" s="3">
        <v>93024</v>
      </c>
      <c r="B757">
        <f t="shared" si="55"/>
        <v>7.0387876732482526E-6</v>
      </c>
      <c r="C757" s="7">
        <f t="shared" si="56"/>
        <v>0</v>
      </c>
      <c r="D757">
        <f t="shared" si="57"/>
        <v>0</v>
      </c>
      <c r="F757">
        <f t="shared" si="58"/>
        <v>93024</v>
      </c>
      <c r="G757" t="str">
        <f>INDEX(ZIP_COUNTY_092020!B:B,MATCH('Zip Shares'!F757,ZIP_COUNTY_092020!A:A,0))</f>
        <v>Ventura</v>
      </c>
      <c r="H757" s="8">
        <f>B757*'SmartPay National Data'!$Q$4</f>
        <v>3074.0876366389034</v>
      </c>
      <c r="I757" s="8">
        <f t="shared" si="59"/>
        <v>0</v>
      </c>
      <c r="J757" s="8">
        <f>D757*'SmartPay National Data'!$Q$6</f>
        <v>0</v>
      </c>
      <c r="N757" s="3">
        <v>93263</v>
      </c>
      <c r="O757">
        <v>1.7282139199703513E-5</v>
      </c>
      <c r="P757" s="5">
        <v>94583</v>
      </c>
      <c r="Q757" s="7">
        <v>67250.570000000007</v>
      </c>
    </row>
    <row r="758" spans="1:17" ht="15.75">
      <c r="A758" s="3">
        <v>93030</v>
      </c>
      <c r="B758">
        <f t="shared" si="55"/>
        <v>2.9146275203757932E-3</v>
      </c>
      <c r="C758" s="7">
        <f t="shared" si="56"/>
        <v>96623.98</v>
      </c>
      <c r="D758">
        <f t="shared" si="57"/>
        <v>0</v>
      </c>
      <c r="F758">
        <f t="shared" si="58"/>
        <v>93030</v>
      </c>
      <c r="G758" t="str">
        <f>INDEX(ZIP_COUNTY_092020!B:B,MATCH('Zip Shares'!F758,ZIP_COUNTY_092020!A:A,0))</f>
        <v>Ventura</v>
      </c>
      <c r="H758" s="8">
        <f>B758*'SmartPay National Data'!$Q$4</f>
        <v>1272920.9690253322</v>
      </c>
      <c r="I758" s="8">
        <f t="shared" si="59"/>
        <v>96623.98</v>
      </c>
      <c r="J758" s="8">
        <f>D758*'SmartPay National Data'!$Q$6</f>
        <v>0</v>
      </c>
      <c r="N758" s="3">
        <v>93265</v>
      </c>
      <c r="O758">
        <v>3.4219401555715536E-6</v>
      </c>
      <c r="P758" s="5">
        <v>94585</v>
      </c>
      <c r="Q758" s="7">
        <v>4849.9799999999996</v>
      </c>
    </row>
    <row r="759" spans="1:17" ht="15.75">
      <c r="A759" s="3">
        <v>93031</v>
      </c>
      <c r="B759">
        <f t="shared" si="55"/>
        <v>8.2961784966333613E-5</v>
      </c>
      <c r="C759" s="7">
        <f t="shared" si="56"/>
        <v>0</v>
      </c>
      <c r="D759">
        <f t="shared" si="57"/>
        <v>0</v>
      </c>
      <c r="F759">
        <f t="shared" si="58"/>
        <v>93031</v>
      </c>
      <c r="G759" t="str">
        <f>INDEX(ZIP_COUNTY_092020!B:B,MATCH('Zip Shares'!F759,ZIP_COUNTY_092020!A:A,0))</f>
        <v>Ventura</v>
      </c>
      <c r="H759" s="8">
        <f>B759*'SmartPay National Data'!$Q$4</f>
        <v>36232.347005973774</v>
      </c>
      <c r="I759" s="8">
        <f t="shared" si="59"/>
        <v>0</v>
      </c>
      <c r="J759" s="8">
        <f>D759*'SmartPay National Data'!$Q$6</f>
        <v>0</v>
      </c>
      <c r="N759" s="3">
        <v>93266</v>
      </c>
      <c r="O759">
        <v>6.4611138673768368E-6</v>
      </c>
      <c r="P759" s="5">
        <v>94587</v>
      </c>
      <c r="Q759" s="7">
        <v>18987.150000000001</v>
      </c>
    </row>
    <row r="760" spans="1:17" ht="15.75">
      <c r="A760" s="3">
        <v>93032</v>
      </c>
      <c r="B760">
        <f t="shared" si="55"/>
        <v>8.732350942827628E-6</v>
      </c>
      <c r="C760" s="7">
        <f t="shared" si="56"/>
        <v>0</v>
      </c>
      <c r="D760">
        <f t="shared" si="57"/>
        <v>0</v>
      </c>
      <c r="F760">
        <f t="shared" si="58"/>
        <v>93032</v>
      </c>
      <c r="G760" t="str">
        <f>INDEX(ZIP_COUNTY_092020!B:B,MATCH('Zip Shares'!F760,ZIP_COUNTY_092020!A:A,0))</f>
        <v>Ventura</v>
      </c>
      <c r="H760" s="8">
        <f>B760*'SmartPay National Data'!$Q$4</f>
        <v>3813.7266413309121</v>
      </c>
      <c r="I760" s="8">
        <f t="shared" si="59"/>
        <v>0</v>
      </c>
      <c r="J760" s="8">
        <f>D760*'SmartPay National Data'!$Q$6</f>
        <v>0</v>
      </c>
      <c r="N760" s="3">
        <v>93267</v>
      </c>
      <c r="O760">
        <v>5.7865160200237852E-7</v>
      </c>
      <c r="P760" s="5">
        <v>94588</v>
      </c>
      <c r="Q760" s="7">
        <v>16566.07</v>
      </c>
    </row>
    <row r="761" spans="1:17" ht="15.75">
      <c r="A761" s="3">
        <v>93033</v>
      </c>
      <c r="B761">
        <f t="shared" si="55"/>
        <v>4.0378421234281035E-4</v>
      </c>
      <c r="C761" s="7">
        <f t="shared" si="56"/>
        <v>38365.899999999994</v>
      </c>
      <c r="D761">
        <f t="shared" si="57"/>
        <v>0</v>
      </c>
      <c r="F761">
        <f t="shared" si="58"/>
        <v>93033</v>
      </c>
      <c r="G761" t="str">
        <f>INDEX(ZIP_COUNTY_092020!B:B,MATCH('Zip Shares'!F761,ZIP_COUNTY_092020!A:A,0))</f>
        <v>Ventura</v>
      </c>
      <c r="H761" s="8">
        <f>B761*'SmartPay National Data'!$Q$4</f>
        <v>176346.85298870393</v>
      </c>
      <c r="I761" s="8">
        <f t="shared" si="59"/>
        <v>38365.899999999994</v>
      </c>
      <c r="J761" s="8">
        <f>D761*'SmartPay National Data'!$Q$6</f>
        <v>0</v>
      </c>
      <c r="N761" s="3">
        <v>93268</v>
      </c>
      <c r="O761">
        <v>1.4060504655710122E-6</v>
      </c>
      <c r="P761" s="5">
        <v>94589</v>
      </c>
      <c r="Q761" s="7">
        <v>7629.67</v>
      </c>
    </row>
    <row r="762" spans="1:17" ht="15.75">
      <c r="A762" s="3">
        <v>93035</v>
      </c>
      <c r="B762">
        <f t="shared" si="55"/>
        <v>1.255862405807899E-4</v>
      </c>
      <c r="C762" s="7">
        <f t="shared" si="56"/>
        <v>2990.36</v>
      </c>
      <c r="D762">
        <f t="shared" si="57"/>
        <v>0</v>
      </c>
      <c r="F762">
        <f t="shared" si="58"/>
        <v>93035</v>
      </c>
      <c r="G762" t="str">
        <f>INDEX(ZIP_COUNTY_092020!B:B,MATCH('Zip Shares'!F762,ZIP_COUNTY_092020!A:A,0))</f>
        <v>Ventura</v>
      </c>
      <c r="H762" s="8">
        <f>B762*'SmartPay National Data'!$Q$4</f>
        <v>54847.954992113744</v>
      </c>
      <c r="I762" s="8">
        <f t="shared" si="59"/>
        <v>2990.36</v>
      </c>
      <c r="J762" s="8">
        <f>D762*'SmartPay National Data'!$Q$6</f>
        <v>0</v>
      </c>
      <c r="N762" s="3">
        <v>93271</v>
      </c>
      <c r="O762">
        <v>4.121655141038698E-6</v>
      </c>
      <c r="P762" s="5">
        <v>94590</v>
      </c>
      <c r="Q762" s="7">
        <v>23441.65</v>
      </c>
    </row>
    <row r="763" spans="1:17" ht="15.75">
      <c r="A763" s="3">
        <v>93036</v>
      </c>
      <c r="B763">
        <f t="shared" si="55"/>
        <v>6.0908856219148838E-4</v>
      </c>
      <c r="C763" s="7">
        <f t="shared" si="56"/>
        <v>12949.17</v>
      </c>
      <c r="D763">
        <f t="shared" si="57"/>
        <v>0</v>
      </c>
      <c r="F763">
        <f t="shared" si="58"/>
        <v>93036</v>
      </c>
      <c r="G763" t="str">
        <f>INDEX(ZIP_COUNTY_092020!B:B,MATCH('Zip Shares'!F763,ZIP_COUNTY_092020!A:A,0))</f>
        <v>Ventura</v>
      </c>
      <c r="H763" s="8">
        <f>B763*'SmartPay National Data'!$Q$4</f>
        <v>266010.52703539655</v>
      </c>
      <c r="I763" s="8">
        <f t="shared" si="59"/>
        <v>12949.17</v>
      </c>
      <c r="J763" s="8">
        <f>D763*'SmartPay National Data'!$Q$6</f>
        <v>0</v>
      </c>
      <c r="N763" s="3">
        <v>93272</v>
      </c>
      <c r="O763">
        <v>4.8288054512517007E-6</v>
      </c>
      <c r="P763" s="5">
        <v>94591</v>
      </c>
      <c r="Q763" s="7">
        <v>12592.68</v>
      </c>
    </row>
    <row r="764" spans="1:17" ht="15.75">
      <c r="A764" s="3">
        <v>93041</v>
      </c>
      <c r="B764">
        <f t="shared" si="55"/>
        <v>5.8096920291103918E-4</v>
      </c>
      <c r="C764" s="7">
        <f t="shared" si="56"/>
        <v>5688.07</v>
      </c>
      <c r="D764">
        <f t="shared" si="57"/>
        <v>0</v>
      </c>
      <c r="F764">
        <f t="shared" si="58"/>
        <v>93041</v>
      </c>
      <c r="G764" t="str">
        <f>INDEX(ZIP_COUNTY_092020!B:B,MATCH('Zip Shares'!F764,ZIP_COUNTY_092020!A:A,0))</f>
        <v>Ventura</v>
      </c>
      <c r="H764" s="8">
        <f>B764*'SmartPay National Data'!$Q$4</f>
        <v>253729.80786513846</v>
      </c>
      <c r="I764" s="8">
        <f t="shared" si="59"/>
        <v>5688.07</v>
      </c>
      <c r="J764" s="8">
        <f>D764*'SmartPay National Data'!$Q$6</f>
        <v>0</v>
      </c>
      <c r="N764" s="3">
        <v>93274</v>
      </c>
      <c r="O764">
        <v>4.1755072629514452E-5</v>
      </c>
      <c r="P764" s="5">
        <v>94592</v>
      </c>
      <c r="Q764" s="7">
        <v>297.92</v>
      </c>
    </row>
    <row r="765" spans="1:17" ht="15.75">
      <c r="A765" s="3">
        <v>93042</v>
      </c>
      <c r="B765">
        <f t="shared" si="55"/>
        <v>3.248898555737525E-4</v>
      </c>
      <c r="C765" s="7">
        <f t="shared" si="56"/>
        <v>0</v>
      </c>
      <c r="D765">
        <f t="shared" si="57"/>
        <v>0</v>
      </c>
      <c r="F765">
        <f t="shared" si="58"/>
        <v>93042</v>
      </c>
      <c r="G765" t="str">
        <f>INDEX(ZIP_COUNTY_092020!B:B,MATCH('Zip Shares'!F765,ZIP_COUNTY_092020!A:A,0))</f>
        <v>Ventura</v>
      </c>
      <c r="H765" s="8">
        <f>B765*'SmartPay National Data'!$Q$4</f>
        <v>141890.89579793703</v>
      </c>
      <c r="I765" s="8">
        <f t="shared" si="59"/>
        <v>0</v>
      </c>
      <c r="J765" s="8">
        <f>D765*'SmartPay National Data'!$Q$6</f>
        <v>0</v>
      </c>
      <c r="N765" s="3">
        <v>93277</v>
      </c>
      <c r="O765">
        <v>1.0727385056184853E-4</v>
      </c>
      <c r="P765" s="5">
        <v>94596</v>
      </c>
      <c r="Q765" s="7">
        <v>20931.46</v>
      </c>
    </row>
    <row r="766" spans="1:17" ht="15.75">
      <c r="A766" s="3">
        <v>93043</v>
      </c>
      <c r="B766">
        <f t="shared" si="55"/>
        <v>1.7360158775238152E-3</v>
      </c>
      <c r="C766" s="7">
        <f t="shared" si="56"/>
        <v>12838.86</v>
      </c>
      <c r="D766">
        <f t="shared" si="57"/>
        <v>0</v>
      </c>
      <c r="F766">
        <f t="shared" si="58"/>
        <v>93043</v>
      </c>
      <c r="G766" t="str">
        <f>INDEX(ZIP_COUNTY_092020!B:B,MATCH('Zip Shares'!F766,ZIP_COUNTY_092020!A:A,0))</f>
        <v>Ventura</v>
      </c>
      <c r="H766" s="8">
        <f>B766*'SmartPay National Data'!$Q$4</f>
        <v>758179.56072001229</v>
      </c>
      <c r="I766" s="8">
        <f t="shared" si="59"/>
        <v>12838.86</v>
      </c>
      <c r="J766" s="8">
        <f>D766*'SmartPay National Data'!$Q$6</f>
        <v>0</v>
      </c>
      <c r="N766" s="3">
        <v>93278</v>
      </c>
      <c r="O766">
        <v>2.2204120473934824E-7</v>
      </c>
      <c r="P766" s="5">
        <v>94598</v>
      </c>
      <c r="Q766" s="7">
        <v>8599.0400000000009</v>
      </c>
    </row>
    <row r="767" spans="1:17" ht="15.75">
      <c r="A767" s="3">
        <v>93044</v>
      </c>
      <c r="B767">
        <f t="shared" si="55"/>
        <v>2.9534739550769854E-6</v>
      </c>
      <c r="C767" s="7">
        <f t="shared" si="56"/>
        <v>0</v>
      </c>
      <c r="D767">
        <f t="shared" si="57"/>
        <v>0</v>
      </c>
      <c r="F767">
        <f t="shared" si="58"/>
        <v>93044</v>
      </c>
      <c r="G767" t="str">
        <f>INDEX(ZIP_COUNTY_092020!B:B,MATCH('Zip Shares'!F767,ZIP_COUNTY_092020!A:A,0))</f>
        <v>Ventura</v>
      </c>
      <c r="H767" s="8">
        <f>B767*'SmartPay National Data'!$Q$4</f>
        <v>1289.8865815975505</v>
      </c>
      <c r="I767" s="8">
        <f t="shared" si="59"/>
        <v>0</v>
      </c>
      <c r="J767" s="8">
        <f>D767*'SmartPay National Data'!$Q$6</f>
        <v>0</v>
      </c>
      <c r="N767" s="3">
        <v>93279</v>
      </c>
      <c r="O767">
        <v>4.1247107539479552E-6</v>
      </c>
      <c r="P767" s="5">
        <v>94601</v>
      </c>
      <c r="Q767" s="7">
        <v>195970.86</v>
      </c>
    </row>
    <row r="768" spans="1:17" ht="15.75">
      <c r="A768" s="3">
        <v>93060</v>
      </c>
      <c r="B768">
        <f t="shared" si="55"/>
        <v>3.8835387641988027E-4</v>
      </c>
      <c r="C768" s="7">
        <f t="shared" si="56"/>
        <v>4876.46</v>
      </c>
      <c r="D768">
        <f t="shared" si="57"/>
        <v>0</v>
      </c>
      <c r="F768">
        <f t="shared" si="58"/>
        <v>93060</v>
      </c>
      <c r="G768" t="str">
        <f>INDEX(ZIP_COUNTY_092020!B:B,MATCH('Zip Shares'!F768,ZIP_COUNTY_092020!A:A,0))</f>
        <v>Ventura</v>
      </c>
      <c r="H768" s="8">
        <f>B768*'SmartPay National Data'!$Q$4</f>
        <v>169607.87930575796</v>
      </c>
      <c r="I768" s="8">
        <f t="shared" si="59"/>
        <v>4876.46</v>
      </c>
      <c r="J768" s="8">
        <f>D768*'SmartPay National Data'!$Q$6</f>
        <v>0</v>
      </c>
      <c r="N768" s="3">
        <v>93285</v>
      </c>
      <c r="O768">
        <v>2.5870855965043328E-6</v>
      </c>
      <c r="P768" s="5">
        <v>94602</v>
      </c>
      <c r="Q768" s="7">
        <v>1115</v>
      </c>
    </row>
    <row r="769" spans="1:17" ht="15.75">
      <c r="A769" s="3">
        <v>93063</v>
      </c>
      <c r="B769">
        <f t="shared" si="55"/>
        <v>9.118221033738088E-3</v>
      </c>
      <c r="C769" s="7">
        <f t="shared" si="56"/>
        <v>61434.369999999995</v>
      </c>
      <c r="D769">
        <f t="shared" si="57"/>
        <v>0</v>
      </c>
      <c r="F769">
        <f t="shared" si="58"/>
        <v>93063</v>
      </c>
      <c r="G769" t="str">
        <f>INDEX(ZIP_COUNTY_092020!B:B,MATCH('Zip Shares'!F769,ZIP_COUNTY_092020!A:A,0))</f>
        <v>Ventura</v>
      </c>
      <c r="H769" s="8">
        <f>B769*'SmartPay National Data'!$Q$4</f>
        <v>3982249.7636186979</v>
      </c>
      <c r="I769" s="8">
        <f t="shared" si="59"/>
        <v>61434.369999999995</v>
      </c>
      <c r="J769" s="8">
        <f>D769*'SmartPay National Data'!$Q$6</f>
        <v>0</v>
      </c>
      <c r="N769" s="3">
        <v>93286</v>
      </c>
      <c r="O769">
        <v>3.5668373197285248E-6</v>
      </c>
      <c r="P769" s="5">
        <v>94603</v>
      </c>
      <c r="Q769" s="7">
        <v>28207.16</v>
      </c>
    </row>
    <row r="770" spans="1:17" ht="15.75">
      <c r="A770" s="3">
        <v>93065</v>
      </c>
      <c r="B770">
        <f t="shared" ref="B770:B833" si="60">SUMIF(N:N,A770,O:O)</f>
        <v>7.4828183410150179E-4</v>
      </c>
      <c r="C770" s="7">
        <f t="shared" ref="C770:C833" si="61">SUMIF(P:P,A770,Q:Q)</f>
        <v>59845.67</v>
      </c>
      <c r="D770">
        <f t="shared" ref="D770:D833" si="62">SUMIF(R:R,A770,S:S)</f>
        <v>0</v>
      </c>
      <c r="F770">
        <f t="shared" si="58"/>
        <v>93065</v>
      </c>
      <c r="G770" t="str">
        <f>INDEX(ZIP_COUNTY_092020!B:B,MATCH('Zip Shares'!F770,ZIP_COUNTY_092020!A:A,0))</f>
        <v>Ventura</v>
      </c>
      <c r="H770" s="8">
        <f>B770*'SmartPay National Data'!$Q$4</f>
        <v>326801.15407876438</v>
      </c>
      <c r="I770" s="8">
        <f t="shared" si="59"/>
        <v>59845.67</v>
      </c>
      <c r="J770" s="8">
        <f>D770*'SmartPay National Data'!$Q$6</f>
        <v>0</v>
      </c>
      <c r="N770" s="3">
        <v>93291</v>
      </c>
      <c r="O770">
        <v>8.8220680157014898E-4</v>
      </c>
      <c r="P770" s="5">
        <v>94605</v>
      </c>
      <c r="Q770" s="7">
        <v>396</v>
      </c>
    </row>
    <row r="771" spans="1:17" ht="15.75">
      <c r="A771" s="3">
        <v>93066</v>
      </c>
      <c r="B771">
        <f t="shared" si="60"/>
        <v>1.3781606643030591E-4</v>
      </c>
      <c r="C771" s="7">
        <f t="shared" si="61"/>
        <v>0</v>
      </c>
      <c r="D771">
        <f t="shared" si="62"/>
        <v>0</v>
      </c>
      <c r="F771">
        <f t="shared" ref="F771:F834" si="63">A771</f>
        <v>93066</v>
      </c>
      <c r="G771" t="str">
        <f>INDEX(ZIP_COUNTY_092020!B:B,MATCH('Zip Shares'!F771,ZIP_COUNTY_092020!A:A,0))</f>
        <v>Ventura</v>
      </c>
      <c r="H771" s="8">
        <f>B771*'SmartPay National Data'!$Q$4</f>
        <v>60189.152679484032</v>
      </c>
      <c r="I771" s="8">
        <f t="shared" ref="I771:I834" si="64">C771</f>
        <v>0</v>
      </c>
      <c r="J771" s="8">
        <f>D771*'SmartPay National Data'!$Q$6</f>
        <v>0</v>
      </c>
      <c r="N771" s="3">
        <v>93292</v>
      </c>
      <c r="O771">
        <v>1.2414448018568602E-4</v>
      </c>
      <c r="P771" s="5">
        <v>94606</v>
      </c>
      <c r="Q771" s="7">
        <v>14521.599999999999</v>
      </c>
    </row>
    <row r="772" spans="1:17" ht="15.75">
      <c r="A772" s="3">
        <v>93101</v>
      </c>
      <c r="B772">
        <f t="shared" si="60"/>
        <v>1.9292592954338482E-3</v>
      </c>
      <c r="C772" s="7">
        <f t="shared" si="61"/>
        <v>121416.94</v>
      </c>
      <c r="D772">
        <f t="shared" si="62"/>
        <v>0</v>
      </c>
      <c r="F772">
        <f t="shared" si="63"/>
        <v>93101</v>
      </c>
      <c r="G772" t="str">
        <f>INDEX(ZIP_COUNTY_092020!B:B,MATCH('Zip Shares'!F772,ZIP_COUNTY_092020!A:A,0))</f>
        <v>Santa Barbara</v>
      </c>
      <c r="H772" s="8">
        <f>B772*'SmartPay National Data'!$Q$4</f>
        <v>842575.79902633652</v>
      </c>
      <c r="I772" s="8">
        <f t="shared" si="64"/>
        <v>121416.94</v>
      </c>
      <c r="J772" s="8">
        <f>D772*'SmartPay National Data'!$Q$6</f>
        <v>0</v>
      </c>
      <c r="N772" s="3">
        <v>93301</v>
      </c>
      <c r="O772">
        <v>1.541699511696826E-4</v>
      </c>
      <c r="P772" s="5">
        <v>94607</v>
      </c>
      <c r="Q772" s="7">
        <v>287899.39</v>
      </c>
    </row>
    <row r="773" spans="1:17" ht="15.75">
      <c r="A773" s="3">
        <v>93102</v>
      </c>
      <c r="B773">
        <f t="shared" si="60"/>
        <v>1.0355704376053367E-4</v>
      </c>
      <c r="C773" s="7">
        <f t="shared" si="61"/>
        <v>41538.490000000005</v>
      </c>
      <c r="D773">
        <f t="shared" si="62"/>
        <v>0</v>
      </c>
      <c r="F773">
        <f t="shared" si="63"/>
        <v>93102</v>
      </c>
      <c r="G773" t="str">
        <f>INDEX(ZIP_COUNTY_092020!B:B,MATCH('Zip Shares'!F773,ZIP_COUNTY_092020!A:A,0))</f>
        <v>Santa Barbara</v>
      </c>
      <c r="H773" s="8">
        <f>B773*'SmartPay National Data'!$Q$4</f>
        <v>45227.025261897361</v>
      </c>
      <c r="I773" s="8">
        <f t="shared" si="64"/>
        <v>41538.490000000005</v>
      </c>
      <c r="J773" s="8">
        <f>D773*'SmartPay National Data'!$Q$6</f>
        <v>0</v>
      </c>
      <c r="N773" s="3">
        <v>93303</v>
      </c>
      <c r="O773">
        <v>2.6120968067042385E-5</v>
      </c>
      <c r="P773" s="5">
        <v>94608</v>
      </c>
      <c r="Q773" s="7">
        <v>83147.72</v>
      </c>
    </row>
    <row r="774" spans="1:17" ht="15.75">
      <c r="A774" s="3">
        <v>93103</v>
      </c>
      <c r="B774">
        <f t="shared" si="60"/>
        <v>4.8558720704019006E-4</v>
      </c>
      <c r="C774" s="7">
        <f t="shared" si="61"/>
        <v>9753.2799999999988</v>
      </c>
      <c r="D774">
        <f t="shared" si="62"/>
        <v>0</v>
      </c>
      <c r="F774">
        <f t="shared" si="63"/>
        <v>93103</v>
      </c>
      <c r="G774" t="str">
        <f>INDEX(ZIP_COUNTY_092020!B:B,MATCH('Zip Shares'!F774,ZIP_COUNTY_092020!A:A,0))</f>
        <v>Santa Barbara</v>
      </c>
      <c r="H774" s="8">
        <f>B774*'SmartPay National Data'!$Q$4</f>
        <v>212073.11528171113</v>
      </c>
      <c r="I774" s="8">
        <f t="shared" si="64"/>
        <v>9753.2799999999988</v>
      </c>
      <c r="J774" s="8">
        <f>D774*'SmartPay National Data'!$Q$6</f>
        <v>0</v>
      </c>
      <c r="N774" s="3">
        <v>93304</v>
      </c>
      <c r="O774">
        <v>1.0333695814805626E-5</v>
      </c>
      <c r="P774" s="5">
        <v>94609</v>
      </c>
      <c r="Q774" s="7">
        <v>3496.23</v>
      </c>
    </row>
    <row r="775" spans="1:17" ht="15.75">
      <c r="A775" s="3">
        <v>93105</v>
      </c>
      <c r="B775">
        <f t="shared" si="60"/>
        <v>1.6761010325548004E-3</v>
      </c>
      <c r="C775" s="7">
        <f t="shared" si="61"/>
        <v>36302.880000000005</v>
      </c>
      <c r="D775">
        <f t="shared" si="62"/>
        <v>0</v>
      </c>
      <c r="F775">
        <f t="shared" si="63"/>
        <v>93105</v>
      </c>
      <c r="G775" t="str">
        <f>INDEX(ZIP_COUNTY_092020!B:B,MATCH('Zip Shares'!F775,ZIP_COUNTY_092020!A:A,0))</f>
        <v>Santa Barbara</v>
      </c>
      <c r="H775" s="8">
        <f>B775*'SmartPay National Data'!$Q$4</f>
        <v>732012.62790139695</v>
      </c>
      <c r="I775" s="8">
        <f t="shared" si="64"/>
        <v>36302.880000000005</v>
      </c>
      <c r="J775" s="8">
        <f>D775*'SmartPay National Data'!$Q$6</f>
        <v>0</v>
      </c>
      <c r="N775" s="3">
        <v>93305</v>
      </c>
      <c r="O775">
        <v>1.3124751721303959E-4</v>
      </c>
      <c r="P775" s="5">
        <v>94610</v>
      </c>
      <c r="Q775" s="7">
        <v>2257.9699999999998</v>
      </c>
    </row>
    <row r="776" spans="1:17" ht="15.75">
      <c r="A776" s="3">
        <v>93106</v>
      </c>
      <c r="B776">
        <f t="shared" si="60"/>
        <v>2.2234676603027394E-5</v>
      </c>
      <c r="C776" s="7">
        <f t="shared" si="61"/>
        <v>0</v>
      </c>
      <c r="D776">
        <f t="shared" si="62"/>
        <v>0</v>
      </c>
      <c r="F776">
        <f t="shared" si="63"/>
        <v>93106</v>
      </c>
      <c r="G776" t="str">
        <f>INDEX(ZIP_COUNTY_092020!B:B,MATCH('Zip Shares'!F776,ZIP_COUNTY_092020!A:A,0))</f>
        <v>Santa Barbara</v>
      </c>
      <c r="H776" s="8">
        <f>B776*'SmartPay National Data'!$Q$4</f>
        <v>9710.6700220278271</v>
      </c>
      <c r="I776" s="8">
        <f t="shared" si="64"/>
        <v>0</v>
      </c>
      <c r="J776" s="8">
        <f>D776*'SmartPay National Data'!$Q$6</f>
        <v>0</v>
      </c>
      <c r="N776" s="3">
        <v>93306</v>
      </c>
      <c r="O776">
        <v>7.3168484479906475E-6</v>
      </c>
      <c r="P776" s="5">
        <v>94611</v>
      </c>
      <c r="Q776" s="7">
        <v>5770.55</v>
      </c>
    </row>
    <row r="777" spans="1:17" ht="15.75">
      <c r="A777" s="3">
        <v>93108</v>
      </c>
      <c r="B777">
        <f t="shared" si="60"/>
        <v>5.8664080751492217E-5</v>
      </c>
      <c r="C777" s="7">
        <f t="shared" si="61"/>
        <v>0</v>
      </c>
      <c r="D777">
        <f t="shared" si="62"/>
        <v>0</v>
      </c>
      <c r="F777">
        <f t="shared" si="63"/>
        <v>93108</v>
      </c>
      <c r="G777" t="str">
        <f>INDEX(ZIP_COUNTY_092020!B:B,MATCH('Zip Shares'!F777,ZIP_COUNTY_092020!A:A,0))</f>
        <v>Santa Barbara</v>
      </c>
      <c r="H777" s="8">
        <f>B777*'SmartPay National Data'!$Q$4</f>
        <v>25620.679827912194</v>
      </c>
      <c r="I777" s="8">
        <f t="shared" si="64"/>
        <v>0</v>
      </c>
      <c r="J777" s="8">
        <f>D777*'SmartPay National Data'!$Q$6</f>
        <v>0</v>
      </c>
      <c r="N777" s="3">
        <v>93307</v>
      </c>
      <c r="O777">
        <v>5.3188076115307131E-5</v>
      </c>
      <c r="P777" s="5">
        <v>94612</v>
      </c>
      <c r="Q777" s="7">
        <v>26157.579999999998</v>
      </c>
    </row>
    <row r="778" spans="1:17" ht="15.75">
      <c r="A778" s="3">
        <v>93109</v>
      </c>
      <c r="B778">
        <f t="shared" si="60"/>
        <v>6.9307412007769221E-7</v>
      </c>
      <c r="C778" s="7">
        <f t="shared" si="61"/>
        <v>13753.11</v>
      </c>
      <c r="D778">
        <f t="shared" si="62"/>
        <v>0</v>
      </c>
      <c r="F778">
        <f t="shared" si="63"/>
        <v>93109</v>
      </c>
      <c r="G778" t="str">
        <f>INDEX(ZIP_COUNTY_092020!B:B,MATCH('Zip Shares'!F778,ZIP_COUNTY_092020!A:A,0))</f>
        <v>Santa Barbara</v>
      </c>
      <c r="H778" s="8">
        <f>B778*'SmartPay National Data'!$Q$4</f>
        <v>302.68999190055223</v>
      </c>
      <c r="I778" s="8">
        <f t="shared" si="64"/>
        <v>13753.11</v>
      </c>
      <c r="J778" s="8">
        <f>D778*'SmartPay National Data'!$Q$6</f>
        <v>0</v>
      </c>
      <c r="N778" s="3">
        <v>93308</v>
      </c>
      <c r="O778">
        <v>1.0587875141294428E-3</v>
      </c>
      <c r="P778" s="5">
        <v>94618</v>
      </c>
      <c r="Q778" s="7">
        <v>368.01</v>
      </c>
    </row>
    <row r="779" spans="1:17" ht="15.75">
      <c r="A779" s="3">
        <v>93110</v>
      </c>
      <c r="B779">
        <f t="shared" si="60"/>
        <v>1.0450126889099956E-4</v>
      </c>
      <c r="C779" s="7">
        <f t="shared" si="61"/>
        <v>0</v>
      </c>
      <c r="D779">
        <f t="shared" si="62"/>
        <v>0</v>
      </c>
      <c r="F779">
        <f t="shared" si="63"/>
        <v>93110</v>
      </c>
      <c r="G779" t="str">
        <f>INDEX(ZIP_COUNTY_092020!B:B,MATCH('Zip Shares'!F779,ZIP_COUNTY_092020!A:A,0))</f>
        <v>Santa Barbara</v>
      </c>
      <c r="H779" s="8">
        <f>B779*'SmartPay National Data'!$Q$4</f>
        <v>45639.401786735689</v>
      </c>
      <c r="I779" s="8">
        <f t="shared" si="64"/>
        <v>0</v>
      </c>
      <c r="J779" s="8">
        <f>D779*'SmartPay National Data'!$Q$6</f>
        <v>0</v>
      </c>
      <c r="N779" s="3">
        <v>93309</v>
      </c>
      <c r="O779">
        <v>9.3033533271804999E-5</v>
      </c>
      <c r="P779" s="5">
        <v>94619</v>
      </c>
      <c r="Q779" s="7">
        <v>677.52</v>
      </c>
    </row>
    <row r="780" spans="1:17" ht="15.75">
      <c r="A780" s="3">
        <v>93111</v>
      </c>
      <c r="B780">
        <f t="shared" si="60"/>
        <v>2.1245069713340739E-3</v>
      </c>
      <c r="C780" s="7">
        <f t="shared" si="61"/>
        <v>43745.11</v>
      </c>
      <c r="D780">
        <f t="shared" si="62"/>
        <v>0</v>
      </c>
      <c r="F780">
        <f t="shared" si="63"/>
        <v>93111</v>
      </c>
      <c r="G780" t="str">
        <f>INDEX(ZIP_COUNTY_092020!B:B,MATCH('Zip Shares'!F780,ZIP_COUNTY_092020!A:A,0))</f>
        <v>Santa Barbara</v>
      </c>
      <c r="H780" s="8">
        <f>B780*'SmartPay National Data'!$Q$4</f>
        <v>927847.3677154344</v>
      </c>
      <c r="I780" s="8">
        <f t="shared" si="64"/>
        <v>43745.11</v>
      </c>
      <c r="J780" s="8">
        <f>D780*'SmartPay National Data'!$Q$6</f>
        <v>0</v>
      </c>
      <c r="N780" s="3">
        <v>93311</v>
      </c>
      <c r="O780">
        <v>1.0882779269222759E-4</v>
      </c>
      <c r="P780" s="5">
        <v>94621</v>
      </c>
      <c r="Q780" s="7">
        <v>44626.93</v>
      </c>
    </row>
    <row r="781" spans="1:17" ht="15.75">
      <c r="A781" s="3">
        <v>93117</v>
      </c>
      <c r="B781">
        <f t="shared" si="60"/>
        <v>5.1239503411065271E-3</v>
      </c>
      <c r="C781" s="7">
        <f t="shared" si="61"/>
        <v>107465.66</v>
      </c>
      <c r="D781">
        <f t="shared" si="62"/>
        <v>0</v>
      </c>
      <c r="F781">
        <f t="shared" si="63"/>
        <v>93117</v>
      </c>
      <c r="G781" t="str">
        <f>INDEX(ZIP_COUNTY_092020!B:B,MATCH('Zip Shares'!F781,ZIP_COUNTY_092020!A:A,0))</f>
        <v>Santa Barbara</v>
      </c>
      <c r="H781" s="8">
        <f>B781*'SmartPay National Data'!$Q$4</f>
        <v>2237810.4192874869</v>
      </c>
      <c r="I781" s="8">
        <f t="shared" si="64"/>
        <v>107465.66</v>
      </c>
      <c r="J781" s="8">
        <f>D781*'SmartPay National Data'!$Q$6</f>
        <v>0</v>
      </c>
      <c r="N781" s="3">
        <v>93312</v>
      </c>
      <c r="O781">
        <v>5.6078217400151579E-5</v>
      </c>
      <c r="P781" s="5">
        <v>94703</v>
      </c>
      <c r="Q781" s="7">
        <v>3321.59</v>
      </c>
    </row>
    <row r="782" spans="1:17" ht="15.75">
      <c r="A782" s="3">
        <v>93121</v>
      </c>
      <c r="B782">
        <f t="shared" si="60"/>
        <v>6.873499385610173E-7</v>
      </c>
      <c r="C782" s="7">
        <f t="shared" si="61"/>
        <v>0</v>
      </c>
      <c r="D782">
        <f t="shared" si="62"/>
        <v>0</v>
      </c>
      <c r="F782">
        <f t="shared" si="63"/>
        <v>93121</v>
      </c>
      <c r="G782" t="str">
        <f>INDEX(ZIP_COUNTY_092020!B:B,MATCH('Zip Shares'!F782,ZIP_COUNTY_092020!A:A,0))</f>
        <v>Santa Barbara</v>
      </c>
      <c r="H782" s="8">
        <f>B782*'SmartPay National Data'!$Q$4</f>
        <v>300.19003928837651</v>
      </c>
      <c r="I782" s="8">
        <f t="shared" si="64"/>
        <v>0</v>
      </c>
      <c r="J782" s="8">
        <f>D782*'SmartPay National Data'!$Q$6</f>
        <v>0</v>
      </c>
      <c r="N782" s="3">
        <v>93313</v>
      </c>
      <c r="O782">
        <v>4.9112703324467313E-4</v>
      </c>
      <c r="P782" s="5">
        <v>94704</v>
      </c>
      <c r="Q782" s="7">
        <v>6982.99</v>
      </c>
    </row>
    <row r="783" spans="1:17" ht="15.75">
      <c r="A783" s="5">
        <v>93130</v>
      </c>
      <c r="B783">
        <f t="shared" si="60"/>
        <v>0</v>
      </c>
      <c r="C783" s="7">
        <f t="shared" si="61"/>
        <v>0</v>
      </c>
      <c r="D783">
        <f t="shared" si="62"/>
        <v>0</v>
      </c>
      <c r="F783">
        <f t="shared" si="63"/>
        <v>93130</v>
      </c>
      <c r="G783" t="str">
        <f>INDEX(ZIP_COUNTY_092020!B:B,MATCH('Zip Shares'!F783,ZIP_COUNTY_092020!A:A,0))</f>
        <v>Santa Barbara</v>
      </c>
      <c r="H783" s="8">
        <f>B783*'SmartPay National Data'!$Q$4</f>
        <v>0</v>
      </c>
      <c r="I783" s="8">
        <f t="shared" si="64"/>
        <v>0</v>
      </c>
      <c r="J783" s="8">
        <f>D783*'SmartPay National Data'!$Q$6</f>
        <v>0</v>
      </c>
      <c r="N783" s="3">
        <v>93314</v>
      </c>
      <c r="O783">
        <v>3.1188131695968868E-5</v>
      </c>
      <c r="P783" s="5">
        <v>94705</v>
      </c>
      <c r="Q783" s="7">
        <v>464</v>
      </c>
    </row>
    <row r="784" spans="1:17" ht="15.75">
      <c r="A784" s="3">
        <v>93140</v>
      </c>
      <c r="B784">
        <f t="shared" si="60"/>
        <v>2.0607053460029787E-5</v>
      </c>
      <c r="C784" s="7">
        <f t="shared" si="61"/>
        <v>4458.22</v>
      </c>
      <c r="D784">
        <f t="shared" si="62"/>
        <v>0</v>
      </c>
      <c r="F784">
        <f t="shared" si="63"/>
        <v>93140</v>
      </c>
      <c r="G784" t="str">
        <f>INDEX(ZIP_COUNTY_092020!B:B,MATCH('Zip Shares'!F784,ZIP_COUNTY_092020!A:A,0))</f>
        <v>Santa Barbara</v>
      </c>
      <c r="H784" s="8">
        <f>B784*'SmartPay National Data'!$Q$4</f>
        <v>8999.8294038326621</v>
      </c>
      <c r="I784" s="8">
        <f t="shared" si="64"/>
        <v>4458.22</v>
      </c>
      <c r="J784" s="8">
        <f>D784*'SmartPay National Data'!$Q$6</f>
        <v>0</v>
      </c>
      <c r="N784" s="3">
        <v>93380</v>
      </c>
      <c r="O784">
        <v>5.5684063705610153E-6</v>
      </c>
      <c r="P784" s="5">
        <v>94710</v>
      </c>
      <c r="Q784" s="7">
        <v>35997.350000000006</v>
      </c>
    </row>
    <row r="785" spans="1:17" ht="15.75">
      <c r="A785" s="3">
        <v>93202</v>
      </c>
      <c r="B785">
        <f t="shared" si="60"/>
        <v>2.8743132099744988E-6</v>
      </c>
      <c r="C785" s="7">
        <f t="shared" si="61"/>
        <v>0</v>
      </c>
      <c r="D785">
        <f t="shared" si="62"/>
        <v>0</v>
      </c>
      <c r="F785">
        <f t="shared" si="63"/>
        <v>93202</v>
      </c>
      <c r="G785" t="str">
        <f>INDEX(ZIP_COUNTY_092020!B:B,MATCH('Zip Shares'!F785,ZIP_COUNTY_092020!A:A,0))</f>
        <v>Kings</v>
      </c>
      <c r="H785" s="8">
        <f>B785*'SmartPay National Data'!$Q$4</f>
        <v>1255.3142831957182</v>
      </c>
      <c r="I785" s="8">
        <f t="shared" si="64"/>
        <v>0</v>
      </c>
      <c r="J785" s="8">
        <f>D785*'SmartPay National Data'!$Q$6</f>
        <v>0</v>
      </c>
      <c r="N785" s="3">
        <v>93389</v>
      </c>
      <c r="O785">
        <v>1.7894891441773198E-6</v>
      </c>
      <c r="P785" s="5">
        <v>94801</v>
      </c>
      <c r="Q785" s="7">
        <v>85880.790000000008</v>
      </c>
    </row>
    <row r="786" spans="1:17" ht="15.75">
      <c r="A786" s="3">
        <v>93203</v>
      </c>
      <c r="B786">
        <f t="shared" si="60"/>
        <v>2.4208622913160197E-5</v>
      </c>
      <c r="C786" s="7">
        <f t="shared" si="61"/>
        <v>0</v>
      </c>
      <c r="D786">
        <f t="shared" si="62"/>
        <v>4.599738128536227E-4</v>
      </c>
      <c r="F786">
        <f t="shared" si="63"/>
        <v>93203</v>
      </c>
      <c r="G786" t="str">
        <f>INDEX(ZIP_COUNTY_092020!B:B,MATCH('Zip Shares'!F786,ZIP_COUNTY_092020!A:A,0))</f>
        <v>Kern</v>
      </c>
      <c r="H786" s="8">
        <f>B786*'SmartPay National Data'!$Q$4</f>
        <v>10572.762221573881</v>
      </c>
      <c r="I786" s="8">
        <f t="shared" si="64"/>
        <v>0</v>
      </c>
      <c r="J786" s="8">
        <f>D786*'SmartPay National Data'!$Q$6</f>
        <v>66870.716775760055</v>
      </c>
      <c r="N786" s="3">
        <v>93401</v>
      </c>
      <c r="O786">
        <v>1.0940206865654391E-3</v>
      </c>
      <c r="P786" s="5">
        <v>94804</v>
      </c>
      <c r="Q786" s="7">
        <v>26827.89</v>
      </c>
    </row>
    <row r="787" spans="1:17" ht="15.75">
      <c r="A787" s="5">
        <v>93204</v>
      </c>
      <c r="B787">
        <f t="shared" si="60"/>
        <v>0</v>
      </c>
      <c r="C787" s="7">
        <f t="shared" si="61"/>
        <v>0</v>
      </c>
      <c r="D787">
        <f t="shared" si="62"/>
        <v>0</v>
      </c>
      <c r="F787">
        <f t="shared" si="63"/>
        <v>93204</v>
      </c>
      <c r="G787" t="str">
        <f>INDEX(ZIP_COUNTY_092020!B:B,MATCH('Zip Shares'!F787,ZIP_COUNTY_092020!A:A,0))</f>
        <v>Kings</v>
      </c>
      <c r="H787" s="8">
        <f>B787*'SmartPay National Data'!$Q$4</f>
        <v>0</v>
      </c>
      <c r="I787" s="8">
        <f t="shared" si="64"/>
        <v>0</v>
      </c>
      <c r="J787" s="8">
        <f>D787*'SmartPay National Data'!$Q$6</f>
        <v>0</v>
      </c>
      <c r="N787" s="3">
        <v>93402</v>
      </c>
      <c r="O787">
        <v>8.2796109634393708E-6</v>
      </c>
      <c r="P787" s="5">
        <v>94806</v>
      </c>
      <c r="Q787" s="7">
        <v>5232.76</v>
      </c>
    </row>
    <row r="788" spans="1:17" ht="15.75">
      <c r="A788" s="3">
        <v>93210</v>
      </c>
      <c r="B788">
        <f t="shared" si="60"/>
        <v>6.1871679846855746E-6</v>
      </c>
      <c r="C788" s="7">
        <f t="shared" si="61"/>
        <v>24.93</v>
      </c>
      <c r="D788">
        <f t="shared" si="62"/>
        <v>0</v>
      </c>
      <c r="F788">
        <f t="shared" si="63"/>
        <v>93210</v>
      </c>
      <c r="G788" t="str">
        <f>INDEX(ZIP_COUNTY_092020!B:B,MATCH('Zip Shares'!F788,ZIP_COUNTY_092020!A:A,0))</f>
        <v>Fresno</v>
      </c>
      <c r="H788" s="8">
        <f>B788*'SmartPay National Data'!$Q$4</f>
        <v>2702.1551850210426</v>
      </c>
      <c r="I788" s="8">
        <f t="shared" si="64"/>
        <v>24.93</v>
      </c>
      <c r="J788" s="8">
        <f>D788*'SmartPay National Data'!$Q$6</f>
        <v>0</v>
      </c>
      <c r="N788" s="3">
        <v>93403</v>
      </c>
      <c r="O788">
        <v>1.0185376364190286E-5</v>
      </c>
      <c r="P788" s="5">
        <v>94807</v>
      </c>
      <c r="Q788" s="7">
        <v>1077.6500000000001</v>
      </c>
    </row>
    <row r="789" spans="1:17" ht="15.75">
      <c r="A789" s="3">
        <v>93221</v>
      </c>
      <c r="B789">
        <f t="shared" si="60"/>
        <v>2.2951075234979082E-5</v>
      </c>
      <c r="C789" s="7">
        <f t="shared" si="61"/>
        <v>0</v>
      </c>
      <c r="D789">
        <f t="shared" si="62"/>
        <v>0</v>
      </c>
      <c r="F789">
        <f t="shared" si="63"/>
        <v>93221</v>
      </c>
      <c r="G789" t="str">
        <f>INDEX(ZIP_COUNTY_092020!B:B,MATCH('Zip Shares'!F789,ZIP_COUNTY_092020!A:A,0))</f>
        <v>Tulare</v>
      </c>
      <c r="H789" s="8">
        <f>B789*'SmartPay National Data'!$Q$4</f>
        <v>10023.546653575857</v>
      </c>
      <c r="I789" s="8">
        <f t="shared" si="64"/>
        <v>0</v>
      </c>
      <c r="J789" s="8">
        <f>D789*'SmartPay National Data'!$Q$6</f>
        <v>0</v>
      </c>
      <c r="N789" s="3">
        <v>93405</v>
      </c>
      <c r="O789">
        <v>5.1289705297796616E-5</v>
      </c>
      <c r="P789" s="5">
        <v>94901</v>
      </c>
      <c r="Q789" s="7">
        <v>52249.200000000004</v>
      </c>
    </row>
    <row r="790" spans="1:17" ht="15.75">
      <c r="A790" s="3">
        <v>93223</v>
      </c>
      <c r="B790">
        <f t="shared" si="60"/>
        <v>1.179079538671396E-5</v>
      </c>
      <c r="C790" s="7">
        <f t="shared" si="61"/>
        <v>0</v>
      </c>
      <c r="D790">
        <f t="shared" si="62"/>
        <v>0</v>
      </c>
      <c r="F790">
        <f t="shared" si="63"/>
        <v>93223</v>
      </c>
      <c r="G790" t="str">
        <f>INDEX(ZIP_COUNTY_092020!B:B,MATCH('Zip Shares'!F790,ZIP_COUNTY_092020!A:A,0))</f>
        <v>Tulare</v>
      </c>
      <c r="H790" s="8">
        <f>B790*'SmartPay National Data'!$Q$4</f>
        <v>5149.4575496563693</v>
      </c>
      <c r="I790" s="8">
        <f t="shared" si="64"/>
        <v>0</v>
      </c>
      <c r="J790" s="8">
        <f>D790*'SmartPay National Data'!$Q$6</f>
        <v>0</v>
      </c>
      <c r="N790" s="3">
        <v>93406</v>
      </c>
      <c r="O790">
        <v>1.5911594956138064E-5</v>
      </c>
      <c r="P790" s="5">
        <v>94903</v>
      </c>
      <c r="Q790" s="7">
        <v>38305.699999999997</v>
      </c>
    </row>
    <row r="791" spans="1:17" ht="15.75">
      <c r="A791" s="3">
        <v>93224</v>
      </c>
      <c r="B791">
        <f t="shared" si="60"/>
        <v>1.3252009850673425E-5</v>
      </c>
      <c r="C791" s="7">
        <f t="shared" si="61"/>
        <v>0</v>
      </c>
      <c r="D791">
        <f t="shared" si="62"/>
        <v>0</v>
      </c>
      <c r="F791">
        <f t="shared" si="63"/>
        <v>93224</v>
      </c>
      <c r="G791" t="str">
        <f>INDEX(ZIP_COUNTY_092020!B:B,MATCH('Zip Shares'!F791,ZIP_COUNTY_092020!A:A,0))</f>
        <v>Kern</v>
      </c>
      <c r="H791" s="8">
        <f>B791*'SmartPay National Data'!$Q$4</f>
        <v>5787.6216095281761</v>
      </c>
      <c r="I791" s="8">
        <f t="shared" si="64"/>
        <v>0</v>
      </c>
      <c r="J791" s="8">
        <f>D791*'SmartPay National Data'!$Q$6</f>
        <v>0</v>
      </c>
      <c r="N791" s="3">
        <v>93407</v>
      </c>
      <c r="O791">
        <v>3.7406263224801575E-5</v>
      </c>
      <c r="P791" s="5">
        <v>94904</v>
      </c>
      <c r="Q791" s="7">
        <v>4100.49</v>
      </c>
    </row>
    <row r="792" spans="1:17" ht="15.75">
      <c r="A792" s="3">
        <v>93227</v>
      </c>
      <c r="B792">
        <f t="shared" si="60"/>
        <v>2.2550423270317294E-6</v>
      </c>
      <c r="C792" s="7">
        <f t="shared" si="61"/>
        <v>0</v>
      </c>
      <c r="D792">
        <f t="shared" si="62"/>
        <v>0</v>
      </c>
      <c r="F792">
        <f t="shared" si="63"/>
        <v>93227</v>
      </c>
      <c r="G792" t="str">
        <f>INDEX(ZIP_COUNTY_092020!B:B,MATCH('Zip Shares'!F792,ZIP_COUNTY_092020!A:A,0))</f>
        <v>Tulare</v>
      </c>
      <c r="H792" s="8">
        <f>B792*'SmartPay National Data'!$Q$4</f>
        <v>984.85677639805817</v>
      </c>
      <c r="I792" s="8">
        <f t="shared" si="64"/>
        <v>0</v>
      </c>
      <c r="J792" s="8">
        <f>D792*'SmartPay National Data'!$Q$6</f>
        <v>0</v>
      </c>
      <c r="N792" s="3">
        <v>93420</v>
      </c>
      <c r="O792">
        <v>4.1043876687809586E-4</v>
      </c>
      <c r="P792" s="5">
        <v>94912</v>
      </c>
      <c r="Q792" s="7">
        <v>1010</v>
      </c>
    </row>
    <row r="793" spans="1:17" ht="15.75">
      <c r="A793" s="3">
        <v>93230</v>
      </c>
      <c r="B793">
        <f t="shared" si="60"/>
        <v>2.8352046240564448E-4</v>
      </c>
      <c r="C793" s="7">
        <f t="shared" si="61"/>
        <v>395.55</v>
      </c>
      <c r="D793">
        <f t="shared" si="62"/>
        <v>0</v>
      </c>
      <c r="F793">
        <f t="shared" si="63"/>
        <v>93230</v>
      </c>
      <c r="G793" t="str">
        <f>INDEX(ZIP_COUNTY_092020!B:B,MATCH('Zip Shares'!F793,ZIP_COUNTY_092020!A:A,0))</f>
        <v>Kings</v>
      </c>
      <c r="H793" s="8">
        <f>B793*'SmartPay National Data'!$Q$4</f>
        <v>123823.4179911165</v>
      </c>
      <c r="I793" s="8">
        <f t="shared" si="64"/>
        <v>395.55</v>
      </c>
      <c r="J793" s="8">
        <f>D793*'SmartPay National Data'!$Q$6</f>
        <v>0</v>
      </c>
      <c r="N793" s="3">
        <v>93422</v>
      </c>
      <c r="O793">
        <v>5.2995747690497402E-4</v>
      </c>
      <c r="P793" s="5">
        <v>94913</v>
      </c>
      <c r="Q793" s="7">
        <v>1200</v>
      </c>
    </row>
    <row r="794" spans="1:17" ht="15.75">
      <c r="A794" s="3">
        <v>93235</v>
      </c>
      <c r="B794">
        <f t="shared" si="60"/>
        <v>2.2611535528502433E-6</v>
      </c>
      <c r="C794" s="7">
        <f t="shared" si="61"/>
        <v>0</v>
      </c>
      <c r="D794">
        <f t="shared" si="62"/>
        <v>0</v>
      </c>
      <c r="F794">
        <f t="shared" si="63"/>
        <v>93235</v>
      </c>
      <c r="G794" t="str">
        <f>INDEX(ZIP_COUNTY_092020!B:B,MATCH('Zip Shares'!F794,ZIP_COUNTY_092020!A:A,0))</f>
        <v>Tulare</v>
      </c>
      <c r="H794" s="8">
        <f>B794*'SmartPay National Data'!$Q$4</f>
        <v>987.52576495198241</v>
      </c>
      <c r="I794" s="8">
        <f t="shared" si="64"/>
        <v>0</v>
      </c>
      <c r="J794" s="8">
        <f>D794*'SmartPay National Data'!$Q$6</f>
        <v>0</v>
      </c>
      <c r="N794" s="3">
        <v>93424</v>
      </c>
      <c r="O794">
        <v>9.9704649229058697E-7</v>
      </c>
      <c r="P794" s="5">
        <v>94920</v>
      </c>
      <c r="Q794" s="7">
        <v>206</v>
      </c>
    </row>
    <row r="795" spans="1:17" ht="15.75">
      <c r="A795" s="3">
        <v>93238</v>
      </c>
      <c r="B795">
        <f t="shared" si="60"/>
        <v>3.0422089539618115E-6</v>
      </c>
      <c r="C795" s="7">
        <f t="shared" si="61"/>
        <v>9999</v>
      </c>
      <c r="D795">
        <f t="shared" si="62"/>
        <v>0</v>
      </c>
      <c r="F795">
        <f t="shared" si="63"/>
        <v>93238</v>
      </c>
      <c r="G795" t="str">
        <f>INDEX(ZIP_COUNTY_092020!B:B,MATCH('Zip Shares'!F795,ZIP_COUNTY_092020!A:A,0))</f>
        <v>Kern</v>
      </c>
      <c r="H795" s="8">
        <f>B795*'SmartPay National Data'!$Q$4</f>
        <v>1328.6402954005312</v>
      </c>
      <c r="I795" s="8">
        <f t="shared" si="64"/>
        <v>9999</v>
      </c>
      <c r="J795" s="8">
        <f>D795*'SmartPay National Data'!$Q$6</f>
        <v>0</v>
      </c>
      <c r="N795" s="3">
        <v>93426</v>
      </c>
      <c r="O795">
        <v>6.2232649585202649E-6</v>
      </c>
      <c r="P795" s="5">
        <v>94923</v>
      </c>
      <c r="Q795" s="7">
        <v>5134.8100000000004</v>
      </c>
    </row>
    <row r="796" spans="1:17" ht="15.75">
      <c r="A796" s="3">
        <v>93240</v>
      </c>
      <c r="B796">
        <f t="shared" si="60"/>
        <v>3.3103593575018488E-5</v>
      </c>
      <c r="C796" s="7">
        <f t="shared" si="61"/>
        <v>0</v>
      </c>
      <c r="D796">
        <f t="shared" si="62"/>
        <v>0</v>
      </c>
      <c r="F796">
        <f t="shared" si="63"/>
        <v>93240</v>
      </c>
      <c r="G796" t="str">
        <f>INDEX(ZIP_COUNTY_092020!B:B,MATCH('Zip Shares'!F796,ZIP_COUNTY_092020!A:A,0))</f>
        <v>Kern</v>
      </c>
      <c r="H796" s="8">
        <f>B796*'SmartPay National Data'!$Q$4</f>
        <v>14457.510648324718</v>
      </c>
      <c r="I796" s="8">
        <f t="shared" si="64"/>
        <v>0</v>
      </c>
      <c r="J796" s="8">
        <f>D796*'SmartPay National Data'!$Q$6</f>
        <v>0</v>
      </c>
      <c r="N796" s="3">
        <v>93427</v>
      </c>
      <c r="O796">
        <v>4.1356172549587298E-5</v>
      </c>
      <c r="P796" s="5">
        <v>94925</v>
      </c>
      <c r="Q796" s="7">
        <v>7926.45</v>
      </c>
    </row>
    <row r="797" spans="1:17" ht="15.75">
      <c r="A797" s="3">
        <v>93243</v>
      </c>
      <c r="B797">
        <f t="shared" si="60"/>
        <v>2.2217157755680991E-6</v>
      </c>
      <c r="C797" s="7">
        <f t="shared" si="61"/>
        <v>205.08</v>
      </c>
      <c r="D797">
        <f t="shared" si="62"/>
        <v>0</v>
      </c>
      <c r="F797">
        <f t="shared" si="63"/>
        <v>93243</v>
      </c>
      <c r="G797" t="str">
        <f>INDEX(ZIP_COUNTY_092020!B:B,MATCH('Zip Shares'!F797,ZIP_COUNTY_092020!A:A,0))</f>
        <v>Kern</v>
      </c>
      <c r="H797" s="8">
        <f>B797*'SmartPay National Data'!$Q$4</f>
        <v>970.30189215065798</v>
      </c>
      <c r="I797" s="8">
        <f t="shared" si="64"/>
        <v>205.08</v>
      </c>
      <c r="J797" s="8">
        <f>D797*'SmartPay National Data'!$Q$6</f>
        <v>0</v>
      </c>
      <c r="N797" s="3">
        <v>93428</v>
      </c>
      <c r="O797">
        <v>8.0531493053579625E-6</v>
      </c>
      <c r="P797" s="5">
        <v>94928</v>
      </c>
      <c r="Q797" s="7">
        <v>73196.180000000008</v>
      </c>
    </row>
    <row r="798" spans="1:17" ht="15.75">
      <c r="A798" s="3">
        <v>93244</v>
      </c>
      <c r="B798">
        <f t="shared" si="60"/>
        <v>2.5905486244681574E-7</v>
      </c>
      <c r="C798" s="7">
        <f t="shared" si="61"/>
        <v>0</v>
      </c>
      <c r="D798">
        <f t="shared" si="62"/>
        <v>0</v>
      </c>
      <c r="F798">
        <f t="shared" si="63"/>
        <v>93244</v>
      </c>
      <c r="G798" t="str">
        <f>INDEX(ZIP_COUNTY_092020!B:B,MATCH('Zip Shares'!F798,ZIP_COUNTY_092020!A:A,0))</f>
        <v>Tulare</v>
      </c>
      <c r="H798" s="8">
        <f>B798*'SmartPay National Data'!$Q$4</f>
        <v>113.1384248008501</v>
      </c>
      <c r="I798" s="8">
        <f t="shared" si="64"/>
        <v>0</v>
      </c>
      <c r="J798" s="8">
        <f>D798*'SmartPay National Data'!$Q$6</f>
        <v>0</v>
      </c>
      <c r="N798" s="3">
        <v>93430</v>
      </c>
      <c r="O798">
        <v>2.2611535528502433E-6</v>
      </c>
      <c r="P798" s="5">
        <v>94931</v>
      </c>
      <c r="Q798" s="7">
        <v>53698.44</v>
      </c>
    </row>
    <row r="799" spans="1:17" ht="15.75">
      <c r="A799" s="3">
        <v>93245</v>
      </c>
      <c r="B799">
        <f t="shared" si="60"/>
        <v>5.1810430627340575E-4</v>
      </c>
      <c r="C799" s="7">
        <f t="shared" si="61"/>
        <v>102.06</v>
      </c>
      <c r="D799">
        <f t="shared" si="62"/>
        <v>0</v>
      </c>
      <c r="F799">
        <f t="shared" si="63"/>
        <v>93245</v>
      </c>
      <c r="G799" t="str">
        <f>INDEX(ZIP_COUNTY_092020!B:B,MATCH('Zip Shares'!F799,ZIP_COUNTY_092020!A:A,0))</f>
        <v>Kings</v>
      </c>
      <c r="H799" s="8">
        <f>B799*'SmartPay National Data'!$Q$4</f>
        <v>226274.48309851572</v>
      </c>
      <c r="I799" s="8">
        <f t="shared" si="64"/>
        <v>102.06</v>
      </c>
      <c r="J799" s="8">
        <f>D799*'SmartPay National Data'!$Q$6</f>
        <v>0</v>
      </c>
      <c r="N799" s="3">
        <v>93433</v>
      </c>
      <c r="O799">
        <v>4.9055960592742412E-4</v>
      </c>
      <c r="P799" s="5">
        <v>94938</v>
      </c>
      <c r="Q799" s="7">
        <v>2495</v>
      </c>
    </row>
    <row r="800" spans="1:17" ht="15.75">
      <c r="A800" s="3">
        <v>93246</v>
      </c>
      <c r="B800">
        <f t="shared" si="60"/>
        <v>2.8703816546979211E-6</v>
      </c>
      <c r="C800" s="7">
        <f t="shared" si="61"/>
        <v>0</v>
      </c>
      <c r="D800">
        <f t="shared" si="62"/>
        <v>0</v>
      </c>
      <c r="F800">
        <f t="shared" si="63"/>
        <v>93246</v>
      </c>
      <c r="G800" t="str">
        <f>INDEX(ZIP_COUNTY_092020!B:B,MATCH('Zip Shares'!F800,ZIP_COUNTY_092020!A:A,0))</f>
        <v>Kings</v>
      </c>
      <c r="H800" s="8">
        <f>B800*'SmartPay National Data'!$Q$4</f>
        <v>1253.5972338926936</v>
      </c>
      <c r="I800" s="8">
        <f t="shared" si="64"/>
        <v>0</v>
      </c>
      <c r="J800" s="8">
        <f>D800*'SmartPay National Data'!$Q$6</f>
        <v>0</v>
      </c>
      <c r="N800" s="3">
        <v>93436</v>
      </c>
      <c r="O800">
        <v>1.0280558910021171E-3</v>
      </c>
      <c r="P800" s="5">
        <v>94939</v>
      </c>
      <c r="Q800" s="7">
        <v>696.82999999999993</v>
      </c>
    </row>
    <row r="801" spans="1:17" ht="15.75">
      <c r="A801" s="3">
        <v>93247</v>
      </c>
      <c r="B801">
        <f t="shared" si="60"/>
        <v>1.5973868347228724E-5</v>
      </c>
      <c r="C801" s="7">
        <f t="shared" si="61"/>
        <v>0</v>
      </c>
      <c r="D801">
        <f t="shared" si="62"/>
        <v>0</v>
      </c>
      <c r="F801">
        <f t="shared" si="63"/>
        <v>93247</v>
      </c>
      <c r="G801" t="str">
        <f>INDEX(ZIP_COUNTY_092020!B:B,MATCH('Zip Shares'!F801,ZIP_COUNTY_092020!A:A,0))</f>
        <v>Tulare</v>
      </c>
      <c r="H801" s="8">
        <f>B801*'SmartPay National Data'!$Q$4</f>
        <v>6976.3535249319975</v>
      </c>
      <c r="I801" s="8">
        <f t="shared" si="64"/>
        <v>0</v>
      </c>
      <c r="J801" s="8">
        <f>D801*'SmartPay National Data'!$Q$6</f>
        <v>0</v>
      </c>
      <c r="N801" s="3">
        <v>93437</v>
      </c>
      <c r="O801">
        <v>3.8255752336336392E-3</v>
      </c>
      <c r="P801" s="5">
        <v>94941</v>
      </c>
      <c r="Q801" s="7">
        <v>10165.549999999999</v>
      </c>
    </row>
    <row r="802" spans="1:17" ht="15.75">
      <c r="A802" s="4">
        <v>93249</v>
      </c>
      <c r="B802">
        <f t="shared" si="60"/>
        <v>0</v>
      </c>
      <c r="C802" s="7">
        <f t="shared" si="61"/>
        <v>46.82</v>
      </c>
      <c r="D802">
        <f t="shared" si="62"/>
        <v>0</v>
      </c>
      <c r="F802">
        <f t="shared" si="63"/>
        <v>93249</v>
      </c>
      <c r="G802" t="str">
        <f>INDEX(ZIP_COUNTY_092020!B:B,MATCH('Zip Shares'!F802,ZIP_COUNTY_092020!A:A,0))</f>
        <v>Kern</v>
      </c>
      <c r="H802" s="8">
        <f>B802*'SmartPay National Data'!$Q$4</f>
        <v>0</v>
      </c>
      <c r="I802" s="8">
        <f t="shared" si="64"/>
        <v>46.82</v>
      </c>
      <c r="J802" s="8">
        <f>D802*'SmartPay National Data'!$Q$6</f>
        <v>0</v>
      </c>
      <c r="N802" s="3">
        <v>93438</v>
      </c>
      <c r="O802">
        <v>6.005297904326593E-6</v>
      </c>
      <c r="P802" s="5">
        <v>94945</v>
      </c>
      <c r="Q802" s="7">
        <v>6211.2</v>
      </c>
    </row>
    <row r="803" spans="1:17" ht="15.75">
      <c r="A803" s="3">
        <v>93250</v>
      </c>
      <c r="B803">
        <f t="shared" si="60"/>
        <v>5.0723174293667619E-8</v>
      </c>
      <c r="C803" s="7">
        <f t="shared" si="61"/>
        <v>0</v>
      </c>
      <c r="D803">
        <f t="shared" si="62"/>
        <v>0</v>
      </c>
      <c r="F803">
        <f t="shared" si="63"/>
        <v>93250</v>
      </c>
      <c r="G803" t="str">
        <f>INDEX(ZIP_COUNTY_092020!B:B,MATCH('Zip Shares'!F803,ZIP_COUNTY_092020!A:A,0))</f>
        <v>Kern</v>
      </c>
      <c r="H803" s="8">
        <f>B803*'SmartPay National Data'!$Q$4</f>
        <v>22.152604997571494</v>
      </c>
      <c r="I803" s="8">
        <f t="shared" si="64"/>
        <v>0</v>
      </c>
      <c r="J803" s="8">
        <f>D803*'SmartPay National Data'!$Q$6</f>
        <v>0</v>
      </c>
      <c r="N803" s="3">
        <v>93441</v>
      </c>
      <c r="O803">
        <v>1.5726180364804345E-5</v>
      </c>
      <c r="P803" s="5">
        <v>94947</v>
      </c>
      <c r="Q803" s="7">
        <v>19385.79</v>
      </c>
    </row>
    <row r="804" spans="1:17" ht="15.75">
      <c r="A804" s="5">
        <v>93256</v>
      </c>
      <c r="B804">
        <f t="shared" si="60"/>
        <v>0</v>
      </c>
      <c r="C804" s="7">
        <f t="shared" si="61"/>
        <v>0</v>
      </c>
      <c r="D804">
        <f t="shared" si="62"/>
        <v>0</v>
      </c>
      <c r="F804">
        <f t="shared" si="63"/>
        <v>93256</v>
      </c>
      <c r="G804" t="str">
        <f>INDEX(ZIP_COUNTY_092020!B:B,MATCH('Zip Shares'!F804,ZIP_COUNTY_092020!A:A,0))</f>
        <v>Tulare</v>
      </c>
      <c r="H804" s="8">
        <f>B804*'SmartPay National Data'!$Q$4</f>
        <v>0</v>
      </c>
      <c r="I804" s="8">
        <f t="shared" si="64"/>
        <v>0</v>
      </c>
      <c r="J804" s="8">
        <f>D804*'SmartPay National Data'!$Q$6</f>
        <v>0</v>
      </c>
      <c r="N804" s="3">
        <v>93442</v>
      </c>
      <c r="O804">
        <v>7.9949846950926184E-5</v>
      </c>
      <c r="P804" s="5">
        <v>94949</v>
      </c>
      <c r="Q804" s="7">
        <v>15362.17</v>
      </c>
    </row>
    <row r="805" spans="1:17" ht="15.75">
      <c r="A805" s="3">
        <v>93257</v>
      </c>
      <c r="B805">
        <f t="shared" si="60"/>
        <v>2.109172459431978E-4</v>
      </c>
      <c r="C805" s="7">
        <f t="shared" si="61"/>
        <v>0</v>
      </c>
      <c r="D805">
        <f t="shared" si="62"/>
        <v>0</v>
      </c>
      <c r="F805">
        <f t="shared" si="63"/>
        <v>93257</v>
      </c>
      <c r="G805" t="str">
        <f>INDEX(ZIP_COUNTY_092020!B:B,MATCH('Zip Shares'!F805,ZIP_COUNTY_092020!A:A,0))</f>
        <v>Tulare</v>
      </c>
      <c r="H805" s="8">
        <f>B805*'SmartPay National Data'!$Q$4</f>
        <v>92115.024377301394</v>
      </c>
      <c r="I805" s="8">
        <f t="shared" si="64"/>
        <v>0</v>
      </c>
      <c r="J805" s="8">
        <f>D805*'SmartPay National Data'!$Q$6</f>
        <v>0</v>
      </c>
      <c r="N805" s="3">
        <v>93443</v>
      </c>
      <c r="O805">
        <v>4.7362000093484829E-6</v>
      </c>
      <c r="P805" s="5">
        <v>94951</v>
      </c>
      <c r="Q805" s="7">
        <v>1454.63</v>
      </c>
    </row>
    <row r="806" spans="1:17" ht="15.75">
      <c r="A806" s="3">
        <v>93263</v>
      </c>
      <c r="B806">
        <f t="shared" si="60"/>
        <v>1.7282139199703513E-5</v>
      </c>
      <c r="C806" s="7">
        <f t="shared" si="61"/>
        <v>213.73</v>
      </c>
      <c r="D806">
        <f t="shared" si="62"/>
        <v>0</v>
      </c>
      <c r="F806">
        <f t="shared" si="63"/>
        <v>93263</v>
      </c>
      <c r="G806" t="str">
        <f>INDEX(ZIP_COUNTY_092020!B:B,MATCH('Zip Shares'!F806,ZIP_COUNTY_092020!A:A,0))</f>
        <v>Kern</v>
      </c>
      <c r="H806" s="8">
        <f>B806*'SmartPay National Data'!$Q$4</f>
        <v>7547.7216979275945</v>
      </c>
      <c r="I806" s="8">
        <f t="shared" si="64"/>
        <v>213.73</v>
      </c>
      <c r="J806" s="8">
        <f>D806*'SmartPay National Data'!$Q$6</f>
        <v>0</v>
      </c>
      <c r="N806" s="3">
        <v>93444</v>
      </c>
      <c r="O806">
        <v>1.000033863178204E-4</v>
      </c>
      <c r="P806" s="5">
        <v>94952</v>
      </c>
      <c r="Q806" s="7">
        <v>82374.84</v>
      </c>
    </row>
    <row r="807" spans="1:17" ht="15.75">
      <c r="A807" s="3">
        <v>93265</v>
      </c>
      <c r="B807">
        <f t="shared" si="60"/>
        <v>3.4219401555715536E-6</v>
      </c>
      <c r="C807" s="7">
        <f t="shared" si="61"/>
        <v>0</v>
      </c>
      <c r="D807">
        <f t="shared" si="62"/>
        <v>0</v>
      </c>
      <c r="F807">
        <f t="shared" si="63"/>
        <v>93265</v>
      </c>
      <c r="G807" t="str">
        <f>INDEX(ZIP_COUNTY_092020!B:B,MATCH('Zip Shares'!F807,ZIP_COUNTY_092020!A:A,0))</f>
        <v>Tulare</v>
      </c>
      <c r="H807" s="8">
        <f>B807*'SmartPay National Data'!$Q$4</f>
        <v>1494.4823475128726</v>
      </c>
      <c r="I807" s="8">
        <f t="shared" si="64"/>
        <v>0</v>
      </c>
      <c r="J807" s="8">
        <f>D807*'SmartPay National Data'!$Q$6</f>
        <v>0</v>
      </c>
      <c r="N807" s="3">
        <v>93446</v>
      </c>
      <c r="O807">
        <v>1.0306719845505066E-3</v>
      </c>
      <c r="P807" s="5">
        <v>94954</v>
      </c>
      <c r="Q807" s="7">
        <v>414307.39</v>
      </c>
    </row>
    <row r="808" spans="1:17" ht="15.75">
      <c r="A808" s="3">
        <v>93266</v>
      </c>
      <c r="B808">
        <f t="shared" si="60"/>
        <v>6.4611138673768368E-6</v>
      </c>
      <c r="C808" s="7">
        <f t="shared" si="61"/>
        <v>0</v>
      </c>
      <c r="D808">
        <f t="shared" si="62"/>
        <v>0</v>
      </c>
      <c r="F808">
        <f t="shared" si="63"/>
        <v>93266</v>
      </c>
      <c r="G808" t="str">
        <f>INDEX(ZIP_COUNTY_092020!B:B,MATCH('Zip Shares'!F808,ZIP_COUNTY_092020!A:A,0))</f>
        <v>Kings</v>
      </c>
      <c r="H808" s="8">
        <f>B808*'SmartPay National Data'!$Q$4</f>
        <v>2821.7970452649552</v>
      </c>
      <c r="I808" s="8">
        <f t="shared" si="64"/>
        <v>0</v>
      </c>
      <c r="J808" s="8">
        <f>D808*'SmartPay National Data'!$Q$6</f>
        <v>0</v>
      </c>
      <c r="N808" s="3">
        <v>93447</v>
      </c>
      <c r="O808">
        <v>2.7491878984156939E-5</v>
      </c>
      <c r="P808" s="5">
        <v>94965</v>
      </c>
      <c r="Q808" s="7">
        <v>8279.7899999999991</v>
      </c>
    </row>
    <row r="809" spans="1:17" ht="15.75">
      <c r="A809" s="3">
        <v>93267</v>
      </c>
      <c r="B809">
        <f t="shared" si="60"/>
        <v>5.7865160200237852E-7</v>
      </c>
      <c r="C809" s="7">
        <f t="shared" si="61"/>
        <v>0</v>
      </c>
      <c r="D809">
        <f t="shared" si="62"/>
        <v>0</v>
      </c>
      <c r="F809">
        <f t="shared" si="63"/>
        <v>93267</v>
      </c>
      <c r="G809" t="str">
        <f>INDEX(ZIP_COUNTY_092020!B:B,MATCH('Zip Shares'!F809,ZIP_COUNTY_092020!A:A,0))</f>
        <v>Tulare</v>
      </c>
      <c r="H809" s="8">
        <f>B809*'SmartPay National Data'!$Q$4</f>
        <v>252.7176295425767</v>
      </c>
      <c r="I809" s="8">
        <f t="shared" si="64"/>
        <v>0</v>
      </c>
      <c r="J809" s="8">
        <f>D809*'SmartPay National Data'!$Q$6</f>
        <v>0</v>
      </c>
      <c r="N809" s="3">
        <v>93448</v>
      </c>
      <c r="O809">
        <v>3.6195771985423015E-6</v>
      </c>
      <c r="P809" s="5">
        <v>94971</v>
      </c>
      <c r="Q809" s="7">
        <v>9541.11</v>
      </c>
    </row>
    <row r="810" spans="1:17" ht="15.75">
      <c r="A810" s="3">
        <v>93268</v>
      </c>
      <c r="B810">
        <f t="shared" si="60"/>
        <v>1.4060504655710122E-6</v>
      </c>
      <c r="C810" s="7">
        <f t="shared" si="61"/>
        <v>0</v>
      </c>
      <c r="D810">
        <f t="shared" si="62"/>
        <v>0</v>
      </c>
      <c r="F810">
        <f t="shared" si="63"/>
        <v>93268</v>
      </c>
      <c r="G810" t="str">
        <f>INDEX(ZIP_COUNTY_092020!B:B,MATCH('Zip Shares'!F810,ZIP_COUNTY_092020!A:A,0))</f>
        <v>Kern</v>
      </c>
      <c r="H810" s="8">
        <f>B810*'SmartPay National Data'!$Q$4</f>
        <v>614.07198985838454</v>
      </c>
      <c r="I810" s="8">
        <f t="shared" si="64"/>
        <v>0</v>
      </c>
      <c r="J810" s="8">
        <f>D810*'SmartPay National Data'!$Q$6</f>
        <v>0</v>
      </c>
      <c r="N810" s="3">
        <v>93449</v>
      </c>
      <c r="O810">
        <v>7.9036116837294675E-5</v>
      </c>
      <c r="P810" s="5">
        <v>95003</v>
      </c>
      <c r="Q810" s="7">
        <v>1143.6100000000001</v>
      </c>
    </row>
    <row r="811" spans="1:17" ht="15.75">
      <c r="A811" s="3">
        <v>93271</v>
      </c>
      <c r="B811">
        <f t="shared" si="60"/>
        <v>4.121655141038698E-6</v>
      </c>
      <c r="C811" s="7">
        <f t="shared" si="61"/>
        <v>0</v>
      </c>
      <c r="D811">
        <f t="shared" si="62"/>
        <v>0</v>
      </c>
      <c r="F811">
        <f t="shared" si="63"/>
        <v>93271</v>
      </c>
      <c r="G811" t="str">
        <f>INDEX(ZIP_COUNTY_092020!B:B,MATCH('Zip Shares'!F811,ZIP_COUNTY_092020!A:A,0))</f>
        <v>Tulare</v>
      </c>
      <c r="H811" s="8">
        <f>B811*'SmartPay National Data'!$Q$4</f>
        <v>1800.0726403086894</v>
      </c>
      <c r="I811" s="8">
        <f t="shared" si="64"/>
        <v>0</v>
      </c>
      <c r="J811" s="8">
        <f>D811*'SmartPay National Data'!$Q$6</f>
        <v>0</v>
      </c>
      <c r="N811" s="3">
        <v>93451</v>
      </c>
      <c r="O811">
        <v>4.1075769138281143E-5</v>
      </c>
      <c r="P811" s="5">
        <v>95004</v>
      </c>
      <c r="Q811" s="7">
        <v>7185</v>
      </c>
    </row>
    <row r="812" spans="1:17" ht="15.75">
      <c r="A812" s="3">
        <v>93272</v>
      </c>
      <c r="B812">
        <f t="shared" si="60"/>
        <v>4.8288054512517007E-6</v>
      </c>
      <c r="C812" s="7">
        <f t="shared" si="61"/>
        <v>0</v>
      </c>
      <c r="D812">
        <f t="shared" si="62"/>
        <v>0</v>
      </c>
      <c r="F812">
        <f t="shared" si="63"/>
        <v>93272</v>
      </c>
      <c r="G812" t="str">
        <f>INDEX(ZIP_COUNTY_092020!B:B,MATCH('Zip Shares'!F812,ZIP_COUNTY_092020!A:A,0))</f>
        <v>Tulare</v>
      </c>
      <c r="H812" s="8">
        <f>B812*'SmartPay National Data'!$Q$4</f>
        <v>2108.9102025117804</v>
      </c>
      <c r="I812" s="8">
        <f t="shared" si="64"/>
        <v>0</v>
      </c>
      <c r="J812" s="8">
        <f>D812*'SmartPay National Data'!$Q$6</f>
        <v>0</v>
      </c>
      <c r="N812" s="3">
        <v>93452</v>
      </c>
      <c r="O812">
        <v>2.0370752728380573E-8</v>
      </c>
      <c r="P812" s="5">
        <v>95005</v>
      </c>
      <c r="Q812" s="7">
        <v>5745</v>
      </c>
    </row>
    <row r="813" spans="1:17" ht="15.75">
      <c r="A813" s="3">
        <v>93274</v>
      </c>
      <c r="B813">
        <f t="shared" si="60"/>
        <v>4.1755072629514452E-5</v>
      </c>
      <c r="C813" s="7">
        <f t="shared" si="61"/>
        <v>0</v>
      </c>
      <c r="D813">
        <f t="shared" si="62"/>
        <v>0</v>
      </c>
      <c r="F813">
        <f t="shared" si="63"/>
        <v>93274</v>
      </c>
      <c r="G813" t="str">
        <f>INDEX(ZIP_COUNTY_092020!B:B,MATCH('Zip Shares'!F813,ZIP_COUNTY_092020!A:A,0))</f>
        <v>Tulare</v>
      </c>
      <c r="H813" s="8">
        <f>B813*'SmartPay National Data'!$Q$4</f>
        <v>18235.917674458702</v>
      </c>
      <c r="I813" s="8">
        <f t="shared" si="64"/>
        <v>0</v>
      </c>
      <c r="J813" s="8">
        <f>D813*'SmartPay National Data'!$Q$6</f>
        <v>0</v>
      </c>
      <c r="N813" s="3">
        <v>93454</v>
      </c>
      <c r="O813">
        <v>5.9032974712650466E-4</v>
      </c>
      <c r="P813" s="5">
        <v>95008</v>
      </c>
      <c r="Q813" s="7">
        <v>40377.53</v>
      </c>
    </row>
    <row r="814" spans="1:17" ht="15.75">
      <c r="A814" s="3">
        <v>93277</v>
      </c>
      <c r="B814">
        <f t="shared" si="60"/>
        <v>1.0727385056184853E-4</v>
      </c>
      <c r="C814" s="7">
        <f t="shared" si="61"/>
        <v>9704.9500000000007</v>
      </c>
      <c r="D814">
        <f t="shared" si="62"/>
        <v>0</v>
      </c>
      <c r="F814">
        <f t="shared" si="63"/>
        <v>93277</v>
      </c>
      <c r="G814" t="str">
        <f>INDEX(ZIP_COUNTY_092020!B:B,MATCH('Zip Shares'!F814,ZIP_COUNTY_092020!A:A,0))</f>
        <v>Tulare</v>
      </c>
      <c r="H814" s="8">
        <f>B814*'SmartPay National Data'!$Q$4</f>
        <v>46850.286307137081</v>
      </c>
      <c r="I814" s="8">
        <f t="shared" si="64"/>
        <v>9704.9500000000007</v>
      </c>
      <c r="J814" s="8">
        <f>D814*'SmartPay National Data'!$Q$6</f>
        <v>0</v>
      </c>
      <c r="N814" s="3">
        <v>93455</v>
      </c>
      <c r="O814">
        <v>1.47782762763957E-3</v>
      </c>
      <c r="P814" s="5">
        <v>95010</v>
      </c>
      <c r="Q814" s="7">
        <v>159.43</v>
      </c>
    </row>
    <row r="815" spans="1:17" ht="15.75">
      <c r="A815" s="3">
        <v>93278</v>
      </c>
      <c r="B815">
        <f t="shared" si="60"/>
        <v>2.2204120473934824E-7</v>
      </c>
      <c r="C815" s="7">
        <f t="shared" si="61"/>
        <v>0</v>
      </c>
      <c r="D815">
        <f t="shared" si="62"/>
        <v>0</v>
      </c>
      <c r="F815">
        <f t="shared" si="63"/>
        <v>93278</v>
      </c>
      <c r="G815" t="str">
        <f>INDEX(ZIP_COUNTY_092020!B:B,MATCH('Zip Shares'!F815,ZIP_COUNTY_092020!A:A,0))</f>
        <v>Tulare</v>
      </c>
      <c r="H815" s="8">
        <f>B815*'SmartPay National Data'!$Q$4</f>
        <v>96.973250792582064</v>
      </c>
      <c r="I815" s="8">
        <f t="shared" si="64"/>
        <v>0</v>
      </c>
      <c r="J815" s="8">
        <f>D815*'SmartPay National Data'!$Q$6</f>
        <v>0</v>
      </c>
      <c r="N815" s="3">
        <v>93456</v>
      </c>
      <c r="O815">
        <v>1.0314033964272192E-4</v>
      </c>
      <c r="P815" s="5">
        <v>95014</v>
      </c>
      <c r="Q815" s="7">
        <v>603545.86</v>
      </c>
    </row>
    <row r="816" spans="1:17" ht="15.75">
      <c r="A816" s="3">
        <v>93279</v>
      </c>
      <c r="B816">
        <f t="shared" si="60"/>
        <v>4.1247107539479552E-6</v>
      </c>
      <c r="C816" s="7">
        <f t="shared" si="61"/>
        <v>0</v>
      </c>
      <c r="D816">
        <f t="shared" si="62"/>
        <v>0</v>
      </c>
      <c r="F816">
        <f t="shared" si="63"/>
        <v>93279</v>
      </c>
      <c r="G816" t="str">
        <f>INDEX(ZIP_COUNTY_092020!B:B,MATCH('Zip Shares'!F816,ZIP_COUNTY_092020!A:A,0))</f>
        <v>Tulare</v>
      </c>
      <c r="H816" s="8">
        <f>B816*'SmartPay National Data'!$Q$4</f>
        <v>1801.4071345856516</v>
      </c>
      <c r="I816" s="8">
        <f t="shared" si="64"/>
        <v>0</v>
      </c>
      <c r="J816" s="8">
        <f>D816*'SmartPay National Data'!$Q$6</f>
        <v>0</v>
      </c>
      <c r="N816" s="3">
        <v>93458</v>
      </c>
      <c r="O816">
        <v>1.3409441138984167E-4</v>
      </c>
      <c r="P816" s="5">
        <v>95018</v>
      </c>
      <c r="Q816" s="7">
        <v>390</v>
      </c>
    </row>
    <row r="817" spans="1:17" ht="15.75">
      <c r="A817" s="3">
        <v>93285</v>
      </c>
      <c r="B817">
        <f t="shared" si="60"/>
        <v>2.5870855965043328E-6</v>
      </c>
      <c r="C817" s="7">
        <f t="shared" si="61"/>
        <v>0</v>
      </c>
      <c r="D817">
        <f t="shared" si="62"/>
        <v>0</v>
      </c>
      <c r="F817">
        <f t="shared" si="63"/>
        <v>93285</v>
      </c>
      <c r="G817" t="str">
        <f>INDEX(ZIP_COUNTY_092020!B:B,MATCH('Zip Shares'!F817,ZIP_COUNTY_092020!A:A,0))</f>
        <v>Kern</v>
      </c>
      <c r="H817" s="8">
        <f>B817*'SmartPay National Data'!$Q$4</f>
        <v>1129.8718211612772</v>
      </c>
      <c r="I817" s="8">
        <f t="shared" si="64"/>
        <v>0</v>
      </c>
      <c r="J817" s="8">
        <f>D817*'SmartPay National Data'!$Q$6</f>
        <v>0</v>
      </c>
      <c r="N817" s="3">
        <v>93460</v>
      </c>
      <c r="O817">
        <v>7.5606456166439064E-6</v>
      </c>
      <c r="P817" s="5">
        <v>95020</v>
      </c>
      <c r="Q817" s="7">
        <v>24673.279999999999</v>
      </c>
    </row>
    <row r="818" spans="1:17" ht="15.75">
      <c r="A818" s="3">
        <v>93286</v>
      </c>
      <c r="B818">
        <f t="shared" si="60"/>
        <v>3.5668373197285248E-6</v>
      </c>
      <c r="C818" s="7">
        <f t="shared" si="61"/>
        <v>0</v>
      </c>
      <c r="D818">
        <f t="shared" si="62"/>
        <v>0</v>
      </c>
      <c r="F818">
        <f t="shared" si="63"/>
        <v>93286</v>
      </c>
      <c r="G818" t="str">
        <f>INDEX(ZIP_COUNTY_092020!B:B,MATCH('Zip Shares'!F818,ZIP_COUNTY_092020!A:A,0))</f>
        <v>Tulare</v>
      </c>
      <c r="H818" s="8">
        <f>B818*'SmartPay National Data'!$Q$4</f>
        <v>1557.7640661264174</v>
      </c>
      <c r="I818" s="8">
        <f t="shared" si="64"/>
        <v>0</v>
      </c>
      <c r="J818" s="8">
        <f>D818*'SmartPay National Data'!$Q$6</f>
        <v>0</v>
      </c>
      <c r="N818" s="3">
        <v>93463</v>
      </c>
      <c r="O818">
        <v>2.2394307932632805E-4</v>
      </c>
      <c r="P818" s="5">
        <v>95023</v>
      </c>
      <c r="Q818" s="7">
        <v>2258.63</v>
      </c>
    </row>
    <row r="819" spans="1:17" ht="15.75">
      <c r="A819" s="4">
        <v>93290</v>
      </c>
      <c r="B819">
        <f t="shared" si="60"/>
        <v>0</v>
      </c>
      <c r="C819" s="7">
        <f t="shared" si="61"/>
        <v>464.41</v>
      </c>
      <c r="D819">
        <f t="shared" si="62"/>
        <v>0</v>
      </c>
      <c r="F819">
        <f t="shared" si="63"/>
        <v>93290</v>
      </c>
      <c r="G819" t="str">
        <f>INDEX(ZIP_COUNTY_092020!B:B,MATCH('Zip Shares'!F819,ZIP_COUNTY_092020!A:A,0))</f>
        <v>Tulare</v>
      </c>
      <c r="H819" s="8">
        <f>B819*'SmartPay National Data'!$Q$4</f>
        <v>0</v>
      </c>
      <c r="I819" s="8">
        <f t="shared" si="64"/>
        <v>464.41</v>
      </c>
      <c r="J819" s="8">
        <f>D819*'SmartPay National Data'!$Q$6</f>
        <v>0</v>
      </c>
      <c r="N819" s="3">
        <v>93465</v>
      </c>
      <c r="O819">
        <v>3.2640613218233675E-4</v>
      </c>
      <c r="P819" s="5">
        <v>95030</v>
      </c>
      <c r="Q819" s="7">
        <v>350</v>
      </c>
    </row>
    <row r="820" spans="1:17" ht="15.75">
      <c r="A820" s="3">
        <v>93291</v>
      </c>
      <c r="B820">
        <f t="shared" si="60"/>
        <v>8.8220680157014898E-4</v>
      </c>
      <c r="C820" s="7">
        <f t="shared" si="61"/>
        <v>99834.180000000008</v>
      </c>
      <c r="D820">
        <f t="shared" si="62"/>
        <v>0</v>
      </c>
      <c r="F820">
        <f t="shared" si="63"/>
        <v>93291</v>
      </c>
      <c r="G820" t="str">
        <f>INDEX(ZIP_COUNTY_092020!B:B,MATCH('Zip Shares'!F820,ZIP_COUNTY_092020!A:A,0))</f>
        <v>Tulare</v>
      </c>
      <c r="H820" s="8">
        <f>B820*'SmartPay National Data'!$Q$4</f>
        <v>385290.92615945084</v>
      </c>
      <c r="I820" s="8">
        <f t="shared" si="64"/>
        <v>99834.180000000008</v>
      </c>
      <c r="J820" s="8">
        <f>D820*'SmartPay National Data'!$Q$6</f>
        <v>0</v>
      </c>
      <c r="N820" s="3">
        <v>93501</v>
      </c>
      <c r="O820">
        <v>2.4281686691971082E-4</v>
      </c>
      <c r="P820" s="5">
        <v>95032</v>
      </c>
      <c r="Q820" s="7">
        <v>9048.64</v>
      </c>
    </row>
    <row r="821" spans="1:17" ht="15.75">
      <c r="A821" s="3">
        <v>93292</v>
      </c>
      <c r="B821">
        <f t="shared" si="60"/>
        <v>1.2414448018568602E-4</v>
      </c>
      <c r="C821" s="7">
        <f t="shared" si="61"/>
        <v>0</v>
      </c>
      <c r="D821">
        <f t="shared" si="62"/>
        <v>0</v>
      </c>
      <c r="F821">
        <f t="shared" si="63"/>
        <v>93292</v>
      </c>
      <c r="G821" t="str">
        <f>INDEX(ZIP_COUNTY_092020!B:B,MATCH('Zip Shares'!F821,ZIP_COUNTY_092020!A:A,0))</f>
        <v>Tulare</v>
      </c>
      <c r="H821" s="8">
        <f>B821*'SmartPay National Data'!$Q$4</f>
        <v>54218.287212471922</v>
      </c>
      <c r="I821" s="8">
        <f t="shared" si="64"/>
        <v>0</v>
      </c>
      <c r="J821" s="8">
        <f>D821*'SmartPay National Data'!$Q$6</f>
        <v>0</v>
      </c>
      <c r="N821" s="3">
        <v>93505</v>
      </c>
      <c r="O821">
        <v>1.6838891991086676E-5</v>
      </c>
      <c r="P821" s="5">
        <v>95035</v>
      </c>
      <c r="Q821" s="7">
        <v>22467.940000000002</v>
      </c>
    </row>
    <row r="822" spans="1:17" ht="15.75">
      <c r="A822" s="3">
        <v>93301</v>
      </c>
      <c r="B822">
        <f t="shared" si="60"/>
        <v>1.541699511696826E-4</v>
      </c>
      <c r="C822" s="7">
        <f t="shared" si="61"/>
        <v>3495.1400000000003</v>
      </c>
      <c r="D822">
        <f t="shared" si="62"/>
        <v>0</v>
      </c>
      <c r="F822">
        <f t="shared" si="63"/>
        <v>93301</v>
      </c>
      <c r="G822" t="str">
        <f>INDEX(ZIP_COUNTY_092020!B:B,MATCH('Zip Shares'!F822,ZIP_COUNTY_092020!A:A,0))</f>
        <v>Kern</v>
      </c>
      <c r="H822" s="8">
        <f>B822*'SmartPay National Data'!$Q$4</f>
        <v>67331.472809327563</v>
      </c>
      <c r="I822" s="8">
        <f t="shared" si="64"/>
        <v>3495.1400000000003</v>
      </c>
      <c r="J822" s="8">
        <f>D822*'SmartPay National Data'!$Q$6</f>
        <v>0</v>
      </c>
      <c r="N822" s="3">
        <v>93510</v>
      </c>
      <c r="O822">
        <v>3.9352790501761982E-5</v>
      </c>
      <c r="P822" s="5">
        <v>95037</v>
      </c>
      <c r="Q822" s="7">
        <v>37421.270000000004</v>
      </c>
    </row>
    <row r="823" spans="1:17" ht="15.75">
      <c r="A823" s="3">
        <v>93303</v>
      </c>
      <c r="B823">
        <f t="shared" si="60"/>
        <v>2.6120968067042385E-5</v>
      </c>
      <c r="C823" s="7">
        <f t="shared" si="61"/>
        <v>0</v>
      </c>
      <c r="D823">
        <f t="shared" si="62"/>
        <v>0</v>
      </c>
      <c r="F823">
        <f t="shared" si="63"/>
        <v>93303</v>
      </c>
      <c r="G823" t="str">
        <f>INDEX(ZIP_COUNTY_092020!B:B,MATCH('Zip Shares'!F823,ZIP_COUNTY_092020!A:A,0))</f>
        <v>Kern</v>
      </c>
      <c r="H823" s="8">
        <f>B823*'SmartPay National Data'!$Q$4</f>
        <v>11407.951016496381</v>
      </c>
      <c r="I823" s="8">
        <f t="shared" si="64"/>
        <v>0</v>
      </c>
      <c r="J823" s="8">
        <f>D823*'SmartPay National Data'!$Q$6</f>
        <v>0</v>
      </c>
      <c r="N823" s="3">
        <v>93513</v>
      </c>
      <c r="O823">
        <v>2.5972709728685229E-6</v>
      </c>
      <c r="P823" s="5">
        <v>95039</v>
      </c>
      <c r="Q823" s="7">
        <v>290</v>
      </c>
    </row>
    <row r="824" spans="1:17" ht="15.75">
      <c r="A824" s="3">
        <v>93304</v>
      </c>
      <c r="B824">
        <f t="shared" si="60"/>
        <v>1.0333695814805626E-5</v>
      </c>
      <c r="C824" s="7">
        <f t="shared" si="61"/>
        <v>0</v>
      </c>
      <c r="D824">
        <f t="shared" si="62"/>
        <v>0</v>
      </c>
      <c r="F824">
        <f t="shared" si="63"/>
        <v>93304</v>
      </c>
      <c r="G824" t="str">
        <f>INDEX(ZIP_COUNTY_092020!B:B,MATCH('Zip Shares'!F824,ZIP_COUNTY_092020!A:A,0))</f>
        <v>Kern</v>
      </c>
      <c r="H824" s="8">
        <f>B824*'SmartPay National Data'!$Q$4</f>
        <v>4513.0906087442045</v>
      </c>
      <c r="I824" s="8">
        <f t="shared" si="64"/>
        <v>0</v>
      </c>
      <c r="J824" s="8">
        <f>D824*'SmartPay National Data'!$Q$6</f>
        <v>0</v>
      </c>
      <c r="N824" s="3">
        <v>93514</v>
      </c>
      <c r="O824">
        <v>5.6573247062203956E-5</v>
      </c>
      <c r="P824" s="5">
        <v>95046</v>
      </c>
      <c r="Q824" s="7">
        <v>65</v>
      </c>
    </row>
    <row r="825" spans="1:17" ht="15.75">
      <c r="A825" s="3">
        <v>93305</v>
      </c>
      <c r="B825">
        <f t="shared" si="60"/>
        <v>1.3124751721303959E-4</v>
      </c>
      <c r="C825" s="7">
        <f t="shared" si="61"/>
        <v>0</v>
      </c>
      <c r="D825">
        <f t="shared" si="62"/>
        <v>0</v>
      </c>
      <c r="F825">
        <f t="shared" si="63"/>
        <v>93305</v>
      </c>
      <c r="G825" t="str">
        <f>INDEX(ZIP_COUNTY_092020!B:B,MATCH('Zip Shares'!F825,ZIP_COUNTY_092020!A:A,0))</f>
        <v>Kern</v>
      </c>
      <c r="H825" s="8">
        <f>B825*'SmartPay National Data'!$Q$4</f>
        <v>57320.434815441091</v>
      </c>
      <c r="I825" s="8">
        <f t="shared" si="64"/>
        <v>0</v>
      </c>
      <c r="J825" s="8">
        <f>D825*'SmartPay National Data'!$Q$6</f>
        <v>0</v>
      </c>
      <c r="N825" s="3">
        <v>93516</v>
      </c>
      <c r="O825">
        <v>8.0403361018918118E-8</v>
      </c>
      <c r="P825" s="5">
        <v>95050</v>
      </c>
      <c r="Q825" s="7">
        <v>14248.5</v>
      </c>
    </row>
    <row r="826" spans="1:17" ht="15.75">
      <c r="A826" s="3">
        <v>93306</v>
      </c>
      <c r="B826">
        <f t="shared" si="60"/>
        <v>7.3168484479906475E-6</v>
      </c>
      <c r="C826" s="7">
        <f t="shared" si="61"/>
        <v>120.87</v>
      </c>
      <c r="D826">
        <f t="shared" si="62"/>
        <v>0</v>
      </c>
      <c r="F826">
        <f t="shared" si="63"/>
        <v>93306</v>
      </c>
      <c r="G826" t="str">
        <f>INDEX(ZIP_COUNTY_092020!B:B,MATCH('Zip Shares'!F826,ZIP_COUNTY_092020!A:A,0))</f>
        <v>Kern</v>
      </c>
      <c r="H826" s="8">
        <f>B826*'SmartPay National Data'!$Q$4</f>
        <v>3195.5266158424583</v>
      </c>
      <c r="I826" s="8">
        <f t="shared" si="64"/>
        <v>120.87</v>
      </c>
      <c r="J826" s="8">
        <f>D826*'SmartPay National Data'!$Q$6</f>
        <v>0</v>
      </c>
      <c r="N826" s="3">
        <v>93517</v>
      </c>
      <c r="O826">
        <v>1.599104089177875E-6</v>
      </c>
      <c r="P826" s="5">
        <v>95051</v>
      </c>
      <c r="Q826" s="7">
        <v>110125.26999999999</v>
      </c>
    </row>
    <row r="827" spans="1:17" ht="15.75">
      <c r="A827" s="3">
        <v>93307</v>
      </c>
      <c r="B827">
        <f t="shared" si="60"/>
        <v>5.3188076115307131E-5</v>
      </c>
      <c r="C827" s="7">
        <f t="shared" si="61"/>
        <v>264.29000000000002</v>
      </c>
      <c r="D827">
        <f t="shared" si="62"/>
        <v>0</v>
      </c>
      <c r="F827">
        <f t="shared" si="63"/>
        <v>93307</v>
      </c>
      <c r="G827" t="str">
        <f>INDEX(ZIP_COUNTY_092020!B:B,MATCH('Zip Shares'!F827,ZIP_COUNTY_092020!A:A,0))</f>
        <v>Kern</v>
      </c>
      <c r="H827" s="8">
        <f>B827*'SmartPay National Data'!$Q$4</f>
        <v>23229.114840911316</v>
      </c>
      <c r="I827" s="8">
        <f t="shared" si="64"/>
        <v>264.29000000000002</v>
      </c>
      <c r="J827" s="8">
        <f>D827*'SmartPay National Data'!$Q$6</f>
        <v>0</v>
      </c>
      <c r="N827" s="3">
        <v>93523</v>
      </c>
      <c r="O827">
        <v>1.8857770070512472E-4</v>
      </c>
      <c r="P827" s="5">
        <v>95054</v>
      </c>
      <c r="Q827" s="7">
        <v>56243.1</v>
      </c>
    </row>
    <row r="828" spans="1:17" ht="15.75">
      <c r="A828" s="3">
        <v>93308</v>
      </c>
      <c r="B828">
        <f t="shared" si="60"/>
        <v>1.0587875141294428E-3</v>
      </c>
      <c r="C828" s="7">
        <f t="shared" si="61"/>
        <v>5498.29</v>
      </c>
      <c r="D828">
        <f t="shared" si="62"/>
        <v>0</v>
      </c>
      <c r="F828">
        <f t="shared" si="63"/>
        <v>93308</v>
      </c>
      <c r="G828" t="str">
        <f>INDEX(ZIP_COUNTY_092020!B:B,MATCH('Zip Shares'!F828,ZIP_COUNTY_092020!A:A,0))</f>
        <v>Kern</v>
      </c>
      <c r="H828" s="8">
        <f>B828*'SmartPay National Data'!$Q$4</f>
        <v>462409.97144767322</v>
      </c>
      <c r="I828" s="8">
        <f t="shared" si="64"/>
        <v>5498.29</v>
      </c>
      <c r="J828" s="8">
        <f>D828*'SmartPay National Data'!$Q$6</f>
        <v>0</v>
      </c>
      <c r="N828" s="3">
        <v>93524</v>
      </c>
      <c r="O828">
        <v>2.8742483494978112E-3</v>
      </c>
      <c r="P828" s="5">
        <v>95060</v>
      </c>
      <c r="Q828" s="7">
        <v>19513.440000000002</v>
      </c>
    </row>
    <row r="829" spans="1:17" ht="15.75">
      <c r="A829" s="3">
        <v>93309</v>
      </c>
      <c r="B829">
        <f t="shared" si="60"/>
        <v>9.3033533271804999E-5</v>
      </c>
      <c r="C829" s="7">
        <f t="shared" si="61"/>
        <v>338.2</v>
      </c>
      <c r="D829">
        <f t="shared" si="62"/>
        <v>0</v>
      </c>
      <c r="F829">
        <f t="shared" si="63"/>
        <v>93309</v>
      </c>
      <c r="G829" t="str">
        <f>INDEX(ZIP_COUNTY_092020!B:B,MATCH('Zip Shares'!F829,ZIP_COUNTY_092020!A:A,0))</f>
        <v>Kern</v>
      </c>
      <c r="H829" s="8">
        <f>B829*'SmartPay National Data'!$Q$4</f>
        <v>40631.035868668274</v>
      </c>
      <c r="I829" s="8">
        <f t="shared" si="64"/>
        <v>338.2</v>
      </c>
      <c r="J829" s="8">
        <f>D829*'SmartPay National Data'!$Q$6</f>
        <v>0</v>
      </c>
      <c r="N829" s="3">
        <v>93527</v>
      </c>
      <c r="O829">
        <v>2.1824857799637834E-4</v>
      </c>
      <c r="P829" s="5">
        <v>95062</v>
      </c>
      <c r="Q829" s="7">
        <v>17909.66</v>
      </c>
    </row>
    <row r="830" spans="1:17" ht="15.75">
      <c r="A830" s="3">
        <v>93311</v>
      </c>
      <c r="B830">
        <f t="shared" si="60"/>
        <v>1.0882779269222759E-4</v>
      </c>
      <c r="C830" s="7">
        <f t="shared" si="61"/>
        <v>0</v>
      </c>
      <c r="D830">
        <f t="shared" si="62"/>
        <v>0</v>
      </c>
      <c r="F830">
        <f t="shared" si="63"/>
        <v>93311</v>
      </c>
      <c r="G830" t="str">
        <f>INDEX(ZIP_COUNTY_092020!B:B,MATCH('Zip Shares'!F830,ZIP_COUNTY_092020!A:A,0))</f>
        <v>Kern</v>
      </c>
      <c r="H830" s="8">
        <f>B830*'SmartPay National Data'!$Q$4</f>
        <v>47528.947820000438</v>
      </c>
      <c r="I830" s="8">
        <f t="shared" si="64"/>
        <v>0</v>
      </c>
      <c r="J830" s="8">
        <f>D830*'SmartPay National Data'!$Q$6</f>
        <v>0</v>
      </c>
      <c r="N830" s="3">
        <v>93532</v>
      </c>
      <c r="O830">
        <v>1.1000206473325509E-7</v>
      </c>
      <c r="P830" s="5">
        <v>95066</v>
      </c>
      <c r="Q830" s="7">
        <v>3096.49</v>
      </c>
    </row>
    <row r="831" spans="1:17" ht="15.75">
      <c r="A831" s="3">
        <v>93312</v>
      </c>
      <c r="B831">
        <f t="shared" si="60"/>
        <v>5.6078217400151579E-5</v>
      </c>
      <c r="C831" s="7">
        <f t="shared" si="61"/>
        <v>6299.56</v>
      </c>
      <c r="D831">
        <f t="shared" si="62"/>
        <v>0</v>
      </c>
      <c r="F831">
        <f t="shared" si="63"/>
        <v>93312</v>
      </c>
      <c r="G831" t="str">
        <f>INDEX(ZIP_COUNTY_092020!B:B,MATCH('Zip Shares'!F831,ZIP_COUNTY_092020!A:A,0))</f>
        <v>Kern</v>
      </c>
      <c r="H831" s="8">
        <f>B831*'SmartPay National Data'!$Q$4</f>
        <v>24491.341804461696</v>
      </c>
      <c r="I831" s="8">
        <f t="shared" si="64"/>
        <v>6299.56</v>
      </c>
      <c r="J831" s="8">
        <f>D831*'SmartPay National Data'!$Q$6</f>
        <v>0</v>
      </c>
      <c r="N831" s="3">
        <v>93534</v>
      </c>
      <c r="O831">
        <v>1.9453083522293975E-3</v>
      </c>
      <c r="P831" s="5">
        <v>95070</v>
      </c>
      <c r="Q831" s="7">
        <v>955</v>
      </c>
    </row>
    <row r="832" spans="1:17" ht="15.75">
      <c r="A832" s="3">
        <v>93313</v>
      </c>
      <c r="B832">
        <f t="shared" si="60"/>
        <v>4.9112703324467313E-4</v>
      </c>
      <c r="C832" s="7">
        <f t="shared" si="61"/>
        <v>192</v>
      </c>
      <c r="D832">
        <f t="shared" si="62"/>
        <v>0</v>
      </c>
      <c r="F832">
        <f t="shared" si="63"/>
        <v>93313</v>
      </c>
      <c r="G832" t="str">
        <f>INDEX(ZIP_COUNTY_092020!B:B,MATCH('Zip Shares'!F832,ZIP_COUNTY_092020!A:A,0))</f>
        <v>Kern</v>
      </c>
      <c r="H832" s="8">
        <f>B832*'SmartPay National Data'!$Q$4</f>
        <v>214492.55340584347</v>
      </c>
      <c r="I832" s="8">
        <f t="shared" si="64"/>
        <v>192</v>
      </c>
      <c r="J832" s="8">
        <f>D832*'SmartPay National Data'!$Q$6</f>
        <v>0</v>
      </c>
      <c r="N832" s="3">
        <v>93535</v>
      </c>
      <c r="O832">
        <v>4.0708512985642261E-4</v>
      </c>
      <c r="P832" s="5">
        <v>95076</v>
      </c>
      <c r="Q832" s="7">
        <v>611733.73</v>
      </c>
    </row>
    <row r="833" spans="1:17" ht="15.75">
      <c r="A833" s="3">
        <v>93314</v>
      </c>
      <c r="B833">
        <f t="shared" si="60"/>
        <v>3.1188131695968868E-5</v>
      </c>
      <c r="C833" s="7">
        <f t="shared" si="61"/>
        <v>0</v>
      </c>
      <c r="D833">
        <f t="shared" si="62"/>
        <v>0</v>
      </c>
      <c r="F833">
        <f t="shared" si="63"/>
        <v>93314</v>
      </c>
      <c r="G833" t="str">
        <f>INDEX(ZIP_COUNTY_092020!B:B,MATCH('Zip Shares'!F833,ZIP_COUNTY_092020!A:A,0))</f>
        <v>Kern</v>
      </c>
      <c r="H833" s="8">
        <f>B833*'SmartPay National Data'!$Q$4</f>
        <v>13620.960669239721</v>
      </c>
      <c r="I833" s="8">
        <f t="shared" si="64"/>
        <v>0</v>
      </c>
      <c r="J833" s="8">
        <f>D833*'SmartPay National Data'!$Q$6</f>
        <v>0</v>
      </c>
      <c r="N833" s="3">
        <v>93536</v>
      </c>
      <c r="O833">
        <v>1.1684341907105987E-4</v>
      </c>
      <c r="P833" s="5">
        <v>95109</v>
      </c>
      <c r="Q833" s="7">
        <v>169.51000000000002</v>
      </c>
    </row>
    <row r="834" spans="1:17" ht="15.75">
      <c r="A834" s="3">
        <v>93380</v>
      </c>
      <c r="B834">
        <f t="shared" ref="B834:B897" si="65">SUMIF(N:N,A834,O:O)</f>
        <v>5.5684063705610153E-6</v>
      </c>
      <c r="C834" s="7">
        <f t="shared" ref="C834:C897" si="66">SUMIF(P:P,A834,Q:Q)</f>
        <v>0</v>
      </c>
      <c r="D834">
        <f t="shared" ref="D834:D897" si="67">SUMIF(R:R,A834,S:S)</f>
        <v>0</v>
      </c>
      <c r="F834">
        <f t="shared" si="63"/>
        <v>93380</v>
      </c>
      <c r="G834" t="str">
        <f>INDEX(ZIP_COUNTY_092020!B:B,MATCH('Zip Shares'!F834,ZIP_COUNTY_092020!A:A,0))</f>
        <v>Kern</v>
      </c>
      <c r="H834" s="8">
        <f>B834*'SmartPay National Data'!$Q$4</f>
        <v>2431.9200939362099</v>
      </c>
      <c r="I834" s="8">
        <f t="shared" si="64"/>
        <v>0</v>
      </c>
      <c r="J834" s="8">
        <f>D834*'SmartPay National Data'!$Q$6</f>
        <v>0</v>
      </c>
      <c r="N834" s="3">
        <v>93543</v>
      </c>
      <c r="O834">
        <v>3.2672039178467746E-6</v>
      </c>
      <c r="P834" s="5">
        <v>95110</v>
      </c>
      <c r="Q834" s="7">
        <v>139042.78</v>
      </c>
    </row>
    <row r="835" spans="1:17" ht="15.75">
      <c r="A835" s="3">
        <v>93389</v>
      </c>
      <c r="B835">
        <f t="shared" si="65"/>
        <v>1.7894891441773198E-6</v>
      </c>
      <c r="C835" s="7">
        <f t="shared" si="66"/>
        <v>0</v>
      </c>
      <c r="D835">
        <f t="shared" si="67"/>
        <v>0</v>
      </c>
      <c r="F835">
        <f t="shared" ref="F835:F898" si="68">A835</f>
        <v>93389</v>
      </c>
      <c r="G835" t="str">
        <f>INDEX(ZIP_COUNTY_092020!B:B,MATCH('Zip Shares'!F835,ZIP_COUNTY_092020!A:A,0))</f>
        <v>Kern</v>
      </c>
      <c r="H835" s="8">
        <f>B835*'SmartPay National Data'!$Q$4</f>
        <v>781.53322836010682</v>
      </c>
      <c r="I835" s="8">
        <f t="shared" ref="I835:I898" si="69">C835</f>
        <v>0</v>
      </c>
      <c r="J835" s="8">
        <f>D835*'SmartPay National Data'!$Q$6</f>
        <v>0</v>
      </c>
      <c r="N835" s="3">
        <v>93545</v>
      </c>
      <c r="O835">
        <v>8.4039540380934049E-7</v>
      </c>
      <c r="P835" s="5">
        <v>95111</v>
      </c>
      <c r="Q835" s="7">
        <v>647.16999999999996</v>
      </c>
    </row>
    <row r="836" spans="1:17" ht="15.75">
      <c r="A836" s="3">
        <v>93401</v>
      </c>
      <c r="B836">
        <f t="shared" si="65"/>
        <v>1.0940206865654391E-3</v>
      </c>
      <c r="C836" s="7">
        <f t="shared" si="66"/>
        <v>93777.07</v>
      </c>
      <c r="D836">
        <f t="shared" si="67"/>
        <v>0</v>
      </c>
      <c r="F836">
        <f t="shared" si="68"/>
        <v>93401</v>
      </c>
      <c r="G836" t="str">
        <f>INDEX(ZIP_COUNTY_092020!B:B,MATCH('Zip Shares'!F836,ZIP_COUNTY_092020!A:A,0))</f>
        <v>San Luis Obispo</v>
      </c>
      <c r="H836" s="8">
        <f>B836*'SmartPay National Data'!$Q$4</f>
        <v>477797.544537384</v>
      </c>
      <c r="I836" s="8">
        <f t="shared" si="69"/>
        <v>93777.07</v>
      </c>
      <c r="J836" s="8">
        <f>D836*'SmartPay National Data'!$Q$6</f>
        <v>0</v>
      </c>
      <c r="N836" s="3">
        <v>93546</v>
      </c>
      <c r="O836">
        <v>3.9142401367583271E-6</v>
      </c>
      <c r="P836" s="5">
        <v>95112</v>
      </c>
      <c r="Q836" s="7">
        <v>66277.450000000012</v>
      </c>
    </row>
    <row r="837" spans="1:17" ht="15.75">
      <c r="A837" s="3">
        <v>93402</v>
      </c>
      <c r="B837">
        <f t="shared" si="65"/>
        <v>8.2796109634393708E-6</v>
      </c>
      <c r="C837" s="7">
        <f t="shared" si="66"/>
        <v>33.75</v>
      </c>
      <c r="D837">
        <f t="shared" si="67"/>
        <v>0</v>
      </c>
      <c r="F837">
        <f t="shared" si="68"/>
        <v>93402</v>
      </c>
      <c r="G837" t="str">
        <f>INDEX(ZIP_COUNTY_092020!B:B,MATCH('Zip Shares'!F837,ZIP_COUNTY_092020!A:A,0))</f>
        <v>San Luis Obispo</v>
      </c>
      <c r="H837" s="8">
        <f>B837*'SmartPay National Data'!$Q$4</f>
        <v>3615.9990726276892</v>
      </c>
      <c r="I837" s="8">
        <f t="shared" si="69"/>
        <v>33.75</v>
      </c>
      <c r="J837" s="8">
        <f>D837*'SmartPay National Data'!$Q$6</f>
        <v>0</v>
      </c>
      <c r="N837" s="3">
        <v>93550</v>
      </c>
      <c r="O837">
        <v>2.663286471235386E-4</v>
      </c>
      <c r="P837" s="5">
        <v>95113</v>
      </c>
      <c r="Q837" s="7">
        <v>23763.25</v>
      </c>
    </row>
    <row r="838" spans="1:17" ht="15.75">
      <c r="A838" s="3">
        <v>93403</v>
      </c>
      <c r="B838">
        <f t="shared" si="65"/>
        <v>1.0185376364190286E-5</v>
      </c>
      <c r="C838" s="7">
        <f t="shared" si="66"/>
        <v>0</v>
      </c>
      <c r="D838">
        <f t="shared" si="67"/>
        <v>0</v>
      </c>
      <c r="F838">
        <f t="shared" si="68"/>
        <v>93403</v>
      </c>
      <c r="G838" t="str">
        <f>INDEX(ZIP_COUNTY_092020!B:B,MATCH('Zip Shares'!F838,ZIP_COUNTY_092020!A:A,0))</f>
        <v>San Luis Obispo</v>
      </c>
      <c r="H838" s="8">
        <f>B838*'SmartPay National Data'!$Q$4</f>
        <v>4448.3142565404614</v>
      </c>
      <c r="I838" s="8">
        <f t="shared" si="69"/>
        <v>0</v>
      </c>
      <c r="J838" s="8">
        <f>D838*'SmartPay National Data'!$Q$6</f>
        <v>0</v>
      </c>
      <c r="N838" s="3">
        <v>93551</v>
      </c>
      <c r="O838">
        <v>3.5699676321880366E-3</v>
      </c>
      <c r="P838" s="5">
        <v>95117</v>
      </c>
      <c r="Q838" s="7">
        <v>42.9</v>
      </c>
    </row>
    <row r="839" spans="1:17" ht="15.75">
      <c r="A839" s="3">
        <v>93405</v>
      </c>
      <c r="B839">
        <f t="shared" si="65"/>
        <v>5.1289705297796616E-5</v>
      </c>
      <c r="C839" s="7">
        <f t="shared" si="66"/>
        <v>6154.2999999999993</v>
      </c>
      <c r="D839">
        <f t="shared" si="67"/>
        <v>0</v>
      </c>
      <c r="F839">
        <f t="shared" si="68"/>
        <v>93405</v>
      </c>
      <c r="G839" t="str">
        <f>INDEX(ZIP_COUNTY_092020!B:B,MATCH('Zip Shares'!F839,ZIP_COUNTY_092020!A:A,0))</f>
        <v>San Luis Obispo</v>
      </c>
      <c r="H839" s="8">
        <f>B839*'SmartPay National Data'!$Q$4</f>
        <v>22400.02913314879</v>
      </c>
      <c r="I839" s="8">
        <f t="shared" si="69"/>
        <v>6154.2999999999993</v>
      </c>
      <c r="J839" s="8">
        <f>D839*'SmartPay National Data'!$Q$6</f>
        <v>0</v>
      </c>
      <c r="N839" s="3">
        <v>93552</v>
      </c>
      <c r="O839">
        <v>1.5062704948440989E-5</v>
      </c>
      <c r="P839" s="5">
        <v>95118</v>
      </c>
      <c r="Q839" s="7">
        <v>222.4</v>
      </c>
    </row>
    <row r="840" spans="1:17" ht="15.75">
      <c r="A840" s="3">
        <v>93406</v>
      </c>
      <c r="B840">
        <f t="shared" si="65"/>
        <v>1.5911594956138064E-5</v>
      </c>
      <c r="C840" s="7">
        <f t="shared" si="66"/>
        <v>0</v>
      </c>
      <c r="D840">
        <f t="shared" si="67"/>
        <v>0</v>
      </c>
      <c r="F840">
        <f t="shared" si="68"/>
        <v>93406</v>
      </c>
      <c r="G840" t="str">
        <f>INDEX(ZIP_COUNTY_092020!B:B,MATCH('Zip Shares'!F840,ZIP_COUNTY_092020!A:A,0))</f>
        <v>San Luis Obispo</v>
      </c>
      <c r="H840" s="8">
        <f>B840*'SmartPay National Data'!$Q$4</f>
        <v>6949.1565315675089</v>
      </c>
      <c r="I840" s="8">
        <f t="shared" si="69"/>
        <v>0</v>
      </c>
      <c r="J840" s="8">
        <f>D840*'SmartPay National Data'!$Q$6</f>
        <v>0</v>
      </c>
      <c r="N840" s="3">
        <v>93555</v>
      </c>
      <c r="O840">
        <v>7.9080415279885324E-3</v>
      </c>
      <c r="P840" s="5">
        <v>95119</v>
      </c>
      <c r="Q840" s="7">
        <v>23741.360000000001</v>
      </c>
    </row>
    <row r="841" spans="1:17" ht="15.75">
      <c r="A841" s="3">
        <v>93407</v>
      </c>
      <c r="B841">
        <f t="shared" si="65"/>
        <v>3.7406263224801575E-5</v>
      </c>
      <c r="C841" s="7">
        <f t="shared" si="66"/>
        <v>0</v>
      </c>
      <c r="D841">
        <f t="shared" si="67"/>
        <v>0</v>
      </c>
      <c r="F841">
        <f t="shared" si="68"/>
        <v>93407</v>
      </c>
      <c r="G841" t="str">
        <f>INDEX(ZIP_COUNTY_092020!B:B,MATCH('Zip Shares'!F841,ZIP_COUNTY_092020!A:A,0))</f>
        <v>San Luis Obispo</v>
      </c>
      <c r="H841" s="8">
        <f>B841*'SmartPay National Data'!$Q$4</f>
        <v>16336.638729600645</v>
      </c>
      <c r="I841" s="8">
        <f t="shared" si="69"/>
        <v>0</v>
      </c>
      <c r="J841" s="8">
        <f>D841*'SmartPay National Data'!$Q$6</f>
        <v>0</v>
      </c>
      <c r="N841" s="3">
        <v>93556</v>
      </c>
      <c r="O841">
        <v>1.8333270040487948E-6</v>
      </c>
      <c r="P841" s="5">
        <v>95121</v>
      </c>
      <c r="Q841" s="7">
        <v>40.14</v>
      </c>
    </row>
    <row r="842" spans="1:17" ht="15.75">
      <c r="A842" s="4">
        <v>93408</v>
      </c>
      <c r="B842">
        <f t="shared" si="65"/>
        <v>0</v>
      </c>
      <c r="C842" s="7">
        <f t="shared" si="66"/>
        <v>435.18</v>
      </c>
      <c r="D842">
        <f t="shared" si="67"/>
        <v>0</v>
      </c>
      <c r="F842">
        <f t="shared" si="68"/>
        <v>93408</v>
      </c>
      <c r="G842" t="str">
        <f>INDEX(ZIP_COUNTY_092020!B:B,MATCH('Zip Shares'!F842,ZIP_COUNTY_092020!A:A,0))</f>
        <v>San Luis Obispo</v>
      </c>
      <c r="H842" s="8">
        <f>B842*'SmartPay National Data'!$Q$4</f>
        <v>0</v>
      </c>
      <c r="I842" s="8">
        <f t="shared" si="69"/>
        <v>435.18</v>
      </c>
      <c r="J842" s="8">
        <f>D842*'SmartPay National Data'!$Q$6</f>
        <v>0</v>
      </c>
      <c r="N842" s="3">
        <v>93560</v>
      </c>
      <c r="O842">
        <v>5.8981721898785849E-5</v>
      </c>
      <c r="P842" s="5">
        <v>95122</v>
      </c>
      <c r="Q842" s="7">
        <v>4310.3100000000004</v>
      </c>
    </row>
    <row r="843" spans="1:17" ht="15.75">
      <c r="A843" s="3">
        <v>93420</v>
      </c>
      <c r="B843">
        <f t="shared" si="65"/>
        <v>4.1043876687809586E-4</v>
      </c>
      <c r="C843" s="7">
        <f t="shared" si="66"/>
        <v>3023.35</v>
      </c>
      <c r="D843">
        <f t="shared" si="67"/>
        <v>0</v>
      </c>
      <c r="F843">
        <f t="shared" si="68"/>
        <v>93420</v>
      </c>
      <c r="G843" t="str">
        <f>INDEX(ZIP_COUNTY_092020!B:B,MATCH('Zip Shares'!F843,ZIP_COUNTY_092020!A:A,0))</f>
        <v>San Luis Obispo</v>
      </c>
      <c r="H843" s="8">
        <f>B843*'SmartPay National Data'!$Q$4</f>
        <v>179253.1324183291</v>
      </c>
      <c r="I843" s="8">
        <f t="shared" si="69"/>
        <v>3023.35</v>
      </c>
      <c r="J843" s="8">
        <f>D843*'SmartPay National Data'!$Q$6</f>
        <v>0</v>
      </c>
      <c r="N843" s="3">
        <v>93561</v>
      </c>
      <c r="O843">
        <v>2.2719099214134103E-4</v>
      </c>
      <c r="P843" s="5">
        <v>95123</v>
      </c>
      <c r="Q843" s="7">
        <v>1814.53</v>
      </c>
    </row>
    <row r="844" spans="1:17" ht="15.75">
      <c r="A844" s="3">
        <v>93422</v>
      </c>
      <c r="B844">
        <f t="shared" si="65"/>
        <v>5.2995747690497402E-4</v>
      </c>
      <c r="C844" s="7">
        <f t="shared" si="66"/>
        <v>95923.71</v>
      </c>
      <c r="D844">
        <f t="shared" si="67"/>
        <v>0</v>
      </c>
      <c r="F844">
        <f t="shared" si="68"/>
        <v>93422</v>
      </c>
      <c r="G844" t="str">
        <f>INDEX(ZIP_COUNTY_092020!B:B,MATCH('Zip Shares'!F844,ZIP_COUNTY_092020!A:A,0))</f>
        <v>San Luis Obispo</v>
      </c>
      <c r="H844" s="8">
        <f>B844*'SmartPay National Data'!$Q$4</f>
        <v>231451.18212467915</v>
      </c>
      <c r="I844" s="8">
        <f t="shared" si="69"/>
        <v>95923.71</v>
      </c>
      <c r="J844" s="8">
        <f>D844*'SmartPay National Data'!$Q$6</f>
        <v>0</v>
      </c>
      <c r="N844" s="3">
        <v>93562</v>
      </c>
      <c r="O844">
        <v>5.1024050311465805E-6</v>
      </c>
      <c r="P844" s="5">
        <v>95124</v>
      </c>
      <c r="Q844" s="7">
        <v>655</v>
      </c>
    </row>
    <row r="845" spans="1:17" ht="15.75">
      <c r="A845" s="3">
        <v>93424</v>
      </c>
      <c r="B845">
        <f t="shared" si="65"/>
        <v>9.9704649229058697E-7</v>
      </c>
      <c r="C845" s="7">
        <f t="shared" si="66"/>
        <v>5220.01</v>
      </c>
      <c r="D845">
        <f t="shared" si="67"/>
        <v>0</v>
      </c>
      <c r="F845">
        <f t="shared" si="68"/>
        <v>93424</v>
      </c>
      <c r="G845" t="str">
        <f>INDEX(ZIP_COUNTY_092020!B:B,MATCH('Zip Shares'!F845,ZIP_COUNTY_092020!A:A,0))</f>
        <v>San Luis Obispo</v>
      </c>
      <c r="H845" s="8">
        <f>B845*'SmartPay National Data'!$Q$4</f>
        <v>435.44548257274573</v>
      </c>
      <c r="I845" s="8">
        <f t="shared" si="69"/>
        <v>5220.01</v>
      </c>
      <c r="J845" s="8">
        <f>D845*'SmartPay National Data'!$Q$6</f>
        <v>0</v>
      </c>
      <c r="N845" s="3">
        <v>93581</v>
      </c>
      <c r="O845">
        <v>4.8229794159713839E-7</v>
      </c>
      <c r="P845" s="5">
        <v>95125</v>
      </c>
      <c r="Q845" s="7">
        <v>8930.4499999999989</v>
      </c>
    </row>
    <row r="846" spans="1:17" ht="15.75">
      <c r="A846" s="3">
        <v>93426</v>
      </c>
      <c r="B846">
        <f t="shared" si="65"/>
        <v>6.2232649585202649E-6</v>
      </c>
      <c r="C846" s="7">
        <f t="shared" si="66"/>
        <v>0</v>
      </c>
      <c r="D846">
        <f t="shared" si="67"/>
        <v>0</v>
      </c>
      <c r="F846">
        <f t="shared" si="68"/>
        <v>93426</v>
      </c>
      <c r="G846" t="str">
        <f>INDEX(ZIP_COUNTY_092020!B:B,MATCH('Zip Shares'!F846,ZIP_COUNTY_092020!A:A,0))</f>
        <v>Monterey</v>
      </c>
      <c r="H846" s="8">
        <f>B846*'SmartPay National Data'!$Q$4</f>
        <v>2717.920010746222</v>
      </c>
      <c r="I846" s="8">
        <f t="shared" si="69"/>
        <v>0</v>
      </c>
      <c r="J846" s="8">
        <f>D846*'SmartPay National Data'!$Q$6</f>
        <v>0</v>
      </c>
      <c r="N846" s="3">
        <v>93591</v>
      </c>
      <c r="O846">
        <v>7.8329414683641692E-6</v>
      </c>
      <c r="P846" s="5">
        <v>95126</v>
      </c>
      <c r="Q846" s="7">
        <v>14034.210000000001</v>
      </c>
    </row>
    <row r="847" spans="1:17" ht="15.75">
      <c r="A847" s="3">
        <v>93427</v>
      </c>
      <c r="B847">
        <f t="shared" si="65"/>
        <v>4.1356172549587298E-5</v>
      </c>
      <c r="C847" s="7">
        <f t="shared" si="66"/>
        <v>2299.29</v>
      </c>
      <c r="D847">
        <f t="shared" si="67"/>
        <v>0</v>
      </c>
      <c r="F847">
        <f t="shared" si="68"/>
        <v>93427</v>
      </c>
      <c r="G847" t="str">
        <f>INDEX(ZIP_COUNTY_092020!B:B,MATCH('Zip Shares'!F847,ZIP_COUNTY_092020!A:A,0))</f>
        <v>Santa Barbara</v>
      </c>
      <c r="H847" s="8">
        <f>B847*'SmartPay National Data'!$Q$4</f>
        <v>18061.70389491555</v>
      </c>
      <c r="I847" s="8">
        <f t="shared" si="69"/>
        <v>2299.29</v>
      </c>
      <c r="J847" s="8">
        <f>D847*'SmartPay National Data'!$Q$6</f>
        <v>0</v>
      </c>
      <c r="N847" s="3">
        <v>93599</v>
      </c>
      <c r="O847">
        <v>1.3240989273447371E-7</v>
      </c>
      <c r="P847" s="5">
        <v>95127</v>
      </c>
      <c r="Q847" s="7">
        <v>5958.51</v>
      </c>
    </row>
    <row r="848" spans="1:17" ht="15.75">
      <c r="A848" s="3">
        <v>93428</v>
      </c>
      <c r="B848">
        <f t="shared" si="65"/>
        <v>8.0531493053579625E-6</v>
      </c>
      <c r="C848" s="7">
        <f t="shared" si="66"/>
        <v>0</v>
      </c>
      <c r="D848">
        <f t="shared" si="67"/>
        <v>0</v>
      </c>
      <c r="F848">
        <f t="shared" si="68"/>
        <v>93428</v>
      </c>
      <c r="G848" t="str">
        <f>INDEX(ZIP_COUNTY_092020!B:B,MATCH('Zip Shares'!F848,ZIP_COUNTY_092020!A:A,0))</f>
        <v>San Luis Obispo</v>
      </c>
      <c r="H848" s="8">
        <f>B848*'SmartPay National Data'!$Q$4</f>
        <v>3517.0952534477678</v>
      </c>
      <c r="I848" s="8">
        <f t="shared" si="69"/>
        <v>0</v>
      </c>
      <c r="J848" s="8">
        <f>D848*'SmartPay National Data'!$Q$6</f>
        <v>0</v>
      </c>
      <c r="N848" s="3">
        <v>93602</v>
      </c>
      <c r="O848">
        <v>3.4630279638246971E-6</v>
      </c>
      <c r="P848" s="5">
        <v>95128</v>
      </c>
      <c r="Q848" s="7">
        <v>8530.42</v>
      </c>
    </row>
    <row r="849" spans="1:17" ht="15.75">
      <c r="A849" s="3">
        <v>93430</v>
      </c>
      <c r="B849">
        <f t="shared" si="65"/>
        <v>2.2611535528502433E-6</v>
      </c>
      <c r="C849" s="7">
        <f t="shared" si="66"/>
        <v>0</v>
      </c>
      <c r="D849">
        <f t="shared" si="67"/>
        <v>0</v>
      </c>
      <c r="F849">
        <f t="shared" si="68"/>
        <v>93430</v>
      </c>
      <c r="G849" t="str">
        <f>INDEX(ZIP_COUNTY_092020!B:B,MATCH('Zip Shares'!F849,ZIP_COUNTY_092020!A:A,0))</f>
        <v>San Luis Obispo</v>
      </c>
      <c r="H849" s="8">
        <f>B849*'SmartPay National Data'!$Q$4</f>
        <v>987.52576495198241</v>
      </c>
      <c r="I849" s="8">
        <f t="shared" si="69"/>
        <v>0</v>
      </c>
      <c r="J849" s="8">
        <f>D849*'SmartPay National Data'!$Q$6</f>
        <v>0</v>
      </c>
      <c r="N849" s="3">
        <v>93603</v>
      </c>
      <c r="O849">
        <v>3.9028732567358903E-6</v>
      </c>
      <c r="P849" s="5">
        <v>95131</v>
      </c>
      <c r="Q849" s="7">
        <v>1452383.48</v>
      </c>
    </row>
    <row r="850" spans="1:17" ht="15.75">
      <c r="A850" s="3">
        <v>93433</v>
      </c>
      <c r="B850">
        <f t="shared" si="65"/>
        <v>4.9055960592742412E-4</v>
      </c>
      <c r="C850" s="7">
        <f t="shared" si="66"/>
        <v>1240</v>
      </c>
      <c r="D850">
        <f t="shared" si="67"/>
        <v>0</v>
      </c>
      <c r="F850">
        <f t="shared" si="68"/>
        <v>93433</v>
      </c>
      <c r="G850" t="str">
        <f>INDEX(ZIP_COUNTY_092020!B:B,MATCH('Zip Shares'!F850,ZIP_COUNTY_092020!A:A,0))</f>
        <v>San Luis Obispo</v>
      </c>
      <c r="H850" s="8">
        <f>B850*'SmartPay National Data'!$Q$4</f>
        <v>214244.73781861161</v>
      </c>
      <c r="I850" s="8">
        <f t="shared" si="69"/>
        <v>1240</v>
      </c>
      <c r="J850" s="8">
        <f>D850*'SmartPay National Data'!$Q$6</f>
        <v>0</v>
      </c>
      <c r="N850" s="3">
        <v>93610</v>
      </c>
      <c r="O850">
        <v>1.0617704849344706E-5</v>
      </c>
      <c r="P850" s="5">
        <v>95133</v>
      </c>
      <c r="Q850" s="7">
        <v>9673.69</v>
      </c>
    </row>
    <row r="851" spans="1:17" ht="15.75">
      <c r="A851" s="3">
        <v>93436</v>
      </c>
      <c r="B851">
        <f t="shared" si="65"/>
        <v>1.0280558910021171E-3</v>
      </c>
      <c r="C851" s="7">
        <f t="shared" si="66"/>
        <v>0</v>
      </c>
      <c r="D851">
        <f t="shared" si="67"/>
        <v>0</v>
      </c>
      <c r="F851">
        <f t="shared" si="68"/>
        <v>93436</v>
      </c>
      <c r="G851" t="str">
        <f>INDEX(ZIP_COUNTY_092020!B:B,MATCH('Zip Shares'!F851,ZIP_COUNTY_092020!A:A,0))</f>
        <v>Santa Barbara</v>
      </c>
      <c r="H851" s="8">
        <f>B851*'SmartPay National Data'!$Q$4</f>
        <v>448988.38422341167</v>
      </c>
      <c r="I851" s="8">
        <f t="shared" si="69"/>
        <v>0</v>
      </c>
      <c r="J851" s="8">
        <f>D851*'SmartPay National Data'!$Q$6</f>
        <v>0</v>
      </c>
      <c r="N851" s="3">
        <v>93611</v>
      </c>
      <c r="O851">
        <v>5.1672206921777418E-5</v>
      </c>
      <c r="P851" s="5">
        <v>95134</v>
      </c>
      <c r="Q851" s="7">
        <v>46017.86</v>
      </c>
    </row>
    <row r="852" spans="1:17" ht="15.75">
      <c r="A852" s="3">
        <v>93437</v>
      </c>
      <c r="B852">
        <f t="shared" si="65"/>
        <v>3.8255752336336392E-3</v>
      </c>
      <c r="C852" s="7">
        <f t="shared" si="66"/>
        <v>1389.27</v>
      </c>
      <c r="D852">
        <f t="shared" si="67"/>
        <v>0</v>
      </c>
      <c r="F852">
        <f t="shared" si="68"/>
        <v>93437</v>
      </c>
      <c r="G852" t="str">
        <f>INDEX(ZIP_COUNTY_092020!B:B,MATCH('Zip Shares'!F852,ZIP_COUNTY_092020!A:A,0))</f>
        <v>Santa Barbara</v>
      </c>
      <c r="H852" s="8">
        <f>B852*'SmartPay National Data'!$Q$4</f>
        <v>1670764.0682842322</v>
      </c>
      <c r="I852" s="8">
        <f t="shared" si="69"/>
        <v>1389.27</v>
      </c>
      <c r="J852" s="8">
        <f>D852*'SmartPay National Data'!$Q$6</f>
        <v>0</v>
      </c>
      <c r="N852" s="3">
        <v>93612</v>
      </c>
      <c r="O852">
        <v>2.9210355684323118E-4</v>
      </c>
      <c r="P852" s="5">
        <v>95135</v>
      </c>
      <c r="Q852" s="7">
        <v>1721.43</v>
      </c>
    </row>
    <row r="853" spans="1:17" ht="15.75">
      <c r="A853" s="3">
        <v>93438</v>
      </c>
      <c r="B853">
        <f t="shared" si="65"/>
        <v>6.005297904326593E-6</v>
      </c>
      <c r="C853" s="7">
        <f t="shared" si="66"/>
        <v>0</v>
      </c>
      <c r="D853">
        <f t="shared" si="67"/>
        <v>0</v>
      </c>
      <c r="F853">
        <f t="shared" si="68"/>
        <v>93438</v>
      </c>
      <c r="G853" t="str">
        <f>INDEX(ZIP_COUNTY_092020!B:B,MATCH('Zip Shares'!F853,ZIP_COUNTY_092020!A:A,0))</f>
        <v>Santa Barbara</v>
      </c>
      <c r="H853" s="8">
        <f>B853*'SmartPay National Data'!$Q$4</f>
        <v>2622.7260856562561</v>
      </c>
      <c r="I853" s="8">
        <f t="shared" si="69"/>
        <v>0</v>
      </c>
      <c r="J853" s="8">
        <f>D853*'SmartPay National Data'!$Q$6</f>
        <v>0</v>
      </c>
      <c r="N853" s="3">
        <v>93613</v>
      </c>
      <c r="O853">
        <v>1.215897637152671E-5</v>
      </c>
      <c r="P853" s="5">
        <v>95136</v>
      </c>
      <c r="Q853" s="7">
        <v>639.91999999999996</v>
      </c>
    </row>
    <row r="854" spans="1:17" ht="15.75">
      <c r="A854" s="3">
        <v>93441</v>
      </c>
      <c r="B854">
        <f t="shared" si="65"/>
        <v>1.5726180364804345E-5</v>
      </c>
      <c r="C854" s="7">
        <f t="shared" si="66"/>
        <v>0</v>
      </c>
      <c r="D854">
        <f t="shared" si="67"/>
        <v>0</v>
      </c>
      <c r="F854">
        <f t="shared" si="68"/>
        <v>93441</v>
      </c>
      <c r="G854" t="str">
        <f>INDEX(ZIP_COUNTY_092020!B:B,MATCH('Zip Shares'!F854,ZIP_COUNTY_092020!A:A,0))</f>
        <v>Santa Barbara</v>
      </c>
      <c r="H854" s="8">
        <f>B854*'SmartPay National Data'!$Q$4</f>
        <v>6868.179418841446</v>
      </c>
      <c r="I854" s="8">
        <f t="shared" si="69"/>
        <v>0</v>
      </c>
      <c r="J854" s="8">
        <f>D854*'SmartPay National Data'!$Q$6</f>
        <v>0</v>
      </c>
      <c r="N854" s="3">
        <v>93614</v>
      </c>
      <c r="O854">
        <v>3.9333988296993685E-5</v>
      </c>
      <c r="P854" s="5">
        <v>95138</v>
      </c>
      <c r="Q854" s="7">
        <v>83373.990000000005</v>
      </c>
    </row>
    <row r="855" spans="1:17" ht="15.75">
      <c r="A855" s="3">
        <v>93442</v>
      </c>
      <c r="B855">
        <f t="shared" si="65"/>
        <v>7.9949846950926184E-5</v>
      </c>
      <c r="C855" s="7">
        <f t="shared" si="66"/>
        <v>6091.24</v>
      </c>
      <c r="D855">
        <f t="shared" si="67"/>
        <v>0</v>
      </c>
      <c r="F855">
        <f t="shared" si="68"/>
        <v>93442</v>
      </c>
      <c r="G855" t="str">
        <f>INDEX(ZIP_COUNTY_092020!B:B,MATCH('Zip Shares'!F855,ZIP_COUNTY_092020!A:A,0))</f>
        <v>San Luis Obispo</v>
      </c>
      <c r="H855" s="8">
        <f>B855*'SmartPay National Data'!$Q$4</f>
        <v>34916.927100543682</v>
      </c>
      <c r="I855" s="8">
        <f t="shared" si="69"/>
        <v>6091.24</v>
      </c>
      <c r="J855" s="8">
        <f>D855*'SmartPay National Data'!$Q$6</f>
        <v>0</v>
      </c>
      <c r="N855" s="3">
        <v>93616</v>
      </c>
      <c r="O855">
        <v>6.0028534139991872E-6</v>
      </c>
      <c r="P855" s="5">
        <v>95150</v>
      </c>
      <c r="Q855" s="7">
        <v>4175</v>
      </c>
    </row>
    <row r="856" spans="1:17" ht="15.75">
      <c r="A856" s="3">
        <v>93443</v>
      </c>
      <c r="B856">
        <f t="shared" si="65"/>
        <v>4.7362000093484829E-6</v>
      </c>
      <c r="C856" s="7">
        <f t="shared" si="66"/>
        <v>0</v>
      </c>
      <c r="D856">
        <f t="shared" si="67"/>
        <v>0</v>
      </c>
      <c r="F856">
        <f t="shared" si="68"/>
        <v>93443</v>
      </c>
      <c r="G856" t="str">
        <f>INDEX(ZIP_COUNTY_092020!B:B,MATCH('Zip Shares'!F856,ZIP_COUNTY_092020!A:A,0))</f>
        <v>San Luis Obispo</v>
      </c>
      <c r="H856" s="8">
        <f>B856*'SmartPay National Data'!$Q$4</f>
        <v>2068.4661292913147</v>
      </c>
      <c r="I856" s="8">
        <f t="shared" si="69"/>
        <v>0</v>
      </c>
      <c r="J856" s="8">
        <f>D856*'SmartPay National Data'!$Q$6</f>
        <v>0</v>
      </c>
      <c r="N856" s="3">
        <v>93618</v>
      </c>
      <c r="O856">
        <v>1.42595269098664E-6</v>
      </c>
      <c r="P856" s="5">
        <v>95202</v>
      </c>
      <c r="Q856" s="7">
        <v>1624</v>
      </c>
    </row>
    <row r="857" spans="1:17" ht="15.75">
      <c r="A857" s="3">
        <v>93444</v>
      </c>
      <c r="B857">
        <f t="shared" si="65"/>
        <v>1.000033863178204E-4</v>
      </c>
      <c r="C857" s="7">
        <f t="shared" si="66"/>
        <v>198</v>
      </c>
      <c r="D857">
        <f t="shared" si="67"/>
        <v>0</v>
      </c>
      <c r="F857">
        <f t="shared" si="68"/>
        <v>93444</v>
      </c>
      <c r="G857" t="str">
        <f>INDEX(ZIP_COUNTY_092020!B:B,MATCH('Zip Shares'!F857,ZIP_COUNTY_092020!A:A,0))</f>
        <v>San Luis Obispo</v>
      </c>
      <c r="H857" s="8">
        <f>B857*'SmartPay National Data'!$Q$4</f>
        <v>43675.017314418903</v>
      </c>
      <c r="I857" s="8">
        <f t="shared" si="69"/>
        <v>198</v>
      </c>
      <c r="J857" s="8">
        <f>D857*'SmartPay National Data'!$Q$6</f>
        <v>0</v>
      </c>
      <c r="N857" s="3">
        <v>93619</v>
      </c>
      <c r="O857">
        <v>3.4399316043812594E-5</v>
      </c>
      <c r="P857" s="5">
        <v>95203</v>
      </c>
      <c r="Q857" s="7">
        <v>570.48</v>
      </c>
    </row>
    <row r="858" spans="1:17" ht="15.75">
      <c r="A858" s="3">
        <v>93446</v>
      </c>
      <c r="B858">
        <f t="shared" si="65"/>
        <v>1.0306719845505066E-3</v>
      </c>
      <c r="C858" s="7">
        <f t="shared" si="66"/>
        <v>8312.4600000000009</v>
      </c>
      <c r="D858">
        <f t="shared" si="67"/>
        <v>0</v>
      </c>
      <c r="F858">
        <f t="shared" si="68"/>
        <v>93446</v>
      </c>
      <c r="G858" t="str">
        <f>INDEX(ZIP_COUNTY_092020!B:B,MATCH('Zip Shares'!F858,ZIP_COUNTY_092020!A:A,0))</f>
        <v>San Luis Obispo</v>
      </c>
      <c r="H858" s="8">
        <f>B858*'SmartPay National Data'!$Q$4</f>
        <v>450130.92484357557</v>
      </c>
      <c r="I858" s="8">
        <f t="shared" si="69"/>
        <v>8312.4600000000009</v>
      </c>
      <c r="J858" s="8">
        <f>D858*'SmartPay National Data'!$Q$6</f>
        <v>0</v>
      </c>
      <c r="N858" s="3">
        <v>93622</v>
      </c>
      <c r="O858">
        <v>6.5410487010830012E-8</v>
      </c>
      <c r="P858" s="5">
        <v>95204</v>
      </c>
      <c r="Q858" s="7">
        <v>26.92</v>
      </c>
    </row>
    <row r="859" spans="1:17" ht="15.75">
      <c r="A859" s="3">
        <v>93447</v>
      </c>
      <c r="B859">
        <f t="shared" si="65"/>
        <v>2.7491878984156939E-5</v>
      </c>
      <c r="C859" s="7">
        <f t="shared" si="66"/>
        <v>0</v>
      </c>
      <c r="D859">
        <f t="shared" si="67"/>
        <v>0</v>
      </c>
      <c r="F859">
        <f t="shared" si="68"/>
        <v>93447</v>
      </c>
      <c r="G859" t="str">
        <f>INDEX(ZIP_COUNTY_092020!B:B,MATCH('Zip Shares'!F859,ZIP_COUNTY_092020!A:A,0))</f>
        <v>San Luis Obispo</v>
      </c>
      <c r="H859" s="8">
        <f>B859*'SmartPay National Data'!$Q$4</f>
        <v>12006.6763221697</v>
      </c>
      <c r="I859" s="8">
        <f t="shared" si="69"/>
        <v>0</v>
      </c>
      <c r="J859" s="8">
        <f>D859*'SmartPay National Data'!$Q$6</f>
        <v>0</v>
      </c>
      <c r="N859" s="3">
        <v>93623</v>
      </c>
      <c r="O859">
        <v>7.1273597061112517E-6</v>
      </c>
      <c r="P859" s="5">
        <v>95205</v>
      </c>
      <c r="Q859" s="7">
        <v>18835.5</v>
      </c>
    </row>
    <row r="860" spans="1:17" ht="15.75">
      <c r="A860" s="3">
        <v>93448</v>
      </c>
      <c r="B860">
        <f t="shared" si="65"/>
        <v>3.6195771985423015E-6</v>
      </c>
      <c r="C860" s="7">
        <f t="shared" si="66"/>
        <v>0</v>
      </c>
      <c r="D860">
        <f t="shared" si="67"/>
        <v>0</v>
      </c>
      <c r="F860">
        <f t="shared" si="68"/>
        <v>93448</v>
      </c>
      <c r="G860" t="str">
        <f>INDEX(ZIP_COUNTY_092020!B:B,MATCH('Zip Shares'!F860,ZIP_COUNTY_092020!A:A,0))</f>
        <v>San Luis Obispo</v>
      </c>
      <c r="H860" s="8">
        <f>B860*'SmartPay National Data'!$Q$4</f>
        <v>1580.7974373467837</v>
      </c>
      <c r="I860" s="8">
        <f t="shared" si="69"/>
        <v>0</v>
      </c>
      <c r="J860" s="8">
        <f>D860*'SmartPay National Data'!$Q$6</f>
        <v>0</v>
      </c>
      <c r="N860" s="3">
        <v>93625</v>
      </c>
      <c r="O860">
        <v>1.4412714970383821E-5</v>
      </c>
      <c r="P860" s="5">
        <v>95206</v>
      </c>
      <c r="Q860" s="7">
        <v>8274.74</v>
      </c>
    </row>
    <row r="861" spans="1:17" ht="15.75">
      <c r="A861" s="3">
        <v>93449</v>
      </c>
      <c r="B861">
        <f t="shared" si="65"/>
        <v>7.9036116837294675E-5</v>
      </c>
      <c r="C861" s="7">
        <f t="shared" si="66"/>
        <v>0</v>
      </c>
      <c r="D861">
        <f t="shared" si="67"/>
        <v>0</v>
      </c>
      <c r="F861">
        <f t="shared" si="68"/>
        <v>93449</v>
      </c>
      <c r="G861" t="str">
        <f>INDEX(ZIP_COUNTY_092020!B:B,MATCH('Zip Shares'!F861,ZIP_COUNTY_092020!A:A,0))</f>
        <v>San Luis Obispo</v>
      </c>
      <c r="H861" s="8">
        <f>B861*'SmartPay National Data'!$Q$4</f>
        <v>34517.868828589439</v>
      </c>
      <c r="I861" s="8">
        <f t="shared" si="69"/>
        <v>0</v>
      </c>
      <c r="J861" s="8">
        <f>D861*'SmartPay National Data'!$Q$6</f>
        <v>0</v>
      </c>
      <c r="N861" s="3">
        <v>93630</v>
      </c>
      <c r="O861">
        <v>6.9464266803777753E-6</v>
      </c>
      <c r="P861" s="5">
        <v>95207</v>
      </c>
      <c r="Q861" s="7">
        <v>628.70000000000005</v>
      </c>
    </row>
    <row r="862" spans="1:17" ht="15.75">
      <c r="A862" s="3">
        <v>93451</v>
      </c>
      <c r="B862">
        <f t="shared" si="65"/>
        <v>4.1075769138281143E-5</v>
      </c>
      <c r="C862" s="7">
        <f t="shared" si="66"/>
        <v>0</v>
      </c>
      <c r="D862">
        <f t="shared" si="67"/>
        <v>0</v>
      </c>
      <c r="F862">
        <f t="shared" si="68"/>
        <v>93451</v>
      </c>
      <c r="G862" t="str">
        <f>INDEX(ZIP_COUNTY_092020!B:B,MATCH('Zip Shares'!F862,ZIP_COUNTY_092020!A:A,0))</f>
        <v>San Luis Obispo</v>
      </c>
      <c r="H862" s="8">
        <f>B862*'SmartPay National Data'!$Q$4</f>
        <v>17939.241803432993</v>
      </c>
      <c r="I862" s="8">
        <f t="shared" si="69"/>
        <v>0</v>
      </c>
      <c r="J862" s="8">
        <f>D862*'SmartPay National Data'!$Q$6</f>
        <v>0</v>
      </c>
      <c r="N862" s="3">
        <v>93631</v>
      </c>
      <c r="O862">
        <v>5.1116940943907216E-6</v>
      </c>
      <c r="P862" s="5">
        <v>95212</v>
      </c>
      <c r="Q862" s="7">
        <v>87.98</v>
      </c>
    </row>
    <row r="863" spans="1:17" ht="15.75">
      <c r="A863" s="3">
        <v>93452</v>
      </c>
      <c r="B863">
        <f t="shared" si="65"/>
        <v>2.0370752728380573E-8</v>
      </c>
      <c r="C863" s="7">
        <f t="shared" si="66"/>
        <v>0</v>
      </c>
      <c r="D863">
        <f t="shared" si="67"/>
        <v>0</v>
      </c>
      <c r="F863">
        <f t="shared" si="68"/>
        <v>93452</v>
      </c>
      <c r="G863" t="str">
        <f>INDEX(ZIP_COUNTY_092020!B:B,MATCH('Zip Shares'!F863,ZIP_COUNTY_092020!A:A,0))</f>
        <v>San Luis Obispo</v>
      </c>
      <c r="H863" s="8">
        <f>B863*'SmartPay National Data'!$Q$4</f>
        <v>8.8966285130809233</v>
      </c>
      <c r="I863" s="8">
        <f t="shared" si="69"/>
        <v>0</v>
      </c>
      <c r="J863" s="8">
        <f>D863*'SmartPay National Data'!$Q$6</f>
        <v>0</v>
      </c>
      <c r="N863" s="3">
        <v>93635</v>
      </c>
      <c r="O863">
        <v>2.9421844839149172E-5</v>
      </c>
      <c r="P863" s="5">
        <v>95215</v>
      </c>
      <c r="Q863" s="7">
        <v>132.16</v>
      </c>
    </row>
    <row r="864" spans="1:17" ht="15.75">
      <c r="A864" s="3">
        <v>93454</v>
      </c>
      <c r="B864">
        <f t="shared" si="65"/>
        <v>5.9032974712650466E-4</v>
      </c>
      <c r="C864" s="7">
        <f t="shared" si="66"/>
        <v>474.89</v>
      </c>
      <c r="D864">
        <f t="shared" si="67"/>
        <v>0</v>
      </c>
      <c r="F864">
        <f t="shared" si="68"/>
        <v>93454</v>
      </c>
      <c r="G864" t="str">
        <f>INDEX(ZIP_COUNTY_092020!B:B,MATCH('Zip Shares'!F864,ZIP_COUNTY_092020!A:A,0))</f>
        <v>Santa Barbara</v>
      </c>
      <c r="H864" s="8">
        <f>B864*'SmartPay National Data'!$Q$4</f>
        <v>257817.88873655579</v>
      </c>
      <c r="I864" s="8">
        <f t="shared" si="69"/>
        <v>474.89</v>
      </c>
      <c r="J864" s="8">
        <f>D864*'SmartPay National Data'!$Q$6</f>
        <v>0</v>
      </c>
      <c r="N864" s="3">
        <v>93636</v>
      </c>
      <c r="O864">
        <v>1.2118825617899071E-5</v>
      </c>
      <c r="P864" s="5">
        <v>95219</v>
      </c>
      <c r="Q864" s="7">
        <v>2791.12</v>
      </c>
    </row>
    <row r="865" spans="1:17" ht="15.75">
      <c r="A865" s="3">
        <v>93455</v>
      </c>
      <c r="B865">
        <f t="shared" si="65"/>
        <v>1.47782762763957E-3</v>
      </c>
      <c r="C865" s="7">
        <f t="shared" si="66"/>
        <v>6371.74</v>
      </c>
      <c r="D865">
        <f t="shared" si="67"/>
        <v>0</v>
      </c>
      <c r="F865">
        <f t="shared" si="68"/>
        <v>93455</v>
      </c>
      <c r="G865" t="str">
        <f>INDEX(ZIP_COUNTY_092020!B:B,MATCH('Zip Shares'!F865,ZIP_COUNTY_092020!A:A,0))</f>
        <v>Santa Barbara</v>
      </c>
      <c r="H865" s="8">
        <f>B865*'SmartPay National Data'!$Q$4</f>
        <v>645419.61628936557</v>
      </c>
      <c r="I865" s="8">
        <f t="shared" si="69"/>
        <v>6371.74</v>
      </c>
      <c r="J865" s="8">
        <f>D865*'SmartPay National Data'!$Q$6</f>
        <v>0</v>
      </c>
      <c r="N865" s="3">
        <v>93637</v>
      </c>
      <c r="O865">
        <v>1.0199173475013219E-4</v>
      </c>
      <c r="P865" s="5">
        <v>95220</v>
      </c>
      <c r="Q865" s="7">
        <v>57.42</v>
      </c>
    </row>
    <row r="866" spans="1:17" ht="15.75">
      <c r="A866" s="3">
        <v>93456</v>
      </c>
      <c r="B866">
        <f t="shared" si="65"/>
        <v>1.0314033964272192E-4</v>
      </c>
      <c r="C866" s="7">
        <f t="shared" si="66"/>
        <v>0</v>
      </c>
      <c r="D866">
        <f t="shared" si="67"/>
        <v>0</v>
      </c>
      <c r="F866">
        <f t="shared" si="68"/>
        <v>93456</v>
      </c>
      <c r="G866" t="str">
        <f>INDEX(ZIP_COUNTY_092020!B:B,MATCH('Zip Shares'!F866,ZIP_COUNTY_092020!A:A,0))</f>
        <v>Santa Barbara</v>
      </c>
      <c r="H866" s="8">
        <f>B866*'SmartPay National Data'!$Q$4</f>
        <v>45045.035829033783</v>
      </c>
      <c r="I866" s="8">
        <f t="shared" si="69"/>
        <v>0</v>
      </c>
      <c r="J866" s="8">
        <f>D866*'SmartPay National Data'!$Q$6</f>
        <v>0</v>
      </c>
      <c r="N866" s="3">
        <v>93638</v>
      </c>
      <c r="O866">
        <v>1.7817441839899895E-5</v>
      </c>
      <c r="P866" s="5">
        <v>95236</v>
      </c>
      <c r="Q866" s="7">
        <v>375</v>
      </c>
    </row>
    <row r="867" spans="1:17" ht="15.75">
      <c r="A867" s="3">
        <v>93458</v>
      </c>
      <c r="B867">
        <f t="shared" si="65"/>
        <v>1.3409441138984167E-4</v>
      </c>
      <c r="C867" s="7">
        <f t="shared" si="66"/>
        <v>2132.6999999999998</v>
      </c>
      <c r="D867">
        <f t="shared" si="67"/>
        <v>0</v>
      </c>
      <c r="F867">
        <f t="shared" si="68"/>
        <v>93458</v>
      </c>
      <c r="G867" t="str">
        <f>INDEX(ZIP_COUNTY_092020!B:B,MATCH('Zip Shares'!F867,ZIP_COUNTY_092020!A:A,0))</f>
        <v>Santa Barbara</v>
      </c>
      <c r="H867" s="8">
        <f>B867*'SmartPay National Data'!$Q$4</f>
        <v>58563.774236658188</v>
      </c>
      <c r="I867" s="8">
        <f t="shared" si="69"/>
        <v>2132.6999999999998</v>
      </c>
      <c r="J867" s="8">
        <f>D867*'SmartPay National Data'!$Q$6</f>
        <v>0</v>
      </c>
      <c r="N867" s="3">
        <v>93639</v>
      </c>
      <c r="O867">
        <v>3.666735491108503E-7</v>
      </c>
      <c r="P867" s="5">
        <v>95240</v>
      </c>
      <c r="Q867" s="7">
        <v>31918.1</v>
      </c>
    </row>
    <row r="868" spans="1:17" ht="15.75">
      <c r="A868" s="3">
        <v>93460</v>
      </c>
      <c r="B868">
        <f t="shared" si="65"/>
        <v>7.5606456166439064E-6</v>
      </c>
      <c r="C868" s="7">
        <f t="shared" si="66"/>
        <v>0</v>
      </c>
      <c r="D868">
        <f t="shared" si="67"/>
        <v>0</v>
      </c>
      <c r="F868">
        <f t="shared" si="68"/>
        <v>93460</v>
      </c>
      <c r="G868" t="str">
        <f>INDEX(ZIP_COUNTY_092020!B:B,MATCH('Zip Shares'!F868,ZIP_COUNTY_092020!A:A,0))</f>
        <v>Santa Barbara</v>
      </c>
      <c r="H868" s="8">
        <f>B868*'SmartPay National Data'!$Q$4</f>
        <v>3302.0014658870109</v>
      </c>
      <c r="I868" s="8">
        <f t="shared" si="69"/>
        <v>0</v>
      </c>
      <c r="J868" s="8">
        <f>D868*'SmartPay National Data'!$Q$6</f>
        <v>0</v>
      </c>
      <c r="N868" s="3">
        <v>93640</v>
      </c>
      <c r="O868">
        <v>3.5445109747382193E-7</v>
      </c>
      <c r="P868" s="5">
        <v>95242</v>
      </c>
      <c r="Q868" s="7">
        <v>1347</v>
      </c>
    </row>
    <row r="869" spans="1:17" ht="15.75">
      <c r="A869" s="3">
        <v>93463</v>
      </c>
      <c r="B869">
        <f t="shared" si="65"/>
        <v>2.2394307932632805E-4</v>
      </c>
      <c r="C869" s="7">
        <f t="shared" si="66"/>
        <v>810.04</v>
      </c>
      <c r="D869">
        <f t="shared" si="67"/>
        <v>0</v>
      </c>
      <c r="F869">
        <f t="shared" si="68"/>
        <v>93463</v>
      </c>
      <c r="G869" t="str">
        <f>INDEX(ZIP_COUNTY_092020!B:B,MATCH('Zip Shares'!F869,ZIP_COUNTY_092020!A:A,0))</f>
        <v>Santa Barbara</v>
      </c>
      <c r="H869" s="8">
        <f>B869*'SmartPay National Data'!$Q$4</f>
        <v>97803.866720448845</v>
      </c>
      <c r="I869" s="8">
        <f t="shared" si="69"/>
        <v>810.04</v>
      </c>
      <c r="J869" s="8">
        <f>D869*'SmartPay National Data'!$Q$6</f>
        <v>0</v>
      </c>
      <c r="N869" s="3">
        <v>93643</v>
      </c>
      <c r="O869">
        <v>5.0921789132769334E-6</v>
      </c>
      <c r="P869" s="5">
        <v>95304</v>
      </c>
      <c r="Q869" s="7">
        <v>751.98</v>
      </c>
    </row>
    <row r="870" spans="1:17" ht="15.75">
      <c r="A870" s="3">
        <v>93465</v>
      </c>
      <c r="B870">
        <f t="shared" si="65"/>
        <v>3.2640613218233675E-4</v>
      </c>
      <c r="C870" s="7">
        <f t="shared" si="66"/>
        <v>0</v>
      </c>
      <c r="D870">
        <f t="shared" si="67"/>
        <v>0</v>
      </c>
      <c r="F870">
        <f t="shared" si="68"/>
        <v>93465</v>
      </c>
      <c r="G870" t="str">
        <f>INDEX(ZIP_COUNTY_092020!B:B,MATCH('Zip Shares'!F870,ZIP_COUNTY_092020!A:A,0))</f>
        <v>San Luis Obispo</v>
      </c>
      <c r="H870" s="8">
        <f>B870*'SmartPay National Data'!$Q$4</f>
        <v>142553.10744467968</v>
      </c>
      <c r="I870" s="8">
        <f t="shared" si="69"/>
        <v>0</v>
      </c>
      <c r="J870" s="8">
        <f>D870*'SmartPay National Data'!$Q$6</f>
        <v>0</v>
      </c>
      <c r="N870" s="3">
        <v>93644</v>
      </c>
      <c r="O870">
        <v>2.385720705784291E-6</v>
      </c>
      <c r="P870" s="5">
        <v>95307</v>
      </c>
      <c r="Q870" s="7">
        <v>3382.2300000000005</v>
      </c>
    </row>
    <row r="871" spans="1:17" ht="15.75">
      <c r="A871" s="3">
        <v>93501</v>
      </c>
      <c r="B871">
        <f t="shared" si="65"/>
        <v>2.4281686691971082E-4</v>
      </c>
      <c r="C871" s="7">
        <f t="shared" si="66"/>
        <v>0</v>
      </c>
      <c r="D871">
        <f t="shared" si="67"/>
        <v>0</v>
      </c>
      <c r="F871">
        <f t="shared" si="68"/>
        <v>93501</v>
      </c>
      <c r="G871" t="str">
        <f>INDEX(ZIP_COUNTY_092020!B:B,MATCH('Zip Shares'!F871,ZIP_COUNTY_092020!A:A,0))</f>
        <v>Kern</v>
      </c>
      <c r="H871" s="8">
        <f>B871*'SmartPay National Data'!$Q$4</f>
        <v>106046.7175906175</v>
      </c>
      <c r="I871" s="8">
        <f t="shared" si="69"/>
        <v>0</v>
      </c>
      <c r="J871" s="8">
        <f>D871*'SmartPay National Data'!$Q$6</f>
        <v>0</v>
      </c>
      <c r="N871" s="3">
        <v>93649</v>
      </c>
      <c r="O871">
        <v>6.3801197545287955E-6</v>
      </c>
      <c r="P871" s="5">
        <v>95316</v>
      </c>
      <c r="Q871" s="7">
        <v>31392.960000000003</v>
      </c>
    </row>
    <row r="872" spans="1:17" ht="15.75">
      <c r="A872" s="3">
        <v>93505</v>
      </c>
      <c r="B872">
        <f t="shared" si="65"/>
        <v>1.6838891991086676E-5</v>
      </c>
      <c r="C872" s="7">
        <f t="shared" si="66"/>
        <v>0</v>
      </c>
      <c r="D872">
        <f t="shared" si="67"/>
        <v>0</v>
      </c>
      <c r="F872">
        <f t="shared" si="68"/>
        <v>93505</v>
      </c>
      <c r="G872" t="str">
        <f>INDEX(ZIP_COUNTY_092020!B:B,MATCH('Zip Shares'!F872,ZIP_COUNTY_092020!A:A,0))</f>
        <v>Kern</v>
      </c>
      <c r="H872" s="8">
        <f>B872*'SmartPay National Data'!$Q$4</f>
        <v>7354.1399581114656</v>
      </c>
      <c r="I872" s="8">
        <f t="shared" si="69"/>
        <v>0</v>
      </c>
      <c r="J872" s="8">
        <f>D872*'SmartPay National Data'!$Q$6</f>
        <v>0</v>
      </c>
      <c r="N872" s="3">
        <v>93650</v>
      </c>
      <c r="O872">
        <v>1.2729479672437735E-6</v>
      </c>
      <c r="P872" s="5">
        <v>95322</v>
      </c>
      <c r="Q872" s="7">
        <v>52.62</v>
      </c>
    </row>
    <row r="873" spans="1:17" ht="15.75">
      <c r="A873" s="3">
        <v>93510</v>
      </c>
      <c r="B873">
        <f t="shared" si="65"/>
        <v>3.9352790501761982E-5</v>
      </c>
      <c r="C873" s="7">
        <f t="shared" si="66"/>
        <v>150</v>
      </c>
      <c r="D873">
        <f t="shared" si="67"/>
        <v>0</v>
      </c>
      <c r="F873">
        <f t="shared" si="68"/>
        <v>93510</v>
      </c>
      <c r="G873" t="str">
        <f>INDEX(ZIP_COUNTY_092020!B:B,MATCH('Zip Shares'!F873,ZIP_COUNTY_092020!A:A,0))</f>
        <v>Los Angeles</v>
      </c>
      <c r="H873" s="8">
        <f>B873*'SmartPay National Data'!$Q$4</f>
        <v>17186.756067168091</v>
      </c>
      <c r="I873" s="8">
        <f t="shared" si="69"/>
        <v>150</v>
      </c>
      <c r="J873" s="8">
        <f>D873*'SmartPay National Data'!$Q$6</f>
        <v>0</v>
      </c>
      <c r="N873" s="3">
        <v>93651</v>
      </c>
      <c r="O873">
        <v>2.9481368178621498E-6</v>
      </c>
      <c r="P873" s="5">
        <v>95330</v>
      </c>
      <c r="Q873" s="7">
        <v>2546.4299999999998</v>
      </c>
    </row>
    <row r="874" spans="1:17" ht="15.75">
      <c r="A874" s="3">
        <v>93513</v>
      </c>
      <c r="B874">
        <f t="shared" si="65"/>
        <v>2.5972709728685229E-6</v>
      </c>
      <c r="C874" s="7">
        <f t="shared" si="66"/>
        <v>0</v>
      </c>
      <c r="D874">
        <f t="shared" si="67"/>
        <v>0</v>
      </c>
      <c r="F874">
        <f t="shared" si="68"/>
        <v>93513</v>
      </c>
      <c r="G874" t="str">
        <f>INDEX(ZIP_COUNTY_092020!B:B,MATCH('Zip Shares'!F874,ZIP_COUNTY_092020!A:A,0))</f>
        <v>Inyo</v>
      </c>
      <c r="H874" s="8">
        <f>B874*'SmartPay National Data'!$Q$4</f>
        <v>1134.3201354178177</v>
      </c>
      <c r="I874" s="8">
        <f t="shared" si="69"/>
        <v>0</v>
      </c>
      <c r="J874" s="8">
        <f>D874*'SmartPay National Data'!$Q$6</f>
        <v>0</v>
      </c>
      <c r="N874" s="3">
        <v>93653</v>
      </c>
      <c r="O874">
        <v>6.4807309022542667E-6</v>
      </c>
      <c r="P874" s="5">
        <v>95334</v>
      </c>
      <c r="Q874" s="7">
        <v>45.79</v>
      </c>
    </row>
    <row r="875" spans="1:17" ht="15.75">
      <c r="A875" s="3">
        <v>93514</v>
      </c>
      <c r="B875">
        <f t="shared" si="65"/>
        <v>5.6573247062203956E-5</v>
      </c>
      <c r="C875" s="7">
        <f t="shared" si="66"/>
        <v>0</v>
      </c>
      <c r="D875">
        <f t="shared" si="67"/>
        <v>0</v>
      </c>
      <c r="F875">
        <f t="shared" si="68"/>
        <v>93514</v>
      </c>
      <c r="G875" t="str">
        <f>INDEX(ZIP_COUNTY_092020!B:B,MATCH('Zip Shares'!F875,ZIP_COUNTY_092020!A:A,0))</f>
        <v>Inyo</v>
      </c>
      <c r="H875" s="8">
        <f>B875*'SmartPay National Data'!$Q$4</f>
        <v>24707.538773958076</v>
      </c>
      <c r="I875" s="8">
        <f t="shared" si="69"/>
        <v>0</v>
      </c>
      <c r="J875" s="8">
        <f>D875*'SmartPay National Data'!$Q$6</f>
        <v>0</v>
      </c>
      <c r="N875" s="3">
        <v>93654</v>
      </c>
      <c r="O875">
        <v>4.5574914698129462E-5</v>
      </c>
      <c r="P875" s="5">
        <v>95336</v>
      </c>
      <c r="Q875" s="7">
        <v>2310.6999999999998</v>
      </c>
    </row>
    <row r="876" spans="1:17" ht="15.75">
      <c r="A876" s="3">
        <v>93516</v>
      </c>
      <c r="B876">
        <f t="shared" si="65"/>
        <v>8.0403361018918118E-8</v>
      </c>
      <c r="C876" s="7">
        <f t="shared" si="66"/>
        <v>0</v>
      </c>
      <c r="D876">
        <f t="shared" si="67"/>
        <v>0</v>
      </c>
      <c r="F876">
        <f t="shared" si="68"/>
        <v>93516</v>
      </c>
      <c r="G876" t="str">
        <f>INDEX(ZIP_COUNTY_092020!B:B,MATCH('Zip Shares'!F876,ZIP_COUNTY_092020!A:A,0))</f>
        <v>Kern</v>
      </c>
      <c r="H876" s="8">
        <f>B876*'SmartPay National Data'!$Q$4</f>
        <v>35.114992741130401</v>
      </c>
      <c r="I876" s="8">
        <f t="shared" si="69"/>
        <v>0</v>
      </c>
      <c r="J876" s="8">
        <f>D876*'SmartPay National Data'!$Q$6</f>
        <v>0</v>
      </c>
      <c r="N876" s="3">
        <v>93657</v>
      </c>
      <c r="O876">
        <v>6.3851350338505218E-5</v>
      </c>
      <c r="P876" s="5">
        <v>95337</v>
      </c>
      <c r="Q876" s="7">
        <v>8019.19</v>
      </c>
    </row>
    <row r="877" spans="1:17" ht="15.75">
      <c r="A877" s="3">
        <v>93517</v>
      </c>
      <c r="B877">
        <f t="shared" si="65"/>
        <v>1.599104089177875E-6</v>
      </c>
      <c r="C877" s="7">
        <f t="shared" si="66"/>
        <v>0</v>
      </c>
      <c r="D877">
        <f t="shared" si="67"/>
        <v>0</v>
      </c>
      <c r="F877">
        <f t="shared" si="68"/>
        <v>93517</v>
      </c>
      <c r="G877" t="str">
        <f>INDEX(ZIP_COUNTY_092020!B:B,MATCH('Zip Shares'!F877,ZIP_COUNTY_092020!A:A,0))</f>
        <v>Mono</v>
      </c>
      <c r="H877" s="8">
        <f>B877*'SmartPay National Data'!$Q$4</f>
        <v>698.38533827685251</v>
      </c>
      <c r="I877" s="8">
        <f t="shared" si="69"/>
        <v>0</v>
      </c>
      <c r="J877" s="8">
        <f>D877*'SmartPay National Data'!$Q$6</f>
        <v>0</v>
      </c>
      <c r="N877" s="3">
        <v>93660</v>
      </c>
      <c r="O877">
        <v>1.2429561080017788E-5</v>
      </c>
      <c r="P877" s="5">
        <v>95338</v>
      </c>
      <c r="Q877" s="7">
        <v>3645</v>
      </c>
    </row>
    <row r="878" spans="1:17" ht="15.75">
      <c r="A878" s="3">
        <v>93523</v>
      </c>
      <c r="B878">
        <f t="shared" si="65"/>
        <v>1.8857770070512472E-4</v>
      </c>
      <c r="C878" s="7">
        <f t="shared" si="66"/>
        <v>0</v>
      </c>
      <c r="D878">
        <f t="shared" si="67"/>
        <v>0</v>
      </c>
      <c r="F878">
        <f t="shared" si="68"/>
        <v>93523</v>
      </c>
      <c r="G878" t="str">
        <f>INDEX(ZIP_COUNTY_092020!B:B,MATCH('Zip Shares'!F878,ZIP_COUNTY_092020!A:A,0))</f>
        <v>Kern</v>
      </c>
      <c r="H878" s="8">
        <f>B878*'SmartPay National Data'!$Q$4</f>
        <v>82358.554511688228</v>
      </c>
      <c r="I878" s="8">
        <f t="shared" si="69"/>
        <v>0</v>
      </c>
      <c r="J878" s="8">
        <f>D878*'SmartPay National Data'!$Q$6</f>
        <v>0</v>
      </c>
      <c r="N878" s="3">
        <v>93662</v>
      </c>
      <c r="O878">
        <v>5.4362918537411021E-5</v>
      </c>
      <c r="P878" s="5">
        <v>95350</v>
      </c>
      <c r="Q878" s="7">
        <v>126.72</v>
      </c>
    </row>
    <row r="879" spans="1:17" ht="15.75">
      <c r="A879" s="3">
        <v>93524</v>
      </c>
      <c r="B879">
        <f t="shared" si="65"/>
        <v>2.8742483494978112E-3</v>
      </c>
      <c r="C879" s="7">
        <f t="shared" si="66"/>
        <v>0</v>
      </c>
      <c r="D879">
        <f t="shared" si="67"/>
        <v>0</v>
      </c>
      <c r="F879">
        <f t="shared" si="68"/>
        <v>93524</v>
      </c>
      <c r="G879" t="str">
        <f>INDEX(ZIP_COUNTY_092020!B:B,MATCH('Zip Shares'!F879,ZIP_COUNTY_092020!A:A,0))</f>
        <v>Kern</v>
      </c>
      <c r="H879" s="8">
        <f>B879*'SmartPay National Data'!$Q$4</f>
        <v>1255285.9563305324</v>
      </c>
      <c r="I879" s="8">
        <f t="shared" si="69"/>
        <v>0</v>
      </c>
      <c r="J879" s="8">
        <f>D879*'SmartPay National Data'!$Q$6</f>
        <v>0</v>
      </c>
      <c r="N879" s="3">
        <v>93701</v>
      </c>
      <c r="O879">
        <v>3.0469145978420672E-5</v>
      </c>
      <c r="P879" s="5">
        <v>95351</v>
      </c>
      <c r="Q879" s="7">
        <v>3502.96</v>
      </c>
    </row>
    <row r="880" spans="1:17" ht="15.75">
      <c r="A880" s="3">
        <v>93527</v>
      </c>
      <c r="B880">
        <f t="shared" si="65"/>
        <v>2.1824857799637834E-4</v>
      </c>
      <c r="C880" s="7">
        <f t="shared" si="66"/>
        <v>0</v>
      </c>
      <c r="D880">
        <f t="shared" si="67"/>
        <v>0</v>
      </c>
      <c r="F880">
        <f t="shared" si="68"/>
        <v>93527</v>
      </c>
      <c r="G880" t="str">
        <f>INDEX(ZIP_COUNTY_092020!B:B,MATCH('Zip Shares'!F880,ZIP_COUNTY_092020!A:A,0))</f>
        <v>Kern</v>
      </c>
      <c r="H880" s="8">
        <f>B880*'SmartPay National Data'!$Q$4</f>
        <v>95316.876496016659</v>
      </c>
      <c r="I880" s="8">
        <f t="shared" si="69"/>
        <v>0</v>
      </c>
      <c r="J880" s="8">
        <f>D880*'SmartPay National Data'!$Q$6</f>
        <v>0</v>
      </c>
      <c r="N880" s="3">
        <v>93702</v>
      </c>
      <c r="O880">
        <v>2.7685014090774713E-5</v>
      </c>
      <c r="P880" s="5">
        <v>95354</v>
      </c>
      <c r="Q880" s="7">
        <v>38.22</v>
      </c>
    </row>
    <row r="881" spans="1:17" ht="15.75">
      <c r="A881" s="3">
        <v>93532</v>
      </c>
      <c r="B881">
        <f t="shared" si="65"/>
        <v>1.1000206473325509E-7</v>
      </c>
      <c r="C881" s="7">
        <f t="shared" si="66"/>
        <v>0</v>
      </c>
      <c r="D881">
        <f t="shared" si="67"/>
        <v>0</v>
      </c>
      <c r="F881">
        <f t="shared" si="68"/>
        <v>93532</v>
      </c>
      <c r="G881" t="str">
        <f>INDEX(ZIP_COUNTY_092020!B:B,MATCH('Zip Shares'!F881,ZIP_COUNTY_092020!A:A,0))</f>
        <v>Los Angeles</v>
      </c>
      <c r="H881" s="8">
        <f>B881*'SmartPay National Data'!$Q$4</f>
        <v>48.041793970636981</v>
      </c>
      <c r="I881" s="8">
        <f t="shared" si="69"/>
        <v>0</v>
      </c>
      <c r="J881" s="8">
        <f>D881*'SmartPay National Data'!$Q$6</f>
        <v>0</v>
      </c>
      <c r="N881" s="3">
        <v>93703</v>
      </c>
      <c r="O881">
        <v>6.7164795865045425E-5</v>
      </c>
      <c r="P881" s="5">
        <v>95355</v>
      </c>
      <c r="Q881" s="7">
        <v>68.739999999999995</v>
      </c>
    </row>
    <row r="882" spans="1:17" ht="15.75">
      <c r="A882" s="3">
        <v>93534</v>
      </c>
      <c r="B882">
        <f t="shared" si="65"/>
        <v>1.9453083522293975E-3</v>
      </c>
      <c r="C882" s="7">
        <f t="shared" si="66"/>
        <v>1309.56</v>
      </c>
      <c r="D882">
        <f t="shared" si="67"/>
        <v>0</v>
      </c>
      <c r="F882">
        <f t="shared" si="68"/>
        <v>93534</v>
      </c>
      <c r="G882" t="str">
        <f>INDEX(ZIP_COUNTY_092020!B:B,MATCH('Zip Shares'!F882,ZIP_COUNTY_092020!A:A,0))</f>
        <v>Los Angeles</v>
      </c>
      <c r="H882" s="8">
        <f>B882*'SmartPay National Data'!$Q$4</f>
        <v>849584.99000711041</v>
      </c>
      <c r="I882" s="8">
        <f t="shared" si="69"/>
        <v>1309.56</v>
      </c>
      <c r="J882" s="8">
        <f>D882*'SmartPay National Data'!$Q$6</f>
        <v>0</v>
      </c>
      <c r="N882" s="3">
        <v>93704</v>
      </c>
      <c r="O882">
        <v>7.7687939680224982E-6</v>
      </c>
      <c r="P882" s="5">
        <v>95356</v>
      </c>
      <c r="Q882" s="7">
        <v>241002.58000000002</v>
      </c>
    </row>
    <row r="883" spans="1:17" ht="15.75">
      <c r="A883" s="3">
        <v>93535</v>
      </c>
      <c r="B883">
        <f t="shared" si="65"/>
        <v>4.0708512985642261E-4</v>
      </c>
      <c r="C883" s="7">
        <f t="shared" si="66"/>
        <v>721.08</v>
      </c>
      <c r="D883">
        <f t="shared" si="67"/>
        <v>0</v>
      </c>
      <c r="F883">
        <f t="shared" si="68"/>
        <v>93535</v>
      </c>
      <c r="G883" t="str">
        <f>INDEX(ZIP_COUNTY_092020!B:B,MATCH('Zip Shares'!F883,ZIP_COUNTY_092020!A:A,0))</f>
        <v>Los Angeles</v>
      </c>
      <c r="H883" s="8">
        <f>B883*'SmartPay National Data'!$Q$4</f>
        <v>177788.48046622062</v>
      </c>
      <c r="I883" s="8">
        <f t="shared" si="69"/>
        <v>721.08</v>
      </c>
      <c r="J883" s="8">
        <f>D883*'SmartPay National Data'!$Q$6</f>
        <v>0</v>
      </c>
      <c r="N883" s="3">
        <v>93705</v>
      </c>
      <c r="O883">
        <v>1.5280386812096465E-5</v>
      </c>
      <c r="P883" s="5">
        <v>95357</v>
      </c>
      <c r="Q883" s="7">
        <v>28804.84</v>
      </c>
    </row>
    <row r="884" spans="1:17" ht="15.75">
      <c r="A884" s="3">
        <v>93536</v>
      </c>
      <c r="B884">
        <f t="shared" si="65"/>
        <v>1.1684341907105987E-4</v>
      </c>
      <c r="C884" s="7">
        <f t="shared" si="66"/>
        <v>1500</v>
      </c>
      <c r="D884">
        <f t="shared" si="67"/>
        <v>0</v>
      </c>
      <c r="F884">
        <f t="shared" si="68"/>
        <v>93536</v>
      </c>
      <c r="G884" t="str">
        <f>INDEX(ZIP_COUNTY_092020!B:B,MATCH('Zip Shares'!F884,ZIP_COUNTY_092020!A:A,0))</f>
        <v>Los Angeles</v>
      </c>
      <c r="H884" s="8">
        <f>B884*'SmartPay National Data'!$Q$4</f>
        <v>51029.655483727103</v>
      </c>
      <c r="I884" s="8">
        <f t="shared" si="69"/>
        <v>1500</v>
      </c>
      <c r="J884" s="8">
        <f>D884*'SmartPay National Data'!$Q$6</f>
        <v>0</v>
      </c>
      <c r="N884" s="3">
        <v>93706</v>
      </c>
      <c r="O884">
        <v>3.1480727002782959E-4</v>
      </c>
      <c r="P884" s="5">
        <v>95358</v>
      </c>
      <c r="Q884" s="7">
        <v>172.69</v>
      </c>
    </row>
    <row r="885" spans="1:17" ht="15.75">
      <c r="A885" s="3">
        <v>93543</v>
      </c>
      <c r="B885">
        <f t="shared" si="65"/>
        <v>3.2672039178467746E-6</v>
      </c>
      <c r="C885" s="7">
        <f t="shared" si="66"/>
        <v>0</v>
      </c>
      <c r="D885">
        <f t="shared" si="67"/>
        <v>0</v>
      </c>
      <c r="F885">
        <f t="shared" si="68"/>
        <v>93543</v>
      </c>
      <c r="G885" t="str">
        <f>INDEX(ZIP_COUNTY_092020!B:B,MATCH('Zip Shares'!F885,ZIP_COUNTY_092020!A:A,0))</f>
        <v>Los Angeles</v>
      </c>
      <c r="H885" s="8">
        <f>B885*'SmartPay National Data'!$Q$4</f>
        <v>1426.9035573275098</v>
      </c>
      <c r="I885" s="8">
        <f t="shared" si="69"/>
        <v>0</v>
      </c>
      <c r="J885" s="8">
        <f>D885*'SmartPay National Data'!$Q$6</f>
        <v>0</v>
      </c>
      <c r="N885" s="3">
        <v>93710</v>
      </c>
      <c r="O885">
        <v>2.7683567767331003E-5</v>
      </c>
      <c r="P885" s="5">
        <v>95366</v>
      </c>
      <c r="Q885" s="7">
        <v>3668.93</v>
      </c>
    </row>
    <row r="886" spans="1:17" ht="15.75">
      <c r="A886" s="3">
        <v>93545</v>
      </c>
      <c r="B886">
        <f t="shared" si="65"/>
        <v>8.4039540380934049E-7</v>
      </c>
      <c r="C886" s="7">
        <f t="shared" si="66"/>
        <v>0</v>
      </c>
      <c r="D886">
        <f t="shared" si="67"/>
        <v>0</v>
      </c>
      <c r="F886">
        <f t="shared" si="68"/>
        <v>93545</v>
      </c>
      <c r="G886" t="str">
        <f>INDEX(ZIP_COUNTY_092020!B:B,MATCH('Zip Shares'!F886,ZIP_COUNTY_092020!A:A,0))</f>
        <v>Inyo</v>
      </c>
      <c r="H886" s="8">
        <f>B886*'SmartPay National Data'!$Q$4</f>
        <v>367.03040930715349</v>
      </c>
      <c r="I886" s="8">
        <f t="shared" si="69"/>
        <v>0</v>
      </c>
      <c r="J886" s="8">
        <f>D886*'SmartPay National Data'!$Q$6</f>
        <v>0</v>
      </c>
      <c r="N886" s="3">
        <v>93711</v>
      </c>
      <c r="O886">
        <v>1.5793434404937093E-4</v>
      </c>
      <c r="P886" s="5">
        <v>95370</v>
      </c>
      <c r="Q886" s="7">
        <v>1072.07</v>
      </c>
    </row>
    <row r="887" spans="1:17" ht="15.75">
      <c r="A887" s="3">
        <v>93546</v>
      </c>
      <c r="B887">
        <f t="shared" si="65"/>
        <v>3.9142401367583271E-6</v>
      </c>
      <c r="C887" s="7">
        <f t="shared" si="66"/>
        <v>0</v>
      </c>
      <c r="D887">
        <f t="shared" si="67"/>
        <v>0</v>
      </c>
      <c r="F887">
        <f t="shared" si="68"/>
        <v>93546</v>
      </c>
      <c r="G887" t="str">
        <f>INDEX(ZIP_COUNTY_092020!B:B,MATCH('Zip Shares'!F887,ZIP_COUNTY_092020!A:A,0))</f>
        <v>Mono</v>
      </c>
      <c r="H887" s="8">
        <f>B887*'SmartPay National Data'!$Q$4</f>
        <v>1709.4871687884993</v>
      </c>
      <c r="I887" s="8">
        <f t="shared" si="69"/>
        <v>0</v>
      </c>
      <c r="J887" s="8">
        <f>D887*'SmartPay National Data'!$Q$6</f>
        <v>0</v>
      </c>
      <c r="N887" s="3">
        <v>93720</v>
      </c>
      <c r="O887">
        <v>7.9421796298701102E-5</v>
      </c>
      <c r="P887" s="5">
        <v>95376</v>
      </c>
      <c r="Q887" s="7">
        <v>7485.78</v>
      </c>
    </row>
    <row r="888" spans="1:17" ht="15.75">
      <c r="A888" s="3">
        <v>93550</v>
      </c>
      <c r="B888">
        <f t="shared" si="65"/>
        <v>2.663286471235386E-4</v>
      </c>
      <c r="C888" s="7">
        <f t="shared" si="66"/>
        <v>9135.44</v>
      </c>
      <c r="D888">
        <f t="shared" si="67"/>
        <v>0</v>
      </c>
      <c r="F888">
        <f t="shared" si="68"/>
        <v>93550</v>
      </c>
      <c r="G888" t="str">
        <f>INDEX(ZIP_COUNTY_092020!B:B,MATCH('Zip Shares'!F888,ZIP_COUNTY_092020!A:A,0))</f>
        <v>Los Angeles</v>
      </c>
      <c r="H888" s="8">
        <f>B888*'SmartPay National Data'!$Q$4</f>
        <v>116315.1439440159</v>
      </c>
      <c r="I888" s="8">
        <f t="shared" si="69"/>
        <v>9135.44</v>
      </c>
      <c r="J888" s="8">
        <f>D888*'SmartPay National Data'!$Q$6</f>
        <v>0</v>
      </c>
      <c r="N888" s="3">
        <v>93721</v>
      </c>
      <c r="O888">
        <v>1.882412777238155E-4</v>
      </c>
      <c r="P888" s="5">
        <v>95380</v>
      </c>
      <c r="Q888" s="7">
        <v>46.9</v>
      </c>
    </row>
    <row r="889" spans="1:17" ht="15.75">
      <c r="A889" s="3">
        <v>93551</v>
      </c>
      <c r="B889">
        <f t="shared" si="65"/>
        <v>3.5699676321880366E-3</v>
      </c>
      <c r="C889" s="7">
        <f t="shared" si="66"/>
        <v>7391.82</v>
      </c>
      <c r="D889">
        <f t="shared" si="67"/>
        <v>0</v>
      </c>
      <c r="F889">
        <f t="shared" si="68"/>
        <v>93551</v>
      </c>
      <c r="G889" t="str">
        <f>INDEX(ZIP_COUNTY_092020!B:B,MATCH('Zip Shares'!F889,ZIP_COUNTY_092020!A:A,0))</f>
        <v>Los Angeles</v>
      </c>
      <c r="H889" s="8">
        <f>B889*'SmartPay National Data'!$Q$4</f>
        <v>1559131.1843401368</v>
      </c>
      <c r="I889" s="8">
        <f t="shared" si="69"/>
        <v>7391.82</v>
      </c>
      <c r="J889" s="8">
        <f>D889*'SmartPay National Data'!$Q$6</f>
        <v>0</v>
      </c>
      <c r="N889" s="3">
        <v>93722</v>
      </c>
      <c r="O889">
        <v>2.0536436208621581E-4</v>
      </c>
      <c r="P889" s="5">
        <v>95382</v>
      </c>
      <c r="Q889" s="7">
        <v>5815</v>
      </c>
    </row>
    <row r="890" spans="1:17" ht="15.75">
      <c r="A890" s="3">
        <v>93552</v>
      </c>
      <c r="B890">
        <f t="shared" si="65"/>
        <v>1.5062704948440989E-5</v>
      </c>
      <c r="C890" s="7">
        <f t="shared" si="66"/>
        <v>0</v>
      </c>
      <c r="D890">
        <f t="shared" si="67"/>
        <v>0</v>
      </c>
      <c r="F890">
        <f t="shared" si="68"/>
        <v>93552</v>
      </c>
      <c r="G890" t="str">
        <f>INDEX(ZIP_COUNTY_092020!B:B,MATCH('Zip Shares'!F890,ZIP_COUNTY_092020!A:A,0))</f>
        <v>Los Angeles</v>
      </c>
      <c r="H890" s="8">
        <f>B890*'SmartPay National Data'!$Q$4</f>
        <v>6578.4162281704002</v>
      </c>
      <c r="I890" s="8">
        <f t="shared" si="69"/>
        <v>0</v>
      </c>
      <c r="J890" s="8">
        <f>D890*'SmartPay National Data'!$Q$6</f>
        <v>0</v>
      </c>
      <c r="N890" s="3">
        <v>93723</v>
      </c>
      <c r="O890">
        <v>9.9205565787213385E-6</v>
      </c>
      <c r="P890" s="5">
        <v>95387</v>
      </c>
      <c r="Q890" s="7">
        <v>320.41000000000003</v>
      </c>
    </row>
    <row r="891" spans="1:17" ht="15.75">
      <c r="A891" s="3">
        <v>93555</v>
      </c>
      <c r="B891">
        <f t="shared" si="65"/>
        <v>7.9080415279885324E-3</v>
      </c>
      <c r="C891" s="7">
        <f t="shared" si="66"/>
        <v>13979.18</v>
      </c>
      <c r="D891">
        <f t="shared" si="67"/>
        <v>0</v>
      </c>
      <c r="F891">
        <f t="shared" si="68"/>
        <v>93555</v>
      </c>
      <c r="G891" t="str">
        <f>INDEX(ZIP_COUNTY_092020!B:B,MATCH('Zip Shares'!F891,ZIP_COUNTY_092020!A:A,0))</f>
        <v>Kern</v>
      </c>
      <c r="H891" s="8">
        <f>B891*'SmartPay National Data'!$Q$4</f>
        <v>3453721.5525920265</v>
      </c>
      <c r="I891" s="8">
        <f t="shared" si="69"/>
        <v>13979.18</v>
      </c>
      <c r="J891" s="8">
        <f>D891*'SmartPay National Data'!$Q$6</f>
        <v>0</v>
      </c>
      <c r="N891" s="3">
        <v>93725</v>
      </c>
      <c r="O891">
        <v>3.8927893267202876E-4</v>
      </c>
      <c r="P891" s="5">
        <v>95401</v>
      </c>
      <c r="Q891" s="7">
        <v>116775.38</v>
      </c>
    </row>
    <row r="892" spans="1:17" ht="15.75">
      <c r="A892" s="3">
        <v>93556</v>
      </c>
      <c r="B892">
        <f t="shared" si="65"/>
        <v>1.8333270040487948E-6</v>
      </c>
      <c r="C892" s="7">
        <f t="shared" si="66"/>
        <v>0</v>
      </c>
      <c r="D892">
        <f t="shared" si="67"/>
        <v>0</v>
      </c>
      <c r="F892">
        <f t="shared" si="68"/>
        <v>93556</v>
      </c>
      <c r="G892" t="str">
        <f>INDEX(ZIP_COUNTY_092020!B:B,MATCH('Zip Shares'!F892,ZIP_COUNTY_092020!A:A,0))</f>
        <v>Kern</v>
      </c>
      <c r="H892" s="8">
        <f>B892*'SmartPay National Data'!$Q$4</f>
        <v>800.67877292025696</v>
      </c>
      <c r="I892" s="8">
        <f t="shared" si="69"/>
        <v>0</v>
      </c>
      <c r="J892" s="8">
        <f>D892*'SmartPay National Data'!$Q$6</f>
        <v>0</v>
      </c>
      <c r="N892" s="3">
        <v>93726</v>
      </c>
      <c r="O892">
        <v>4.456485129484543E-5</v>
      </c>
      <c r="P892" s="5">
        <v>95403</v>
      </c>
      <c r="Q892" s="7">
        <v>38582.479999999996</v>
      </c>
    </row>
    <row r="893" spans="1:17" ht="15.75">
      <c r="A893" s="3">
        <v>93560</v>
      </c>
      <c r="B893">
        <f t="shared" si="65"/>
        <v>5.8981721898785849E-5</v>
      </c>
      <c r="C893" s="7">
        <f t="shared" si="66"/>
        <v>0</v>
      </c>
      <c r="D893">
        <f t="shared" si="67"/>
        <v>0</v>
      </c>
      <c r="F893">
        <f t="shared" si="68"/>
        <v>93560</v>
      </c>
      <c r="G893" t="str">
        <f>INDEX(ZIP_COUNTY_092020!B:B,MATCH('Zip Shares'!F893,ZIP_COUNTY_092020!A:A,0))</f>
        <v>Kern</v>
      </c>
      <c r="H893" s="8">
        <f>B893*'SmartPay National Data'!$Q$4</f>
        <v>25759.404956316663</v>
      </c>
      <c r="I893" s="8">
        <f t="shared" si="69"/>
        <v>0</v>
      </c>
      <c r="J893" s="8">
        <f>D893*'SmartPay National Data'!$Q$6</f>
        <v>0</v>
      </c>
      <c r="N893" s="3">
        <v>93727</v>
      </c>
      <c r="O893">
        <v>3.6171836350967171E-4</v>
      </c>
      <c r="P893" s="5">
        <v>95404</v>
      </c>
      <c r="Q893" s="7">
        <v>303068.47000000003</v>
      </c>
    </row>
    <row r="894" spans="1:17" ht="15.75">
      <c r="A894" s="3">
        <v>93561</v>
      </c>
      <c r="B894">
        <f t="shared" si="65"/>
        <v>2.2719099214134103E-4</v>
      </c>
      <c r="C894" s="7">
        <f t="shared" si="66"/>
        <v>927.42</v>
      </c>
      <c r="D894">
        <f t="shared" si="67"/>
        <v>0</v>
      </c>
      <c r="F894">
        <f t="shared" si="68"/>
        <v>93561</v>
      </c>
      <c r="G894" t="str">
        <f>INDEX(ZIP_COUNTY_092020!B:B,MATCH('Zip Shares'!F894,ZIP_COUNTY_092020!A:A,0))</f>
        <v>Kern</v>
      </c>
      <c r="H894" s="8">
        <f>B894*'SmartPay National Data'!$Q$4</f>
        <v>99222.345170574452</v>
      </c>
      <c r="I894" s="8">
        <f t="shared" si="69"/>
        <v>927.42</v>
      </c>
      <c r="J894" s="8">
        <f>D894*'SmartPay National Data'!$Q$6</f>
        <v>0</v>
      </c>
      <c r="N894" s="3">
        <v>93728</v>
      </c>
      <c r="O894">
        <v>3.327969873235534E-7</v>
      </c>
      <c r="P894" s="5">
        <v>95405</v>
      </c>
      <c r="Q894" s="7">
        <v>447.86</v>
      </c>
    </row>
    <row r="895" spans="1:17" ht="15.75">
      <c r="A895" s="3">
        <v>93562</v>
      </c>
      <c r="B895">
        <f t="shared" si="65"/>
        <v>5.1024050311465805E-6</v>
      </c>
      <c r="C895" s="7">
        <f t="shared" si="66"/>
        <v>0</v>
      </c>
      <c r="D895">
        <f t="shared" si="67"/>
        <v>0</v>
      </c>
      <c r="F895">
        <f t="shared" si="68"/>
        <v>93562</v>
      </c>
      <c r="G895" t="str">
        <f>INDEX(ZIP_COUNTY_092020!B:B,MATCH('Zip Shares'!F895,ZIP_COUNTY_092020!A:A,0))</f>
        <v>San Bernardino</v>
      </c>
      <c r="H895" s="8">
        <f>B895*'SmartPay National Data'!$Q$4</f>
        <v>2228.4008200709704</v>
      </c>
      <c r="I895" s="8">
        <f t="shared" si="69"/>
        <v>0</v>
      </c>
      <c r="J895" s="8">
        <f>D895*'SmartPay National Data'!$Q$6</f>
        <v>0</v>
      </c>
      <c r="N895" s="3">
        <v>93729</v>
      </c>
      <c r="O895">
        <v>4.4815656002437254E-6</v>
      </c>
      <c r="P895" s="5">
        <v>95407</v>
      </c>
      <c r="Q895" s="7">
        <v>474163.41000000003</v>
      </c>
    </row>
    <row r="896" spans="1:17" ht="15.75">
      <c r="A896" s="3">
        <v>93581</v>
      </c>
      <c r="B896">
        <f t="shared" si="65"/>
        <v>4.8229794159713839E-7</v>
      </c>
      <c r="C896" s="7">
        <f t="shared" si="66"/>
        <v>0</v>
      </c>
      <c r="D896">
        <f t="shared" si="67"/>
        <v>0</v>
      </c>
      <c r="F896">
        <f t="shared" si="68"/>
        <v>93581</v>
      </c>
      <c r="G896" t="str">
        <f>INDEX(ZIP_COUNTY_092020!B:B,MATCH('Zip Shares'!F896,ZIP_COUNTY_092020!A:A,0))</f>
        <v>Kern</v>
      </c>
      <c r="H896" s="8">
        <f>B896*'SmartPay National Data'!$Q$4</f>
        <v>210.63657667570391</v>
      </c>
      <c r="I896" s="8">
        <f t="shared" si="69"/>
        <v>0</v>
      </c>
      <c r="J896" s="8">
        <f>D896*'SmartPay National Data'!$Q$6</f>
        <v>0</v>
      </c>
      <c r="N896" s="3">
        <v>93737</v>
      </c>
      <c r="O896">
        <v>6.6714215185446376E-6</v>
      </c>
      <c r="P896" s="5">
        <v>95409</v>
      </c>
      <c r="Q896" s="7">
        <v>165022.73000000001</v>
      </c>
    </row>
    <row r="897" spans="1:17" ht="15.75">
      <c r="A897" s="3">
        <v>93591</v>
      </c>
      <c r="B897">
        <f t="shared" si="65"/>
        <v>7.8329414683641692E-6</v>
      </c>
      <c r="C897" s="7">
        <f t="shared" si="66"/>
        <v>0</v>
      </c>
      <c r="D897">
        <f t="shared" si="67"/>
        <v>0</v>
      </c>
      <c r="F897">
        <f t="shared" si="68"/>
        <v>93591</v>
      </c>
      <c r="G897" t="str">
        <f>INDEX(ZIP_COUNTY_092020!B:B,MATCH('Zip Shares'!F897,ZIP_COUNTY_092020!A:A,0))</f>
        <v>Los Angeles</v>
      </c>
      <c r="H897" s="8">
        <f>B897*'SmartPay National Data'!$Q$4</f>
        <v>3420.9226992213635</v>
      </c>
      <c r="I897" s="8">
        <f t="shared" si="69"/>
        <v>0</v>
      </c>
      <c r="J897" s="8">
        <f>D897*'SmartPay National Data'!$Q$6</f>
        <v>0</v>
      </c>
      <c r="N897" s="3">
        <v>93740</v>
      </c>
      <c r="O897">
        <v>3.7098827824624858E-5</v>
      </c>
      <c r="P897" s="5">
        <v>95437</v>
      </c>
      <c r="Q897" s="7">
        <v>38682.71</v>
      </c>
    </row>
    <row r="898" spans="1:17" ht="15.75">
      <c r="A898" s="3">
        <v>93599</v>
      </c>
      <c r="B898">
        <f t="shared" ref="B898:B961" si="70">SUMIF(N:N,A898,O:O)</f>
        <v>1.3240989273447371E-7</v>
      </c>
      <c r="C898" s="7">
        <f t="shared" ref="C898:C961" si="71">SUMIF(P:P,A898,Q:Q)</f>
        <v>0</v>
      </c>
      <c r="D898">
        <f t="shared" ref="D898:D961" si="72">SUMIF(R:R,A898,S:S)</f>
        <v>0</v>
      </c>
      <c r="F898">
        <f t="shared" si="68"/>
        <v>93599</v>
      </c>
      <c r="G898" t="str">
        <f>INDEX(ZIP_COUNTY_092020!B:B,MATCH('Zip Shares'!F898,ZIP_COUNTY_092020!A:A,0))</f>
        <v>Los Angeles</v>
      </c>
      <c r="H898" s="8">
        <f>B898*'SmartPay National Data'!$Q$4</f>
        <v>57.828085335025996</v>
      </c>
      <c r="I898" s="8">
        <f t="shared" si="69"/>
        <v>0</v>
      </c>
      <c r="J898" s="8">
        <f>D898*'SmartPay National Data'!$Q$6</f>
        <v>0</v>
      </c>
      <c r="N898" s="3">
        <v>93741</v>
      </c>
      <c r="O898">
        <v>1.2222451637028343E-7</v>
      </c>
      <c r="P898" s="5">
        <v>95441</v>
      </c>
      <c r="Q898" s="7">
        <v>194.26</v>
      </c>
    </row>
    <row r="899" spans="1:17" ht="15.75">
      <c r="A899" s="3">
        <v>93602</v>
      </c>
      <c r="B899">
        <f t="shared" si="70"/>
        <v>3.4630279638246971E-6</v>
      </c>
      <c r="C899" s="7">
        <f t="shared" si="71"/>
        <v>0</v>
      </c>
      <c r="D899">
        <f t="shared" si="72"/>
        <v>0</v>
      </c>
      <c r="F899">
        <f t="shared" ref="F899:F962" si="73">A899</f>
        <v>93602</v>
      </c>
      <c r="G899" t="str">
        <f>INDEX(ZIP_COUNTY_092020!B:B,MATCH('Zip Shares'!F899,ZIP_COUNTY_092020!A:A,0))</f>
        <v>Fresno</v>
      </c>
      <c r="H899" s="8">
        <f>B899*'SmartPay National Data'!$Q$4</f>
        <v>1512.4268472237568</v>
      </c>
      <c r="I899" s="8">
        <f t="shared" ref="I899:I962" si="74">C899</f>
        <v>0</v>
      </c>
      <c r="J899" s="8">
        <f>D899*'SmartPay National Data'!$Q$6</f>
        <v>0</v>
      </c>
      <c r="N899" s="3">
        <v>93744</v>
      </c>
      <c r="O899">
        <v>9.1668387277712572E-7</v>
      </c>
      <c r="P899" s="5">
        <v>95442</v>
      </c>
      <c r="Q899" s="7">
        <v>18445.62</v>
      </c>
    </row>
    <row r="900" spans="1:17" ht="15.75">
      <c r="A900" s="3">
        <v>93603</v>
      </c>
      <c r="B900">
        <f t="shared" si="70"/>
        <v>3.9028732567358903E-6</v>
      </c>
      <c r="C900" s="7">
        <f t="shared" si="71"/>
        <v>0</v>
      </c>
      <c r="D900">
        <f t="shared" si="72"/>
        <v>0</v>
      </c>
      <c r="F900">
        <f t="shared" si="73"/>
        <v>93603</v>
      </c>
      <c r="G900" t="str">
        <f>INDEX(ZIP_COUNTY_092020!B:B,MATCH('Zip Shares'!F900,ZIP_COUNTY_092020!A:A,0))</f>
        <v>Tulare</v>
      </c>
      <c r="H900" s="8">
        <f>B900*'SmartPay National Data'!$Q$4</f>
        <v>1704.5228500782</v>
      </c>
      <c r="I900" s="8">
        <f t="shared" si="74"/>
        <v>0</v>
      </c>
      <c r="J900" s="8">
        <f>D900*'SmartPay National Data'!$Q$6</f>
        <v>0</v>
      </c>
      <c r="N900" s="3">
        <v>93745</v>
      </c>
      <c r="O900">
        <v>1.0596498895754462E-5</v>
      </c>
      <c r="P900" s="5">
        <v>95448</v>
      </c>
      <c r="Q900" s="7">
        <v>11870.09</v>
      </c>
    </row>
    <row r="901" spans="1:17" ht="15.75">
      <c r="A901" s="3">
        <v>93610</v>
      </c>
      <c r="B901">
        <f t="shared" si="70"/>
        <v>1.0617704849344706E-5</v>
      </c>
      <c r="C901" s="7">
        <f t="shared" si="71"/>
        <v>0</v>
      </c>
      <c r="D901">
        <f t="shared" si="72"/>
        <v>0</v>
      </c>
      <c r="F901">
        <f t="shared" si="73"/>
        <v>93610</v>
      </c>
      <c r="G901" t="str">
        <f>INDEX(ZIP_COUNTY_092020!B:B,MATCH('Zip Shares'!F901,ZIP_COUNTY_092020!A:A,0))</f>
        <v>Madera</v>
      </c>
      <c r="H901" s="8">
        <f>B901*'SmartPay National Data'!$Q$4</f>
        <v>4637.1274034735779</v>
      </c>
      <c r="I901" s="8">
        <f t="shared" si="74"/>
        <v>0</v>
      </c>
      <c r="J901" s="8">
        <f>D901*'SmartPay National Data'!$Q$6</f>
        <v>0</v>
      </c>
      <c r="N901" s="3">
        <v>93747</v>
      </c>
      <c r="O901">
        <v>5.245468827557997E-6</v>
      </c>
      <c r="P901" s="5">
        <v>95465</v>
      </c>
      <c r="Q901" s="7">
        <v>204.34</v>
      </c>
    </row>
    <row r="902" spans="1:17" ht="15.75">
      <c r="A902" s="3">
        <v>93611</v>
      </c>
      <c r="B902">
        <f t="shared" si="70"/>
        <v>5.1672206921777418E-5</v>
      </c>
      <c r="C902" s="7">
        <f t="shared" si="71"/>
        <v>247.38</v>
      </c>
      <c r="D902">
        <f t="shared" si="72"/>
        <v>0</v>
      </c>
      <c r="F902">
        <f t="shared" si="73"/>
        <v>93611</v>
      </c>
      <c r="G902" t="str">
        <f>INDEX(ZIP_COUNTY_092020!B:B,MATCH('Zip Shares'!F902,ZIP_COUNTY_092020!A:A,0))</f>
        <v>Fresno</v>
      </c>
      <c r="H902" s="8">
        <f>B902*'SmartPay National Data'!$Q$4</f>
        <v>22567.081126738911</v>
      </c>
      <c r="I902" s="8">
        <f t="shared" si="74"/>
        <v>247.38</v>
      </c>
      <c r="J902" s="8">
        <f>D902*'SmartPay National Data'!$Q$6</f>
        <v>0</v>
      </c>
      <c r="N902" s="3">
        <v>93775</v>
      </c>
      <c r="O902">
        <v>5.8136091211525312E-6</v>
      </c>
      <c r="P902" s="5">
        <v>95472</v>
      </c>
      <c r="Q902" s="7">
        <v>30258.400000000001</v>
      </c>
    </row>
    <row r="903" spans="1:17" ht="15.75">
      <c r="A903" s="3">
        <v>93612</v>
      </c>
      <c r="B903">
        <f t="shared" si="70"/>
        <v>2.9210355684323118E-4</v>
      </c>
      <c r="C903" s="7">
        <f t="shared" si="71"/>
        <v>2857.01</v>
      </c>
      <c r="D903">
        <f t="shared" si="72"/>
        <v>0</v>
      </c>
      <c r="F903">
        <f t="shared" si="73"/>
        <v>93612</v>
      </c>
      <c r="G903" t="str">
        <f>INDEX(ZIP_COUNTY_092020!B:B,MATCH('Zip Shares'!F903,ZIP_COUNTY_092020!A:A,0))</f>
        <v>Fresno</v>
      </c>
      <c r="H903" s="8">
        <f>B903*'SmartPay National Data'!$Q$4</f>
        <v>127571.95903533204</v>
      </c>
      <c r="I903" s="8">
        <f t="shared" si="74"/>
        <v>2857.01</v>
      </c>
      <c r="J903" s="8">
        <f>D903*'SmartPay National Data'!$Q$6</f>
        <v>0</v>
      </c>
      <c r="N903" s="3">
        <v>93786</v>
      </c>
      <c r="O903">
        <v>7.9792442144593996E-6</v>
      </c>
      <c r="P903" s="5">
        <v>95476</v>
      </c>
      <c r="Q903" s="7">
        <v>54922.509999999995</v>
      </c>
    </row>
    <row r="904" spans="1:17" ht="15.75">
      <c r="A904" s="3">
        <v>93613</v>
      </c>
      <c r="B904">
        <f t="shared" si="70"/>
        <v>1.215897637152671E-5</v>
      </c>
      <c r="C904" s="7">
        <f t="shared" si="71"/>
        <v>0</v>
      </c>
      <c r="D904">
        <f t="shared" si="72"/>
        <v>0</v>
      </c>
      <c r="F904">
        <f t="shared" si="73"/>
        <v>93613</v>
      </c>
      <c r="G904" t="str">
        <f>INDEX(ZIP_COUNTY_092020!B:B,MATCH('Zip Shares'!F904,ZIP_COUNTY_092020!A:A,0))</f>
        <v>Fresno</v>
      </c>
      <c r="H904" s="8">
        <f>B904*'SmartPay National Data'!$Q$4</f>
        <v>5310.2552134017942</v>
      </c>
      <c r="I904" s="8">
        <f t="shared" si="74"/>
        <v>0</v>
      </c>
      <c r="J904" s="8">
        <f>D904*'SmartPay National Data'!$Q$6</f>
        <v>0</v>
      </c>
      <c r="N904" s="3">
        <v>93901</v>
      </c>
      <c r="O904">
        <v>8.5697257236937293E-4</v>
      </c>
      <c r="P904" s="5">
        <v>95482</v>
      </c>
      <c r="Q904" s="7">
        <v>15582.46</v>
      </c>
    </row>
    <row r="905" spans="1:17" ht="15.75">
      <c r="A905" s="3">
        <v>93614</v>
      </c>
      <c r="B905">
        <f t="shared" si="70"/>
        <v>3.9333988296993685E-5</v>
      </c>
      <c r="C905" s="7">
        <f t="shared" si="71"/>
        <v>0</v>
      </c>
      <c r="D905">
        <f t="shared" si="72"/>
        <v>0</v>
      </c>
      <c r="F905">
        <f t="shared" si="73"/>
        <v>93614</v>
      </c>
      <c r="G905" t="str">
        <f>INDEX(ZIP_COUNTY_092020!B:B,MATCH('Zip Shares'!F905,ZIP_COUNTY_092020!A:A,0))</f>
        <v>Madera</v>
      </c>
      <c r="H905" s="8">
        <f>B905*'SmartPay National Data'!$Q$4</f>
        <v>17178.544479050517</v>
      </c>
      <c r="I905" s="8">
        <f t="shared" si="74"/>
        <v>0</v>
      </c>
      <c r="J905" s="8">
        <f>D905*'SmartPay National Data'!$Q$6</f>
        <v>0</v>
      </c>
      <c r="N905" s="3">
        <v>93902</v>
      </c>
      <c r="O905">
        <v>1.7713775079265165E-5</v>
      </c>
      <c r="P905" s="5">
        <v>95490</v>
      </c>
      <c r="Q905" s="7">
        <v>3233.86</v>
      </c>
    </row>
    <row r="906" spans="1:17" ht="15.75">
      <c r="A906" s="3">
        <v>93616</v>
      </c>
      <c r="B906">
        <f t="shared" si="70"/>
        <v>6.0028534139991872E-6</v>
      </c>
      <c r="C906" s="7">
        <f t="shared" si="71"/>
        <v>0</v>
      </c>
      <c r="D906">
        <f t="shared" si="72"/>
        <v>0</v>
      </c>
      <c r="F906">
        <f t="shared" si="73"/>
        <v>93616</v>
      </c>
      <c r="G906" t="str">
        <f>INDEX(ZIP_COUNTY_092020!B:B,MATCH('Zip Shares'!F906,ZIP_COUNTY_092020!A:A,0))</f>
        <v>Fresno</v>
      </c>
      <c r="H906" s="8">
        <f>B906*'SmartPay National Data'!$Q$4</f>
        <v>2621.6584902346863</v>
      </c>
      <c r="I906" s="8">
        <f t="shared" si="74"/>
        <v>0</v>
      </c>
      <c r="J906" s="8">
        <f>D906*'SmartPay National Data'!$Q$6</f>
        <v>0</v>
      </c>
      <c r="N906" s="3">
        <v>93905</v>
      </c>
      <c r="O906">
        <v>6.032847310316455E-5</v>
      </c>
      <c r="P906" s="5">
        <v>95492</v>
      </c>
      <c r="Q906" s="7">
        <v>9992.56</v>
      </c>
    </row>
    <row r="907" spans="1:17" ht="15.75">
      <c r="A907" s="3">
        <v>93618</v>
      </c>
      <c r="B907">
        <f t="shared" si="70"/>
        <v>1.42595269098664E-6</v>
      </c>
      <c r="C907" s="7">
        <f t="shared" si="71"/>
        <v>0</v>
      </c>
      <c r="D907">
        <f t="shared" si="72"/>
        <v>0</v>
      </c>
      <c r="F907">
        <f t="shared" si="73"/>
        <v>93618</v>
      </c>
      <c r="G907" t="str">
        <f>INDEX(ZIP_COUNTY_092020!B:B,MATCH('Zip Shares'!F907,ZIP_COUNTY_092020!A:A,0))</f>
        <v>Tulare</v>
      </c>
      <c r="H907" s="8">
        <f>B907*'SmartPay National Data'!$Q$4</f>
        <v>622.76399591566462</v>
      </c>
      <c r="I907" s="8">
        <f t="shared" si="74"/>
        <v>0</v>
      </c>
      <c r="J907" s="8">
        <f>D907*'SmartPay National Data'!$Q$6</f>
        <v>0</v>
      </c>
      <c r="N907" s="3">
        <v>93906</v>
      </c>
      <c r="O907">
        <v>1.1143875281092959E-4</v>
      </c>
      <c r="P907" s="5">
        <v>95500</v>
      </c>
      <c r="Q907" s="7">
        <v>693.25</v>
      </c>
    </row>
    <row r="908" spans="1:17" ht="15.75">
      <c r="A908" s="3">
        <v>93619</v>
      </c>
      <c r="B908">
        <f t="shared" si="70"/>
        <v>3.4399316043812594E-5</v>
      </c>
      <c r="C908" s="7">
        <f t="shared" si="71"/>
        <v>78</v>
      </c>
      <c r="D908">
        <f t="shared" si="72"/>
        <v>0</v>
      </c>
      <c r="F908">
        <f t="shared" si="73"/>
        <v>93619</v>
      </c>
      <c r="G908" t="str">
        <f>INDEX(ZIP_COUNTY_092020!B:B,MATCH('Zip Shares'!F908,ZIP_COUNTY_092020!A:A,0))</f>
        <v>Fresno</v>
      </c>
      <c r="H908" s="8">
        <f>B908*'SmartPay National Data'!$Q$4</f>
        <v>15023.398498156257</v>
      </c>
      <c r="I908" s="8">
        <f t="shared" si="74"/>
        <v>78</v>
      </c>
      <c r="J908" s="8">
        <f>D908*'SmartPay National Data'!$Q$6</f>
        <v>0</v>
      </c>
      <c r="N908" s="3">
        <v>93907</v>
      </c>
      <c r="O908">
        <v>1.3676220590865586E-4</v>
      </c>
      <c r="P908" s="5">
        <v>95501</v>
      </c>
      <c r="Q908" s="7">
        <v>176283.27000000002</v>
      </c>
    </row>
    <row r="909" spans="1:17" ht="15.75">
      <c r="A909" s="3">
        <v>93622</v>
      </c>
      <c r="B909">
        <f t="shared" si="70"/>
        <v>6.5410487010830012E-8</v>
      </c>
      <c r="C909" s="7">
        <f t="shared" si="71"/>
        <v>0</v>
      </c>
      <c r="D909">
        <f t="shared" si="72"/>
        <v>0</v>
      </c>
      <c r="F909">
        <f t="shared" si="73"/>
        <v>93622</v>
      </c>
      <c r="G909" t="str">
        <f>INDEX(ZIP_COUNTY_092020!B:B,MATCH('Zip Shares'!F909,ZIP_COUNTY_092020!A:A,0))</f>
        <v>Fresno</v>
      </c>
      <c r="H909" s="8">
        <f>B909*'SmartPay National Data'!$Q$4</f>
        <v>28.567074155502841</v>
      </c>
      <c r="I909" s="8">
        <f t="shared" si="74"/>
        <v>0</v>
      </c>
      <c r="J909" s="8">
        <f>D909*'SmartPay National Data'!$Q$6</f>
        <v>0</v>
      </c>
      <c r="N909" s="3">
        <v>93908</v>
      </c>
      <c r="O909">
        <v>7.5449499516666896E-5</v>
      </c>
      <c r="P909" s="5">
        <v>95503</v>
      </c>
      <c r="Q909" s="7">
        <v>82667.789999999994</v>
      </c>
    </row>
    <row r="910" spans="1:17" ht="15.75">
      <c r="A910" s="3">
        <v>93623</v>
      </c>
      <c r="B910">
        <f t="shared" si="70"/>
        <v>7.1273597061112517E-6</v>
      </c>
      <c r="C910" s="7">
        <f t="shared" si="71"/>
        <v>0</v>
      </c>
      <c r="D910">
        <f t="shared" si="72"/>
        <v>0</v>
      </c>
      <c r="F910">
        <f t="shared" si="73"/>
        <v>93623</v>
      </c>
      <c r="G910" t="str">
        <f>INDEX(ZIP_COUNTY_092020!B:B,MATCH('Zip Shares'!F910,ZIP_COUNTY_092020!A:A,0))</f>
        <v>Mariposa</v>
      </c>
      <c r="H910" s="8">
        <f>B910*'SmartPay National Data'!$Q$4</f>
        <v>3112.7701774137795</v>
      </c>
      <c r="I910" s="8">
        <f t="shared" si="74"/>
        <v>0</v>
      </c>
      <c r="J910" s="8">
        <f>D910*'SmartPay National Data'!$Q$6</f>
        <v>0</v>
      </c>
      <c r="N910" s="3">
        <v>93912</v>
      </c>
      <c r="O910">
        <v>6.9356301814317329E-6</v>
      </c>
      <c r="P910" s="5">
        <v>95518</v>
      </c>
      <c r="Q910" s="7">
        <v>1371.54</v>
      </c>
    </row>
    <row r="911" spans="1:17" ht="15.75">
      <c r="A911" s="3">
        <v>93625</v>
      </c>
      <c r="B911">
        <f t="shared" si="70"/>
        <v>1.4412714970383821E-5</v>
      </c>
      <c r="C911" s="7">
        <f t="shared" si="71"/>
        <v>194.8</v>
      </c>
      <c r="D911">
        <f t="shared" si="72"/>
        <v>0</v>
      </c>
      <c r="F911">
        <f t="shared" si="73"/>
        <v>93625</v>
      </c>
      <c r="G911" t="str">
        <f>INDEX(ZIP_COUNTY_092020!B:B,MATCH('Zip Shares'!F911,ZIP_COUNTY_092020!A:A,0))</f>
        <v>Fresno</v>
      </c>
      <c r="H911" s="8">
        <f>B911*'SmartPay National Data'!$Q$4</f>
        <v>6294.542605575014</v>
      </c>
      <c r="I911" s="8">
        <f t="shared" si="74"/>
        <v>194.8</v>
      </c>
      <c r="J911" s="8">
        <f>D911*'SmartPay National Data'!$Q$6</f>
        <v>0</v>
      </c>
      <c r="N911" s="3">
        <v>93915</v>
      </c>
      <c r="O911">
        <v>3.6667354911085029E-6</v>
      </c>
      <c r="P911" s="5">
        <v>95519</v>
      </c>
      <c r="Q911" s="7">
        <v>50663.020000000004</v>
      </c>
    </row>
    <row r="912" spans="1:17" ht="15.75">
      <c r="A912" s="3">
        <v>93630</v>
      </c>
      <c r="B912">
        <f t="shared" si="70"/>
        <v>6.9464266803777753E-6</v>
      </c>
      <c r="C912" s="7">
        <f t="shared" si="71"/>
        <v>0</v>
      </c>
      <c r="D912">
        <f t="shared" si="72"/>
        <v>0</v>
      </c>
      <c r="F912">
        <f t="shared" si="73"/>
        <v>93630</v>
      </c>
      <c r="G912" t="str">
        <f>INDEX(ZIP_COUNTY_092020!B:B,MATCH('Zip Shares'!F912,ZIP_COUNTY_092020!A:A,0))</f>
        <v>Fresno</v>
      </c>
      <c r="H912" s="8">
        <f>B912*'SmartPay National Data'!$Q$4</f>
        <v>3033.750322960595</v>
      </c>
      <c r="I912" s="8">
        <f t="shared" si="74"/>
        <v>0</v>
      </c>
      <c r="J912" s="8">
        <f>D912*'SmartPay National Data'!$Q$6</f>
        <v>0</v>
      </c>
      <c r="N912" s="3">
        <v>93921</v>
      </c>
      <c r="O912">
        <v>4.2457537666599923E-6</v>
      </c>
      <c r="P912" s="5">
        <v>95521</v>
      </c>
      <c r="Q912" s="7">
        <v>99724</v>
      </c>
    </row>
    <row r="913" spans="1:17" ht="15.75">
      <c r="A913" s="3">
        <v>93631</v>
      </c>
      <c r="B913">
        <f t="shared" si="70"/>
        <v>5.1116940943907216E-6</v>
      </c>
      <c r="C913" s="7">
        <f t="shared" si="71"/>
        <v>0</v>
      </c>
      <c r="D913">
        <f t="shared" si="72"/>
        <v>0</v>
      </c>
      <c r="F913">
        <f t="shared" si="73"/>
        <v>93631</v>
      </c>
      <c r="G913" t="str">
        <f>INDEX(ZIP_COUNTY_092020!B:B,MATCH('Zip Shares'!F913,ZIP_COUNTY_092020!A:A,0))</f>
        <v>Fresno</v>
      </c>
      <c r="H913" s="8">
        <f>B913*'SmartPay National Data'!$Q$4</f>
        <v>2232.4576826729349</v>
      </c>
      <c r="I913" s="8">
        <f t="shared" si="74"/>
        <v>0</v>
      </c>
      <c r="J913" s="8">
        <f>D913*'SmartPay National Data'!$Q$6</f>
        <v>0</v>
      </c>
      <c r="N913" s="3">
        <v>93922</v>
      </c>
      <c r="O913">
        <v>2.0500514423260356E-6</v>
      </c>
      <c r="P913" s="5">
        <v>95525</v>
      </c>
      <c r="Q913" s="7">
        <v>2331.71</v>
      </c>
    </row>
    <row r="914" spans="1:17" ht="15.75">
      <c r="A914" s="3">
        <v>93635</v>
      </c>
      <c r="B914">
        <f t="shared" si="70"/>
        <v>2.9421844839149172E-5</v>
      </c>
      <c r="C914" s="7">
        <f t="shared" si="71"/>
        <v>0</v>
      </c>
      <c r="D914">
        <f t="shared" si="72"/>
        <v>0</v>
      </c>
      <c r="F914">
        <f t="shared" si="73"/>
        <v>93635</v>
      </c>
      <c r="G914" t="str">
        <f>INDEX(ZIP_COUNTY_092020!B:B,MATCH('Zip Shares'!F914,ZIP_COUNTY_092020!A:A,0))</f>
        <v>Merced</v>
      </c>
      <c r="H914" s="8">
        <f>B914*'SmartPay National Data'!$Q$4</f>
        <v>12849.560700756012</v>
      </c>
      <c r="I914" s="8">
        <f t="shared" si="74"/>
        <v>0</v>
      </c>
      <c r="J914" s="8">
        <f>D914*'SmartPay National Data'!$Q$6</f>
        <v>0</v>
      </c>
      <c r="N914" s="3">
        <v>93923</v>
      </c>
      <c r="O914">
        <v>1.9262339330923929E-4</v>
      </c>
      <c r="P914" s="5">
        <v>95531</v>
      </c>
      <c r="Q914" s="7">
        <v>49416.840000000004</v>
      </c>
    </row>
    <row r="915" spans="1:17" ht="15.75">
      <c r="A915" s="3">
        <v>93636</v>
      </c>
      <c r="B915">
        <f t="shared" si="70"/>
        <v>1.2118825617899071E-5</v>
      </c>
      <c r="C915" s="7">
        <f t="shared" si="71"/>
        <v>0</v>
      </c>
      <c r="D915">
        <f t="shared" si="72"/>
        <v>0</v>
      </c>
      <c r="F915">
        <f t="shared" si="73"/>
        <v>93636</v>
      </c>
      <c r="G915" t="str">
        <f>INDEX(ZIP_COUNTY_092020!B:B,MATCH('Zip Shares'!F915,ZIP_COUNTY_092020!A:A,0))</f>
        <v>Madera</v>
      </c>
      <c r="H915" s="8">
        <f>B915*'SmartPay National Data'!$Q$4</f>
        <v>5292.7199586025108</v>
      </c>
      <c r="I915" s="8">
        <f t="shared" si="74"/>
        <v>0</v>
      </c>
      <c r="J915" s="8">
        <f>D915*'SmartPay National Data'!$Q$6</f>
        <v>0</v>
      </c>
      <c r="N915" s="3">
        <v>93924</v>
      </c>
      <c r="O915">
        <v>3.2751953641421187E-5</v>
      </c>
      <c r="P915" s="5">
        <v>95536</v>
      </c>
      <c r="Q915" s="7">
        <v>1626.61</v>
      </c>
    </row>
    <row r="916" spans="1:17" ht="15.75">
      <c r="A916" s="3">
        <v>93637</v>
      </c>
      <c r="B916">
        <f t="shared" si="70"/>
        <v>1.0199173475013219E-4</v>
      </c>
      <c r="C916" s="7">
        <f t="shared" si="71"/>
        <v>2807.5</v>
      </c>
      <c r="D916">
        <f t="shared" si="72"/>
        <v>0</v>
      </c>
      <c r="F916">
        <f t="shared" si="73"/>
        <v>93637</v>
      </c>
      <c r="G916" t="str">
        <f>INDEX(ZIP_COUNTY_092020!B:B,MATCH('Zip Shares'!F916,ZIP_COUNTY_092020!A:A,0))</f>
        <v>Madera</v>
      </c>
      <c r="H916" s="8">
        <f>B916*'SmartPay National Data'!$Q$4</f>
        <v>44543.399430323712</v>
      </c>
      <c r="I916" s="8">
        <f t="shared" si="74"/>
        <v>2807.5</v>
      </c>
      <c r="J916" s="8">
        <f>D916*'SmartPay National Data'!$Q$6</f>
        <v>0</v>
      </c>
      <c r="N916" s="3">
        <v>93927</v>
      </c>
      <c r="O916">
        <v>1.6304037507450316E-5</v>
      </c>
      <c r="P916" s="5">
        <v>95540</v>
      </c>
      <c r="Q916" s="7">
        <v>11985.380000000001</v>
      </c>
    </row>
    <row r="917" spans="1:17" ht="15.75">
      <c r="A917" s="3">
        <v>93638</v>
      </c>
      <c r="B917">
        <f t="shared" si="70"/>
        <v>1.7817441839899895E-5</v>
      </c>
      <c r="C917" s="7">
        <f t="shared" si="71"/>
        <v>0</v>
      </c>
      <c r="D917">
        <f t="shared" si="72"/>
        <v>0</v>
      </c>
      <c r="F917">
        <f t="shared" si="73"/>
        <v>93638</v>
      </c>
      <c r="G917" t="str">
        <f>INDEX(ZIP_COUNTY_092020!B:B,MATCH('Zip Shares'!F917,ZIP_COUNTY_092020!A:A,0))</f>
        <v>Madera</v>
      </c>
      <c r="H917" s="8">
        <f>B917*'SmartPay National Data'!$Q$4</f>
        <v>7781.5073019943338</v>
      </c>
      <c r="I917" s="8">
        <f t="shared" si="74"/>
        <v>0</v>
      </c>
      <c r="J917" s="8">
        <f>D917*'SmartPay National Data'!$Q$6</f>
        <v>0</v>
      </c>
      <c r="N917" s="3">
        <v>93928</v>
      </c>
      <c r="O917">
        <v>1.231576598112651E-4</v>
      </c>
      <c r="P917" s="5">
        <v>95564</v>
      </c>
      <c r="Q917" s="7">
        <v>67.5</v>
      </c>
    </row>
    <row r="918" spans="1:17" ht="15.75">
      <c r="A918" s="3">
        <v>93639</v>
      </c>
      <c r="B918">
        <f t="shared" si="70"/>
        <v>3.666735491108503E-7</v>
      </c>
      <c r="C918" s="7">
        <f t="shared" si="71"/>
        <v>0</v>
      </c>
      <c r="D918">
        <f t="shared" si="72"/>
        <v>0</v>
      </c>
      <c r="F918">
        <f t="shared" si="73"/>
        <v>93639</v>
      </c>
      <c r="G918" t="str">
        <f>INDEX(ZIP_COUNTY_092020!B:B,MATCH('Zip Shares'!F918,ZIP_COUNTY_092020!A:A,0))</f>
        <v>Madera</v>
      </c>
      <c r="H918" s="8">
        <f>B918*'SmartPay National Data'!$Q$4</f>
        <v>160.13931323545663</v>
      </c>
      <c r="I918" s="8">
        <f t="shared" si="74"/>
        <v>0</v>
      </c>
      <c r="J918" s="8">
        <f>D918*'SmartPay National Data'!$Q$6</f>
        <v>0</v>
      </c>
      <c r="N918" s="3">
        <v>93930</v>
      </c>
      <c r="O918">
        <v>2.8382423107033004E-4</v>
      </c>
      <c r="P918" s="5">
        <v>95601</v>
      </c>
      <c r="Q918" s="7">
        <v>2520</v>
      </c>
    </row>
    <row r="919" spans="1:17" ht="15.75">
      <c r="A919" s="3">
        <v>93640</v>
      </c>
      <c r="B919">
        <f t="shared" si="70"/>
        <v>3.5445109747382193E-7</v>
      </c>
      <c r="C919" s="7">
        <f t="shared" si="71"/>
        <v>0</v>
      </c>
      <c r="D919">
        <f t="shared" si="72"/>
        <v>0</v>
      </c>
      <c r="F919">
        <f t="shared" si="73"/>
        <v>93640</v>
      </c>
      <c r="G919" t="str">
        <f>INDEX(ZIP_COUNTY_092020!B:B,MATCH('Zip Shares'!F919,ZIP_COUNTY_092020!A:A,0))</f>
        <v>Fresno</v>
      </c>
      <c r="H919" s="8">
        <f>B919*'SmartPay National Data'!$Q$4</f>
        <v>154.80133612760804</v>
      </c>
      <c r="I919" s="8">
        <f t="shared" si="74"/>
        <v>0</v>
      </c>
      <c r="J919" s="8">
        <f>D919*'SmartPay National Data'!$Q$6</f>
        <v>0</v>
      </c>
      <c r="N919" s="3">
        <v>93932</v>
      </c>
      <c r="O919">
        <v>2.9678149649977654E-5</v>
      </c>
      <c r="P919" s="5">
        <v>95602</v>
      </c>
      <c r="Q919" s="7">
        <v>26012.2</v>
      </c>
    </row>
    <row r="920" spans="1:17" ht="15.75">
      <c r="A920" s="3">
        <v>93643</v>
      </c>
      <c r="B920">
        <f t="shared" si="70"/>
        <v>5.0921789132769334E-6</v>
      </c>
      <c r="C920" s="7">
        <f t="shared" si="71"/>
        <v>0</v>
      </c>
      <c r="D920">
        <f t="shared" si="72"/>
        <v>0</v>
      </c>
      <c r="F920">
        <f t="shared" si="73"/>
        <v>93643</v>
      </c>
      <c r="G920" t="str">
        <f>INDEX(ZIP_COUNTY_092020!B:B,MATCH('Zip Shares'!F920,ZIP_COUNTY_092020!A:A,0))</f>
        <v>Madera</v>
      </c>
      <c r="H920" s="8">
        <f>B920*'SmartPay National Data'!$Q$4</f>
        <v>2223.9347125574036</v>
      </c>
      <c r="I920" s="8">
        <f t="shared" si="74"/>
        <v>0</v>
      </c>
      <c r="J920" s="8">
        <f>D920*'SmartPay National Data'!$Q$6</f>
        <v>0</v>
      </c>
      <c r="N920" s="3">
        <v>93933</v>
      </c>
      <c r="O920">
        <v>3.3129022385649333E-4</v>
      </c>
      <c r="P920" s="5">
        <v>95603</v>
      </c>
      <c r="Q920" s="7">
        <v>12559.98</v>
      </c>
    </row>
    <row r="921" spans="1:17" ht="15.75">
      <c r="A921" s="3">
        <v>93644</v>
      </c>
      <c r="B921">
        <f t="shared" si="70"/>
        <v>2.385720705784291E-6</v>
      </c>
      <c r="C921" s="7">
        <f t="shared" si="71"/>
        <v>3489.96</v>
      </c>
      <c r="D921">
        <f t="shared" si="72"/>
        <v>0</v>
      </c>
      <c r="F921">
        <f t="shared" si="73"/>
        <v>93644</v>
      </c>
      <c r="G921" t="str">
        <f>INDEX(ZIP_COUNTY_092020!B:B,MATCH('Zip Shares'!F921,ZIP_COUNTY_092020!A:A,0))</f>
        <v>Madera</v>
      </c>
      <c r="H921" s="8">
        <f>B921*'SmartPay National Data'!$Q$4</f>
        <v>1041.9286483094725</v>
      </c>
      <c r="I921" s="8">
        <f t="shared" si="74"/>
        <v>3489.96</v>
      </c>
      <c r="J921" s="8">
        <f>D921*'SmartPay National Data'!$Q$6</f>
        <v>0</v>
      </c>
      <c r="N921" s="3">
        <v>93940</v>
      </c>
      <c r="O921">
        <v>7.1499551894866039E-3</v>
      </c>
      <c r="P921" s="5">
        <v>95605</v>
      </c>
      <c r="Q921" s="7">
        <v>5882.58</v>
      </c>
    </row>
    <row r="922" spans="1:17" ht="15.75">
      <c r="A922" s="3">
        <v>93649</v>
      </c>
      <c r="B922">
        <f t="shared" si="70"/>
        <v>6.3801197545287955E-6</v>
      </c>
      <c r="C922" s="7">
        <f t="shared" si="71"/>
        <v>0</v>
      </c>
      <c r="D922">
        <f t="shared" si="72"/>
        <v>0</v>
      </c>
      <c r="F922">
        <f t="shared" si="73"/>
        <v>93649</v>
      </c>
      <c r="G922" t="str">
        <f>INDEX(ZIP_COUNTY_092020!B:B,MATCH('Zip Shares'!F922,ZIP_COUNTY_092020!A:A,0))</f>
        <v>Fresno</v>
      </c>
      <c r="H922" s="8">
        <f>B922*'SmartPay National Data'!$Q$4</f>
        <v>2786.4240502969451</v>
      </c>
      <c r="I922" s="8">
        <f t="shared" si="74"/>
        <v>0</v>
      </c>
      <c r="J922" s="8">
        <f>D922*'SmartPay National Data'!$Q$6</f>
        <v>0</v>
      </c>
      <c r="N922" s="3">
        <v>93942</v>
      </c>
      <c r="O922">
        <v>3.0574544253037314E-5</v>
      </c>
      <c r="P922" s="5">
        <v>95608</v>
      </c>
      <c r="Q922" s="7">
        <v>20561.330000000002</v>
      </c>
    </row>
    <row r="923" spans="1:17" ht="15.75">
      <c r="A923" s="3">
        <v>93650</v>
      </c>
      <c r="B923">
        <f t="shared" si="70"/>
        <v>1.2729479672437735E-6</v>
      </c>
      <c r="C923" s="7">
        <f t="shared" si="71"/>
        <v>0</v>
      </c>
      <c r="D923">
        <f t="shared" si="72"/>
        <v>0</v>
      </c>
      <c r="F923">
        <f t="shared" si="73"/>
        <v>93650</v>
      </c>
      <c r="G923" t="str">
        <f>INDEX(ZIP_COUNTY_092020!B:B,MATCH('Zip Shares'!F923,ZIP_COUNTY_092020!A:A,0))</f>
        <v>Fresno</v>
      </c>
      <c r="H923" s="8">
        <f>B923*'SmartPay National Data'!$Q$4</f>
        <v>555.94141915391378</v>
      </c>
      <c r="I923" s="8">
        <f t="shared" si="74"/>
        <v>0</v>
      </c>
      <c r="J923" s="8">
        <f>D923*'SmartPay National Data'!$Q$6</f>
        <v>0</v>
      </c>
      <c r="N923" s="3">
        <v>93943</v>
      </c>
      <c r="O923">
        <v>5.6586325085455581E-5</v>
      </c>
      <c r="P923" s="5">
        <v>95610</v>
      </c>
      <c r="Q923" s="7">
        <v>1446.81</v>
      </c>
    </row>
    <row r="924" spans="1:17" ht="15.75">
      <c r="A924" s="3">
        <v>93651</v>
      </c>
      <c r="B924">
        <f t="shared" si="70"/>
        <v>2.9481368178621498E-6</v>
      </c>
      <c r="C924" s="7">
        <f t="shared" si="71"/>
        <v>0</v>
      </c>
      <c r="D924">
        <f t="shared" si="72"/>
        <v>0</v>
      </c>
      <c r="F924">
        <f t="shared" si="73"/>
        <v>93651</v>
      </c>
      <c r="G924" t="str">
        <f>INDEX(ZIP_COUNTY_092020!B:B,MATCH('Zip Shares'!F924,ZIP_COUNTY_092020!A:A,0))</f>
        <v>Fresno</v>
      </c>
      <c r="H924" s="8">
        <f>B924*'SmartPay National Data'!$Q$4</f>
        <v>1287.5556649271234</v>
      </c>
      <c r="I924" s="8">
        <f t="shared" si="74"/>
        <v>0</v>
      </c>
      <c r="J924" s="8">
        <f>D924*'SmartPay National Data'!$Q$6</f>
        <v>0</v>
      </c>
      <c r="N924" s="3">
        <v>93944</v>
      </c>
      <c r="O924">
        <v>4.1208344034112711E-4</v>
      </c>
      <c r="P924" s="5">
        <v>95618</v>
      </c>
      <c r="Q924" s="7">
        <v>1572.99</v>
      </c>
    </row>
    <row r="925" spans="1:17" ht="15.75">
      <c r="A925" s="3">
        <v>93653</v>
      </c>
      <c r="B925">
        <f t="shared" si="70"/>
        <v>6.4807309022542667E-6</v>
      </c>
      <c r="C925" s="7">
        <f t="shared" si="71"/>
        <v>0</v>
      </c>
      <c r="D925">
        <f t="shared" si="72"/>
        <v>0</v>
      </c>
      <c r="F925">
        <f t="shared" si="73"/>
        <v>93653</v>
      </c>
      <c r="G925" t="str">
        <f>INDEX(ZIP_COUNTY_092020!B:B,MATCH('Zip Shares'!F925,ZIP_COUNTY_092020!A:A,0))</f>
        <v>Madera</v>
      </c>
      <c r="H925" s="8">
        <f>B925*'SmartPay National Data'!$Q$4</f>
        <v>2830.3644985230517</v>
      </c>
      <c r="I925" s="8">
        <f t="shared" si="74"/>
        <v>0</v>
      </c>
      <c r="J925" s="8">
        <f>D925*'SmartPay National Data'!$Q$6</f>
        <v>0</v>
      </c>
      <c r="N925" s="3">
        <v>93950</v>
      </c>
      <c r="O925">
        <v>7.4766366323920656E-5</v>
      </c>
      <c r="P925" s="5">
        <v>95620</v>
      </c>
      <c r="Q925" s="7">
        <v>12636.960000000001</v>
      </c>
    </row>
    <row r="926" spans="1:17" ht="15.75">
      <c r="A926" s="3">
        <v>93654</v>
      </c>
      <c r="B926">
        <f t="shared" si="70"/>
        <v>4.5574914698129462E-5</v>
      </c>
      <c r="C926" s="7">
        <f t="shared" si="71"/>
        <v>0</v>
      </c>
      <c r="D926">
        <f t="shared" si="72"/>
        <v>0</v>
      </c>
      <c r="F926">
        <f t="shared" si="73"/>
        <v>93654</v>
      </c>
      <c r="G926" t="str">
        <f>INDEX(ZIP_COUNTY_092020!B:B,MATCH('Zip Shares'!F926,ZIP_COUNTY_092020!A:A,0))</f>
        <v>Fresno</v>
      </c>
      <c r="H926" s="8">
        <f>B926*'SmartPay National Data'!$Q$4</f>
        <v>19904.177866717582</v>
      </c>
      <c r="I926" s="8">
        <f t="shared" si="74"/>
        <v>0</v>
      </c>
      <c r="J926" s="8">
        <f>D926*'SmartPay National Data'!$Q$6</f>
        <v>0</v>
      </c>
      <c r="N926" s="3">
        <v>93953</v>
      </c>
      <c r="O926">
        <v>5.723280518281765E-4</v>
      </c>
      <c r="P926" s="5">
        <v>95621</v>
      </c>
      <c r="Q926" s="7">
        <v>1498</v>
      </c>
    </row>
    <row r="927" spans="1:17" ht="15.75">
      <c r="A927" s="3">
        <v>93657</v>
      </c>
      <c r="B927">
        <f t="shared" si="70"/>
        <v>6.3851350338505218E-5</v>
      </c>
      <c r="C927" s="7">
        <f t="shared" si="71"/>
        <v>109.19</v>
      </c>
      <c r="D927">
        <f t="shared" si="72"/>
        <v>0</v>
      </c>
      <c r="F927">
        <f t="shared" si="73"/>
        <v>93657</v>
      </c>
      <c r="G927" t="str">
        <f>INDEX(ZIP_COUNTY_092020!B:B,MATCH('Zip Shares'!F927,ZIP_COUNTY_092020!A:A,0))</f>
        <v>Fresno</v>
      </c>
      <c r="H927" s="8">
        <f>B927*'SmartPay National Data'!$Q$4</f>
        <v>27886.144002368652</v>
      </c>
      <c r="I927" s="8">
        <f t="shared" si="74"/>
        <v>109.19</v>
      </c>
      <c r="J927" s="8">
        <f>D927*'SmartPay National Data'!$Q$6</f>
        <v>0</v>
      </c>
      <c r="N927" s="3">
        <v>93955</v>
      </c>
      <c r="O927">
        <v>9.471987103539161E-4</v>
      </c>
      <c r="P927" s="5">
        <v>95626</v>
      </c>
      <c r="Q927" s="7">
        <v>2495</v>
      </c>
    </row>
    <row r="928" spans="1:17" ht="15.75">
      <c r="A928" s="3">
        <v>93660</v>
      </c>
      <c r="B928">
        <f t="shared" si="70"/>
        <v>1.2429561080017788E-5</v>
      </c>
      <c r="C928" s="7">
        <f t="shared" si="71"/>
        <v>0</v>
      </c>
      <c r="D928">
        <f t="shared" si="72"/>
        <v>0</v>
      </c>
      <c r="F928">
        <f t="shared" si="73"/>
        <v>93660</v>
      </c>
      <c r="G928" t="str">
        <f>INDEX(ZIP_COUNTY_092020!B:B,MATCH('Zip Shares'!F928,ZIP_COUNTY_092020!A:A,0))</f>
        <v>Fresno</v>
      </c>
      <c r="H928" s="8">
        <f>B928*'SmartPay National Data'!$Q$4</f>
        <v>5428.429129941047</v>
      </c>
      <c r="I928" s="8">
        <f t="shared" si="74"/>
        <v>0</v>
      </c>
      <c r="J928" s="8">
        <f>D928*'SmartPay National Data'!$Q$6</f>
        <v>0</v>
      </c>
      <c r="N928" s="3">
        <v>93960</v>
      </c>
      <c r="O928">
        <v>1.4307805593832662E-5</v>
      </c>
      <c r="P928" s="5">
        <v>95630</v>
      </c>
      <c r="Q928" s="7">
        <v>22583.22</v>
      </c>
    </row>
    <row r="929" spans="1:17" ht="15.75">
      <c r="A929" s="3">
        <v>93662</v>
      </c>
      <c r="B929">
        <f t="shared" si="70"/>
        <v>5.4362918537411021E-5</v>
      </c>
      <c r="C929" s="7">
        <f t="shared" si="71"/>
        <v>374.17999999999995</v>
      </c>
      <c r="D929">
        <f t="shared" si="72"/>
        <v>0</v>
      </c>
      <c r="F929">
        <f t="shared" si="73"/>
        <v>93662</v>
      </c>
      <c r="G929" t="str">
        <f>INDEX(ZIP_COUNTY_092020!B:B,MATCH('Zip Shares'!F929,ZIP_COUNTY_092020!A:A,0))</f>
        <v>Fresno</v>
      </c>
      <c r="H929" s="8">
        <f>B929*'SmartPay National Data'!$Q$4</f>
        <v>23742.210097146231</v>
      </c>
      <c r="I929" s="8">
        <f t="shared" si="74"/>
        <v>374.17999999999995</v>
      </c>
      <c r="J929" s="8">
        <f>D929*'SmartPay National Data'!$Q$6</f>
        <v>0</v>
      </c>
      <c r="N929" s="3">
        <v>94002</v>
      </c>
      <c r="O929">
        <v>5.9850245237962529E-4</v>
      </c>
      <c r="P929" s="5">
        <v>95632</v>
      </c>
      <c r="Q929" s="7">
        <v>2210.65</v>
      </c>
    </row>
    <row r="930" spans="1:17" ht="15.75">
      <c r="A930" s="3">
        <v>93701</v>
      </c>
      <c r="B930">
        <f t="shared" si="70"/>
        <v>3.0469145978420672E-5</v>
      </c>
      <c r="C930" s="7">
        <f t="shared" si="71"/>
        <v>1382.32</v>
      </c>
      <c r="D930">
        <f t="shared" si="72"/>
        <v>0</v>
      </c>
      <c r="F930">
        <f t="shared" si="73"/>
        <v>93701</v>
      </c>
      <c r="G930" t="str">
        <f>INDEX(ZIP_COUNTY_092020!B:B,MATCH('Zip Shares'!F930,ZIP_COUNTY_092020!A:A,0))</f>
        <v>Fresno</v>
      </c>
      <c r="H930" s="8">
        <f>B930*'SmartPay National Data'!$Q$4</f>
        <v>13306.954165870528</v>
      </c>
      <c r="I930" s="8">
        <f t="shared" si="74"/>
        <v>1382.32</v>
      </c>
      <c r="J930" s="8">
        <f>D930*'SmartPay National Data'!$Q$6</f>
        <v>0</v>
      </c>
      <c r="N930" s="3">
        <v>94005</v>
      </c>
      <c r="O930">
        <v>3.4958299684055723E-4</v>
      </c>
      <c r="P930" s="5">
        <v>95648</v>
      </c>
      <c r="Q930" s="7">
        <v>3215.23</v>
      </c>
    </row>
    <row r="931" spans="1:17" ht="15.75">
      <c r="A931" s="3">
        <v>93702</v>
      </c>
      <c r="B931">
        <f t="shared" si="70"/>
        <v>2.7685014090774713E-5</v>
      </c>
      <c r="C931" s="7">
        <f t="shared" si="71"/>
        <v>0</v>
      </c>
      <c r="D931">
        <f t="shared" si="72"/>
        <v>0</v>
      </c>
      <c r="F931">
        <f t="shared" si="73"/>
        <v>93702</v>
      </c>
      <c r="G931" t="str">
        <f>INDEX(ZIP_COUNTY_092020!B:B,MATCH('Zip Shares'!F931,ZIP_COUNTY_092020!A:A,0))</f>
        <v>Fresno</v>
      </c>
      <c r="H931" s="8">
        <f>B931*'SmartPay National Data'!$Q$4</f>
        <v>12091.025257102219</v>
      </c>
      <c r="I931" s="8">
        <f t="shared" si="74"/>
        <v>0</v>
      </c>
      <c r="J931" s="8">
        <f>D931*'SmartPay National Data'!$Q$6</f>
        <v>0</v>
      </c>
      <c r="N931" s="3">
        <v>94010</v>
      </c>
      <c r="O931">
        <v>3.4409875427196877E-3</v>
      </c>
      <c r="P931" s="5">
        <v>95650</v>
      </c>
      <c r="Q931" s="7">
        <v>12704.5</v>
      </c>
    </row>
    <row r="932" spans="1:17" ht="15.75">
      <c r="A932" s="3">
        <v>93703</v>
      </c>
      <c r="B932">
        <f t="shared" si="70"/>
        <v>6.7164795865045425E-5</v>
      </c>
      <c r="C932" s="7">
        <f t="shared" si="71"/>
        <v>1160.3800000000001</v>
      </c>
      <c r="D932">
        <f t="shared" si="72"/>
        <v>5.5098229091401378E-2</v>
      </c>
      <c r="F932">
        <f t="shared" si="73"/>
        <v>93703</v>
      </c>
      <c r="G932" t="str">
        <f>INDEX(ZIP_COUNTY_092020!B:B,MATCH('Zip Shares'!F932,ZIP_COUNTY_092020!A:A,0))</f>
        <v>Fresno</v>
      </c>
      <c r="H932" s="8">
        <f>B932*'SmartPay National Data'!$Q$4</f>
        <v>29333.242906420859</v>
      </c>
      <c r="I932" s="8">
        <f t="shared" si="74"/>
        <v>1160.3800000000001</v>
      </c>
      <c r="J932" s="8">
        <f>D932*'SmartPay National Data'!$Q$6</f>
        <v>8010147.4680897724</v>
      </c>
      <c r="N932" s="3">
        <v>94014</v>
      </c>
      <c r="O932">
        <v>3.8218363653071197E-5</v>
      </c>
      <c r="P932" s="5">
        <v>95652</v>
      </c>
      <c r="Q932" s="7">
        <v>36089.82</v>
      </c>
    </row>
    <row r="933" spans="1:17" ht="15.75">
      <c r="A933" s="3">
        <v>93704</v>
      </c>
      <c r="B933">
        <f t="shared" si="70"/>
        <v>7.7687939680224982E-6</v>
      </c>
      <c r="C933" s="7">
        <f t="shared" si="71"/>
        <v>0</v>
      </c>
      <c r="D933">
        <f t="shared" si="72"/>
        <v>0</v>
      </c>
      <c r="F933">
        <f t="shared" si="73"/>
        <v>93704</v>
      </c>
      <c r="G933" t="str">
        <f>INDEX(ZIP_COUNTY_092020!B:B,MATCH('Zip Shares'!F933,ZIP_COUNTY_092020!A:A,0))</f>
        <v>Fresno</v>
      </c>
      <c r="H933" s="8">
        <f>B933*'SmartPay National Data'!$Q$4</f>
        <v>3392.9072160336714</v>
      </c>
      <c r="I933" s="8">
        <f t="shared" si="74"/>
        <v>0</v>
      </c>
      <c r="J933" s="8">
        <f>D933*'SmartPay National Data'!$Q$6</f>
        <v>0</v>
      </c>
      <c r="N933" s="3">
        <v>94015</v>
      </c>
      <c r="O933">
        <v>8.1373986644920002E-5</v>
      </c>
      <c r="P933" s="5">
        <v>95655</v>
      </c>
      <c r="Q933" s="7">
        <v>3062</v>
      </c>
    </row>
    <row r="934" spans="1:17" ht="15.75">
      <c r="A934" s="3">
        <v>93705</v>
      </c>
      <c r="B934">
        <f t="shared" si="70"/>
        <v>1.5280386812096465E-5</v>
      </c>
      <c r="C934" s="7">
        <f t="shared" si="71"/>
        <v>558.64</v>
      </c>
      <c r="D934">
        <f t="shared" si="72"/>
        <v>0</v>
      </c>
      <c r="F934">
        <f t="shared" si="73"/>
        <v>93705</v>
      </c>
      <c r="G934" t="str">
        <f>INDEX(ZIP_COUNTY_092020!B:B,MATCH('Zip Shares'!F934,ZIP_COUNTY_092020!A:A,0))</f>
        <v>Fresno</v>
      </c>
      <c r="H934" s="8">
        <f>B934*'SmartPay National Data'!$Q$4</f>
        <v>6673.4856004611838</v>
      </c>
      <c r="I934" s="8">
        <f t="shared" si="74"/>
        <v>558.64</v>
      </c>
      <c r="J934" s="8">
        <f>D934*'SmartPay National Data'!$Q$6</f>
        <v>0</v>
      </c>
      <c r="N934" s="3">
        <v>94019</v>
      </c>
      <c r="O934">
        <v>5.7852937748600823E-6</v>
      </c>
      <c r="P934" s="5">
        <v>95658</v>
      </c>
      <c r="Q934" s="7">
        <v>7855.45</v>
      </c>
    </row>
    <row r="935" spans="1:17" ht="15.75">
      <c r="A935" s="3">
        <v>93706</v>
      </c>
      <c r="B935">
        <f t="shared" si="70"/>
        <v>3.1480727002782959E-4</v>
      </c>
      <c r="C935" s="7">
        <f t="shared" si="71"/>
        <v>9096.58</v>
      </c>
      <c r="D935">
        <f t="shared" si="72"/>
        <v>0</v>
      </c>
      <c r="F935">
        <f t="shared" si="73"/>
        <v>93706</v>
      </c>
      <c r="G935" t="str">
        <f>INDEX(ZIP_COUNTY_092020!B:B,MATCH('Zip Shares'!F935,ZIP_COUNTY_092020!A:A,0))</f>
        <v>Fresno</v>
      </c>
      <c r="H935" s="8">
        <f>B935*'SmartPay National Data'!$Q$4</f>
        <v>137487.47392887357</v>
      </c>
      <c r="I935" s="8">
        <f t="shared" si="74"/>
        <v>9096.58</v>
      </c>
      <c r="J935" s="8">
        <f>D935*'SmartPay National Data'!$Q$6</f>
        <v>0</v>
      </c>
      <c r="N935" s="3">
        <v>94020</v>
      </c>
      <c r="O935">
        <v>3.4896201481438526E-4</v>
      </c>
      <c r="P935" s="5">
        <v>95660</v>
      </c>
      <c r="Q935" s="7">
        <v>6242.55</v>
      </c>
    </row>
    <row r="936" spans="1:17" ht="15.75">
      <c r="A936" s="3">
        <v>93710</v>
      </c>
      <c r="B936">
        <f t="shared" si="70"/>
        <v>2.7683567767331003E-5</v>
      </c>
      <c r="C936" s="7">
        <f t="shared" si="71"/>
        <v>3239.79</v>
      </c>
      <c r="D936">
        <f t="shared" si="72"/>
        <v>0</v>
      </c>
      <c r="F936">
        <f t="shared" si="73"/>
        <v>93710</v>
      </c>
      <c r="G936" t="str">
        <f>INDEX(ZIP_COUNTY_092020!B:B,MATCH('Zip Shares'!F936,ZIP_COUNTY_092020!A:A,0))</f>
        <v>Fresno</v>
      </c>
      <c r="H936" s="8">
        <f>B936*'SmartPay National Data'!$Q$4</f>
        <v>12090.393596477792</v>
      </c>
      <c r="I936" s="8">
        <f t="shared" si="74"/>
        <v>3239.79</v>
      </c>
      <c r="J936" s="8">
        <f>D936*'SmartPay National Data'!$Q$6</f>
        <v>0</v>
      </c>
      <c r="N936" s="3">
        <v>94022</v>
      </c>
      <c r="O936">
        <v>1.1575156709557141E-4</v>
      </c>
      <c r="P936" s="5">
        <v>95661</v>
      </c>
      <c r="Q936" s="7">
        <v>238413.65999999997</v>
      </c>
    </row>
    <row r="937" spans="1:17" ht="15.75">
      <c r="A937" s="3">
        <v>93711</v>
      </c>
      <c r="B937">
        <f t="shared" si="70"/>
        <v>1.5793434404937093E-4</v>
      </c>
      <c r="C937" s="7">
        <f t="shared" si="71"/>
        <v>11111.37</v>
      </c>
      <c r="D937">
        <f t="shared" si="72"/>
        <v>0</v>
      </c>
      <c r="F937">
        <f t="shared" si="73"/>
        <v>93711</v>
      </c>
      <c r="G937" t="str">
        <f>INDEX(ZIP_COUNTY_092020!B:B,MATCH('Zip Shares'!F937,ZIP_COUNTY_092020!A:A,0))</f>
        <v>Fresno</v>
      </c>
      <c r="H937" s="8">
        <f>B937*'SmartPay National Data'!$Q$4</f>
        <v>68975.516378773827</v>
      </c>
      <c r="I937" s="8">
        <f t="shared" si="74"/>
        <v>11111.37</v>
      </c>
      <c r="J937" s="8">
        <f>D937*'SmartPay National Data'!$Q$6</f>
        <v>0</v>
      </c>
      <c r="N937" s="3">
        <v>94024</v>
      </c>
      <c r="O937">
        <v>4.5022887669943074E-5</v>
      </c>
      <c r="P937" s="5">
        <v>95663</v>
      </c>
      <c r="Q937" s="7">
        <v>16351.75</v>
      </c>
    </row>
    <row r="938" spans="1:17" ht="15.75">
      <c r="A938" s="5">
        <v>93715</v>
      </c>
      <c r="B938">
        <f t="shared" si="70"/>
        <v>0</v>
      </c>
      <c r="C938" s="7">
        <f t="shared" si="71"/>
        <v>2268</v>
      </c>
      <c r="D938">
        <f t="shared" si="72"/>
        <v>0</v>
      </c>
      <c r="F938">
        <f t="shared" si="73"/>
        <v>93715</v>
      </c>
      <c r="G938" t="str">
        <f>INDEX(ZIP_COUNTY_092020!B:B,MATCH('Zip Shares'!F938,ZIP_COUNTY_092020!A:A,0))</f>
        <v>Fresno</v>
      </c>
      <c r="H938" s="8">
        <f>B938*'SmartPay National Data'!$Q$4</f>
        <v>0</v>
      </c>
      <c r="I938" s="8">
        <f t="shared" si="74"/>
        <v>2268</v>
      </c>
      <c r="J938" s="8">
        <f>D938*'SmartPay National Data'!$Q$6</f>
        <v>0</v>
      </c>
      <c r="N938" s="3">
        <v>94025</v>
      </c>
      <c r="O938">
        <v>1.2775243179564625E-3</v>
      </c>
      <c r="P938" s="5">
        <v>95667</v>
      </c>
      <c r="Q938" s="7">
        <v>2835.5</v>
      </c>
    </row>
    <row r="939" spans="1:17" ht="15.75">
      <c r="A939" s="3">
        <v>93720</v>
      </c>
      <c r="B939">
        <f t="shared" si="70"/>
        <v>7.9421796298701102E-5</v>
      </c>
      <c r="C939" s="7">
        <f t="shared" si="71"/>
        <v>2701.53</v>
      </c>
      <c r="D939">
        <f t="shared" si="72"/>
        <v>0</v>
      </c>
      <c r="F939">
        <f t="shared" si="73"/>
        <v>93720</v>
      </c>
      <c r="G939" t="str">
        <f>INDEX(ZIP_COUNTY_092020!B:B,MATCH('Zip Shares'!F939,ZIP_COUNTY_092020!A:A,0))</f>
        <v>Fresno</v>
      </c>
      <c r="H939" s="8">
        <f>B939*'SmartPay National Data'!$Q$4</f>
        <v>34686.308696227599</v>
      </c>
      <c r="I939" s="8">
        <f t="shared" si="74"/>
        <v>2701.53</v>
      </c>
      <c r="J939" s="8">
        <f>D939*'SmartPay National Data'!$Q$6</f>
        <v>0</v>
      </c>
      <c r="N939" s="3">
        <v>94028</v>
      </c>
      <c r="O939">
        <v>8.2959381217511676E-5</v>
      </c>
      <c r="P939" s="5">
        <v>95668</v>
      </c>
      <c r="Q939" s="7">
        <v>157.5</v>
      </c>
    </row>
    <row r="940" spans="1:17" ht="15.75">
      <c r="A940" s="3">
        <v>93721</v>
      </c>
      <c r="B940">
        <f t="shared" si="70"/>
        <v>1.882412777238155E-4</v>
      </c>
      <c r="C940" s="7">
        <f t="shared" si="71"/>
        <v>14203.84</v>
      </c>
      <c r="D940">
        <f t="shared" si="72"/>
        <v>0</v>
      </c>
      <c r="F940">
        <f t="shared" si="73"/>
        <v>93721</v>
      </c>
      <c r="G940" t="str">
        <f>INDEX(ZIP_COUNTY_092020!B:B,MATCH('Zip Shares'!F940,ZIP_COUNTY_092020!A:A,0))</f>
        <v>Fresno</v>
      </c>
      <c r="H940" s="8">
        <f>B940*'SmartPay National Data'!$Q$4</f>
        <v>82211.626691794692</v>
      </c>
      <c r="I940" s="8">
        <f t="shared" si="74"/>
        <v>14203.84</v>
      </c>
      <c r="J940" s="8">
        <f>D940*'SmartPay National Data'!$Q$6</f>
        <v>0</v>
      </c>
      <c r="N940" s="3">
        <v>94030</v>
      </c>
      <c r="O940">
        <v>3.5864950961114118E-6</v>
      </c>
      <c r="P940" s="5">
        <v>95670</v>
      </c>
      <c r="Q940" s="7">
        <v>5320.38</v>
      </c>
    </row>
    <row r="941" spans="1:17" ht="15.75">
      <c r="A941" s="3">
        <v>93722</v>
      </c>
      <c r="B941">
        <f t="shared" si="70"/>
        <v>2.0536436208621581E-4</v>
      </c>
      <c r="C941" s="7">
        <f t="shared" si="71"/>
        <v>16533.3</v>
      </c>
      <c r="D941">
        <f t="shared" si="72"/>
        <v>0</v>
      </c>
      <c r="F941">
        <f t="shared" si="73"/>
        <v>93722</v>
      </c>
      <c r="G941" t="str">
        <f>INDEX(ZIP_COUNTY_092020!B:B,MATCH('Zip Shares'!F941,ZIP_COUNTY_092020!A:A,0))</f>
        <v>Fresno</v>
      </c>
      <c r="H941" s="8">
        <f>B941*'SmartPay National Data'!$Q$4</f>
        <v>89689.883514292145</v>
      </c>
      <c r="I941" s="8">
        <f t="shared" si="74"/>
        <v>16533.3</v>
      </c>
      <c r="J941" s="8">
        <f>D941*'SmartPay National Data'!$Q$6</f>
        <v>0</v>
      </c>
      <c r="N941" s="3">
        <v>94035</v>
      </c>
      <c r="O941">
        <v>1.8185608565185737E-4</v>
      </c>
      <c r="P941" s="5">
        <v>95677</v>
      </c>
      <c r="Q941" s="7">
        <v>3186.43</v>
      </c>
    </row>
    <row r="942" spans="1:17" ht="15.75">
      <c r="A942" s="3">
        <v>93723</v>
      </c>
      <c r="B942">
        <f t="shared" si="70"/>
        <v>9.9205565787213385E-6</v>
      </c>
      <c r="C942" s="7">
        <f t="shared" si="71"/>
        <v>0</v>
      </c>
      <c r="D942">
        <f t="shared" si="72"/>
        <v>0</v>
      </c>
      <c r="F942">
        <f t="shared" si="73"/>
        <v>93723</v>
      </c>
      <c r="G942" t="str">
        <f>INDEX(ZIP_COUNTY_092020!B:B,MATCH('Zip Shares'!F942,ZIP_COUNTY_092020!A:A,0))</f>
        <v>Fresno</v>
      </c>
      <c r="H942" s="8">
        <f>B942*'SmartPay National Data'!$Q$4</f>
        <v>4332.6580858704092</v>
      </c>
      <c r="I942" s="8">
        <f t="shared" si="74"/>
        <v>0</v>
      </c>
      <c r="J942" s="8">
        <f>D942*'SmartPay National Data'!$Q$6</f>
        <v>0</v>
      </c>
      <c r="N942" s="3">
        <v>94037</v>
      </c>
      <c r="O942">
        <v>9.6862929223449629E-7</v>
      </c>
      <c r="P942" s="5">
        <v>95678</v>
      </c>
      <c r="Q942" s="7">
        <v>7622.38</v>
      </c>
    </row>
    <row r="943" spans="1:17" ht="15.75">
      <c r="A943" s="5">
        <v>93724</v>
      </c>
      <c r="B943">
        <f t="shared" si="70"/>
        <v>0</v>
      </c>
      <c r="C943" s="7">
        <f t="shared" si="71"/>
        <v>826.5</v>
      </c>
      <c r="D943">
        <f t="shared" si="72"/>
        <v>0</v>
      </c>
      <c r="F943">
        <f t="shared" si="73"/>
        <v>93724</v>
      </c>
      <c r="G943" t="str">
        <f>INDEX(ZIP_COUNTY_092020!B:B,MATCH('Zip Shares'!F943,ZIP_COUNTY_092020!A:A,0))</f>
        <v>Fresno</v>
      </c>
      <c r="H943" s="8">
        <f>B943*'SmartPay National Data'!$Q$4</f>
        <v>0</v>
      </c>
      <c r="I943" s="8">
        <f t="shared" si="74"/>
        <v>826.5</v>
      </c>
      <c r="J943" s="8">
        <f>D943*'SmartPay National Data'!$Q$6</f>
        <v>0</v>
      </c>
      <c r="N943" s="3">
        <v>94038</v>
      </c>
      <c r="O943">
        <v>6.1112258185141713E-6</v>
      </c>
      <c r="P943" s="5">
        <v>95682</v>
      </c>
      <c r="Q943" s="7">
        <v>5315.98</v>
      </c>
    </row>
    <row r="944" spans="1:17" ht="15.75">
      <c r="A944" s="3">
        <v>93725</v>
      </c>
      <c r="B944">
        <f t="shared" si="70"/>
        <v>3.8927893267202876E-4</v>
      </c>
      <c r="C944" s="7">
        <f t="shared" si="71"/>
        <v>2978.07</v>
      </c>
      <c r="D944">
        <f t="shared" si="72"/>
        <v>0</v>
      </c>
      <c r="F944">
        <f t="shared" si="73"/>
        <v>93725</v>
      </c>
      <c r="G944" t="str">
        <f>INDEX(ZIP_COUNTY_092020!B:B,MATCH('Zip Shares'!F944,ZIP_COUNTY_092020!A:A,0))</f>
        <v>Fresno</v>
      </c>
      <c r="H944" s="8">
        <f>B944*'SmartPay National Data'!$Q$4</f>
        <v>170011.88410316547</v>
      </c>
      <c r="I944" s="8">
        <f t="shared" si="74"/>
        <v>2978.07</v>
      </c>
      <c r="J944" s="8">
        <f>D944*'SmartPay National Data'!$Q$6</f>
        <v>0</v>
      </c>
      <c r="N944" s="3">
        <v>94040</v>
      </c>
      <c r="O944">
        <v>2.782915957415601E-4</v>
      </c>
      <c r="P944" s="5">
        <v>95683</v>
      </c>
      <c r="Q944" s="7">
        <v>2039.33</v>
      </c>
    </row>
    <row r="945" spans="1:17" ht="15.75">
      <c r="A945" s="3">
        <v>93726</v>
      </c>
      <c r="B945">
        <f t="shared" si="70"/>
        <v>4.456485129484543E-5</v>
      </c>
      <c r="C945" s="7">
        <f t="shared" si="71"/>
        <v>319</v>
      </c>
      <c r="D945">
        <f t="shared" si="72"/>
        <v>0</v>
      </c>
      <c r="F945">
        <f t="shared" si="73"/>
        <v>93726</v>
      </c>
      <c r="G945" t="str">
        <f>INDEX(ZIP_COUNTY_092020!B:B,MATCH('Zip Shares'!F945,ZIP_COUNTY_092020!A:A,0))</f>
        <v>Fresno</v>
      </c>
      <c r="H945" s="8">
        <f>B945*'SmartPay National Data'!$Q$4</f>
        <v>19463.047438524976</v>
      </c>
      <c r="I945" s="8">
        <f t="shared" si="74"/>
        <v>319</v>
      </c>
      <c r="J945" s="8">
        <f>D945*'SmartPay National Data'!$Q$6</f>
        <v>0</v>
      </c>
      <c r="N945" s="3">
        <v>94041</v>
      </c>
      <c r="O945">
        <v>9.9428992203138265E-5</v>
      </c>
      <c r="P945" s="5">
        <v>95686</v>
      </c>
      <c r="Q945" s="7">
        <v>170.22</v>
      </c>
    </row>
    <row r="946" spans="1:17" ht="15.75">
      <c r="A946" s="3">
        <v>93727</v>
      </c>
      <c r="B946">
        <f t="shared" si="70"/>
        <v>3.6171836350967171E-4</v>
      </c>
      <c r="C946" s="7">
        <f t="shared" si="71"/>
        <v>9692.26</v>
      </c>
      <c r="D946">
        <f t="shared" si="72"/>
        <v>0</v>
      </c>
      <c r="F946">
        <f t="shared" si="73"/>
        <v>93727</v>
      </c>
      <c r="G946" t="str">
        <f>INDEX(ZIP_COUNTY_092020!B:B,MATCH('Zip Shares'!F946,ZIP_COUNTY_092020!A:A,0))</f>
        <v>Fresno</v>
      </c>
      <c r="H946" s="8">
        <f>B946*'SmartPay National Data'!$Q$4</f>
        <v>157975.20834964968</v>
      </c>
      <c r="I946" s="8">
        <f t="shared" si="74"/>
        <v>9692.26</v>
      </c>
      <c r="J946" s="8">
        <f>D946*'SmartPay National Data'!$Q$6</f>
        <v>0</v>
      </c>
      <c r="N946" s="3">
        <v>94042</v>
      </c>
      <c r="O946">
        <v>1.2222451637028343E-8</v>
      </c>
      <c r="P946" s="5">
        <v>95687</v>
      </c>
      <c r="Q946" s="7">
        <v>6741.2300000000005</v>
      </c>
    </row>
    <row r="947" spans="1:17" ht="15.75">
      <c r="A947" s="3">
        <v>93728</v>
      </c>
      <c r="B947">
        <f t="shared" si="70"/>
        <v>3.327969873235534E-7</v>
      </c>
      <c r="C947" s="7">
        <f t="shared" si="71"/>
        <v>170</v>
      </c>
      <c r="D947">
        <f t="shared" si="72"/>
        <v>0</v>
      </c>
      <c r="F947">
        <f t="shared" si="73"/>
        <v>93728</v>
      </c>
      <c r="G947" t="str">
        <f>INDEX(ZIP_COUNTY_092020!B:B,MATCH('Zip Shares'!F947,ZIP_COUNTY_092020!A:A,0))</f>
        <v>Fresno</v>
      </c>
      <c r="H947" s="8">
        <f>B947*'SmartPay National Data'!$Q$4</f>
        <v>145.34422001820303</v>
      </c>
      <c r="I947" s="8">
        <f t="shared" si="74"/>
        <v>170</v>
      </c>
      <c r="J947" s="8">
        <f>D947*'SmartPay National Data'!$Q$6</f>
        <v>0</v>
      </c>
      <c r="N947" s="3">
        <v>94043</v>
      </c>
      <c r="O947">
        <v>1.6204562681053539E-2</v>
      </c>
      <c r="P947" s="5">
        <v>95688</v>
      </c>
      <c r="Q947" s="7">
        <v>14558.87</v>
      </c>
    </row>
    <row r="948" spans="1:17" ht="15.75">
      <c r="A948" s="3">
        <v>93729</v>
      </c>
      <c r="B948">
        <f t="shared" si="70"/>
        <v>4.4815656002437254E-6</v>
      </c>
      <c r="C948" s="7">
        <f t="shared" si="71"/>
        <v>0</v>
      </c>
      <c r="D948">
        <f t="shared" si="72"/>
        <v>0</v>
      </c>
      <c r="F948">
        <f t="shared" si="73"/>
        <v>93729</v>
      </c>
      <c r="G948" t="str">
        <f>INDEX(ZIP_COUNTY_092020!B:B,MATCH('Zip Shares'!F948,ZIP_COUNTY_092020!A:A,0))</f>
        <v>Fresno</v>
      </c>
      <c r="H948" s="8">
        <f>B948*'SmartPay National Data'!$Q$4</f>
        <v>1957.2582728778029</v>
      </c>
      <c r="I948" s="8">
        <f t="shared" si="74"/>
        <v>0</v>
      </c>
      <c r="J948" s="8">
        <f>D948*'SmartPay National Data'!$Q$6</f>
        <v>0</v>
      </c>
      <c r="N948" s="3">
        <v>94044</v>
      </c>
      <c r="O948">
        <v>4.4206611237364139E-5</v>
      </c>
      <c r="P948" s="5">
        <v>95691</v>
      </c>
      <c r="Q948" s="7">
        <v>21252.760000000002</v>
      </c>
    </row>
    <row r="949" spans="1:17" ht="15.75">
      <c r="A949" s="3">
        <v>93737</v>
      </c>
      <c r="B949">
        <f t="shared" si="70"/>
        <v>6.6714215185446376E-6</v>
      </c>
      <c r="C949" s="7">
        <f t="shared" si="71"/>
        <v>0</v>
      </c>
      <c r="D949">
        <f t="shared" si="72"/>
        <v>0</v>
      </c>
      <c r="F949">
        <f t="shared" si="73"/>
        <v>93737</v>
      </c>
      <c r="G949" t="str">
        <f>INDEX(ZIP_COUNTY_092020!B:B,MATCH('Zip Shares'!F949,ZIP_COUNTY_092020!A:A,0))</f>
        <v>Fresno</v>
      </c>
      <c r="H949" s="8">
        <f>B949*'SmartPay National Data'!$Q$4</f>
        <v>2913.6458380340023</v>
      </c>
      <c r="I949" s="8">
        <f t="shared" si="74"/>
        <v>0</v>
      </c>
      <c r="J949" s="8">
        <f>D949*'SmartPay National Data'!$Q$6</f>
        <v>0</v>
      </c>
      <c r="N949" s="3">
        <v>94061</v>
      </c>
      <c r="O949">
        <v>3.3508788217538709E-5</v>
      </c>
      <c r="P949" s="5">
        <v>95693</v>
      </c>
      <c r="Q949" s="7">
        <v>21159.45</v>
      </c>
    </row>
    <row r="950" spans="1:17" ht="15.75">
      <c r="A950" s="3">
        <v>93740</v>
      </c>
      <c r="B950">
        <f t="shared" si="70"/>
        <v>3.7098827824624858E-5</v>
      </c>
      <c r="C950" s="7">
        <f t="shared" si="71"/>
        <v>0</v>
      </c>
      <c r="D950">
        <f t="shared" si="72"/>
        <v>0</v>
      </c>
      <c r="F950">
        <f t="shared" si="73"/>
        <v>93740</v>
      </c>
      <c r="G950" t="str">
        <f>INDEX(ZIP_COUNTY_092020!B:B,MATCH('Zip Shares'!F950,ZIP_COUNTY_092020!A:A,0))</f>
        <v>Fresno</v>
      </c>
      <c r="H950" s="8">
        <f>B950*'SmartPay National Data'!$Q$4</f>
        <v>16202.370812081228</v>
      </c>
      <c r="I950" s="8">
        <f t="shared" si="74"/>
        <v>0</v>
      </c>
      <c r="J950" s="8">
        <f>D950*'SmartPay National Data'!$Q$6</f>
        <v>0</v>
      </c>
      <c r="N950" s="3">
        <v>94062</v>
      </c>
      <c r="O950">
        <v>3.2171800714942729E-4</v>
      </c>
      <c r="P950" s="5">
        <v>95742</v>
      </c>
      <c r="Q950" s="7">
        <v>47956.4</v>
      </c>
    </row>
    <row r="951" spans="1:17" ht="15.75">
      <c r="A951" s="3">
        <v>93741</v>
      </c>
      <c r="B951">
        <f t="shared" si="70"/>
        <v>1.2222451637028343E-7</v>
      </c>
      <c r="C951" s="7">
        <f t="shared" si="71"/>
        <v>0</v>
      </c>
      <c r="D951">
        <f t="shared" si="72"/>
        <v>0</v>
      </c>
      <c r="F951">
        <f t="shared" si="73"/>
        <v>93741</v>
      </c>
      <c r="G951" t="str">
        <f>INDEX(ZIP_COUNTY_092020!B:B,MATCH('Zip Shares'!F951,ZIP_COUNTY_092020!A:A,0))</f>
        <v>Fresno</v>
      </c>
      <c r="H951" s="8">
        <f>B951*'SmartPay National Data'!$Q$4</f>
        <v>53.37977107848554</v>
      </c>
      <c r="I951" s="8">
        <f t="shared" si="74"/>
        <v>0</v>
      </c>
      <c r="J951" s="8">
        <f>D951*'SmartPay National Data'!$Q$6</f>
        <v>0</v>
      </c>
      <c r="N951" s="3">
        <v>94063</v>
      </c>
      <c r="O951">
        <v>1.2884517397302895E-3</v>
      </c>
      <c r="P951" s="5">
        <v>95746</v>
      </c>
      <c r="Q951" s="7">
        <v>14153.14</v>
      </c>
    </row>
    <row r="952" spans="1:17" ht="15.75">
      <c r="A952" s="3">
        <v>93744</v>
      </c>
      <c r="B952">
        <f t="shared" si="70"/>
        <v>9.1668387277712572E-7</v>
      </c>
      <c r="C952" s="7">
        <f t="shared" si="71"/>
        <v>0</v>
      </c>
      <c r="D952">
        <f t="shared" si="72"/>
        <v>0</v>
      </c>
      <c r="F952">
        <f t="shared" si="73"/>
        <v>93744</v>
      </c>
      <c r="G952" t="str">
        <f>INDEX(ZIP_COUNTY_092020!B:B,MATCH('Zip Shares'!F952,ZIP_COUNTY_092020!A:A,0))</f>
        <v>Fresno</v>
      </c>
      <c r="H952" s="8">
        <f>B952*'SmartPay National Data'!$Q$4</f>
        <v>400.34828308864149</v>
      </c>
      <c r="I952" s="8">
        <f t="shared" si="74"/>
        <v>0</v>
      </c>
      <c r="J952" s="8">
        <f>D952*'SmartPay National Data'!$Q$6</f>
        <v>0</v>
      </c>
      <c r="N952" s="3">
        <v>94064</v>
      </c>
      <c r="O952">
        <v>5.2908752353895577E-6</v>
      </c>
      <c r="P952" s="5">
        <v>95747</v>
      </c>
      <c r="Q952" s="7">
        <v>10844</v>
      </c>
    </row>
    <row r="953" spans="1:17" ht="15.75">
      <c r="A953" s="3">
        <v>93745</v>
      </c>
      <c r="B953">
        <f t="shared" si="70"/>
        <v>1.0596498895754462E-5</v>
      </c>
      <c r="C953" s="7">
        <f t="shared" si="71"/>
        <v>0</v>
      </c>
      <c r="D953">
        <f t="shared" si="72"/>
        <v>0</v>
      </c>
      <c r="F953">
        <f t="shared" si="73"/>
        <v>93745</v>
      </c>
      <c r="G953" t="str">
        <f>INDEX(ZIP_COUNTY_092020!B:B,MATCH('Zip Shares'!F953,ZIP_COUNTY_092020!A:A,0))</f>
        <v>Fresno</v>
      </c>
      <c r="H953" s="8">
        <f>B953*'SmartPay National Data'!$Q$4</f>
        <v>4627.8660131914603</v>
      </c>
      <c r="I953" s="8">
        <f t="shared" si="74"/>
        <v>0</v>
      </c>
      <c r="J953" s="8">
        <f>D953*'SmartPay National Data'!$Q$6</f>
        <v>0</v>
      </c>
      <c r="N953" s="3">
        <v>94065</v>
      </c>
      <c r="O953">
        <v>1.3716201859830526E-3</v>
      </c>
      <c r="P953" s="5">
        <v>95757</v>
      </c>
      <c r="Q953" s="7">
        <v>6000</v>
      </c>
    </row>
    <row r="954" spans="1:17" ht="15.75">
      <c r="A954" s="3">
        <v>93747</v>
      </c>
      <c r="B954">
        <f t="shared" si="70"/>
        <v>5.245468827557997E-6</v>
      </c>
      <c r="C954" s="7">
        <f t="shared" si="71"/>
        <v>0</v>
      </c>
      <c r="D954">
        <f t="shared" si="72"/>
        <v>0</v>
      </c>
      <c r="F954">
        <f t="shared" si="73"/>
        <v>93747</v>
      </c>
      <c r="G954" t="str">
        <f>INDEX(ZIP_COUNTY_092020!B:B,MATCH('Zip Shares'!F954,ZIP_COUNTY_092020!A:A,0))</f>
        <v>Fresno</v>
      </c>
      <c r="H954" s="8">
        <f>B954*'SmartPay National Data'!$Q$4</f>
        <v>2290.8818421183373</v>
      </c>
      <c r="I954" s="8">
        <f t="shared" si="74"/>
        <v>0</v>
      </c>
      <c r="J954" s="8">
        <f>D954*'SmartPay National Data'!$Q$6</f>
        <v>0</v>
      </c>
      <c r="N954" s="3">
        <v>94066</v>
      </c>
      <c r="O954">
        <v>3.287858027745607E-4</v>
      </c>
      <c r="P954" s="5">
        <v>95758</v>
      </c>
      <c r="Q954" s="7">
        <v>2168.38</v>
      </c>
    </row>
    <row r="955" spans="1:17" ht="15.75">
      <c r="A955" s="3">
        <v>93775</v>
      </c>
      <c r="B955">
        <f t="shared" si="70"/>
        <v>5.8136091211525312E-6</v>
      </c>
      <c r="C955" s="7">
        <f t="shared" si="71"/>
        <v>0</v>
      </c>
      <c r="D955">
        <f t="shared" si="72"/>
        <v>0</v>
      </c>
      <c r="F955">
        <f t="shared" si="73"/>
        <v>93775</v>
      </c>
      <c r="G955" t="str">
        <f>INDEX(ZIP_COUNTY_092020!B:B,MATCH('Zip Shares'!F955,ZIP_COUNTY_092020!A:A,0))</f>
        <v>Fresno</v>
      </c>
      <c r="H955" s="8">
        <f>B955*'SmartPay National Data'!$Q$4</f>
        <v>2539.0088113481643</v>
      </c>
      <c r="I955" s="8">
        <f t="shared" si="74"/>
        <v>0</v>
      </c>
      <c r="J955" s="8">
        <f>D955*'SmartPay National Data'!$Q$6</f>
        <v>0</v>
      </c>
      <c r="N955" s="3">
        <v>94070</v>
      </c>
      <c r="O955">
        <v>1.7147724010070453E-3</v>
      </c>
      <c r="P955" s="5">
        <v>95762</v>
      </c>
      <c r="Q955" s="7">
        <v>16873.96</v>
      </c>
    </row>
    <row r="956" spans="1:17" ht="15.75">
      <c r="A956" s="3">
        <v>93786</v>
      </c>
      <c r="B956">
        <f t="shared" si="70"/>
        <v>7.9792442144593996E-6</v>
      </c>
      <c r="C956" s="7">
        <f t="shared" si="71"/>
        <v>0</v>
      </c>
      <c r="D956">
        <f t="shared" si="72"/>
        <v>0</v>
      </c>
      <c r="F956">
        <f t="shared" si="73"/>
        <v>93786</v>
      </c>
      <c r="G956" t="str">
        <f>INDEX(ZIP_COUNTY_092020!B:B,MATCH('Zip Shares'!F956,ZIP_COUNTY_092020!A:A,0))</f>
        <v>Fresno</v>
      </c>
      <c r="H956" s="8">
        <f>B956*'SmartPay National Data'!$Q$4</f>
        <v>3484.818285202311</v>
      </c>
      <c r="I956" s="8">
        <f t="shared" si="74"/>
        <v>0</v>
      </c>
      <c r="J956" s="8">
        <f>D956*'SmartPay National Data'!$Q$6</f>
        <v>0</v>
      </c>
      <c r="N956" s="3">
        <v>94080</v>
      </c>
      <c r="O956">
        <v>6.1415902588235678E-4</v>
      </c>
      <c r="P956" s="5">
        <v>95765</v>
      </c>
      <c r="Q956" s="7">
        <v>194300.04</v>
      </c>
    </row>
    <row r="957" spans="1:17" ht="15.75">
      <c r="A957" s="3">
        <v>93901</v>
      </c>
      <c r="B957">
        <f t="shared" si="70"/>
        <v>8.5697257236937293E-4</v>
      </c>
      <c r="C957" s="7">
        <f t="shared" si="71"/>
        <v>9257.2899999999991</v>
      </c>
      <c r="D957">
        <f t="shared" si="72"/>
        <v>0</v>
      </c>
      <c r="F957">
        <f t="shared" si="73"/>
        <v>93901</v>
      </c>
      <c r="G957" t="str">
        <f>INDEX(ZIP_COUNTY_092020!B:B,MATCH('Zip Shares'!F957,ZIP_COUNTY_092020!A:A,0))</f>
        <v>Monterey</v>
      </c>
      <c r="H957" s="8">
        <f>B957*'SmartPay National Data'!$Q$4</f>
        <v>374270.24538212887</v>
      </c>
      <c r="I957" s="8">
        <f t="shared" si="74"/>
        <v>9257.2899999999991</v>
      </c>
      <c r="J957" s="8">
        <f>D957*'SmartPay National Data'!$Q$6</f>
        <v>0</v>
      </c>
      <c r="N957" s="3">
        <v>94085</v>
      </c>
      <c r="O957">
        <v>2.232720259899497E-3</v>
      </c>
      <c r="P957" s="5">
        <v>95776</v>
      </c>
      <c r="Q957" s="7">
        <v>1488.91</v>
      </c>
    </row>
    <row r="958" spans="1:17" ht="15.75">
      <c r="A958" s="3">
        <v>93902</v>
      </c>
      <c r="B958">
        <f t="shared" si="70"/>
        <v>1.7713775079265165E-5</v>
      </c>
      <c r="C958" s="7">
        <f t="shared" si="71"/>
        <v>0</v>
      </c>
      <c r="D958">
        <f t="shared" si="72"/>
        <v>0</v>
      </c>
      <c r="F958">
        <f t="shared" si="73"/>
        <v>93902</v>
      </c>
      <c r="G958" t="str">
        <f>INDEX(ZIP_COUNTY_092020!B:B,MATCH('Zip Shares'!F958,ZIP_COUNTY_092020!A:A,0))</f>
        <v>Monterey</v>
      </c>
      <c r="H958" s="8">
        <f>B958*'SmartPay National Data'!$Q$4</f>
        <v>7736.232359491265</v>
      </c>
      <c r="I958" s="8">
        <f t="shared" si="74"/>
        <v>0</v>
      </c>
      <c r="J958" s="8">
        <f>D958*'SmartPay National Data'!$Q$6</f>
        <v>0</v>
      </c>
      <c r="N958" s="3">
        <v>94086</v>
      </c>
      <c r="O958">
        <v>5.2402899914626138E-3</v>
      </c>
      <c r="P958" s="5">
        <v>95811</v>
      </c>
      <c r="Q958" s="7">
        <v>21166</v>
      </c>
    </row>
    <row r="959" spans="1:17" ht="15.75">
      <c r="A959" s="3">
        <v>93905</v>
      </c>
      <c r="B959">
        <f t="shared" si="70"/>
        <v>6.032847310316455E-5</v>
      </c>
      <c r="C959" s="7">
        <f t="shared" si="71"/>
        <v>879.85</v>
      </c>
      <c r="D959">
        <f t="shared" si="72"/>
        <v>0</v>
      </c>
      <c r="F959">
        <f t="shared" si="73"/>
        <v>93905</v>
      </c>
      <c r="G959" t="str">
        <f>INDEX(ZIP_COUNTY_092020!B:B,MATCH('Zip Shares'!F959,ZIP_COUNTY_092020!A:A,0))</f>
        <v>Monterey</v>
      </c>
      <c r="H959" s="8">
        <f>B959*'SmartPay National Data'!$Q$4</f>
        <v>26347.578860573471</v>
      </c>
      <c r="I959" s="8">
        <f t="shared" si="74"/>
        <v>879.85</v>
      </c>
      <c r="J959" s="8">
        <f>D959*'SmartPay National Data'!$Q$6</f>
        <v>0</v>
      </c>
      <c r="N959" s="3">
        <v>94087</v>
      </c>
      <c r="O959">
        <v>2.2599186778198493E-4</v>
      </c>
      <c r="P959" s="5">
        <v>95812</v>
      </c>
      <c r="Q959" s="7">
        <v>5996.75</v>
      </c>
    </row>
    <row r="960" spans="1:17" ht="15.75">
      <c r="A960" s="3">
        <v>93906</v>
      </c>
      <c r="B960">
        <f t="shared" si="70"/>
        <v>1.1143875281092959E-4</v>
      </c>
      <c r="C960" s="7">
        <f t="shared" si="71"/>
        <v>0</v>
      </c>
      <c r="D960">
        <f t="shared" si="72"/>
        <v>0</v>
      </c>
      <c r="F960">
        <f t="shared" si="73"/>
        <v>93906</v>
      </c>
      <c r="G960" t="str">
        <f>INDEX(ZIP_COUNTY_092020!B:B,MATCH('Zip Shares'!F960,ZIP_COUNTY_092020!A:A,0))</f>
        <v>Monterey</v>
      </c>
      <c r="H960" s="8">
        <f>B960*'SmartPay National Data'!$Q$4</f>
        <v>48669.246489779041</v>
      </c>
      <c r="I960" s="8">
        <f t="shared" si="74"/>
        <v>0</v>
      </c>
      <c r="J960" s="8">
        <f>D960*'SmartPay National Data'!$Q$6</f>
        <v>0</v>
      </c>
      <c r="N960" s="3">
        <v>94088</v>
      </c>
      <c r="O960">
        <v>6.8851107146653493E-7</v>
      </c>
      <c r="P960" s="5">
        <v>95814</v>
      </c>
      <c r="Q960" s="7">
        <v>31373.329999999998</v>
      </c>
    </row>
    <row r="961" spans="1:17" ht="15.75">
      <c r="A961" s="3">
        <v>93907</v>
      </c>
      <c r="B961">
        <f t="shared" si="70"/>
        <v>1.3676220590865586E-4</v>
      </c>
      <c r="C961" s="7">
        <f t="shared" si="71"/>
        <v>769.52</v>
      </c>
      <c r="D961">
        <f t="shared" si="72"/>
        <v>0</v>
      </c>
      <c r="F961">
        <f t="shared" si="73"/>
        <v>93907</v>
      </c>
      <c r="G961" t="str">
        <f>INDEX(ZIP_COUNTY_092020!B:B,MATCH('Zip Shares'!F961,ZIP_COUNTY_092020!A:A,0))</f>
        <v>Monterey</v>
      </c>
      <c r="H961" s="8">
        <f>B961*'SmartPay National Data'!$Q$4</f>
        <v>59728.894499988302</v>
      </c>
      <c r="I961" s="8">
        <f t="shared" si="74"/>
        <v>769.52</v>
      </c>
      <c r="J961" s="8">
        <f>D961*'SmartPay National Data'!$Q$6</f>
        <v>0</v>
      </c>
      <c r="N961" s="3">
        <v>94089</v>
      </c>
      <c r="O961">
        <v>1.5522845214880415E-3</v>
      </c>
      <c r="P961" s="5">
        <v>95815</v>
      </c>
      <c r="Q961" s="7">
        <v>21258.57</v>
      </c>
    </row>
    <row r="962" spans="1:17" ht="15.75">
      <c r="A962" s="3">
        <v>93908</v>
      </c>
      <c r="B962">
        <f t="shared" ref="B962:B1025" si="75">SUMIF(N:N,A962,O:O)</f>
        <v>7.5449499516666896E-5</v>
      </c>
      <c r="C962" s="7">
        <f t="shared" ref="C962:C1025" si="76">SUMIF(P:P,A962,Q:Q)</f>
        <v>1685.42</v>
      </c>
      <c r="D962">
        <f t="shared" ref="D962:D1025" si="77">SUMIF(R:R,A962,S:S)</f>
        <v>0</v>
      </c>
      <c r="F962">
        <f t="shared" si="73"/>
        <v>93908</v>
      </c>
      <c r="G962" t="str">
        <f>INDEX(ZIP_COUNTY_092020!B:B,MATCH('Zip Shares'!F962,ZIP_COUNTY_092020!A:A,0))</f>
        <v>Monterey</v>
      </c>
      <c r="H962" s="8">
        <f>B962*'SmartPay National Data'!$Q$4</f>
        <v>32951.466136176823</v>
      </c>
      <c r="I962" s="8">
        <f t="shared" si="74"/>
        <v>1685.42</v>
      </c>
      <c r="J962" s="8">
        <f>D962*'SmartPay National Data'!$Q$6</f>
        <v>0</v>
      </c>
      <c r="N962" s="3">
        <v>94101</v>
      </c>
      <c r="O962">
        <v>9.2981078583529423E-5</v>
      </c>
      <c r="P962" s="5">
        <v>95816</v>
      </c>
      <c r="Q962" s="7">
        <v>6027.91</v>
      </c>
    </row>
    <row r="963" spans="1:17" ht="15.75">
      <c r="A963" s="3">
        <v>93912</v>
      </c>
      <c r="B963">
        <f t="shared" si="75"/>
        <v>6.9356301814317329E-6</v>
      </c>
      <c r="C963" s="7">
        <f t="shared" si="76"/>
        <v>0</v>
      </c>
      <c r="D963">
        <f t="shared" si="77"/>
        <v>0</v>
      </c>
      <c r="F963">
        <f t="shared" ref="F963:F1026" si="78">A963</f>
        <v>93912</v>
      </c>
      <c r="G963" t="str">
        <f>INDEX(ZIP_COUNTY_092020!B:B,MATCH('Zip Shares'!F963,ZIP_COUNTY_092020!A:A,0))</f>
        <v>Monterey</v>
      </c>
      <c r="H963" s="8">
        <f>B963*'SmartPay National Data'!$Q$4</f>
        <v>3029.0351098486617</v>
      </c>
      <c r="I963" s="8">
        <f t="shared" ref="I963:I1026" si="79">C963</f>
        <v>0</v>
      </c>
      <c r="J963" s="8">
        <f>D963*'SmartPay National Data'!$Q$6</f>
        <v>0</v>
      </c>
      <c r="N963" s="3">
        <v>94102</v>
      </c>
      <c r="O963">
        <v>8.9022328352059574E-5</v>
      </c>
      <c r="P963" s="5">
        <v>95818</v>
      </c>
      <c r="Q963" s="7">
        <v>11559.25</v>
      </c>
    </row>
    <row r="964" spans="1:17" ht="15.75">
      <c r="A964" s="3">
        <v>93915</v>
      </c>
      <c r="B964">
        <f t="shared" si="75"/>
        <v>3.6667354911085029E-6</v>
      </c>
      <c r="C964" s="7">
        <f t="shared" si="76"/>
        <v>100</v>
      </c>
      <c r="D964">
        <f t="shared" si="77"/>
        <v>0</v>
      </c>
      <c r="F964">
        <f t="shared" si="78"/>
        <v>93915</v>
      </c>
      <c r="G964" t="str">
        <f>INDEX(ZIP_COUNTY_092020!B:B,MATCH('Zip Shares'!F964,ZIP_COUNTY_092020!A:A,0))</f>
        <v>Monterey</v>
      </c>
      <c r="H964" s="8">
        <f>B964*'SmartPay National Data'!$Q$4</f>
        <v>1601.393132354566</v>
      </c>
      <c r="I964" s="8">
        <f t="shared" si="79"/>
        <v>100</v>
      </c>
      <c r="J964" s="8">
        <f>D964*'SmartPay National Data'!$Q$6</f>
        <v>0</v>
      </c>
      <c r="N964" s="3">
        <v>94103</v>
      </c>
      <c r="O964">
        <v>1.4795405838657469E-3</v>
      </c>
      <c r="P964" s="5">
        <v>95819</v>
      </c>
      <c r="Q964" s="7">
        <v>2346.25</v>
      </c>
    </row>
    <row r="965" spans="1:17" ht="15.75">
      <c r="A965" s="3">
        <v>93921</v>
      </c>
      <c r="B965">
        <f t="shared" si="75"/>
        <v>4.2457537666599923E-6</v>
      </c>
      <c r="C965" s="7">
        <f t="shared" si="76"/>
        <v>0</v>
      </c>
      <c r="D965">
        <f t="shared" si="77"/>
        <v>0</v>
      </c>
      <c r="F965">
        <f t="shared" si="78"/>
        <v>93921</v>
      </c>
      <c r="G965" t="str">
        <f>INDEX(ZIP_COUNTY_092020!B:B,MATCH('Zip Shares'!F965,ZIP_COUNTY_092020!A:A,0))</f>
        <v>Monterey</v>
      </c>
      <c r="H965" s="8">
        <f>B965*'SmartPay National Data'!$Q$4</f>
        <v>1854.2709012103783</v>
      </c>
      <c r="I965" s="8">
        <f t="shared" si="79"/>
        <v>0</v>
      </c>
      <c r="J965" s="8">
        <f>D965*'SmartPay National Data'!$Q$6</f>
        <v>0</v>
      </c>
      <c r="N965" s="3">
        <v>94104</v>
      </c>
      <c r="O965">
        <v>1.9793468003886268E-4</v>
      </c>
      <c r="P965" s="5">
        <v>95820</v>
      </c>
      <c r="Q965" s="7">
        <v>2116.7199999999998</v>
      </c>
    </row>
    <row r="966" spans="1:17" ht="15.75">
      <c r="A966" s="3">
        <v>93922</v>
      </c>
      <c r="B966">
        <f t="shared" si="75"/>
        <v>2.0500514423260356E-6</v>
      </c>
      <c r="C966" s="7">
        <f t="shared" si="76"/>
        <v>0</v>
      </c>
      <c r="D966">
        <f t="shared" si="77"/>
        <v>0</v>
      </c>
      <c r="F966">
        <f t="shared" si="78"/>
        <v>93922</v>
      </c>
      <c r="G966" t="str">
        <f>INDEX(ZIP_COUNTY_092020!B:B,MATCH('Zip Shares'!F966,ZIP_COUNTY_092020!A:A,0))</f>
        <v>Monterey</v>
      </c>
      <c r="H966" s="8">
        <f>B966*'SmartPay National Data'!$Q$4</f>
        <v>895.33000367092484</v>
      </c>
      <c r="I966" s="8">
        <f t="shared" si="79"/>
        <v>0</v>
      </c>
      <c r="J966" s="8">
        <f>D966*'SmartPay National Data'!$Q$6</f>
        <v>0</v>
      </c>
      <c r="N966" s="3">
        <v>94105</v>
      </c>
      <c r="O966">
        <v>6.5974553153878878E-4</v>
      </c>
      <c r="P966" s="5">
        <v>95821</v>
      </c>
      <c r="Q966" s="7">
        <v>3758</v>
      </c>
    </row>
    <row r="967" spans="1:17" ht="15.75">
      <c r="A967" s="3">
        <v>93923</v>
      </c>
      <c r="B967">
        <f t="shared" si="75"/>
        <v>1.9262339330923929E-4</v>
      </c>
      <c r="C967" s="7">
        <f t="shared" si="76"/>
        <v>1000</v>
      </c>
      <c r="D967">
        <f t="shared" si="77"/>
        <v>0</v>
      </c>
      <c r="F967">
        <f t="shared" si="78"/>
        <v>93923</v>
      </c>
      <c r="G967" t="str">
        <f>INDEX(ZIP_COUNTY_092020!B:B,MATCH('Zip Shares'!F967,ZIP_COUNTY_092020!A:A,0))</f>
        <v>Monterey</v>
      </c>
      <c r="H967" s="8">
        <f>B967*'SmartPay National Data'!$Q$4</f>
        <v>84125.451624271635</v>
      </c>
      <c r="I967" s="8">
        <f t="shared" si="79"/>
        <v>1000</v>
      </c>
      <c r="J967" s="8">
        <f>D967*'SmartPay National Data'!$Q$6</f>
        <v>0</v>
      </c>
      <c r="N967" s="3">
        <v>94107</v>
      </c>
      <c r="O967">
        <v>2.3955786426691252E-3</v>
      </c>
      <c r="P967" s="5">
        <v>95822</v>
      </c>
      <c r="Q967" s="7">
        <v>1194.7</v>
      </c>
    </row>
    <row r="968" spans="1:17" ht="15.75">
      <c r="A968" s="3">
        <v>93924</v>
      </c>
      <c r="B968">
        <f t="shared" si="75"/>
        <v>3.2751953641421187E-5</v>
      </c>
      <c r="C968" s="7">
        <f t="shared" si="76"/>
        <v>0</v>
      </c>
      <c r="D968">
        <f t="shared" si="77"/>
        <v>0</v>
      </c>
      <c r="F968">
        <f t="shared" si="78"/>
        <v>93924</v>
      </c>
      <c r="G968" t="str">
        <f>INDEX(ZIP_COUNTY_092020!B:B,MATCH('Zip Shares'!F968,ZIP_COUNTY_092020!A:A,0))</f>
        <v>Monterey</v>
      </c>
      <c r="H968" s="8">
        <f>B968*'SmartPay National Data'!$Q$4</f>
        <v>14303.937046931916</v>
      </c>
      <c r="I968" s="8">
        <f t="shared" si="79"/>
        <v>0</v>
      </c>
      <c r="J968" s="8">
        <f>D968*'SmartPay National Data'!$Q$6</f>
        <v>0</v>
      </c>
      <c r="N968" s="3">
        <v>94108</v>
      </c>
      <c r="O968">
        <v>2.9208277867544829E-5</v>
      </c>
      <c r="P968" s="5">
        <v>95823</v>
      </c>
      <c r="Q968" s="7">
        <v>27183.84</v>
      </c>
    </row>
    <row r="969" spans="1:17" ht="15.75">
      <c r="A969" s="3">
        <v>93927</v>
      </c>
      <c r="B969">
        <f t="shared" si="75"/>
        <v>1.6304037507450316E-5</v>
      </c>
      <c r="C969" s="7">
        <f t="shared" si="76"/>
        <v>0</v>
      </c>
      <c r="D969">
        <f t="shared" si="77"/>
        <v>0</v>
      </c>
      <c r="F969">
        <f t="shared" si="78"/>
        <v>93927</v>
      </c>
      <c r="G969" t="str">
        <f>INDEX(ZIP_COUNTY_092020!B:B,MATCH('Zip Shares'!F969,ZIP_COUNTY_092020!A:A,0))</f>
        <v>Monterey</v>
      </c>
      <c r="H969" s="8">
        <f>B969*'SmartPay National Data'!$Q$4</f>
        <v>7120.5500798720132</v>
      </c>
      <c r="I969" s="8">
        <f t="shared" si="79"/>
        <v>0</v>
      </c>
      <c r="J969" s="8">
        <f>D969*'SmartPay National Data'!$Q$6</f>
        <v>0</v>
      </c>
      <c r="N969" s="3">
        <v>94109</v>
      </c>
      <c r="O969">
        <v>4.6747457262250318E-4</v>
      </c>
      <c r="P969" s="5">
        <v>95824</v>
      </c>
      <c r="Q969" s="7">
        <v>1075.5</v>
      </c>
    </row>
    <row r="970" spans="1:17" ht="15.75">
      <c r="A970" s="3">
        <v>93928</v>
      </c>
      <c r="B970">
        <f t="shared" si="75"/>
        <v>1.231576598112651E-4</v>
      </c>
      <c r="C970" s="7">
        <f t="shared" si="76"/>
        <v>0</v>
      </c>
      <c r="D970">
        <f t="shared" si="77"/>
        <v>0</v>
      </c>
      <c r="F970">
        <f t="shared" si="78"/>
        <v>93928</v>
      </c>
      <c r="G970" t="str">
        <f>INDEX(ZIP_COUNTY_092020!B:B,MATCH('Zip Shares'!F970,ZIP_COUNTY_092020!A:A,0))</f>
        <v>Monterey</v>
      </c>
      <c r="H970" s="8">
        <f>B970*'SmartPay National Data'!$Q$4</f>
        <v>53787.307837412751</v>
      </c>
      <c r="I970" s="8">
        <f t="shared" si="79"/>
        <v>0</v>
      </c>
      <c r="J970" s="8">
        <f>D970*'SmartPay National Data'!$Q$6</f>
        <v>0</v>
      </c>
      <c r="N970" s="3">
        <v>94110</v>
      </c>
      <c r="O970">
        <v>1.1363219398171068E-4</v>
      </c>
      <c r="P970" s="5">
        <v>95825</v>
      </c>
      <c r="Q970" s="7">
        <v>14334.65</v>
      </c>
    </row>
    <row r="971" spans="1:17" ht="15.75">
      <c r="A971" s="3">
        <v>93930</v>
      </c>
      <c r="B971">
        <f t="shared" si="75"/>
        <v>2.8382423107033004E-4</v>
      </c>
      <c r="C971" s="7">
        <f t="shared" si="76"/>
        <v>0</v>
      </c>
      <c r="D971">
        <f t="shared" si="77"/>
        <v>0</v>
      </c>
      <c r="F971">
        <f t="shared" si="78"/>
        <v>93930</v>
      </c>
      <c r="G971" t="str">
        <f>INDEX(ZIP_COUNTY_092020!B:B,MATCH('Zip Shares'!F971,ZIP_COUNTY_092020!A:A,0))</f>
        <v>Monterey</v>
      </c>
      <c r="H971" s="8">
        <f>B971*'SmartPay National Data'!$Q$4</f>
        <v>123956.08451550355</v>
      </c>
      <c r="I971" s="8">
        <f t="shared" si="79"/>
        <v>0</v>
      </c>
      <c r="J971" s="8">
        <f>D971*'SmartPay National Data'!$Q$6</f>
        <v>0</v>
      </c>
      <c r="N971" s="3">
        <v>94111</v>
      </c>
      <c r="O971">
        <v>7.6308079891436854E-4</v>
      </c>
      <c r="P971" s="5">
        <v>95826</v>
      </c>
      <c r="Q971" s="7">
        <v>49420.240000000005</v>
      </c>
    </row>
    <row r="972" spans="1:17" ht="15.75">
      <c r="A972" s="3">
        <v>93932</v>
      </c>
      <c r="B972">
        <f t="shared" si="75"/>
        <v>2.9678149649977654E-5</v>
      </c>
      <c r="C972" s="7">
        <f t="shared" si="76"/>
        <v>0</v>
      </c>
      <c r="D972">
        <f t="shared" si="77"/>
        <v>0</v>
      </c>
      <c r="F972">
        <f t="shared" si="78"/>
        <v>93932</v>
      </c>
      <c r="G972" t="str">
        <f>INDEX(ZIP_COUNTY_092020!B:B,MATCH('Zip Shares'!F972,ZIP_COUNTY_092020!A:A,0))</f>
        <v>Monterey</v>
      </c>
      <c r="H972" s="8">
        <f>B972*'SmartPay National Data'!$Q$4</f>
        <v>12961.498080707595</v>
      </c>
      <c r="I972" s="8">
        <f t="shared" si="79"/>
        <v>0</v>
      </c>
      <c r="J972" s="8">
        <f>D972*'SmartPay National Data'!$Q$6</f>
        <v>0</v>
      </c>
      <c r="N972" s="3">
        <v>94112</v>
      </c>
      <c r="O972">
        <v>1.9333861043753271E-5</v>
      </c>
      <c r="P972" s="5">
        <v>95827</v>
      </c>
      <c r="Q972" s="7">
        <v>3641.27</v>
      </c>
    </row>
    <row r="973" spans="1:17" ht="15.75">
      <c r="A973" s="3">
        <v>93933</v>
      </c>
      <c r="B973">
        <f t="shared" si="75"/>
        <v>3.3129022385649333E-4</v>
      </c>
      <c r="C973" s="7">
        <f t="shared" si="76"/>
        <v>7455</v>
      </c>
      <c r="D973">
        <f t="shared" si="77"/>
        <v>0</v>
      </c>
      <c r="F973">
        <f t="shared" si="78"/>
        <v>93933</v>
      </c>
      <c r="G973" t="str">
        <f>INDEX(ZIP_COUNTY_092020!B:B,MATCH('Zip Shares'!F973,ZIP_COUNTY_092020!A:A,0))</f>
        <v>Monterey</v>
      </c>
      <c r="H973" s="8">
        <f>B973*'SmartPay National Data'!$Q$4</f>
        <v>144686.163096976</v>
      </c>
      <c r="I973" s="8">
        <f t="shared" si="79"/>
        <v>7455</v>
      </c>
      <c r="J973" s="8">
        <f>D973*'SmartPay National Data'!$Q$6</f>
        <v>0</v>
      </c>
      <c r="N973" s="3">
        <v>94114</v>
      </c>
      <c r="O973">
        <v>3.6822518934617109E-4</v>
      </c>
      <c r="P973" s="5">
        <v>95828</v>
      </c>
      <c r="Q973" s="7">
        <v>170401.09</v>
      </c>
    </row>
    <row r="974" spans="1:17" ht="15.75">
      <c r="A974" s="3">
        <v>93940</v>
      </c>
      <c r="B974">
        <f t="shared" si="75"/>
        <v>7.1499551894866039E-3</v>
      </c>
      <c r="C974" s="7">
        <f t="shared" si="76"/>
        <v>110130.64</v>
      </c>
      <c r="D974">
        <f t="shared" si="77"/>
        <v>0</v>
      </c>
      <c r="F974">
        <f t="shared" si="78"/>
        <v>93940</v>
      </c>
      <c r="G974" t="str">
        <f>INDEX(ZIP_COUNTY_092020!B:B,MATCH('Zip Shares'!F974,ZIP_COUNTY_092020!A:A,0))</f>
        <v>Monterey</v>
      </c>
      <c r="H974" s="8">
        <f>B974*'SmartPay National Data'!$Q$4</f>
        <v>3122638.4245200311</v>
      </c>
      <c r="I974" s="8">
        <f t="shared" si="79"/>
        <v>110130.64</v>
      </c>
      <c r="J974" s="8">
        <f>D974*'SmartPay National Data'!$Q$6</f>
        <v>0</v>
      </c>
      <c r="N974" s="3">
        <v>94115</v>
      </c>
      <c r="O974">
        <v>1.4711126127101868E-5</v>
      </c>
      <c r="P974" s="5">
        <v>95829</v>
      </c>
      <c r="Q974" s="7">
        <v>8905.11</v>
      </c>
    </row>
    <row r="975" spans="1:17" ht="15.75">
      <c r="A975" s="3">
        <v>93942</v>
      </c>
      <c r="B975">
        <f t="shared" si="75"/>
        <v>3.0574544253037314E-5</v>
      </c>
      <c r="C975" s="7">
        <f t="shared" si="76"/>
        <v>0</v>
      </c>
      <c r="D975">
        <f t="shared" si="77"/>
        <v>0</v>
      </c>
      <c r="F975">
        <f t="shared" si="78"/>
        <v>93942</v>
      </c>
      <c r="G975" t="str">
        <f>INDEX(ZIP_COUNTY_092020!B:B,MATCH('Zip Shares'!F975,ZIP_COUNTY_092020!A:A,0))</f>
        <v>Monterey</v>
      </c>
      <c r="H975" s="8">
        <f>B975*'SmartPay National Data'!$Q$4</f>
        <v>13352.985321797209</v>
      </c>
      <c r="I975" s="8">
        <f t="shared" si="79"/>
        <v>0</v>
      </c>
      <c r="J975" s="8">
        <f>D975*'SmartPay National Data'!$Q$6</f>
        <v>0</v>
      </c>
      <c r="N975" s="3">
        <v>94116</v>
      </c>
      <c r="O975">
        <v>5.2022196824403724E-5</v>
      </c>
      <c r="P975" s="5">
        <v>95832</v>
      </c>
      <c r="Q975" s="7">
        <v>681.95</v>
      </c>
    </row>
    <row r="976" spans="1:17" ht="15.75">
      <c r="A976" s="3">
        <v>93943</v>
      </c>
      <c r="B976">
        <f t="shared" si="75"/>
        <v>5.6586325085455581E-5</v>
      </c>
      <c r="C976" s="7">
        <f t="shared" si="76"/>
        <v>0</v>
      </c>
      <c r="D976">
        <f t="shared" si="77"/>
        <v>0</v>
      </c>
      <c r="F976">
        <f t="shared" si="78"/>
        <v>93943</v>
      </c>
      <c r="G976" t="str">
        <f>INDEX(ZIP_COUNTY_092020!B:B,MATCH('Zip Shares'!F976,ZIP_COUNTY_092020!A:A,0))</f>
        <v>Monterey</v>
      </c>
      <c r="H976" s="8">
        <f>B976*'SmartPay National Data'!$Q$4</f>
        <v>24713.250409463479</v>
      </c>
      <c r="I976" s="8">
        <f t="shared" si="79"/>
        <v>0</v>
      </c>
      <c r="J976" s="8">
        <f>D976*'SmartPay National Data'!$Q$6</f>
        <v>0</v>
      </c>
      <c r="N976" s="3">
        <v>94117</v>
      </c>
      <c r="O976">
        <v>1.5156165961958799E-5</v>
      </c>
      <c r="P976" s="5">
        <v>95833</v>
      </c>
      <c r="Q976" s="7">
        <v>3249</v>
      </c>
    </row>
    <row r="977" spans="1:17" ht="15.75">
      <c r="A977" s="3">
        <v>93944</v>
      </c>
      <c r="B977">
        <f t="shared" si="75"/>
        <v>4.1208344034112711E-4</v>
      </c>
      <c r="C977" s="7">
        <f t="shared" si="76"/>
        <v>0</v>
      </c>
      <c r="D977">
        <f t="shared" si="77"/>
        <v>0</v>
      </c>
      <c r="F977">
        <f t="shared" si="78"/>
        <v>93944</v>
      </c>
      <c r="G977" t="str">
        <f>INDEX(ZIP_COUNTY_092020!B:B,MATCH('Zip Shares'!F977,ZIP_COUNTY_092020!A:A,0))</f>
        <v>Monterey</v>
      </c>
      <c r="H977" s="8">
        <f>B977*'SmartPay National Data'!$Q$4</f>
        <v>179971.41951458971</v>
      </c>
      <c r="I977" s="8">
        <f t="shared" si="79"/>
        <v>0</v>
      </c>
      <c r="J977" s="8">
        <f>D977*'SmartPay National Data'!$Q$6</f>
        <v>0</v>
      </c>
      <c r="N977" s="3">
        <v>94118</v>
      </c>
      <c r="O977">
        <v>2.8590575532562145E-5</v>
      </c>
      <c r="P977" s="5">
        <v>95834</v>
      </c>
      <c r="Q977" s="7">
        <v>11631.41</v>
      </c>
    </row>
    <row r="978" spans="1:17" ht="15.75">
      <c r="A978" s="3">
        <v>93950</v>
      </c>
      <c r="B978">
        <f t="shared" si="75"/>
        <v>7.4766366323920656E-5</v>
      </c>
      <c r="C978" s="7">
        <f t="shared" si="76"/>
        <v>7889.4800000000005</v>
      </c>
      <c r="D978">
        <f t="shared" si="77"/>
        <v>0</v>
      </c>
      <c r="F978">
        <f t="shared" si="78"/>
        <v>93950</v>
      </c>
      <c r="G978" t="str">
        <f>INDEX(ZIP_COUNTY_092020!B:B,MATCH('Zip Shares'!F978,ZIP_COUNTY_092020!A:A,0))</f>
        <v>Monterey</v>
      </c>
      <c r="H978" s="8">
        <f>B978*'SmartPay National Data'!$Q$4</f>
        <v>32653.117698990653</v>
      </c>
      <c r="I978" s="8">
        <f t="shared" si="79"/>
        <v>7889.4800000000005</v>
      </c>
      <c r="J978" s="8">
        <f>D978*'SmartPay National Data'!$Q$6</f>
        <v>0</v>
      </c>
      <c r="N978" s="3">
        <v>94119</v>
      </c>
      <c r="O978">
        <v>7.333470982217006E-8</v>
      </c>
      <c r="P978" s="5">
        <v>95837</v>
      </c>
      <c r="Q978" s="7">
        <v>20</v>
      </c>
    </row>
    <row r="979" spans="1:17" ht="15.75">
      <c r="A979" s="3">
        <v>93953</v>
      </c>
      <c r="B979">
        <f t="shared" si="75"/>
        <v>5.723280518281765E-4</v>
      </c>
      <c r="C979" s="7">
        <f t="shared" si="76"/>
        <v>0</v>
      </c>
      <c r="D979">
        <f t="shared" si="77"/>
        <v>0</v>
      </c>
      <c r="F979">
        <f t="shared" si="78"/>
        <v>93953</v>
      </c>
      <c r="G979" t="str">
        <f>INDEX(ZIP_COUNTY_092020!B:B,MATCH('Zip Shares'!F979,ZIP_COUNTY_092020!A:A,0))</f>
        <v>Monterey</v>
      </c>
      <c r="H979" s="8">
        <f>B979*'SmartPay National Data'!$Q$4</f>
        <v>249955.9114296606</v>
      </c>
      <c r="I979" s="8">
        <f t="shared" si="79"/>
        <v>0</v>
      </c>
      <c r="J979" s="8">
        <f>D979*'SmartPay National Data'!$Q$6</f>
        <v>0</v>
      </c>
      <c r="N979" s="3">
        <v>94120</v>
      </c>
      <c r="O979">
        <v>9.2195989773377631E-7</v>
      </c>
      <c r="P979" s="5">
        <v>95838</v>
      </c>
      <c r="Q979" s="7">
        <v>5286.07</v>
      </c>
    </row>
    <row r="980" spans="1:17" ht="15.75">
      <c r="A980" s="3">
        <v>93955</v>
      </c>
      <c r="B980">
        <f t="shared" si="75"/>
        <v>9.471987103539161E-4</v>
      </c>
      <c r="C980" s="7">
        <f t="shared" si="76"/>
        <v>14836.710000000001</v>
      </c>
      <c r="D980">
        <f t="shared" si="77"/>
        <v>0</v>
      </c>
      <c r="F980">
        <f t="shared" si="78"/>
        <v>93955</v>
      </c>
      <c r="G980" t="str">
        <f>INDEX(ZIP_COUNTY_092020!B:B,MATCH('Zip Shares'!F980,ZIP_COUNTY_092020!A:A,0))</f>
        <v>Monterey</v>
      </c>
      <c r="H980" s="8">
        <f>B980*'SmartPay National Data'!$Q$4</f>
        <v>413675.19239226688</v>
      </c>
      <c r="I980" s="8">
        <f t="shared" si="79"/>
        <v>14836.710000000001</v>
      </c>
      <c r="J980" s="8">
        <f>D980*'SmartPay National Data'!$Q$6</f>
        <v>0</v>
      </c>
      <c r="N980" s="3">
        <v>94122</v>
      </c>
      <c r="O980">
        <v>2.1882651662203523E-4</v>
      </c>
      <c r="P980" s="5">
        <v>95841</v>
      </c>
      <c r="Q980" s="7">
        <v>22784.730000000003</v>
      </c>
    </row>
    <row r="981" spans="1:17" ht="15.75">
      <c r="A981" s="3">
        <v>93960</v>
      </c>
      <c r="B981">
        <f t="shared" si="75"/>
        <v>1.4307805593832662E-5</v>
      </c>
      <c r="C981" s="7">
        <f t="shared" si="76"/>
        <v>0</v>
      </c>
      <c r="D981">
        <f t="shared" si="77"/>
        <v>0</v>
      </c>
      <c r="F981">
        <f t="shared" si="78"/>
        <v>93960</v>
      </c>
      <c r="G981" t="str">
        <f>INDEX(ZIP_COUNTY_092020!B:B,MATCH('Zip Shares'!F981,ZIP_COUNTY_092020!A:A,0))</f>
        <v>Monterey</v>
      </c>
      <c r="H981" s="8">
        <f>B981*'SmartPay National Data'!$Q$4</f>
        <v>6248.7249687326475</v>
      </c>
      <c r="I981" s="8">
        <f t="shared" si="79"/>
        <v>0</v>
      </c>
      <c r="J981" s="8">
        <f>D981*'SmartPay National Data'!$Q$6</f>
        <v>0</v>
      </c>
      <c r="N981" s="3">
        <v>94123</v>
      </c>
      <c r="O981">
        <v>7.7461702100423599E-5</v>
      </c>
      <c r="P981" s="5">
        <v>95842</v>
      </c>
      <c r="Q981" s="7">
        <v>1235.1099999999999</v>
      </c>
    </row>
    <row r="982" spans="1:17" ht="15.75">
      <c r="A982" s="3">
        <v>94002</v>
      </c>
      <c r="B982">
        <f t="shared" si="75"/>
        <v>5.9850245237962529E-4</v>
      </c>
      <c r="C982" s="7">
        <f t="shared" si="76"/>
        <v>6487.83</v>
      </c>
      <c r="D982">
        <f t="shared" si="77"/>
        <v>0</v>
      </c>
      <c r="F982">
        <f t="shared" si="78"/>
        <v>94002</v>
      </c>
      <c r="G982" t="str">
        <f>INDEX(ZIP_COUNTY_092020!B:B,MATCH('Zip Shares'!F982,ZIP_COUNTY_092020!A:A,0))</f>
        <v>San Mateo</v>
      </c>
      <c r="H982" s="8">
        <f>B982*'SmartPay National Data'!$Q$4</f>
        <v>261387.19830274672</v>
      </c>
      <c r="I982" s="8">
        <f t="shared" si="79"/>
        <v>6487.83</v>
      </c>
      <c r="J982" s="8">
        <f>D982*'SmartPay National Data'!$Q$6</f>
        <v>0</v>
      </c>
      <c r="N982" s="3">
        <v>94124</v>
      </c>
      <c r="O982">
        <v>2.8089797244089821E-4</v>
      </c>
      <c r="P982" s="5">
        <v>95843</v>
      </c>
      <c r="Q982" s="7">
        <v>524.95000000000005</v>
      </c>
    </row>
    <row r="983" spans="1:17" ht="15.75">
      <c r="A983" s="3">
        <v>94005</v>
      </c>
      <c r="B983">
        <f t="shared" si="75"/>
        <v>3.4958299684055723E-4</v>
      </c>
      <c r="C983" s="7">
        <f t="shared" si="76"/>
        <v>17990.59</v>
      </c>
      <c r="D983">
        <f t="shared" si="77"/>
        <v>0</v>
      </c>
      <c r="F983">
        <f t="shared" si="78"/>
        <v>94005</v>
      </c>
      <c r="G983" t="str">
        <f>INDEX(ZIP_COUNTY_092020!B:B,MATCH('Zip Shares'!F983,ZIP_COUNTY_092020!A:A,0))</f>
        <v>San Mateo</v>
      </c>
      <c r="H983" s="8">
        <f>B983*'SmartPay National Data'!$Q$4</f>
        <v>152675.26432869455</v>
      </c>
      <c r="I983" s="8">
        <f t="shared" si="79"/>
        <v>17990.59</v>
      </c>
      <c r="J983" s="8">
        <f>D983*'SmartPay National Data'!$Q$6</f>
        <v>0</v>
      </c>
      <c r="N983" s="3">
        <v>94127</v>
      </c>
      <c r="O983">
        <v>9.4724000186969658E-6</v>
      </c>
      <c r="P983" s="5">
        <v>95864</v>
      </c>
      <c r="Q983" s="7">
        <v>530</v>
      </c>
    </row>
    <row r="984" spans="1:17" ht="15.75">
      <c r="A984" s="3">
        <v>94010</v>
      </c>
      <c r="B984">
        <f t="shared" si="75"/>
        <v>3.4409875427196877E-3</v>
      </c>
      <c r="C984" s="7">
        <f t="shared" si="76"/>
        <v>227663.18</v>
      </c>
      <c r="D984">
        <f t="shared" si="77"/>
        <v>0</v>
      </c>
      <c r="F984">
        <f t="shared" si="78"/>
        <v>94010</v>
      </c>
      <c r="G984" t="str">
        <f>INDEX(ZIP_COUNTY_092020!B:B,MATCH('Zip Shares'!F984,ZIP_COUNTY_092020!A:A,0))</f>
        <v>San Mateo</v>
      </c>
      <c r="H984" s="8">
        <f>B984*'SmartPay National Data'!$Q$4</f>
        <v>1502801.0154512299</v>
      </c>
      <c r="I984" s="8">
        <f t="shared" si="79"/>
        <v>227663.18</v>
      </c>
      <c r="J984" s="8">
        <f>D984*'SmartPay National Data'!$Q$6</f>
        <v>0</v>
      </c>
      <c r="N984" s="3">
        <v>94128</v>
      </c>
      <c r="O984">
        <v>5.3809343332017272E-7</v>
      </c>
      <c r="P984" s="5">
        <v>95901</v>
      </c>
      <c r="Q984" s="7">
        <v>779.3</v>
      </c>
    </row>
    <row r="985" spans="1:17" ht="15.75">
      <c r="A985" s="3">
        <v>94014</v>
      </c>
      <c r="B985">
        <f t="shared" si="75"/>
        <v>3.8218363653071197E-5</v>
      </c>
      <c r="C985" s="7">
        <f t="shared" si="76"/>
        <v>20193.68</v>
      </c>
      <c r="D985">
        <f t="shared" si="77"/>
        <v>0</v>
      </c>
      <c r="F985">
        <f t="shared" si="78"/>
        <v>94014</v>
      </c>
      <c r="G985" t="str">
        <f>INDEX(ZIP_COUNTY_092020!B:B,MATCH('Zip Shares'!F985,ZIP_COUNTY_092020!A:A,0))</f>
        <v>San Mateo</v>
      </c>
      <c r="H985" s="8">
        <f>B985*'SmartPay National Data'!$Q$4</f>
        <v>16691.31172190313</v>
      </c>
      <c r="I985" s="8">
        <f t="shared" si="79"/>
        <v>20193.68</v>
      </c>
      <c r="J985" s="8">
        <f>D985*'SmartPay National Data'!$Q$6</f>
        <v>0</v>
      </c>
      <c r="N985" s="3">
        <v>94129</v>
      </c>
      <c r="O985">
        <v>1.5202586833276232E-4</v>
      </c>
      <c r="P985" s="5">
        <v>95918</v>
      </c>
      <c r="Q985" s="7">
        <v>2895</v>
      </c>
    </row>
    <row r="986" spans="1:17" ht="15.75">
      <c r="A986" s="3">
        <v>94015</v>
      </c>
      <c r="B986">
        <f t="shared" si="75"/>
        <v>8.1373986644920002E-5</v>
      </c>
      <c r="C986" s="7">
        <f t="shared" si="76"/>
        <v>12003.32</v>
      </c>
      <c r="D986">
        <f t="shared" si="77"/>
        <v>0</v>
      </c>
      <c r="F986">
        <f t="shared" si="78"/>
        <v>94015</v>
      </c>
      <c r="G986" t="str">
        <f>INDEX(ZIP_COUNTY_092020!B:B,MATCH('Zip Shares'!F986,ZIP_COUNTY_092020!A:A,0))</f>
        <v>San Mateo</v>
      </c>
      <c r="H986" s="8">
        <f>B986*'SmartPay National Data'!$Q$4</f>
        <v>35538.899296521682</v>
      </c>
      <c r="I986" s="8">
        <f t="shared" si="79"/>
        <v>12003.32</v>
      </c>
      <c r="J986" s="8">
        <f>D986*'SmartPay National Data'!$Q$6</f>
        <v>0</v>
      </c>
      <c r="N986" s="3">
        <v>94131</v>
      </c>
      <c r="O986">
        <v>1.3095542098966735E-5</v>
      </c>
      <c r="P986" s="5">
        <v>95928</v>
      </c>
      <c r="Q986" s="7">
        <v>31768.36</v>
      </c>
    </row>
    <row r="987" spans="1:17" ht="15.75">
      <c r="A987" s="3">
        <v>94019</v>
      </c>
      <c r="B987">
        <f t="shared" si="75"/>
        <v>5.7852937748600823E-6</v>
      </c>
      <c r="C987" s="7">
        <f t="shared" si="76"/>
        <v>1422.78</v>
      </c>
      <c r="D987">
        <f t="shared" si="77"/>
        <v>0</v>
      </c>
      <c r="F987">
        <f t="shared" si="78"/>
        <v>94019</v>
      </c>
      <c r="G987" t="str">
        <f>INDEX(ZIP_COUNTY_092020!B:B,MATCH('Zip Shares'!F987,ZIP_COUNTY_092020!A:A,0))</f>
        <v>San Mateo</v>
      </c>
      <c r="H987" s="8">
        <f>B987*'SmartPay National Data'!$Q$4</f>
        <v>2526.6424977149823</v>
      </c>
      <c r="I987" s="8">
        <f t="shared" si="79"/>
        <v>1422.78</v>
      </c>
      <c r="J987" s="8">
        <f>D987*'SmartPay National Data'!$Q$6</f>
        <v>0</v>
      </c>
      <c r="N987" s="3">
        <v>94132</v>
      </c>
      <c r="O987">
        <v>1.0960096461203329E-5</v>
      </c>
      <c r="P987" s="5">
        <v>95929</v>
      </c>
      <c r="Q987" s="7">
        <v>400</v>
      </c>
    </row>
    <row r="988" spans="1:17" ht="15.75">
      <c r="A988" s="3">
        <v>94020</v>
      </c>
      <c r="B988">
        <f t="shared" si="75"/>
        <v>3.4896201481438526E-4</v>
      </c>
      <c r="C988" s="7">
        <f t="shared" si="76"/>
        <v>0</v>
      </c>
      <c r="D988">
        <f t="shared" si="77"/>
        <v>0</v>
      </c>
      <c r="F988">
        <f t="shared" si="78"/>
        <v>94020</v>
      </c>
      <c r="G988" t="str">
        <f>INDEX(ZIP_COUNTY_092020!B:B,MATCH('Zip Shares'!F988,ZIP_COUNTY_092020!A:A,0))</f>
        <v>San Mateo</v>
      </c>
      <c r="H988" s="8">
        <f>B988*'SmartPay National Data'!$Q$4</f>
        <v>152404.05950510179</v>
      </c>
      <c r="I988" s="8">
        <f t="shared" si="79"/>
        <v>0</v>
      </c>
      <c r="J988" s="8">
        <f>D988*'SmartPay National Data'!$Q$6</f>
        <v>0</v>
      </c>
      <c r="N988" s="3">
        <v>94133</v>
      </c>
      <c r="O988">
        <v>2.2057862543495597E-4</v>
      </c>
      <c r="P988" s="5">
        <v>95945</v>
      </c>
      <c r="Q988" s="7">
        <v>2257.94</v>
      </c>
    </row>
    <row r="989" spans="1:17" ht="15.75">
      <c r="A989" s="3">
        <v>94022</v>
      </c>
      <c r="B989">
        <f t="shared" si="75"/>
        <v>1.1575156709557141E-4</v>
      </c>
      <c r="C989" s="7">
        <f t="shared" si="76"/>
        <v>14516.369999999999</v>
      </c>
      <c r="D989">
        <f t="shared" si="77"/>
        <v>0</v>
      </c>
      <c r="F989">
        <f t="shared" si="78"/>
        <v>94022</v>
      </c>
      <c r="G989" t="str">
        <f>INDEX(ZIP_COUNTY_092020!B:B,MATCH('Zip Shares'!F989,ZIP_COUNTY_092020!A:A,0))</f>
        <v>Santa Clara</v>
      </c>
      <c r="H989" s="8">
        <f>B989*'SmartPay National Data'!$Q$4</f>
        <v>50552.805092054485</v>
      </c>
      <c r="I989" s="8">
        <f t="shared" si="79"/>
        <v>14516.369999999999</v>
      </c>
      <c r="J989" s="8">
        <f>D989*'SmartPay National Data'!$Q$6</f>
        <v>0</v>
      </c>
      <c r="N989" s="3">
        <v>94134</v>
      </c>
      <c r="O989">
        <v>5.1048108170438023E-5</v>
      </c>
      <c r="P989" s="5">
        <v>95949</v>
      </c>
      <c r="Q989" s="7">
        <v>36774.339999999997</v>
      </c>
    </row>
    <row r="990" spans="1:17" ht="15.75">
      <c r="A990" s="3">
        <v>94024</v>
      </c>
      <c r="B990">
        <f t="shared" si="75"/>
        <v>4.5022887669943074E-5</v>
      </c>
      <c r="C990" s="7">
        <f t="shared" si="76"/>
        <v>0</v>
      </c>
      <c r="D990">
        <f t="shared" si="77"/>
        <v>0</v>
      </c>
      <c r="F990">
        <f t="shared" si="78"/>
        <v>94024</v>
      </c>
      <c r="G990" t="str">
        <f>INDEX(ZIP_COUNTY_092020!B:B,MATCH('Zip Shares'!F990,ZIP_COUNTY_092020!A:A,0))</f>
        <v>Santa Clara</v>
      </c>
      <c r="H990" s="8">
        <f>B990*'SmartPay National Data'!$Q$4</f>
        <v>19663.088130641601</v>
      </c>
      <c r="I990" s="8">
        <f t="shared" si="79"/>
        <v>0</v>
      </c>
      <c r="J990" s="8">
        <f>D990*'SmartPay National Data'!$Q$6</f>
        <v>0</v>
      </c>
      <c r="N990" s="3">
        <v>94143</v>
      </c>
      <c r="O990">
        <v>1.0486863504570318E-5</v>
      </c>
      <c r="P990" s="5">
        <v>95959</v>
      </c>
      <c r="Q990" s="7">
        <v>7302.14</v>
      </c>
    </row>
    <row r="991" spans="1:17" ht="15.75">
      <c r="A991" s="3">
        <v>94025</v>
      </c>
      <c r="B991">
        <f t="shared" si="75"/>
        <v>1.2775243179564625E-3</v>
      </c>
      <c r="C991" s="7">
        <f t="shared" si="76"/>
        <v>21993.460000000003</v>
      </c>
      <c r="D991">
        <f t="shared" si="77"/>
        <v>0</v>
      </c>
      <c r="F991">
        <f t="shared" si="78"/>
        <v>94025</v>
      </c>
      <c r="G991" t="str">
        <f>INDEX(ZIP_COUNTY_092020!B:B,MATCH('Zip Shares'!F991,ZIP_COUNTY_092020!A:A,0))</f>
        <v>San Mateo</v>
      </c>
      <c r="H991" s="8">
        <f>B991*'SmartPay National Data'!$Q$4</f>
        <v>557940.07343926304</v>
      </c>
      <c r="I991" s="8">
        <f t="shared" si="79"/>
        <v>21993.460000000003</v>
      </c>
      <c r="J991" s="8">
        <f>D991*'SmartPay National Data'!$Q$6</f>
        <v>0</v>
      </c>
      <c r="N991" s="3">
        <v>94158</v>
      </c>
      <c r="O991">
        <v>6.1662268508807992E-6</v>
      </c>
      <c r="P991" s="5">
        <v>95965</v>
      </c>
      <c r="Q991" s="7">
        <v>350.05</v>
      </c>
    </row>
    <row r="992" spans="1:17" ht="15.75">
      <c r="A992" s="3">
        <v>94028</v>
      </c>
      <c r="B992">
        <f t="shared" si="75"/>
        <v>8.2959381217511676E-5</v>
      </c>
      <c r="C992" s="7">
        <f t="shared" si="76"/>
        <v>0</v>
      </c>
      <c r="D992">
        <f t="shared" si="77"/>
        <v>0</v>
      </c>
      <c r="F992">
        <f t="shared" si="78"/>
        <v>94028</v>
      </c>
      <c r="G992" t="str">
        <f>INDEX(ZIP_COUNTY_092020!B:B,MATCH('Zip Shares'!F992,ZIP_COUNTY_092020!A:A,0))</f>
        <v>San Mateo</v>
      </c>
      <c r="H992" s="8">
        <f>B992*'SmartPay National Data'!$Q$4</f>
        <v>36231.297203809234</v>
      </c>
      <c r="I992" s="8">
        <f t="shared" si="79"/>
        <v>0</v>
      </c>
      <c r="J992" s="8">
        <f>D992*'SmartPay National Data'!$Q$6</f>
        <v>0</v>
      </c>
      <c r="N992" s="3">
        <v>94159</v>
      </c>
      <c r="O992">
        <v>1.4157673146224497E-6</v>
      </c>
      <c r="P992" s="5">
        <v>95966</v>
      </c>
      <c r="Q992" s="7">
        <v>2475</v>
      </c>
    </row>
    <row r="993" spans="1:17" ht="15.75">
      <c r="A993" s="3">
        <v>94030</v>
      </c>
      <c r="B993">
        <f t="shared" si="75"/>
        <v>3.5864950961114118E-6</v>
      </c>
      <c r="C993" s="7">
        <f t="shared" si="76"/>
        <v>30418.63</v>
      </c>
      <c r="D993">
        <f t="shared" si="77"/>
        <v>0</v>
      </c>
      <c r="F993">
        <f t="shared" si="78"/>
        <v>94030</v>
      </c>
      <c r="G993" t="str">
        <f>INDEX(ZIP_COUNTY_092020!B:B,MATCH('Zip Shares'!F993,ZIP_COUNTY_092020!A:A,0))</f>
        <v>San Mateo</v>
      </c>
      <c r="H993" s="8">
        <f>B993*'SmartPay National Data'!$Q$4</f>
        <v>1566.3493126415403</v>
      </c>
      <c r="I993" s="8">
        <f t="shared" si="79"/>
        <v>30418.63</v>
      </c>
      <c r="J993" s="8">
        <f>D993*'SmartPay National Data'!$Q$6</f>
        <v>0</v>
      </c>
      <c r="N993" s="3">
        <v>94301</v>
      </c>
      <c r="O993">
        <v>6.4952770456550219E-4</v>
      </c>
      <c r="P993" s="5">
        <v>95969</v>
      </c>
      <c r="Q993" s="7">
        <v>3381.46</v>
      </c>
    </row>
    <row r="994" spans="1:17" ht="15.75">
      <c r="A994" s="3">
        <v>94035</v>
      </c>
      <c r="B994">
        <f t="shared" si="75"/>
        <v>1.8185608565185737E-4</v>
      </c>
      <c r="C994" s="7">
        <f t="shared" si="76"/>
        <v>0</v>
      </c>
      <c r="D994">
        <f t="shared" si="77"/>
        <v>0</v>
      </c>
      <c r="F994">
        <f t="shared" si="78"/>
        <v>94035</v>
      </c>
      <c r="G994" t="str">
        <f>INDEX(ZIP_COUNTY_092020!B:B,MATCH('Zip Shares'!F994,ZIP_COUNTY_092020!A:A,0))</f>
        <v>Santa Clara</v>
      </c>
      <c r="H994" s="8">
        <f>B994*'SmartPay National Data'!$Q$4</f>
        <v>79422.987380998005</v>
      </c>
      <c r="I994" s="8">
        <f t="shared" si="79"/>
        <v>0</v>
      </c>
      <c r="J994" s="8">
        <f>D994*'SmartPay National Data'!$Q$6</f>
        <v>0</v>
      </c>
      <c r="N994" s="3">
        <v>94303</v>
      </c>
      <c r="O994">
        <v>1.6304923635194002E-4</v>
      </c>
      <c r="P994" s="5">
        <v>95971</v>
      </c>
      <c r="Q994" s="7">
        <v>150</v>
      </c>
    </row>
    <row r="995" spans="1:17" ht="15.75">
      <c r="A995" s="3">
        <v>94037</v>
      </c>
      <c r="B995">
        <f t="shared" si="75"/>
        <v>9.6862929223449629E-7</v>
      </c>
      <c r="C995" s="7">
        <f t="shared" si="76"/>
        <v>22.8</v>
      </c>
      <c r="D995">
        <f t="shared" si="77"/>
        <v>0</v>
      </c>
      <c r="F995">
        <f t="shared" si="78"/>
        <v>94037</v>
      </c>
      <c r="G995" t="str">
        <f>INDEX(ZIP_COUNTY_092020!B:B,MATCH('Zip Shares'!F995,ZIP_COUNTY_092020!A:A,0))</f>
        <v>San Mateo</v>
      </c>
      <c r="H995" s="8">
        <f>B995*'SmartPay National Data'!$Q$4</f>
        <v>423.03468579699791</v>
      </c>
      <c r="I995" s="8">
        <f t="shared" si="79"/>
        <v>22.8</v>
      </c>
      <c r="J995" s="8">
        <f>D995*'SmartPay National Data'!$Q$6</f>
        <v>0</v>
      </c>
      <c r="N995" s="3">
        <v>94304</v>
      </c>
      <c r="O995">
        <v>2.4299213687618581E-3</v>
      </c>
      <c r="P995" s="5">
        <v>95973</v>
      </c>
      <c r="Q995" s="7">
        <v>2575.0500000000002</v>
      </c>
    </row>
    <row r="996" spans="1:17" ht="15.75">
      <c r="A996" s="3">
        <v>94038</v>
      </c>
      <c r="B996">
        <f t="shared" si="75"/>
        <v>6.1112258185141713E-6</v>
      </c>
      <c r="C996" s="7">
        <f t="shared" si="76"/>
        <v>0</v>
      </c>
      <c r="D996">
        <f t="shared" si="77"/>
        <v>0</v>
      </c>
      <c r="F996">
        <f t="shared" si="78"/>
        <v>94038</v>
      </c>
      <c r="G996" t="str">
        <f>INDEX(ZIP_COUNTY_092020!B:B,MATCH('Zip Shares'!F996,ZIP_COUNTY_092020!A:A,0))</f>
        <v>San Mateo</v>
      </c>
      <c r="H996" s="8">
        <f>B996*'SmartPay National Data'!$Q$4</f>
        <v>2668.9885539242769</v>
      </c>
      <c r="I996" s="8">
        <f t="shared" si="79"/>
        <v>0</v>
      </c>
      <c r="J996" s="8">
        <f>D996*'SmartPay National Data'!$Q$6</f>
        <v>0</v>
      </c>
      <c r="N996" s="3">
        <v>94305</v>
      </c>
      <c r="O996">
        <v>3.7951146230006121E-4</v>
      </c>
      <c r="P996" s="5">
        <v>95987</v>
      </c>
      <c r="Q996" s="7">
        <v>93.98</v>
      </c>
    </row>
    <row r="997" spans="1:17" ht="15.75">
      <c r="A997" s="3">
        <v>94040</v>
      </c>
      <c r="B997">
        <f t="shared" si="75"/>
        <v>2.782915957415601E-4</v>
      </c>
      <c r="C997" s="7">
        <f t="shared" si="76"/>
        <v>12689</v>
      </c>
      <c r="D997">
        <f t="shared" si="77"/>
        <v>0</v>
      </c>
      <c r="F997">
        <f t="shared" si="78"/>
        <v>94040</v>
      </c>
      <c r="G997" t="str">
        <f>INDEX(ZIP_COUNTY_092020!B:B,MATCH('Zip Shares'!F997,ZIP_COUNTY_092020!A:A,0))</f>
        <v>Santa Clara</v>
      </c>
      <c r="H997" s="8">
        <f>B997*'SmartPay National Data'!$Q$4</f>
        <v>121539.78690123632</v>
      </c>
      <c r="I997" s="8">
        <f t="shared" si="79"/>
        <v>12689</v>
      </c>
      <c r="J997" s="8">
        <f>D997*'SmartPay National Data'!$Q$6</f>
        <v>0</v>
      </c>
      <c r="N997" s="3">
        <v>94306</v>
      </c>
      <c r="O997">
        <v>2.2353735504423687E-4</v>
      </c>
      <c r="P997" s="5">
        <v>95991</v>
      </c>
      <c r="Q997" s="7">
        <v>1258.72</v>
      </c>
    </row>
    <row r="998" spans="1:17" ht="15.75">
      <c r="A998" s="3">
        <v>94041</v>
      </c>
      <c r="B998">
        <f t="shared" si="75"/>
        <v>9.9428992203138265E-5</v>
      </c>
      <c r="C998" s="7">
        <f t="shared" si="76"/>
        <v>26248.59</v>
      </c>
      <c r="D998">
        <f t="shared" si="77"/>
        <v>0</v>
      </c>
      <c r="F998">
        <f t="shared" si="78"/>
        <v>94041</v>
      </c>
      <c r="G998" t="str">
        <f>INDEX(ZIP_COUNTY_092020!B:B,MATCH('Zip Shares'!F998,ZIP_COUNTY_092020!A:A,0))</f>
        <v>Santa Clara</v>
      </c>
      <c r="H998" s="8">
        <f>B998*'SmartPay National Data'!$Q$4</f>
        <v>43424.159080235564</v>
      </c>
      <c r="I998" s="8">
        <f t="shared" si="79"/>
        <v>26248.59</v>
      </c>
      <c r="J998" s="8">
        <f>D998*'SmartPay National Data'!$Q$6</f>
        <v>0</v>
      </c>
      <c r="N998" s="3">
        <v>94401</v>
      </c>
      <c r="O998">
        <v>6.3490747273707432E-6</v>
      </c>
      <c r="P998" s="5">
        <v>95993</v>
      </c>
      <c r="Q998" s="7">
        <v>114201.45999999999</v>
      </c>
    </row>
    <row r="999" spans="1:17" ht="15.75">
      <c r="A999" s="3">
        <v>94042</v>
      </c>
      <c r="B999">
        <f t="shared" si="75"/>
        <v>1.2222451637028343E-8</v>
      </c>
      <c r="C999" s="7">
        <f t="shared" si="76"/>
        <v>0</v>
      </c>
      <c r="D999">
        <f t="shared" si="77"/>
        <v>0</v>
      </c>
      <c r="F999">
        <f t="shared" si="78"/>
        <v>94042</v>
      </c>
      <c r="G999" t="str">
        <f>INDEX(ZIP_COUNTY_092020!B:B,MATCH('Zip Shares'!F999,ZIP_COUNTY_092020!A:A,0))</f>
        <v>Santa Clara</v>
      </c>
      <c r="H999" s="8">
        <f>B999*'SmartPay National Data'!$Q$4</f>
        <v>5.3379771078485536</v>
      </c>
      <c r="I999" s="8">
        <f t="shared" si="79"/>
        <v>0</v>
      </c>
      <c r="J999" s="8">
        <f>D999*'SmartPay National Data'!$Q$6</f>
        <v>0</v>
      </c>
      <c r="N999" s="3">
        <v>94402</v>
      </c>
      <c r="O999">
        <v>2.110860787418106E-4</v>
      </c>
      <c r="P999" s="5">
        <v>96001</v>
      </c>
      <c r="Q999" s="7">
        <v>10074.75</v>
      </c>
    </row>
    <row r="1000" spans="1:17" ht="15.75">
      <c r="A1000" s="3">
        <v>94043</v>
      </c>
      <c r="B1000">
        <f t="shared" si="75"/>
        <v>1.6204562681053539E-2</v>
      </c>
      <c r="C1000" s="7">
        <f t="shared" si="76"/>
        <v>152537.62</v>
      </c>
      <c r="D1000">
        <f t="shared" si="77"/>
        <v>0</v>
      </c>
      <c r="F1000">
        <f t="shared" si="78"/>
        <v>94043</v>
      </c>
      <c r="G1000" t="str">
        <f>INDEX(ZIP_COUNTY_092020!B:B,MATCH('Zip Shares'!F1000,ZIP_COUNTY_092020!A:A,0))</f>
        <v>Santa Clara</v>
      </c>
      <c r="H1000" s="8">
        <f>B1000*'SmartPay National Data'!$Q$4</f>
        <v>7077105.9033776224</v>
      </c>
      <c r="I1000" s="8">
        <f t="shared" si="79"/>
        <v>152537.62</v>
      </c>
      <c r="J1000" s="8">
        <f>D1000*'SmartPay National Data'!$Q$6</f>
        <v>0</v>
      </c>
      <c r="N1000" s="3">
        <v>94403</v>
      </c>
      <c r="O1000">
        <v>5.0919037044075725E-4</v>
      </c>
      <c r="P1000" s="5">
        <v>96002</v>
      </c>
      <c r="Q1000" s="7">
        <v>43599.45</v>
      </c>
    </row>
    <row r="1001" spans="1:17" ht="15.75">
      <c r="A1001" s="3">
        <v>94044</v>
      </c>
      <c r="B1001">
        <f t="shared" si="75"/>
        <v>4.4206611237364139E-5</v>
      </c>
      <c r="C1001" s="7">
        <f t="shared" si="76"/>
        <v>14961.34</v>
      </c>
      <c r="D1001">
        <f t="shared" si="77"/>
        <v>0</v>
      </c>
      <c r="F1001">
        <f t="shared" si="78"/>
        <v>94044</v>
      </c>
      <c r="G1001" t="str">
        <f>INDEX(ZIP_COUNTY_092020!B:B,MATCH('Zip Shares'!F1001,ZIP_COUNTY_092020!A:A,0))</f>
        <v>San Mateo</v>
      </c>
      <c r="H1001" s="8">
        <f>B1001*'SmartPay National Data'!$Q$4</f>
        <v>19306.591329493938</v>
      </c>
      <c r="I1001" s="8">
        <f t="shared" si="79"/>
        <v>14961.34</v>
      </c>
      <c r="J1001" s="8">
        <f>D1001*'SmartPay National Data'!$Q$6</f>
        <v>0</v>
      </c>
      <c r="N1001" s="3">
        <v>94404</v>
      </c>
      <c r="O1001">
        <v>6.2745756253226187E-4</v>
      </c>
      <c r="P1001" s="5">
        <v>96003</v>
      </c>
      <c r="Q1001" s="7">
        <v>11989.15</v>
      </c>
    </row>
    <row r="1002" spans="1:17" ht="15.75">
      <c r="A1002" s="3">
        <v>94061</v>
      </c>
      <c r="B1002">
        <f t="shared" si="75"/>
        <v>3.3508788217538709E-5</v>
      </c>
      <c r="C1002" s="7">
        <f t="shared" si="76"/>
        <v>0</v>
      </c>
      <c r="D1002">
        <f t="shared" si="77"/>
        <v>0</v>
      </c>
      <c r="F1002">
        <f t="shared" si="78"/>
        <v>94061</v>
      </c>
      <c r="G1002" t="str">
        <f>INDEX(ZIP_COUNTY_092020!B:B,MATCH('Zip Shares'!F1002,ZIP_COUNTY_092020!A:A,0))</f>
        <v>San Mateo</v>
      </c>
      <c r="H1002" s="8">
        <f>B1002*'SmartPay National Data'!$Q$4</f>
        <v>14634.473486078412</v>
      </c>
      <c r="I1002" s="8">
        <f t="shared" si="79"/>
        <v>0</v>
      </c>
      <c r="J1002" s="8">
        <f>D1002*'SmartPay National Data'!$Q$6</f>
        <v>0</v>
      </c>
      <c r="N1002" s="3">
        <v>94501</v>
      </c>
      <c r="O1002">
        <v>7.7072461831440237E-4</v>
      </c>
      <c r="P1002" s="5">
        <v>96021</v>
      </c>
      <c r="Q1002" s="7">
        <v>282.61</v>
      </c>
    </row>
    <row r="1003" spans="1:17">
      <c r="A1003" s="3">
        <v>94062</v>
      </c>
      <c r="B1003">
        <f t="shared" si="75"/>
        <v>3.2171800714942729E-4</v>
      </c>
      <c r="C1003" s="7">
        <f t="shared" si="76"/>
        <v>8195.26</v>
      </c>
      <c r="D1003">
        <f t="shared" si="77"/>
        <v>0</v>
      </c>
      <c r="F1003">
        <f t="shared" si="78"/>
        <v>94062</v>
      </c>
      <c r="G1003" t="str">
        <f>INDEX(ZIP_COUNTY_092020!B:B,MATCH('Zip Shares'!F1003,ZIP_COUNTY_092020!A:A,0))</f>
        <v>San Mateo</v>
      </c>
      <c r="H1003" s="8">
        <f>B1003*'SmartPay National Data'!$Q$4</f>
        <v>140505.63735867926</v>
      </c>
      <c r="I1003" s="8">
        <f t="shared" si="79"/>
        <v>8195.26</v>
      </c>
      <c r="J1003" s="8">
        <f>D1003*'SmartPay National Data'!$Q$6</f>
        <v>0</v>
      </c>
      <c r="N1003" s="3">
        <v>94502</v>
      </c>
      <c r="O1003">
        <v>2.1494599008104238E-4</v>
      </c>
      <c r="P1003">
        <v>96067</v>
      </c>
      <c r="Q1003" s="7">
        <v>5926.3</v>
      </c>
    </row>
    <row r="1004" spans="1:17">
      <c r="A1004" s="3">
        <v>94063</v>
      </c>
      <c r="B1004">
        <f t="shared" si="75"/>
        <v>1.2884517397302895E-3</v>
      </c>
      <c r="C1004" s="7">
        <f t="shared" si="76"/>
        <v>208905.88</v>
      </c>
      <c r="D1004">
        <f t="shared" si="77"/>
        <v>0</v>
      </c>
      <c r="F1004">
        <f t="shared" si="78"/>
        <v>94063</v>
      </c>
      <c r="G1004" t="str">
        <f>INDEX(ZIP_COUNTY_092020!B:B,MATCH('Zip Shares'!F1004,ZIP_COUNTY_092020!A:A,0))</f>
        <v>San Mateo</v>
      </c>
      <c r="H1004" s="8">
        <f>B1004*'SmartPay National Data'!$Q$4</f>
        <v>562712.46518264944</v>
      </c>
      <c r="I1004" s="8">
        <f t="shared" si="79"/>
        <v>208905.88</v>
      </c>
      <c r="J1004" s="8">
        <f>D1004*'SmartPay National Data'!$Q$6</f>
        <v>0</v>
      </c>
      <c r="N1004" s="3">
        <v>94503</v>
      </c>
      <c r="O1004">
        <v>4.7407735896388007E-3</v>
      </c>
      <c r="P1004">
        <v>96080</v>
      </c>
      <c r="Q1004" s="7">
        <v>37.9</v>
      </c>
    </row>
    <row r="1005" spans="1:17">
      <c r="A1005" s="3">
        <v>94064</v>
      </c>
      <c r="B1005">
        <f t="shared" si="75"/>
        <v>5.2908752353895577E-6</v>
      </c>
      <c r="C1005" s="7">
        <f t="shared" si="76"/>
        <v>0</v>
      </c>
      <c r="D1005">
        <f t="shared" si="77"/>
        <v>0</v>
      </c>
      <c r="F1005">
        <f t="shared" si="78"/>
        <v>94064</v>
      </c>
      <c r="G1005" t="str">
        <f>INDEX(ZIP_COUNTY_092020!B:B,MATCH('Zip Shares'!F1005,ZIP_COUNTY_092020!A:A,0))</f>
        <v>San Mateo</v>
      </c>
      <c r="H1005" s="8">
        <f>B1005*'SmartPay National Data'!$Q$4</f>
        <v>2310.7124270739951</v>
      </c>
      <c r="I1005" s="8">
        <f t="shared" si="79"/>
        <v>0</v>
      </c>
      <c r="J1005" s="8">
        <f>D1005*'SmartPay National Data'!$Q$6</f>
        <v>0</v>
      </c>
      <c r="N1005" s="3">
        <v>94505</v>
      </c>
      <c r="O1005">
        <v>3.7893266810278974E-6</v>
      </c>
      <c r="P1005">
        <v>96094</v>
      </c>
      <c r="Q1005" s="7">
        <v>219.94</v>
      </c>
    </row>
    <row r="1006" spans="1:17">
      <c r="A1006" s="3">
        <v>94065</v>
      </c>
      <c r="B1006">
        <f t="shared" si="75"/>
        <v>1.3716201859830526E-3</v>
      </c>
      <c r="C1006" s="7">
        <f t="shared" si="76"/>
        <v>38490.39</v>
      </c>
      <c r="D1006">
        <f t="shared" si="77"/>
        <v>0</v>
      </c>
      <c r="F1006">
        <f t="shared" si="78"/>
        <v>94065</v>
      </c>
      <c r="G1006" t="str">
        <f>INDEX(ZIP_COUNTY_092020!B:B,MATCH('Zip Shares'!F1006,ZIP_COUNTY_092020!A:A,0))</f>
        <v>San Mateo</v>
      </c>
      <c r="H1006" s="8">
        <f>B1006*'SmartPay National Data'!$Q$4</f>
        <v>599035.06848488841</v>
      </c>
      <c r="I1006" s="8">
        <f t="shared" si="79"/>
        <v>38490.39</v>
      </c>
      <c r="J1006" s="8">
        <f>D1006*'SmartPay National Data'!$Q$6</f>
        <v>0</v>
      </c>
      <c r="N1006" s="3">
        <v>94506</v>
      </c>
      <c r="O1006">
        <v>3.1388233600019747E-4</v>
      </c>
      <c r="P1006">
        <v>96140</v>
      </c>
      <c r="Q1006" s="7">
        <v>9585</v>
      </c>
    </row>
    <row r="1007" spans="1:17">
      <c r="A1007" s="3">
        <v>94066</v>
      </c>
      <c r="B1007">
        <f t="shared" si="75"/>
        <v>3.287858027745607E-4</v>
      </c>
      <c r="C1007" s="7">
        <f t="shared" si="76"/>
        <v>32217.87</v>
      </c>
      <c r="D1007">
        <f t="shared" si="77"/>
        <v>1.0624435740737891E-3</v>
      </c>
      <c r="F1007">
        <f t="shared" si="78"/>
        <v>94066</v>
      </c>
      <c r="G1007" t="str">
        <f>INDEX(ZIP_COUNTY_092020!B:B,MATCH('Zip Shares'!F1007,ZIP_COUNTY_092020!A:A,0))</f>
        <v>San Mateo</v>
      </c>
      <c r="H1007" s="8">
        <f>B1007*'SmartPay National Data'!$Q$4</f>
        <v>143592.39379432079</v>
      </c>
      <c r="I1007" s="8">
        <f t="shared" si="79"/>
        <v>32217.87</v>
      </c>
      <c r="J1007" s="8">
        <f>D1007*'SmartPay National Data'!$Q$6</f>
        <v>154457.40898020135</v>
      </c>
      <c r="N1007" s="3">
        <v>94507</v>
      </c>
      <c r="O1007">
        <v>4.9401743934930304E-5</v>
      </c>
      <c r="P1007">
        <v>96145</v>
      </c>
      <c r="Q1007" s="7">
        <v>34642.25</v>
      </c>
    </row>
    <row r="1008" spans="1:17">
      <c r="A1008" s="3">
        <v>94070</v>
      </c>
      <c r="B1008">
        <f t="shared" si="75"/>
        <v>1.7147724010070453E-3</v>
      </c>
      <c r="C1008" s="7">
        <f t="shared" si="76"/>
        <v>130435.2</v>
      </c>
      <c r="D1008">
        <f t="shared" si="77"/>
        <v>0</v>
      </c>
      <c r="F1008">
        <f t="shared" si="78"/>
        <v>94070</v>
      </c>
      <c r="G1008" t="str">
        <f>INDEX(ZIP_COUNTY_092020!B:B,MATCH('Zip Shares'!F1008,ZIP_COUNTY_092020!A:A,0))</f>
        <v>San Mateo</v>
      </c>
      <c r="H1008" s="8">
        <f>B1008*'SmartPay National Data'!$Q$4</f>
        <v>748901.78284817387</v>
      </c>
      <c r="I1008" s="8">
        <f t="shared" si="79"/>
        <v>130435.2</v>
      </c>
      <c r="J1008" s="8">
        <f>D1008*'SmartPay National Data'!$Q$6</f>
        <v>0</v>
      </c>
      <c r="N1008" s="3">
        <v>94508</v>
      </c>
      <c r="O1008">
        <v>4.0570126314057276E-5</v>
      </c>
      <c r="P1008">
        <v>96148</v>
      </c>
      <c r="Q1008" s="7">
        <v>1220.55</v>
      </c>
    </row>
    <row r="1009" spans="1:17">
      <c r="A1009" s="3">
        <v>94080</v>
      </c>
      <c r="B1009">
        <f t="shared" si="75"/>
        <v>6.1415902588235678E-4</v>
      </c>
      <c r="C1009" s="7">
        <f t="shared" si="76"/>
        <v>113839.28</v>
      </c>
      <c r="D1009">
        <f t="shared" si="77"/>
        <v>0</v>
      </c>
      <c r="F1009">
        <f t="shared" si="78"/>
        <v>94080</v>
      </c>
      <c r="G1009" t="str">
        <f>INDEX(ZIP_COUNTY_092020!B:B,MATCH('Zip Shares'!F1009,ZIP_COUNTY_092020!A:A,0))</f>
        <v>San Mateo</v>
      </c>
      <c r="H1009" s="8">
        <f>B1009*'SmartPay National Data'!$Q$4</f>
        <v>268224.97794195899</v>
      </c>
      <c r="I1009" s="8">
        <f t="shared" si="79"/>
        <v>113839.28</v>
      </c>
      <c r="J1009" s="8">
        <f>D1009*'SmartPay National Data'!$Q$6</f>
        <v>0</v>
      </c>
      <c r="N1009" s="3">
        <v>94509</v>
      </c>
      <c r="O1009">
        <v>4.6410828536338561E-5</v>
      </c>
      <c r="P1009">
        <v>96161</v>
      </c>
      <c r="Q1009" s="7">
        <v>21209.45</v>
      </c>
    </row>
    <row r="1010" spans="1:17">
      <c r="A1010" s="3">
        <v>94085</v>
      </c>
      <c r="B1010">
        <f t="shared" si="75"/>
        <v>2.232720259899497E-3</v>
      </c>
      <c r="C1010" s="7">
        <f t="shared" si="76"/>
        <v>47522.49</v>
      </c>
      <c r="D1010">
        <f t="shared" si="77"/>
        <v>0</v>
      </c>
      <c r="F1010">
        <f t="shared" si="78"/>
        <v>94085</v>
      </c>
      <c r="G1010" t="str">
        <f>INDEX(ZIP_COUNTY_092020!B:B,MATCH('Zip Shares'!F1010,ZIP_COUNTY_092020!A:A,0))</f>
        <v>Santa Clara</v>
      </c>
      <c r="H1010" s="8">
        <f>B1010*'SmartPay National Data'!$Q$4</f>
        <v>975107.93983970908</v>
      </c>
      <c r="I1010" s="8">
        <f t="shared" si="79"/>
        <v>47522.49</v>
      </c>
      <c r="J1010" s="8">
        <f>D1010*'SmartPay National Data'!$Q$6</f>
        <v>0</v>
      </c>
      <c r="N1010" s="3">
        <v>94510</v>
      </c>
      <c r="O1010">
        <v>6.3621712880073463E-4</v>
      </c>
      <c r="P1010">
        <v>97232</v>
      </c>
      <c r="Q1010" s="7">
        <v>79.56</v>
      </c>
    </row>
    <row r="1011" spans="1:17">
      <c r="A1011" s="3">
        <v>94086</v>
      </c>
      <c r="B1011">
        <f t="shared" si="75"/>
        <v>5.2402899914626138E-3</v>
      </c>
      <c r="C1011" s="7">
        <f t="shared" si="76"/>
        <v>192466.87</v>
      </c>
      <c r="D1011">
        <f t="shared" si="77"/>
        <v>0</v>
      </c>
      <c r="F1011">
        <f t="shared" si="78"/>
        <v>94086</v>
      </c>
      <c r="G1011" t="str">
        <f>INDEX(ZIP_COUNTY_092020!B:B,MATCH('Zip Shares'!F1011,ZIP_COUNTY_092020!A:A,0))</f>
        <v>Santa Clara</v>
      </c>
      <c r="H1011" s="8">
        <f>B1011*'SmartPay National Data'!$Q$4</f>
        <v>2288620.0611480856</v>
      </c>
      <c r="I1011" s="8">
        <f t="shared" si="79"/>
        <v>192466.87</v>
      </c>
      <c r="J1011" s="8">
        <f>D1011*'SmartPay National Data'!$Q$6</f>
        <v>0</v>
      </c>
      <c r="N1011" s="3">
        <v>94511</v>
      </c>
      <c r="O1011">
        <v>1.4004892500761643E-6</v>
      </c>
      <c r="P1011">
        <v>98104</v>
      </c>
      <c r="Q1011" s="7">
        <v>2724.57</v>
      </c>
    </row>
    <row r="1012" spans="1:17">
      <c r="A1012" s="3">
        <v>94087</v>
      </c>
      <c r="B1012">
        <f t="shared" si="75"/>
        <v>2.2599186778198493E-4</v>
      </c>
      <c r="C1012" s="7">
        <f t="shared" si="76"/>
        <v>3220.8599999999997</v>
      </c>
      <c r="D1012">
        <f t="shared" si="77"/>
        <v>0</v>
      </c>
      <c r="F1012">
        <f t="shared" si="78"/>
        <v>94087</v>
      </c>
      <c r="G1012" t="str">
        <f>INDEX(ZIP_COUNTY_092020!B:B,MATCH('Zip Shares'!F1012,ZIP_COUNTY_092020!A:A,0))</f>
        <v>Santa Clara</v>
      </c>
      <c r="H1012" s="8">
        <f>B1012*'SmartPay National Data'!$Q$4</f>
        <v>98698.645133151949</v>
      </c>
      <c r="I1012" s="8">
        <f t="shared" si="79"/>
        <v>3220.8599999999997</v>
      </c>
      <c r="J1012" s="8">
        <f>D1012*'SmartPay National Data'!$Q$6</f>
        <v>0</v>
      </c>
      <c r="N1012" s="3">
        <v>94513</v>
      </c>
      <c r="O1012">
        <v>4.4053455770051074E-4</v>
      </c>
      <c r="P1012">
        <v>98121</v>
      </c>
      <c r="Q1012" s="7">
        <v>21.16</v>
      </c>
    </row>
    <row r="1013" spans="1:17">
      <c r="A1013" s="3">
        <v>94088</v>
      </c>
      <c r="B1013">
        <f t="shared" si="75"/>
        <v>6.8851107146653493E-7</v>
      </c>
      <c r="C1013" s="7">
        <f t="shared" si="76"/>
        <v>0</v>
      </c>
      <c r="D1013">
        <f t="shared" si="77"/>
        <v>0</v>
      </c>
      <c r="F1013">
        <f t="shared" si="78"/>
        <v>94088</v>
      </c>
      <c r="G1013" t="str">
        <f>INDEX(ZIP_COUNTY_092020!B:B,MATCH('Zip Shares'!F1013,ZIP_COUNTY_092020!A:A,0))</f>
        <v>Santa Clara</v>
      </c>
      <c r="H1013" s="8">
        <f>B1013*'SmartPay National Data'!$Q$4</f>
        <v>300.69714711362212</v>
      </c>
      <c r="I1013" s="8">
        <f t="shared" si="79"/>
        <v>0</v>
      </c>
      <c r="J1013" s="8">
        <f>D1013*'SmartPay National Data'!$Q$6</f>
        <v>0</v>
      </c>
      <c r="N1013" s="3">
        <v>94514</v>
      </c>
      <c r="O1013">
        <v>2.8555110052062034E-5</v>
      </c>
      <c r="P1013">
        <v>98134</v>
      </c>
      <c r="Q1013" s="7">
        <v>85258.82</v>
      </c>
    </row>
    <row r="1014" spans="1:17">
      <c r="A1014" s="3">
        <v>94089</v>
      </c>
      <c r="B1014">
        <f t="shared" si="75"/>
        <v>1.5522845214880415E-3</v>
      </c>
      <c r="C1014" s="7">
        <f t="shared" si="76"/>
        <v>24003.33</v>
      </c>
      <c r="D1014">
        <f t="shared" si="77"/>
        <v>0</v>
      </c>
      <c r="F1014">
        <f t="shared" si="78"/>
        <v>94089</v>
      </c>
      <c r="G1014" t="str">
        <f>INDEX(ZIP_COUNTY_092020!B:B,MATCH('Zip Shares'!F1014,ZIP_COUNTY_092020!A:A,0))</f>
        <v>Santa Clara</v>
      </c>
      <c r="H1014" s="8">
        <f>B1014*'SmartPay National Data'!$Q$4</f>
        <v>677937.57640798565</v>
      </c>
      <c r="I1014" s="8">
        <f t="shared" si="79"/>
        <v>24003.33</v>
      </c>
      <c r="J1014" s="8">
        <f>D1014*'SmartPay National Data'!$Q$6</f>
        <v>0</v>
      </c>
      <c r="N1014" s="3">
        <v>94515</v>
      </c>
      <c r="O1014">
        <v>4.5915676649769812E-6</v>
      </c>
    </row>
    <row r="1015" spans="1:17">
      <c r="A1015" s="3">
        <v>94101</v>
      </c>
      <c r="B1015">
        <f t="shared" si="75"/>
        <v>9.2981078583529423E-5</v>
      </c>
      <c r="C1015" s="7">
        <f t="shared" si="76"/>
        <v>2079.4499999999998</v>
      </c>
      <c r="D1015">
        <f t="shared" si="77"/>
        <v>0</v>
      </c>
      <c r="F1015">
        <f t="shared" si="78"/>
        <v>94101</v>
      </c>
      <c r="G1015" t="e">
        <f>INDEX(ZIP_COUNTY_092020!B:B,MATCH('Zip Shares'!F1015,ZIP_COUNTY_092020!A:A,0))</f>
        <v>#N/A</v>
      </c>
      <c r="H1015" s="8">
        <f>B1015*'SmartPay National Data'!$Q$4</f>
        <v>40608.127050247087</v>
      </c>
      <c r="I1015" s="8">
        <f t="shared" si="79"/>
        <v>2079.4499999999998</v>
      </c>
      <c r="J1015" s="8">
        <f>D1015*'SmartPay National Data'!$Q$6</f>
        <v>0</v>
      </c>
      <c r="N1015" s="3">
        <v>94518</v>
      </c>
      <c r="O1015">
        <v>7.8525401695641442E-5</v>
      </c>
    </row>
    <row r="1016" spans="1:17">
      <c r="A1016" s="3">
        <v>94102</v>
      </c>
      <c r="B1016">
        <f t="shared" si="75"/>
        <v>8.9022328352059574E-5</v>
      </c>
      <c r="C1016" s="7">
        <f t="shared" si="76"/>
        <v>18184.84</v>
      </c>
      <c r="D1016">
        <f t="shared" si="77"/>
        <v>0</v>
      </c>
      <c r="F1016">
        <f t="shared" si="78"/>
        <v>94102</v>
      </c>
      <c r="G1016" t="str">
        <f>INDEX(ZIP_COUNTY_092020!B:B,MATCH('Zip Shares'!F1016,ZIP_COUNTY_092020!A:A,0))</f>
        <v>San Francisco</v>
      </c>
      <c r="H1016" s="8">
        <f>B1016*'SmartPay National Data'!$Q$4</f>
        <v>38879.200748157506</v>
      </c>
      <c r="I1016" s="8">
        <f t="shared" si="79"/>
        <v>18184.84</v>
      </c>
      <c r="J1016" s="8">
        <f>D1016*'SmartPay National Data'!$Q$6</f>
        <v>0</v>
      </c>
      <c r="N1016" s="3">
        <v>94519</v>
      </c>
      <c r="O1016">
        <v>9.5436976532462982E-6</v>
      </c>
    </row>
    <row r="1017" spans="1:17">
      <c r="A1017" s="3">
        <v>94103</v>
      </c>
      <c r="B1017">
        <f t="shared" si="75"/>
        <v>1.4795405838657469E-3</v>
      </c>
      <c r="C1017" s="7">
        <f t="shared" si="76"/>
        <v>292408.82</v>
      </c>
      <c r="D1017">
        <f t="shared" si="77"/>
        <v>0</v>
      </c>
      <c r="F1017">
        <f t="shared" si="78"/>
        <v>94103</v>
      </c>
      <c r="G1017" t="str">
        <f>INDEX(ZIP_COUNTY_092020!B:B,MATCH('Zip Shares'!F1017,ZIP_COUNTY_092020!A:A,0))</f>
        <v>San Francisco</v>
      </c>
      <c r="H1017" s="8">
        <f>B1017*'SmartPay National Data'!$Q$4</f>
        <v>646167.72488440201</v>
      </c>
      <c r="I1017" s="8">
        <f t="shared" si="79"/>
        <v>292408.82</v>
      </c>
      <c r="J1017" s="8">
        <f>D1017*'SmartPay National Data'!$Q$6</f>
        <v>0</v>
      </c>
      <c r="N1017" s="3">
        <v>94520</v>
      </c>
      <c r="O1017">
        <v>1.7665103239771244E-3</v>
      </c>
    </row>
    <row r="1018" spans="1:17">
      <c r="A1018" s="3">
        <v>94104</v>
      </c>
      <c r="B1018">
        <f t="shared" si="75"/>
        <v>1.9793468003886268E-4</v>
      </c>
      <c r="C1018" s="7">
        <f t="shared" si="76"/>
        <v>21739.1</v>
      </c>
      <c r="D1018">
        <f t="shared" si="77"/>
        <v>0</v>
      </c>
      <c r="F1018">
        <f t="shared" si="78"/>
        <v>94104</v>
      </c>
      <c r="G1018" t="str">
        <f>INDEX(ZIP_COUNTY_092020!B:B,MATCH('Zip Shares'!F1018,ZIP_COUNTY_092020!A:A,0))</f>
        <v>San Francisco</v>
      </c>
      <c r="H1018" s="8">
        <f>B1018*'SmartPay National Data'!$Q$4</f>
        <v>86445.078473115747</v>
      </c>
      <c r="I1018" s="8">
        <f t="shared" si="79"/>
        <v>21739.1</v>
      </c>
      <c r="J1018" s="8">
        <f>D1018*'SmartPay National Data'!$Q$6</f>
        <v>0</v>
      </c>
      <c r="N1018" s="3">
        <v>94521</v>
      </c>
      <c r="O1018">
        <v>2.5740320181559865E-5</v>
      </c>
    </row>
    <row r="1019" spans="1:17">
      <c r="A1019" s="3">
        <v>94105</v>
      </c>
      <c r="B1019">
        <f t="shared" si="75"/>
        <v>6.5974553153878878E-4</v>
      </c>
      <c r="C1019" s="7">
        <f t="shared" si="76"/>
        <v>61061.039999999994</v>
      </c>
      <c r="D1019">
        <f t="shared" si="77"/>
        <v>0</v>
      </c>
      <c r="F1019">
        <f t="shared" si="78"/>
        <v>94105</v>
      </c>
      <c r="G1019" t="str">
        <f>INDEX(ZIP_COUNTY_092020!B:B,MATCH('Zip Shares'!F1019,ZIP_COUNTY_092020!A:A,0))</f>
        <v>San Francisco</v>
      </c>
      <c r="H1019" s="8">
        <f>B1019*'SmartPay National Data'!$Q$4</f>
        <v>288134.21799030056</v>
      </c>
      <c r="I1019" s="8">
        <f t="shared" si="79"/>
        <v>61061.039999999994</v>
      </c>
      <c r="J1019" s="8">
        <f>D1019*'SmartPay National Data'!$Q$6</f>
        <v>0</v>
      </c>
      <c r="N1019" s="3">
        <v>94523</v>
      </c>
      <c r="O1019">
        <v>1.2305511344203041E-4</v>
      </c>
    </row>
    <row r="1020" spans="1:17">
      <c r="A1020" s="3">
        <v>94107</v>
      </c>
      <c r="B1020">
        <f t="shared" si="75"/>
        <v>2.3955786426691252E-3</v>
      </c>
      <c r="C1020" s="7">
        <f t="shared" si="76"/>
        <v>101431.26</v>
      </c>
      <c r="D1020">
        <f t="shared" si="77"/>
        <v>0</v>
      </c>
      <c r="F1020">
        <f t="shared" si="78"/>
        <v>94107</v>
      </c>
      <c r="G1020" t="str">
        <f>INDEX(ZIP_COUNTY_092020!B:B,MATCH('Zip Shares'!F1020,ZIP_COUNTY_092020!A:A,0))</f>
        <v>San Francisco</v>
      </c>
      <c r="H1020" s="8">
        <f>B1020*'SmartPay National Data'!$Q$4</f>
        <v>1046233.9581592935</v>
      </c>
      <c r="I1020" s="8">
        <f t="shared" si="79"/>
        <v>101431.26</v>
      </c>
      <c r="J1020" s="8">
        <f>D1020*'SmartPay National Data'!$Q$6</f>
        <v>0</v>
      </c>
      <c r="N1020" s="3">
        <v>94526</v>
      </c>
      <c r="O1020">
        <v>4.8804290128159631E-5</v>
      </c>
    </row>
    <row r="1021" spans="1:17">
      <c r="A1021" s="3">
        <v>94108</v>
      </c>
      <c r="B1021">
        <f t="shared" si="75"/>
        <v>2.9208277867544829E-5</v>
      </c>
      <c r="C1021" s="7">
        <f t="shared" si="76"/>
        <v>5118.8999999999996</v>
      </c>
      <c r="D1021">
        <f t="shared" si="77"/>
        <v>0</v>
      </c>
      <c r="F1021">
        <f t="shared" si="78"/>
        <v>94108</v>
      </c>
      <c r="G1021" t="str">
        <f>INDEX(ZIP_COUNTY_092020!B:B,MATCH('Zip Shares'!F1021,ZIP_COUNTY_092020!A:A,0))</f>
        <v>San Francisco</v>
      </c>
      <c r="H1021" s="8">
        <f>B1021*'SmartPay National Data'!$Q$4</f>
        <v>12756.288447424871</v>
      </c>
      <c r="I1021" s="8">
        <f t="shared" si="79"/>
        <v>5118.8999999999996</v>
      </c>
      <c r="J1021" s="8">
        <f>D1021*'SmartPay National Data'!$Q$6</f>
        <v>0</v>
      </c>
      <c r="N1021" s="3">
        <v>94530</v>
      </c>
      <c r="O1021">
        <v>5.8876832892987418E-5</v>
      </c>
    </row>
    <row r="1022" spans="1:17">
      <c r="A1022" s="3">
        <v>94109</v>
      </c>
      <c r="B1022">
        <f t="shared" si="75"/>
        <v>4.6747457262250318E-4</v>
      </c>
      <c r="C1022" s="7">
        <f t="shared" si="76"/>
        <v>28384.239999999998</v>
      </c>
      <c r="D1022">
        <f t="shared" si="77"/>
        <v>0</v>
      </c>
      <c r="F1022">
        <f t="shared" si="78"/>
        <v>94109</v>
      </c>
      <c r="G1022" t="str">
        <f>INDEX(ZIP_COUNTY_092020!B:B,MATCH('Zip Shares'!F1022,ZIP_COUNTY_092020!A:A,0))</f>
        <v>San Francisco</v>
      </c>
      <c r="H1022" s="8">
        <f>B1022*'SmartPay National Data'!$Q$4</f>
        <v>204162.68693593371</v>
      </c>
      <c r="I1022" s="8">
        <f t="shared" si="79"/>
        <v>28384.239999999998</v>
      </c>
      <c r="J1022" s="8">
        <f>D1022*'SmartPay National Data'!$Q$6</f>
        <v>0</v>
      </c>
      <c r="N1022" s="3">
        <v>94531</v>
      </c>
      <c r="O1022">
        <v>1.0132412407096497E-6</v>
      </c>
    </row>
    <row r="1023" spans="1:17">
      <c r="A1023" s="3">
        <v>94110</v>
      </c>
      <c r="B1023">
        <f t="shared" si="75"/>
        <v>1.1363219398171068E-4</v>
      </c>
      <c r="C1023" s="7">
        <f t="shared" si="76"/>
        <v>12821.82</v>
      </c>
      <c r="D1023">
        <f t="shared" si="77"/>
        <v>0</v>
      </c>
      <c r="F1023">
        <f t="shared" si="78"/>
        <v>94110</v>
      </c>
      <c r="G1023" t="str">
        <f>INDEX(ZIP_COUNTY_092020!B:B,MATCH('Zip Shares'!F1023,ZIP_COUNTY_092020!A:A,0))</f>
        <v>San Francisco</v>
      </c>
      <c r="H1023" s="8">
        <f>B1023*'SmartPay National Data'!$Q$4</f>
        <v>49627.199861553541</v>
      </c>
      <c r="I1023" s="8">
        <f t="shared" si="79"/>
        <v>12821.82</v>
      </c>
      <c r="J1023" s="8">
        <f>D1023*'SmartPay National Data'!$Q$6</f>
        <v>0</v>
      </c>
      <c r="N1023" s="3">
        <v>94533</v>
      </c>
      <c r="O1023">
        <v>1.4532954356900726E-3</v>
      </c>
    </row>
    <row r="1024" spans="1:17">
      <c r="A1024" s="3">
        <v>94111</v>
      </c>
      <c r="B1024">
        <f t="shared" si="75"/>
        <v>7.6308079891436854E-4</v>
      </c>
      <c r="C1024" s="7">
        <f t="shared" si="76"/>
        <v>71555.09</v>
      </c>
      <c r="D1024">
        <f t="shared" si="77"/>
        <v>0</v>
      </c>
      <c r="F1024">
        <f t="shared" si="78"/>
        <v>94111</v>
      </c>
      <c r="G1024" t="str">
        <f>INDEX(ZIP_COUNTY_092020!B:B,MATCH('Zip Shares'!F1024,ZIP_COUNTY_092020!A:A,0))</f>
        <v>San Francisco</v>
      </c>
      <c r="H1024" s="8">
        <f>B1024*'SmartPay National Data'!$Q$4</f>
        <v>333264.38565757597</v>
      </c>
      <c r="I1024" s="8">
        <f t="shared" si="79"/>
        <v>71555.09</v>
      </c>
      <c r="J1024" s="8">
        <f>D1024*'SmartPay National Data'!$Q$6</f>
        <v>0</v>
      </c>
      <c r="N1024" s="3">
        <v>94534</v>
      </c>
      <c r="O1024">
        <v>1.0370298798138089E-3</v>
      </c>
    </row>
    <row r="1025" spans="1:15">
      <c r="A1025" s="3">
        <v>94112</v>
      </c>
      <c r="B1025">
        <f t="shared" si="75"/>
        <v>1.9333861043753271E-5</v>
      </c>
      <c r="C1025" s="7">
        <f t="shared" si="76"/>
        <v>13613.99</v>
      </c>
      <c r="D1025">
        <f t="shared" si="77"/>
        <v>0</v>
      </c>
      <c r="F1025">
        <f t="shared" si="78"/>
        <v>94112</v>
      </c>
      <c r="G1025" t="str">
        <f>INDEX(ZIP_COUNTY_092020!B:B,MATCH('Zip Shares'!F1025,ZIP_COUNTY_092020!A:A,0))</f>
        <v>San Francisco</v>
      </c>
      <c r="H1025" s="8">
        <f>B1025*'SmartPay National Data'!$Q$4</f>
        <v>8443.7812251365904</v>
      </c>
      <c r="I1025" s="8">
        <f t="shared" si="79"/>
        <v>13613.99</v>
      </c>
      <c r="J1025" s="8">
        <f>D1025*'SmartPay National Data'!$Q$6</f>
        <v>0</v>
      </c>
      <c r="N1025" s="3">
        <v>94535</v>
      </c>
      <c r="O1025">
        <v>1.3708890246665984E-2</v>
      </c>
    </row>
    <row r="1026" spans="1:15">
      <c r="A1026" s="3">
        <v>94114</v>
      </c>
      <c r="B1026">
        <f t="shared" ref="B1026:B1089" si="80">SUMIF(N:N,A1026,O:O)</f>
        <v>3.6822518934617109E-4</v>
      </c>
      <c r="C1026" s="7">
        <f t="shared" ref="C1026:C1089" si="81">SUMIF(P:P,A1026,Q:Q)</f>
        <v>16062.85</v>
      </c>
      <c r="D1026">
        <f t="shared" ref="D1026:D1089" si="82">SUMIF(R:R,A1026,S:S)</f>
        <v>0</v>
      </c>
      <c r="F1026">
        <f t="shared" si="78"/>
        <v>94114</v>
      </c>
      <c r="G1026" t="str">
        <f>INDEX(ZIP_COUNTY_092020!B:B,MATCH('Zip Shares'!F1026,ZIP_COUNTY_092020!A:A,0))</f>
        <v>San Francisco</v>
      </c>
      <c r="H1026" s="8">
        <f>B1026*'SmartPay National Data'!$Q$4</f>
        <v>160816.96942929801</v>
      </c>
      <c r="I1026" s="8">
        <f t="shared" si="79"/>
        <v>16062.85</v>
      </c>
      <c r="J1026" s="8">
        <f>D1026*'SmartPay National Data'!$Q$6</f>
        <v>0</v>
      </c>
      <c r="N1026" s="3">
        <v>94536</v>
      </c>
      <c r="O1026">
        <v>3.1495770803672872E-5</v>
      </c>
    </row>
    <row r="1027" spans="1:15">
      <c r="A1027" s="3">
        <v>94115</v>
      </c>
      <c r="B1027">
        <f t="shared" si="80"/>
        <v>1.4711126127101868E-5</v>
      </c>
      <c r="C1027" s="7">
        <f t="shared" si="81"/>
        <v>97.71</v>
      </c>
      <c r="D1027">
        <f t="shared" si="82"/>
        <v>0</v>
      </c>
      <c r="F1027">
        <f t="shared" ref="F1027:F1090" si="83">A1027</f>
        <v>94115</v>
      </c>
      <c r="G1027" t="str">
        <f>INDEX(ZIP_COUNTY_092020!B:B,MATCH('Zip Shares'!F1027,ZIP_COUNTY_092020!A:A,0))</f>
        <v>San Francisco</v>
      </c>
      <c r="H1027" s="8">
        <f>B1027*'SmartPay National Data'!$Q$4</f>
        <v>6424.8693166631365</v>
      </c>
      <c r="I1027" s="8">
        <f t="shared" ref="I1027:I1090" si="84">C1027</f>
        <v>97.71</v>
      </c>
      <c r="J1027" s="8">
        <f>D1027*'SmartPay National Data'!$Q$6</f>
        <v>0</v>
      </c>
      <c r="N1027" s="3">
        <v>94538</v>
      </c>
      <c r="O1027">
        <v>1.8509146984281983E-2</v>
      </c>
    </row>
    <row r="1028" spans="1:15">
      <c r="A1028" s="3">
        <v>94116</v>
      </c>
      <c r="B1028">
        <f t="shared" si="80"/>
        <v>5.2022196824403724E-5</v>
      </c>
      <c r="C1028" s="7">
        <f t="shared" si="81"/>
        <v>0</v>
      </c>
      <c r="D1028">
        <f t="shared" si="82"/>
        <v>0</v>
      </c>
      <c r="F1028">
        <f t="shared" si="83"/>
        <v>94116</v>
      </c>
      <c r="G1028" t="str">
        <f>INDEX(ZIP_COUNTY_092020!B:B,MATCH('Zip Shares'!F1028,ZIP_COUNTY_092020!A:A,0))</f>
        <v>San Francisco</v>
      </c>
      <c r="H1028" s="8">
        <f>B1028*'SmartPay National Data'!$Q$4</f>
        <v>22719.934101222156</v>
      </c>
      <c r="I1028" s="8">
        <f t="shared" si="84"/>
        <v>0</v>
      </c>
      <c r="J1028" s="8">
        <f>D1028*'SmartPay National Data'!$Q$6</f>
        <v>0</v>
      </c>
      <c r="N1028" s="3">
        <v>94539</v>
      </c>
      <c r="O1028">
        <v>2.1263739508216297E-3</v>
      </c>
    </row>
    <row r="1029" spans="1:15">
      <c r="A1029" s="3">
        <v>94117</v>
      </c>
      <c r="B1029">
        <f t="shared" si="80"/>
        <v>1.5156165961958799E-5</v>
      </c>
      <c r="C1029" s="7">
        <f t="shared" si="81"/>
        <v>157.16</v>
      </c>
      <c r="D1029">
        <f t="shared" si="82"/>
        <v>0</v>
      </c>
      <c r="F1029">
        <f t="shared" si="83"/>
        <v>94117</v>
      </c>
      <c r="G1029" t="str">
        <f>INDEX(ZIP_COUNTY_092020!B:B,MATCH('Zip Shares'!F1029,ZIP_COUNTY_092020!A:A,0))</f>
        <v>San Francisco</v>
      </c>
      <c r="H1029" s="8">
        <f>B1029*'SmartPay National Data'!$Q$4</f>
        <v>6619.2339597884156</v>
      </c>
      <c r="I1029" s="8">
        <f t="shared" si="84"/>
        <v>157.16</v>
      </c>
      <c r="J1029" s="8">
        <f>D1029*'SmartPay National Data'!$Q$6</f>
        <v>0</v>
      </c>
      <c r="N1029" s="3">
        <v>94541</v>
      </c>
      <c r="O1029">
        <v>3.2335575455653087E-5</v>
      </c>
    </row>
    <row r="1030" spans="1:15">
      <c r="A1030" s="3">
        <v>94118</v>
      </c>
      <c r="B1030">
        <f t="shared" si="80"/>
        <v>2.8590575532562145E-5</v>
      </c>
      <c r="C1030" s="7">
        <f t="shared" si="81"/>
        <v>1831.2</v>
      </c>
      <c r="D1030">
        <f t="shared" si="82"/>
        <v>0</v>
      </c>
      <c r="F1030">
        <f t="shared" si="83"/>
        <v>94118</v>
      </c>
      <c r="G1030" t="str">
        <f>INDEX(ZIP_COUNTY_092020!B:B,MATCH('Zip Shares'!F1030,ZIP_COUNTY_092020!A:A,0))</f>
        <v>San Francisco</v>
      </c>
      <c r="H1030" s="8">
        <f>B1030*'SmartPay National Data'!$Q$4</f>
        <v>12486.51598102272</v>
      </c>
      <c r="I1030" s="8">
        <f t="shared" si="84"/>
        <v>1831.2</v>
      </c>
      <c r="J1030" s="8">
        <f>D1030*'SmartPay National Data'!$Q$6</f>
        <v>0</v>
      </c>
      <c r="N1030" s="3">
        <v>94542</v>
      </c>
      <c r="O1030">
        <v>4.977568984276519E-5</v>
      </c>
    </row>
    <row r="1031" spans="1:15">
      <c r="A1031" s="3">
        <v>94119</v>
      </c>
      <c r="B1031">
        <f t="shared" si="80"/>
        <v>7.333470982217006E-8</v>
      </c>
      <c r="C1031" s="7">
        <f t="shared" si="81"/>
        <v>0</v>
      </c>
      <c r="D1031">
        <f t="shared" si="82"/>
        <v>0</v>
      </c>
      <c r="F1031">
        <f t="shared" si="83"/>
        <v>94119</v>
      </c>
      <c r="G1031" t="str">
        <f>INDEX(ZIP_COUNTY_092020!B:B,MATCH('Zip Shares'!F1031,ZIP_COUNTY_092020!A:A,0))</f>
        <v>San Francisco</v>
      </c>
      <c r="H1031" s="8">
        <f>B1031*'SmartPay National Data'!$Q$4</f>
        <v>32.027862647091325</v>
      </c>
      <c r="I1031" s="8">
        <f t="shared" si="84"/>
        <v>0</v>
      </c>
      <c r="J1031" s="8">
        <f>D1031*'SmartPay National Data'!$Q$6</f>
        <v>0</v>
      </c>
      <c r="N1031" s="3">
        <v>94544</v>
      </c>
      <c r="O1031">
        <v>1.0016802274137118E-4</v>
      </c>
    </row>
    <row r="1032" spans="1:15">
      <c r="A1032" s="3">
        <v>94120</v>
      </c>
      <c r="B1032">
        <f t="shared" si="80"/>
        <v>9.2195989773377631E-7</v>
      </c>
      <c r="C1032" s="7">
        <f t="shared" si="81"/>
        <v>0</v>
      </c>
      <c r="D1032">
        <f t="shared" si="82"/>
        <v>0</v>
      </c>
      <c r="F1032">
        <f t="shared" si="83"/>
        <v>94120</v>
      </c>
      <c r="G1032" t="e">
        <f>INDEX(ZIP_COUNTY_092020!B:B,MATCH('Zip Shares'!F1032,ZIP_COUNTY_092020!A:A,0))</f>
        <v>#N/A</v>
      </c>
      <c r="H1032" s="8">
        <f>B1032*'SmartPay National Data'!$Q$4</f>
        <v>402.65250987352948</v>
      </c>
      <c r="I1032" s="8">
        <f t="shared" si="84"/>
        <v>0</v>
      </c>
      <c r="J1032" s="8">
        <f>D1032*'SmartPay National Data'!$Q$6</f>
        <v>0</v>
      </c>
      <c r="N1032" s="3">
        <v>94545</v>
      </c>
      <c r="O1032">
        <v>1.5834968128967462E-3</v>
      </c>
    </row>
    <row r="1033" spans="1:15">
      <c r="A1033" s="4">
        <v>94121</v>
      </c>
      <c r="B1033">
        <f t="shared" si="80"/>
        <v>0</v>
      </c>
      <c r="C1033" s="7">
        <f t="shared" si="81"/>
        <v>0</v>
      </c>
      <c r="D1033">
        <f t="shared" si="82"/>
        <v>0.1786337847448326</v>
      </c>
      <c r="F1033">
        <f t="shared" si="83"/>
        <v>94121</v>
      </c>
      <c r="G1033" t="str">
        <f>INDEX(ZIP_COUNTY_092020!B:B,MATCH('Zip Shares'!F1033,ZIP_COUNTY_092020!A:A,0))</f>
        <v>San Francisco</v>
      </c>
      <c r="H1033" s="8">
        <f>B1033*'SmartPay National Data'!$Q$4</f>
        <v>0</v>
      </c>
      <c r="I1033" s="8">
        <f t="shared" si="84"/>
        <v>0</v>
      </c>
      <c r="J1033" s="8">
        <f>D1033*'SmartPay National Data'!$Q$6</f>
        <v>25969672.386665106</v>
      </c>
      <c r="N1033" s="3">
        <v>94546</v>
      </c>
      <c r="O1033">
        <v>8.0207964758747499E-5</v>
      </c>
    </row>
    <row r="1034" spans="1:15">
      <c r="A1034" s="3">
        <v>94122</v>
      </c>
      <c r="B1034">
        <f t="shared" si="80"/>
        <v>2.1882651662203523E-4</v>
      </c>
      <c r="C1034" s="7">
        <f t="shared" si="81"/>
        <v>678.51</v>
      </c>
      <c r="D1034">
        <f t="shared" si="82"/>
        <v>0</v>
      </c>
      <c r="F1034">
        <f t="shared" si="83"/>
        <v>94122</v>
      </c>
      <c r="G1034" t="str">
        <f>INDEX(ZIP_COUNTY_092020!B:B,MATCH('Zip Shares'!F1034,ZIP_COUNTY_092020!A:A,0))</f>
        <v>San Francisco</v>
      </c>
      <c r="H1034" s="8">
        <f>B1034*'SmartPay National Data'!$Q$4</f>
        <v>95569.282743561271</v>
      </c>
      <c r="I1034" s="8">
        <f t="shared" si="84"/>
        <v>678.51</v>
      </c>
      <c r="J1034" s="8">
        <f>D1034*'SmartPay National Data'!$Q$6</f>
        <v>0</v>
      </c>
      <c r="N1034" s="3">
        <v>94547</v>
      </c>
      <c r="O1034">
        <v>4.3848886559926864E-3</v>
      </c>
    </row>
    <row r="1035" spans="1:15">
      <c r="A1035" s="3">
        <v>94123</v>
      </c>
      <c r="B1035">
        <f t="shared" si="80"/>
        <v>7.7461702100423599E-5</v>
      </c>
      <c r="C1035" s="7">
        <f t="shared" si="81"/>
        <v>2904.36</v>
      </c>
      <c r="D1035">
        <f t="shared" si="82"/>
        <v>0</v>
      </c>
      <c r="F1035">
        <f t="shared" si="83"/>
        <v>94123</v>
      </c>
      <c r="G1035" t="str">
        <f>INDEX(ZIP_COUNTY_092020!B:B,MATCH('Zip Shares'!F1035,ZIP_COUNTY_092020!A:A,0))</f>
        <v>San Francisco</v>
      </c>
      <c r="H1035" s="8">
        <f>B1035*'SmartPay National Data'!$Q$4</f>
        <v>33830.266204070438</v>
      </c>
      <c r="I1035" s="8">
        <f t="shared" si="84"/>
        <v>2904.36</v>
      </c>
      <c r="J1035" s="8">
        <f>D1035*'SmartPay National Data'!$Q$6</f>
        <v>0</v>
      </c>
      <c r="N1035" s="3">
        <v>94549</v>
      </c>
      <c r="O1035">
        <v>2.5030269076158339E-4</v>
      </c>
    </row>
    <row r="1036" spans="1:15">
      <c r="A1036" s="3">
        <v>94124</v>
      </c>
      <c r="B1036">
        <f t="shared" si="80"/>
        <v>2.8089797244089821E-4</v>
      </c>
      <c r="C1036" s="7">
        <f t="shared" si="81"/>
        <v>172846.96</v>
      </c>
      <c r="D1036">
        <f t="shared" si="82"/>
        <v>0</v>
      </c>
      <c r="F1036">
        <f t="shared" si="83"/>
        <v>94124</v>
      </c>
      <c r="G1036" t="str">
        <f>INDEX(ZIP_COUNTY_092020!B:B,MATCH('Zip Shares'!F1036,ZIP_COUNTY_092020!A:A,0))</f>
        <v>San Francisco</v>
      </c>
      <c r="H1036" s="8">
        <f>B1036*'SmartPay National Data'!$Q$4</f>
        <v>122678.08382959949</v>
      </c>
      <c r="I1036" s="8">
        <f t="shared" si="84"/>
        <v>172846.96</v>
      </c>
      <c r="J1036" s="8">
        <f>D1036*'SmartPay National Data'!$Q$6</f>
        <v>0</v>
      </c>
      <c r="N1036" s="3">
        <v>94550</v>
      </c>
      <c r="O1036">
        <v>1.2138592785224109E-3</v>
      </c>
    </row>
    <row r="1037" spans="1:15">
      <c r="A1037" s="4">
        <v>94125</v>
      </c>
      <c r="B1037">
        <f t="shared" si="80"/>
        <v>0</v>
      </c>
      <c r="C1037" s="7">
        <f t="shared" si="81"/>
        <v>14418.8</v>
      </c>
      <c r="D1037">
        <f t="shared" si="82"/>
        <v>0</v>
      </c>
      <c r="F1037">
        <f t="shared" si="83"/>
        <v>94125</v>
      </c>
      <c r="G1037" t="str">
        <f>INDEX(ZIP_COUNTY_092020!B:B,MATCH('Zip Shares'!F1037,ZIP_COUNTY_092020!A:A,0))</f>
        <v>San Mateo</v>
      </c>
      <c r="H1037" s="8">
        <f>B1037*'SmartPay National Data'!$Q$4</f>
        <v>0</v>
      </c>
      <c r="I1037" s="8">
        <f t="shared" si="84"/>
        <v>14418.8</v>
      </c>
      <c r="J1037" s="8">
        <f>D1037*'SmartPay National Data'!$Q$6</f>
        <v>0</v>
      </c>
      <c r="N1037" s="3">
        <v>94551</v>
      </c>
      <c r="O1037">
        <v>1.4681911819491517E-3</v>
      </c>
    </row>
    <row r="1038" spans="1:15">
      <c r="A1038" s="3">
        <v>94127</v>
      </c>
      <c r="B1038">
        <f t="shared" si="80"/>
        <v>9.4724000186969658E-6</v>
      </c>
      <c r="C1038" s="7">
        <f t="shared" si="81"/>
        <v>407</v>
      </c>
      <c r="D1038">
        <f t="shared" si="82"/>
        <v>0</v>
      </c>
      <c r="F1038">
        <f t="shared" si="83"/>
        <v>94127</v>
      </c>
      <c r="G1038" t="str">
        <f>INDEX(ZIP_COUNTY_092020!B:B,MATCH('Zip Shares'!F1038,ZIP_COUNTY_092020!A:A,0))</f>
        <v>San Francisco</v>
      </c>
      <c r="H1038" s="8">
        <f>B1038*'SmartPay National Data'!$Q$4</f>
        <v>4136.9322585826294</v>
      </c>
      <c r="I1038" s="8">
        <f t="shared" si="84"/>
        <v>407</v>
      </c>
      <c r="J1038" s="8">
        <f>D1038*'SmartPay National Data'!$Q$6</f>
        <v>0</v>
      </c>
      <c r="N1038" s="3">
        <v>94552</v>
      </c>
      <c r="O1038">
        <v>1.8802001060767983E-5</v>
      </c>
    </row>
    <row r="1039" spans="1:15">
      <c r="A1039" s="3">
        <v>94128</v>
      </c>
      <c r="B1039">
        <f t="shared" si="80"/>
        <v>5.3809343332017272E-7</v>
      </c>
      <c r="C1039" s="7">
        <f t="shared" si="81"/>
        <v>36292.31</v>
      </c>
      <c r="D1039">
        <f t="shared" si="82"/>
        <v>0</v>
      </c>
      <c r="F1039">
        <f t="shared" si="83"/>
        <v>94128</v>
      </c>
      <c r="G1039" t="str">
        <f>INDEX(ZIP_COUNTY_092020!B:B,MATCH('Zip Shares'!F1039,ZIP_COUNTY_092020!A:A,0))</f>
        <v>San Mateo</v>
      </c>
      <c r="H1039" s="8">
        <f>B1039*'SmartPay National Data'!$Q$4</f>
        <v>235.00444217303254</v>
      </c>
      <c r="I1039" s="8">
        <f t="shared" si="84"/>
        <v>36292.31</v>
      </c>
      <c r="J1039" s="8">
        <f>D1039*'SmartPay National Data'!$Q$6</f>
        <v>0</v>
      </c>
      <c r="N1039" s="3">
        <v>94553</v>
      </c>
      <c r="O1039">
        <v>1.2316900632053479E-4</v>
      </c>
    </row>
    <row r="1040" spans="1:15">
      <c r="A1040" s="3">
        <v>94129</v>
      </c>
      <c r="B1040">
        <f t="shared" si="80"/>
        <v>1.5202586833276232E-4</v>
      </c>
      <c r="C1040" s="7">
        <f t="shared" si="81"/>
        <v>8135.93</v>
      </c>
      <c r="D1040">
        <f t="shared" si="82"/>
        <v>0</v>
      </c>
      <c r="F1040">
        <f t="shared" si="83"/>
        <v>94129</v>
      </c>
      <c r="G1040" t="str">
        <f>INDEX(ZIP_COUNTY_092020!B:B,MATCH('Zip Shares'!F1040,ZIP_COUNTY_092020!A:A,0))</f>
        <v>San Francisco</v>
      </c>
      <c r="H1040" s="8">
        <f>B1040*'SmartPay National Data'!$Q$4</f>
        <v>66395.075968440244</v>
      </c>
      <c r="I1040" s="8">
        <f t="shared" si="84"/>
        <v>8135.93</v>
      </c>
      <c r="J1040" s="8">
        <f>D1040*'SmartPay National Data'!$Q$6</f>
        <v>0</v>
      </c>
      <c r="N1040" s="3">
        <v>94555</v>
      </c>
      <c r="O1040">
        <v>7.5251271721867014E-5</v>
      </c>
    </row>
    <row r="1041" spans="1:15" ht="15.75">
      <c r="A1041" s="5">
        <v>94130</v>
      </c>
      <c r="B1041">
        <f t="shared" si="80"/>
        <v>0</v>
      </c>
      <c r="C1041" s="7">
        <f t="shared" si="81"/>
        <v>336.21</v>
      </c>
      <c r="D1041">
        <f t="shared" si="82"/>
        <v>0</v>
      </c>
      <c r="F1041">
        <f t="shared" si="83"/>
        <v>94130</v>
      </c>
      <c r="G1041" t="str">
        <f>INDEX(ZIP_COUNTY_092020!B:B,MATCH('Zip Shares'!F1041,ZIP_COUNTY_092020!A:A,0))</f>
        <v>San Francisco</v>
      </c>
      <c r="H1041" s="8">
        <f>B1041*'SmartPay National Data'!$Q$4</f>
        <v>0</v>
      </c>
      <c r="I1041" s="8">
        <f t="shared" si="84"/>
        <v>336.21</v>
      </c>
      <c r="J1041" s="8">
        <f>D1041*'SmartPay National Data'!$Q$6</f>
        <v>0</v>
      </c>
      <c r="N1041" s="3">
        <v>94556</v>
      </c>
      <c r="O1041">
        <v>8.9964781227038109E-6</v>
      </c>
    </row>
    <row r="1042" spans="1:15">
      <c r="A1042" s="3">
        <v>94131</v>
      </c>
      <c r="B1042">
        <f t="shared" si="80"/>
        <v>1.3095542098966735E-5</v>
      </c>
      <c r="C1042" s="7">
        <f t="shared" si="81"/>
        <v>0</v>
      </c>
      <c r="D1042">
        <f t="shared" si="82"/>
        <v>0</v>
      </c>
      <c r="F1042">
        <f t="shared" si="83"/>
        <v>94131</v>
      </c>
      <c r="G1042" t="str">
        <f>INDEX(ZIP_COUNTY_092020!B:B,MATCH('Zip Shares'!F1042,ZIP_COUNTY_092020!A:A,0))</f>
        <v>San Francisco</v>
      </c>
      <c r="H1042" s="8">
        <f>B1042*'SmartPay National Data'!$Q$4</f>
        <v>5719.286605919202</v>
      </c>
      <c r="I1042" s="8">
        <f t="shared" si="84"/>
        <v>0</v>
      </c>
      <c r="J1042" s="8">
        <f>D1042*'SmartPay National Data'!$Q$6</f>
        <v>0</v>
      </c>
      <c r="N1042" s="3">
        <v>94558</v>
      </c>
      <c r="O1042">
        <v>2.1095645964219994E-4</v>
      </c>
    </row>
    <row r="1043" spans="1:15">
      <c r="A1043" s="3">
        <v>94132</v>
      </c>
      <c r="B1043">
        <f t="shared" si="80"/>
        <v>1.0960096461203329E-5</v>
      </c>
      <c r="C1043" s="7">
        <f t="shared" si="81"/>
        <v>0</v>
      </c>
      <c r="D1043">
        <f t="shared" si="82"/>
        <v>0</v>
      </c>
      <c r="F1043">
        <f t="shared" si="83"/>
        <v>94132</v>
      </c>
      <c r="G1043" t="str">
        <f>INDEX(ZIP_COUNTY_092020!B:B,MATCH('Zip Shares'!F1043,ZIP_COUNTY_092020!A:A,0))</f>
        <v>San Francisco</v>
      </c>
      <c r="H1043" s="8">
        <f>B1043*'SmartPay National Data'!$Q$4</f>
        <v>4786.6619355214425</v>
      </c>
      <c r="I1043" s="8">
        <f t="shared" si="84"/>
        <v>0</v>
      </c>
      <c r="J1043" s="8">
        <f>D1043*'SmartPay National Data'!$Q$6</f>
        <v>0</v>
      </c>
      <c r="N1043" s="3">
        <v>94559</v>
      </c>
      <c r="O1043">
        <v>1.5982957777096129E-4</v>
      </c>
    </row>
    <row r="1044" spans="1:15">
      <c r="A1044" s="3">
        <v>94133</v>
      </c>
      <c r="B1044">
        <f t="shared" si="80"/>
        <v>2.2057862543495597E-4</v>
      </c>
      <c r="C1044" s="7">
        <f t="shared" si="81"/>
        <v>329246.81</v>
      </c>
      <c r="D1044">
        <f t="shared" si="82"/>
        <v>0</v>
      </c>
      <c r="F1044">
        <f t="shared" si="83"/>
        <v>94133</v>
      </c>
      <c r="G1044" t="str">
        <f>INDEX(ZIP_COUNTY_092020!B:B,MATCH('Zip Shares'!F1044,ZIP_COUNTY_092020!A:A,0))</f>
        <v>San Francisco</v>
      </c>
      <c r="H1044" s="8">
        <f>B1044*'SmartPay National Data'!$Q$4</f>
        <v>96334.490658599883</v>
      </c>
      <c r="I1044" s="8">
        <f t="shared" si="84"/>
        <v>329246.81</v>
      </c>
      <c r="J1044" s="8">
        <f>D1044*'SmartPay National Data'!$Q$6</f>
        <v>0</v>
      </c>
      <c r="N1044" s="3">
        <v>94560</v>
      </c>
      <c r="O1044">
        <v>2.3206986890279908E-4</v>
      </c>
    </row>
    <row r="1045" spans="1:15">
      <c r="A1045" s="3">
        <v>94134</v>
      </c>
      <c r="B1045">
        <f t="shared" si="80"/>
        <v>5.1048108170438023E-5</v>
      </c>
      <c r="C1045" s="7">
        <f t="shared" si="81"/>
        <v>1025</v>
      </c>
      <c r="D1045">
        <f t="shared" si="82"/>
        <v>0</v>
      </c>
      <c r="F1045">
        <f t="shared" si="83"/>
        <v>94134</v>
      </c>
      <c r="G1045" t="str">
        <f>INDEX(ZIP_COUNTY_092020!B:B,MATCH('Zip Shares'!F1045,ZIP_COUNTY_092020!A:A,0))</f>
        <v>San Francisco</v>
      </c>
      <c r="H1045" s="8">
        <f>B1045*'SmartPay National Data'!$Q$4</f>
        <v>22294.515118983651</v>
      </c>
      <c r="I1045" s="8">
        <f t="shared" si="84"/>
        <v>1025</v>
      </c>
      <c r="J1045" s="8">
        <f>D1045*'SmartPay National Data'!$Q$6</f>
        <v>0</v>
      </c>
      <c r="N1045" s="3">
        <v>94561</v>
      </c>
      <c r="O1045">
        <v>5.6610321832169608E-6</v>
      </c>
    </row>
    <row r="1046" spans="1:15">
      <c r="A1046" s="3">
        <v>94143</v>
      </c>
      <c r="B1046">
        <f t="shared" si="80"/>
        <v>1.0486863504570318E-5</v>
      </c>
      <c r="C1046" s="7">
        <f t="shared" si="81"/>
        <v>0</v>
      </c>
      <c r="D1046">
        <f t="shared" si="82"/>
        <v>0</v>
      </c>
      <c r="F1046">
        <f t="shared" si="83"/>
        <v>94143</v>
      </c>
      <c r="G1046" t="str">
        <f>INDEX(ZIP_COUNTY_092020!B:B,MATCH('Zip Shares'!F1046,ZIP_COUNTY_092020!A:A,0))</f>
        <v>San Francisco</v>
      </c>
      <c r="H1046" s="8">
        <f>B1046*'SmartPay National Data'!$Q$4</f>
        <v>4579.9843585340586</v>
      </c>
      <c r="I1046" s="8">
        <f t="shared" si="84"/>
        <v>0</v>
      </c>
      <c r="J1046" s="8">
        <f>D1046*'SmartPay National Data'!$Q$6</f>
        <v>0</v>
      </c>
      <c r="N1046" s="3">
        <v>94562</v>
      </c>
      <c r="O1046">
        <v>2.7459774677857011E-5</v>
      </c>
    </row>
    <row r="1047" spans="1:15">
      <c r="A1047" s="3">
        <v>94158</v>
      </c>
      <c r="B1047">
        <f t="shared" si="80"/>
        <v>6.1662268508807992E-6</v>
      </c>
      <c r="C1047" s="7">
        <f t="shared" si="81"/>
        <v>599.98</v>
      </c>
      <c r="D1047">
        <f t="shared" si="82"/>
        <v>0</v>
      </c>
      <c r="F1047">
        <f t="shared" si="83"/>
        <v>94158</v>
      </c>
      <c r="G1047" t="str">
        <f>INDEX(ZIP_COUNTY_092020!B:B,MATCH('Zip Shares'!F1047,ZIP_COUNTY_092020!A:A,0))</f>
        <v>San Francisco</v>
      </c>
      <c r="H1047" s="8">
        <f>B1047*'SmartPay National Data'!$Q$4</f>
        <v>2693.0094509095952</v>
      </c>
      <c r="I1047" s="8">
        <f t="shared" si="84"/>
        <v>599.98</v>
      </c>
      <c r="J1047" s="8">
        <f>D1047*'SmartPay National Data'!$Q$6</f>
        <v>0</v>
      </c>
      <c r="N1047" s="3">
        <v>94563</v>
      </c>
      <c r="O1047">
        <v>1.7177881687239655E-5</v>
      </c>
    </row>
    <row r="1048" spans="1:15">
      <c r="A1048" s="3">
        <v>94159</v>
      </c>
      <c r="B1048">
        <f t="shared" si="80"/>
        <v>1.4157673146224497E-6</v>
      </c>
      <c r="C1048" s="7">
        <f t="shared" si="81"/>
        <v>2035</v>
      </c>
      <c r="D1048">
        <f t="shared" si="82"/>
        <v>0</v>
      </c>
      <c r="F1048">
        <f t="shared" si="83"/>
        <v>94159</v>
      </c>
      <c r="G1048" t="str">
        <f>INDEX(ZIP_COUNTY_092020!B:B,MATCH('Zip Shares'!F1048,ZIP_COUNTY_092020!A:A,0))</f>
        <v>San Francisco</v>
      </c>
      <c r="H1048" s="8">
        <f>B1048*'SmartPay National Data'!$Q$4</f>
        <v>618.31568165912404</v>
      </c>
      <c r="I1048" s="8">
        <f t="shared" si="84"/>
        <v>2035</v>
      </c>
      <c r="J1048" s="8">
        <f>D1048*'SmartPay National Data'!$Q$6</f>
        <v>0</v>
      </c>
      <c r="N1048" s="3">
        <v>94564</v>
      </c>
      <c r="O1048">
        <v>1.134762966110804E-5</v>
      </c>
    </row>
    <row r="1049" spans="1:15">
      <c r="A1049" s="3">
        <v>94301</v>
      </c>
      <c r="B1049">
        <f t="shared" si="80"/>
        <v>6.4952770456550219E-4</v>
      </c>
      <c r="C1049" s="7">
        <f t="shared" si="81"/>
        <v>95402.58</v>
      </c>
      <c r="D1049">
        <f t="shared" si="82"/>
        <v>0</v>
      </c>
      <c r="F1049">
        <f t="shared" si="83"/>
        <v>94301</v>
      </c>
      <c r="G1049" t="str">
        <f>INDEX(ZIP_COUNTY_092020!B:B,MATCH('Zip Shares'!F1049,ZIP_COUNTY_092020!A:A,0))</f>
        <v>Santa Clara</v>
      </c>
      <c r="H1049" s="8">
        <f>B1049*'SmartPay National Data'!$Q$4</f>
        <v>283671.73140453873</v>
      </c>
      <c r="I1049" s="8">
        <f t="shared" si="84"/>
        <v>95402.58</v>
      </c>
      <c r="J1049" s="8">
        <f>D1049*'SmartPay National Data'!$Q$6</f>
        <v>0</v>
      </c>
      <c r="N1049" s="3">
        <v>94565</v>
      </c>
      <c r="O1049">
        <v>5.6083269346828219E-5</v>
      </c>
    </row>
    <row r="1050" spans="1:15">
      <c r="A1050" s="3">
        <v>94303</v>
      </c>
      <c r="B1050">
        <f t="shared" si="80"/>
        <v>1.6304923635194002E-4</v>
      </c>
      <c r="C1050" s="7">
        <f t="shared" si="81"/>
        <v>1765.1200000000001</v>
      </c>
      <c r="D1050">
        <f t="shared" si="82"/>
        <v>0</v>
      </c>
      <c r="F1050">
        <f t="shared" si="83"/>
        <v>94303</v>
      </c>
      <c r="G1050" t="str">
        <f>INDEX(ZIP_COUNTY_092020!B:B,MATCH('Zip Shares'!F1050,ZIP_COUNTY_092020!A:A,0))</f>
        <v>Santa Clara</v>
      </c>
      <c r="H1050" s="8">
        <f>B1050*'SmartPay National Data'!$Q$4</f>
        <v>71209.370832123328</v>
      </c>
      <c r="I1050" s="8">
        <f t="shared" si="84"/>
        <v>1765.1200000000001</v>
      </c>
      <c r="J1050" s="8">
        <f>D1050*'SmartPay National Data'!$Q$6</f>
        <v>0</v>
      </c>
      <c r="N1050" s="3">
        <v>94566</v>
      </c>
      <c r="O1050">
        <v>1.3489919056958075E-3</v>
      </c>
    </row>
    <row r="1051" spans="1:15">
      <c r="A1051" s="3">
        <v>94304</v>
      </c>
      <c r="B1051">
        <f t="shared" si="80"/>
        <v>2.4299213687618581E-3</v>
      </c>
      <c r="C1051" s="7">
        <f t="shared" si="81"/>
        <v>94560.739999999991</v>
      </c>
      <c r="D1051">
        <f t="shared" si="82"/>
        <v>0.18169681483598776</v>
      </c>
      <c r="F1051">
        <f t="shared" si="83"/>
        <v>94304</v>
      </c>
      <c r="G1051" t="str">
        <f>INDEX(ZIP_COUNTY_092020!B:B,MATCH('Zip Shares'!F1051,ZIP_COUNTY_092020!A:A,0))</f>
        <v>Santa Clara</v>
      </c>
      <c r="H1051" s="8">
        <f>B1051*'SmartPay National Data'!$Q$4</f>
        <v>1061232.6418234403</v>
      </c>
      <c r="I1051" s="8">
        <f t="shared" si="84"/>
        <v>94560.739999999991</v>
      </c>
      <c r="J1051" s="8">
        <f>D1051*'SmartPay National Data'!$Q$6</f>
        <v>26414973.862482924</v>
      </c>
      <c r="N1051" s="3">
        <v>94568</v>
      </c>
      <c r="O1051">
        <v>9.9449894632512841E-4</v>
      </c>
    </row>
    <row r="1052" spans="1:15">
      <c r="A1052" s="3">
        <v>94305</v>
      </c>
      <c r="B1052">
        <f t="shared" si="80"/>
        <v>3.7951146230006121E-4</v>
      </c>
      <c r="C1052" s="7">
        <f t="shared" si="81"/>
        <v>15829</v>
      </c>
      <c r="D1052">
        <f t="shared" si="82"/>
        <v>0</v>
      </c>
      <c r="F1052">
        <f t="shared" si="83"/>
        <v>94305</v>
      </c>
      <c r="G1052" t="str">
        <f>INDEX(ZIP_COUNTY_092020!B:B,MATCH('Zip Shares'!F1052,ZIP_COUNTY_092020!A:A,0))</f>
        <v>Santa Clara</v>
      </c>
      <c r="H1052" s="8">
        <f>B1052*'SmartPay National Data'!$Q$4</f>
        <v>165746.08418057088</v>
      </c>
      <c r="I1052" s="8">
        <f t="shared" si="84"/>
        <v>15829</v>
      </c>
      <c r="J1052" s="8">
        <f>D1052*'SmartPay National Data'!$Q$6</f>
        <v>0</v>
      </c>
      <c r="N1052" s="3">
        <v>94571</v>
      </c>
      <c r="O1052">
        <v>1.1606236366994831E-6</v>
      </c>
    </row>
    <row r="1053" spans="1:15">
      <c r="A1053" s="3">
        <v>94306</v>
      </c>
      <c r="B1053">
        <f t="shared" si="80"/>
        <v>2.2353735504423687E-4</v>
      </c>
      <c r="C1053" s="7">
        <f t="shared" si="81"/>
        <v>10944.35</v>
      </c>
      <c r="D1053">
        <f t="shared" si="82"/>
        <v>0</v>
      </c>
      <c r="F1053">
        <f t="shared" si="83"/>
        <v>94306</v>
      </c>
      <c r="G1053" t="str">
        <f>INDEX(ZIP_COUNTY_092020!B:B,MATCH('Zip Shares'!F1053,ZIP_COUNTY_092020!A:A,0))</f>
        <v>Santa Clara</v>
      </c>
      <c r="H1053" s="8">
        <f>B1053*'SmartPay National Data'!$Q$4</f>
        <v>97626.672570353796</v>
      </c>
      <c r="I1053" s="8">
        <f t="shared" si="84"/>
        <v>10944.35</v>
      </c>
      <c r="J1053" s="8">
        <f>D1053*'SmartPay National Data'!$Q$6</f>
        <v>0</v>
      </c>
      <c r="N1053" s="3">
        <v>94574</v>
      </c>
      <c r="O1053">
        <v>5.4363427806229231E-5</v>
      </c>
    </row>
    <row r="1054" spans="1:15">
      <c r="A1054" s="3">
        <v>94401</v>
      </c>
      <c r="B1054">
        <f t="shared" si="80"/>
        <v>6.3490747273707432E-6</v>
      </c>
      <c r="C1054" s="7">
        <f t="shared" si="81"/>
        <v>15343.95</v>
      </c>
      <c r="D1054">
        <f t="shared" si="82"/>
        <v>0</v>
      </c>
      <c r="F1054">
        <f t="shared" si="83"/>
        <v>94401</v>
      </c>
      <c r="G1054" t="str">
        <f>INDEX(ZIP_COUNTY_092020!B:B,MATCH('Zip Shares'!F1054,ZIP_COUNTY_092020!A:A,0))</f>
        <v>San Mateo</v>
      </c>
      <c r="H1054" s="8">
        <f>B1054*'SmartPay National Data'!$Q$4</f>
        <v>2772.8655884430095</v>
      </c>
      <c r="I1054" s="8">
        <f t="shared" si="84"/>
        <v>15343.95</v>
      </c>
      <c r="J1054" s="8">
        <f>D1054*'SmartPay National Data'!$Q$6</f>
        <v>0</v>
      </c>
      <c r="N1054" s="3">
        <v>94577</v>
      </c>
      <c r="O1054">
        <v>8.2543559153293051E-4</v>
      </c>
    </row>
    <row r="1055" spans="1:15">
      <c r="A1055" s="3">
        <v>94402</v>
      </c>
      <c r="B1055">
        <f t="shared" si="80"/>
        <v>2.110860787418106E-4</v>
      </c>
      <c r="C1055" s="7">
        <f t="shared" si="81"/>
        <v>72504.58</v>
      </c>
      <c r="D1055">
        <f t="shared" si="82"/>
        <v>0</v>
      </c>
      <c r="F1055">
        <f t="shared" si="83"/>
        <v>94402</v>
      </c>
      <c r="G1055" t="str">
        <f>INDEX(ZIP_COUNTY_092020!B:B,MATCH('Zip Shares'!F1055,ZIP_COUNTY_092020!A:A,0))</f>
        <v>San Mateo</v>
      </c>
      <c r="H1055" s="8">
        <f>B1055*'SmartPay National Data'!$Q$4</f>
        <v>92188.759634417802</v>
      </c>
      <c r="I1055" s="8">
        <f t="shared" si="84"/>
        <v>72504.58</v>
      </c>
      <c r="J1055" s="8">
        <f>D1055*'SmartPay National Data'!$Q$6</f>
        <v>0</v>
      </c>
      <c r="N1055" s="3">
        <v>94578</v>
      </c>
      <c r="O1055">
        <v>1.0156207483358517E-4</v>
      </c>
    </row>
    <row r="1056" spans="1:15">
      <c r="A1056" s="3">
        <v>94403</v>
      </c>
      <c r="B1056">
        <f t="shared" si="80"/>
        <v>5.0919037044075725E-4</v>
      </c>
      <c r="C1056" s="7">
        <f t="shared" si="81"/>
        <v>55845.45</v>
      </c>
      <c r="D1056">
        <f t="shared" si="82"/>
        <v>0</v>
      </c>
      <c r="F1056">
        <f t="shared" si="83"/>
        <v>94403</v>
      </c>
      <c r="G1056" t="str">
        <f>INDEX(ZIP_COUNTY_092020!B:B,MATCH('Zip Shares'!F1056,ZIP_COUNTY_092020!A:A,0))</f>
        <v>San Mateo</v>
      </c>
      <c r="H1056" s="8">
        <f>B1056*'SmartPay National Data'!$Q$4</f>
        <v>222381.45191061916</v>
      </c>
      <c r="I1056" s="8">
        <f t="shared" si="84"/>
        <v>55845.45</v>
      </c>
      <c r="J1056" s="8">
        <f>D1056*'SmartPay National Data'!$Q$6</f>
        <v>0</v>
      </c>
      <c r="N1056" s="3">
        <v>94579</v>
      </c>
      <c r="O1056">
        <v>2.9535554380878994E-7</v>
      </c>
    </row>
    <row r="1057" spans="1:15">
      <c r="A1057" s="3">
        <v>94404</v>
      </c>
      <c r="B1057">
        <f t="shared" si="80"/>
        <v>6.2745756253226187E-4</v>
      </c>
      <c r="C1057" s="7">
        <f t="shared" si="81"/>
        <v>71035.48</v>
      </c>
      <c r="D1057">
        <f t="shared" si="82"/>
        <v>0</v>
      </c>
      <c r="F1057">
        <f t="shared" si="83"/>
        <v>94404</v>
      </c>
      <c r="G1057" t="str">
        <f>INDEX(ZIP_COUNTY_092020!B:B,MATCH('Zip Shares'!F1057,ZIP_COUNTY_092020!A:A,0))</f>
        <v>San Mateo</v>
      </c>
      <c r="H1057" s="8">
        <f>B1057*'SmartPay National Data'!$Q$4</f>
        <v>274032.91945101105</v>
      </c>
      <c r="I1057" s="8">
        <f t="shared" si="84"/>
        <v>71035.48</v>
      </c>
      <c r="J1057" s="8">
        <f>D1057*'SmartPay National Data'!$Q$6</f>
        <v>0</v>
      </c>
      <c r="N1057" s="3">
        <v>94580</v>
      </c>
      <c r="O1057">
        <v>9.0435141907536415E-6</v>
      </c>
    </row>
    <row r="1058" spans="1:15">
      <c r="A1058" s="3">
        <v>94501</v>
      </c>
      <c r="B1058">
        <f t="shared" si="80"/>
        <v>7.7072461831440237E-4</v>
      </c>
      <c r="C1058" s="7">
        <f t="shared" si="81"/>
        <v>309538.90999999997</v>
      </c>
      <c r="D1058">
        <f t="shared" si="82"/>
        <v>0</v>
      </c>
      <c r="F1058">
        <f t="shared" si="83"/>
        <v>94501</v>
      </c>
      <c r="G1058" t="str">
        <f>INDEX(ZIP_COUNTY_092020!B:B,MATCH('Zip Shares'!F1058,ZIP_COUNTY_092020!A:A,0))</f>
        <v>Alameda</v>
      </c>
      <c r="H1058" s="8">
        <f>B1058*'SmartPay National Data'!$Q$4</f>
        <v>336602.71205768187</v>
      </c>
      <c r="I1058" s="8">
        <f t="shared" si="84"/>
        <v>309538.90999999997</v>
      </c>
      <c r="J1058" s="8">
        <f>D1058*'SmartPay National Data'!$Q$6</f>
        <v>0</v>
      </c>
      <c r="N1058" s="3">
        <v>94582</v>
      </c>
      <c r="O1058">
        <v>2.6498238481722537E-4</v>
      </c>
    </row>
    <row r="1059" spans="1:15">
      <c r="A1059" s="3">
        <v>94502</v>
      </c>
      <c r="B1059">
        <f t="shared" si="80"/>
        <v>2.1494599008104238E-4</v>
      </c>
      <c r="C1059" s="7">
        <f t="shared" si="81"/>
        <v>43398.36</v>
      </c>
      <c r="D1059">
        <f t="shared" si="82"/>
        <v>0</v>
      </c>
      <c r="F1059">
        <f t="shared" si="83"/>
        <v>94502</v>
      </c>
      <c r="G1059" t="str">
        <f>INDEX(ZIP_COUNTY_092020!B:B,MATCH('Zip Shares'!F1059,ZIP_COUNTY_092020!A:A,0))</f>
        <v>Alameda</v>
      </c>
      <c r="H1059" s="8">
        <f>B1059*'SmartPay National Data'!$Q$4</f>
        <v>93874.519494961918</v>
      </c>
      <c r="I1059" s="8">
        <f t="shared" si="84"/>
        <v>43398.36</v>
      </c>
      <c r="J1059" s="8">
        <f>D1059*'SmartPay National Data'!$Q$6</f>
        <v>0</v>
      </c>
      <c r="N1059" s="3">
        <v>94583</v>
      </c>
      <c r="O1059">
        <v>1.7605105261760348E-4</v>
      </c>
    </row>
    <row r="1060" spans="1:15">
      <c r="A1060" s="3">
        <v>94503</v>
      </c>
      <c r="B1060">
        <f t="shared" si="80"/>
        <v>4.7407735896388007E-3</v>
      </c>
      <c r="C1060" s="7">
        <f t="shared" si="81"/>
        <v>188456.96000000002</v>
      </c>
      <c r="D1060">
        <f t="shared" si="82"/>
        <v>0</v>
      </c>
      <c r="F1060">
        <f t="shared" si="83"/>
        <v>94503</v>
      </c>
      <c r="G1060" t="str">
        <f>INDEX(ZIP_COUNTY_092020!B:B,MATCH('Zip Shares'!F1060,ZIP_COUNTY_092020!A:A,0))</f>
        <v>Napa</v>
      </c>
      <c r="H1060" s="8">
        <f>B1060*'SmartPay National Data'!$Q$4</f>
        <v>2070463.5736351858</v>
      </c>
      <c r="I1060" s="8">
        <f t="shared" si="84"/>
        <v>188456.96000000002</v>
      </c>
      <c r="J1060" s="8">
        <f>D1060*'SmartPay National Data'!$Q$6</f>
        <v>0</v>
      </c>
      <c r="N1060" s="3">
        <v>94585</v>
      </c>
      <c r="O1060">
        <v>1.8638083724788524E-4</v>
      </c>
    </row>
    <row r="1061" spans="1:15">
      <c r="A1061" s="3">
        <v>94505</v>
      </c>
      <c r="B1061">
        <f t="shared" si="80"/>
        <v>3.7893266810278974E-6</v>
      </c>
      <c r="C1061" s="7">
        <f t="shared" si="81"/>
        <v>0</v>
      </c>
      <c r="D1061">
        <f t="shared" si="82"/>
        <v>0</v>
      </c>
      <c r="F1061">
        <f t="shared" si="83"/>
        <v>94505</v>
      </c>
      <c r="G1061" t="str">
        <f>INDEX(ZIP_COUNTY_092020!B:B,MATCH('Zip Shares'!F1061,ZIP_COUNTY_092020!A:A,0))</f>
        <v>Contra Costa</v>
      </c>
      <c r="H1061" s="8">
        <f>B1061*'SmartPay National Data'!$Q$4</f>
        <v>1654.9330427462871</v>
      </c>
      <c r="I1061" s="8">
        <f t="shared" si="84"/>
        <v>0</v>
      </c>
      <c r="J1061" s="8">
        <f>D1061*'SmartPay National Data'!$Q$6</f>
        <v>0</v>
      </c>
      <c r="N1061" s="3">
        <v>94587</v>
      </c>
      <c r="O1061">
        <v>3.0741196362570559E-3</v>
      </c>
    </row>
    <row r="1062" spans="1:15">
      <c r="A1062" s="3">
        <v>94506</v>
      </c>
      <c r="B1062">
        <f t="shared" si="80"/>
        <v>3.1388233600019747E-4</v>
      </c>
      <c r="C1062" s="7">
        <f t="shared" si="81"/>
        <v>11266.94</v>
      </c>
      <c r="D1062">
        <f t="shared" si="82"/>
        <v>0</v>
      </c>
      <c r="F1062">
        <f t="shared" si="83"/>
        <v>94506</v>
      </c>
      <c r="G1062" t="str">
        <f>INDEX(ZIP_COUNTY_092020!B:B,MATCH('Zip Shares'!F1062,ZIP_COUNTY_092020!A:A,0))</f>
        <v>Contra Costa</v>
      </c>
      <c r="H1062" s="8">
        <f>B1062*'SmartPay National Data'!$Q$4</f>
        <v>137083.52251123713</v>
      </c>
      <c r="I1062" s="8">
        <f t="shared" si="84"/>
        <v>11266.94</v>
      </c>
      <c r="J1062" s="8">
        <f>D1062*'SmartPay National Data'!$Q$6</f>
        <v>0</v>
      </c>
      <c r="N1062" s="3">
        <v>94588</v>
      </c>
      <c r="O1062">
        <v>1.2396592238972067E-3</v>
      </c>
    </row>
    <row r="1063" spans="1:15">
      <c r="A1063" s="3">
        <v>94507</v>
      </c>
      <c r="B1063">
        <f t="shared" si="80"/>
        <v>4.9401743934930304E-5</v>
      </c>
      <c r="C1063" s="7">
        <f t="shared" si="81"/>
        <v>0</v>
      </c>
      <c r="D1063">
        <f t="shared" si="82"/>
        <v>0</v>
      </c>
      <c r="F1063">
        <f t="shared" si="83"/>
        <v>94507</v>
      </c>
      <c r="G1063" t="str">
        <f>INDEX(ZIP_COUNTY_092020!B:B,MATCH('Zip Shares'!F1063,ZIP_COUNTY_092020!A:A,0))</f>
        <v>Contra Costa</v>
      </c>
      <c r="H1063" s="8">
        <f>B1063*'SmartPay National Data'!$Q$4</f>
        <v>21575.489602556452</v>
      </c>
      <c r="I1063" s="8">
        <f t="shared" si="84"/>
        <v>0</v>
      </c>
      <c r="J1063" s="8">
        <f>D1063*'SmartPay National Data'!$Q$6</f>
        <v>0</v>
      </c>
      <c r="N1063" s="3">
        <v>94589</v>
      </c>
      <c r="O1063">
        <v>1.2971046243667237E-4</v>
      </c>
    </row>
    <row r="1064" spans="1:15">
      <c r="A1064" s="3">
        <v>94508</v>
      </c>
      <c r="B1064">
        <f t="shared" si="80"/>
        <v>4.0570126314057276E-5</v>
      </c>
      <c r="C1064" s="7">
        <f t="shared" si="81"/>
        <v>0</v>
      </c>
      <c r="D1064">
        <f t="shared" si="82"/>
        <v>0</v>
      </c>
      <c r="F1064">
        <f t="shared" si="83"/>
        <v>94508</v>
      </c>
      <c r="G1064" t="str">
        <f>INDEX(ZIP_COUNTY_092020!B:B,MATCH('Zip Shares'!F1064,ZIP_COUNTY_092020!A:A,0))</f>
        <v>Napa</v>
      </c>
      <c r="H1064" s="8">
        <f>B1064*'SmartPay National Data'!$Q$4</f>
        <v>17718.409690481294</v>
      </c>
      <c r="I1064" s="8">
        <f t="shared" si="84"/>
        <v>0</v>
      </c>
      <c r="J1064" s="8">
        <f>D1064*'SmartPay National Data'!$Q$6</f>
        <v>0</v>
      </c>
      <c r="N1064" s="3">
        <v>94590</v>
      </c>
      <c r="O1064">
        <v>1.7891090259314081E-4</v>
      </c>
    </row>
    <row r="1065" spans="1:15">
      <c r="A1065" s="3">
        <v>94509</v>
      </c>
      <c r="B1065">
        <f t="shared" si="80"/>
        <v>4.6410828536338561E-5</v>
      </c>
      <c r="C1065" s="7">
        <f t="shared" si="81"/>
        <v>14597.34</v>
      </c>
      <c r="D1065">
        <f t="shared" si="82"/>
        <v>0</v>
      </c>
      <c r="F1065">
        <f t="shared" si="83"/>
        <v>94509</v>
      </c>
      <c r="G1065" t="str">
        <f>INDEX(ZIP_COUNTY_092020!B:B,MATCH('Zip Shares'!F1065,ZIP_COUNTY_092020!A:A,0))</f>
        <v>Contra Costa</v>
      </c>
      <c r="H1065" s="8">
        <f>B1065*'SmartPay National Data'!$Q$4</f>
        <v>20269.25101775186</v>
      </c>
      <c r="I1065" s="8">
        <f t="shared" si="84"/>
        <v>14597.34</v>
      </c>
      <c r="J1065" s="8">
        <f>D1065*'SmartPay National Data'!$Q$6</f>
        <v>0</v>
      </c>
      <c r="N1065" s="3">
        <v>94591</v>
      </c>
      <c r="O1065">
        <v>1.2997974341698884E-4</v>
      </c>
    </row>
    <row r="1066" spans="1:15">
      <c r="A1066" s="3">
        <v>94510</v>
      </c>
      <c r="B1066">
        <f t="shared" si="80"/>
        <v>6.3621712880073463E-4</v>
      </c>
      <c r="C1066" s="7">
        <f t="shared" si="81"/>
        <v>87122.41</v>
      </c>
      <c r="D1066">
        <f t="shared" si="82"/>
        <v>0</v>
      </c>
      <c r="F1066">
        <f t="shared" si="83"/>
        <v>94510</v>
      </c>
      <c r="G1066" t="str">
        <f>INDEX(ZIP_COUNTY_092020!B:B,MATCH('Zip Shares'!F1066,ZIP_COUNTY_092020!A:A,0))</f>
        <v>Solano</v>
      </c>
      <c r="H1066" s="8">
        <f>B1066*'SmartPay National Data'!$Q$4</f>
        <v>277858.53198803548</v>
      </c>
      <c r="I1066" s="8">
        <f t="shared" si="84"/>
        <v>87122.41</v>
      </c>
      <c r="J1066" s="8">
        <f>D1066*'SmartPay National Data'!$Q$6</f>
        <v>0</v>
      </c>
      <c r="N1066" s="3">
        <v>94592</v>
      </c>
      <c r="O1066">
        <v>4.1688704717125385E-5</v>
      </c>
    </row>
    <row r="1067" spans="1:15">
      <c r="A1067" s="3">
        <v>94511</v>
      </c>
      <c r="B1067">
        <f t="shared" si="80"/>
        <v>1.4004892500761643E-6</v>
      </c>
      <c r="C1067" s="7">
        <f t="shared" si="81"/>
        <v>0</v>
      </c>
      <c r="D1067">
        <f t="shared" si="82"/>
        <v>0</v>
      </c>
      <c r="F1067">
        <f t="shared" si="83"/>
        <v>94511</v>
      </c>
      <c r="G1067" t="str">
        <f>INDEX(ZIP_COUNTY_092020!B:B,MATCH('Zip Shares'!F1067,ZIP_COUNTY_092020!A:A,0))</f>
        <v>Contra Costa</v>
      </c>
      <c r="H1067" s="8">
        <f>B1067*'SmartPay National Data'!$Q$4</f>
        <v>611.64321027431345</v>
      </c>
      <c r="I1067" s="8">
        <f t="shared" si="84"/>
        <v>0</v>
      </c>
      <c r="J1067" s="8">
        <f>D1067*'SmartPay National Data'!$Q$6</f>
        <v>0</v>
      </c>
      <c r="N1067" s="3">
        <v>94595</v>
      </c>
      <c r="O1067">
        <v>2.1772260516093155E-6</v>
      </c>
    </row>
    <row r="1068" spans="1:15">
      <c r="A1068" s="3">
        <v>94513</v>
      </c>
      <c r="B1068">
        <f t="shared" si="80"/>
        <v>4.4053455770051074E-4</v>
      </c>
      <c r="C1068" s="7">
        <f t="shared" si="81"/>
        <v>418.42</v>
      </c>
      <c r="D1068">
        <f t="shared" si="82"/>
        <v>0</v>
      </c>
      <c r="F1068">
        <f t="shared" si="83"/>
        <v>94513</v>
      </c>
      <c r="G1068" t="str">
        <f>INDEX(ZIP_COUNTY_092020!B:B,MATCH('Zip Shares'!F1068,ZIP_COUNTY_092020!A:A,0))</f>
        <v>Contra Costa</v>
      </c>
      <c r="H1068" s="8">
        <f>B1068*'SmartPay National Data'!$Q$4</f>
        <v>192397.02917681186</v>
      </c>
      <c r="I1068" s="8">
        <f t="shared" si="84"/>
        <v>418.42</v>
      </c>
      <c r="J1068" s="8">
        <f>D1068*'SmartPay National Data'!$Q$6</f>
        <v>0</v>
      </c>
      <c r="N1068" s="3">
        <v>94596</v>
      </c>
      <c r="O1068">
        <v>1.1053771367624785E-4</v>
      </c>
    </row>
    <row r="1069" spans="1:15">
      <c r="A1069" s="3">
        <v>94514</v>
      </c>
      <c r="B1069">
        <f t="shared" si="80"/>
        <v>2.8555110052062034E-5</v>
      </c>
      <c r="C1069" s="7">
        <f t="shared" si="81"/>
        <v>1500</v>
      </c>
      <c r="D1069">
        <f t="shared" si="82"/>
        <v>0</v>
      </c>
      <c r="F1069">
        <f t="shared" si="83"/>
        <v>94514</v>
      </c>
      <c r="G1069" t="str">
        <f>INDEX(ZIP_COUNTY_092020!B:B,MATCH('Zip Shares'!F1069,ZIP_COUNTY_092020!A:A,0))</f>
        <v>Contra Costa</v>
      </c>
      <c r="H1069" s="8">
        <f>B1069*'SmartPay National Data'!$Q$4</f>
        <v>12471.026950781445</v>
      </c>
      <c r="I1069" s="8">
        <f t="shared" si="84"/>
        <v>1500</v>
      </c>
      <c r="J1069" s="8">
        <f>D1069*'SmartPay National Data'!$Q$6</f>
        <v>0</v>
      </c>
      <c r="N1069" s="3">
        <v>94597</v>
      </c>
      <c r="O1069">
        <v>1.9819234969012398E-5</v>
      </c>
    </row>
    <row r="1070" spans="1:15">
      <c r="A1070" s="3">
        <v>94515</v>
      </c>
      <c r="B1070">
        <f t="shared" si="80"/>
        <v>4.5915676649769812E-6</v>
      </c>
      <c r="C1070" s="7">
        <f t="shared" si="81"/>
        <v>0</v>
      </c>
      <c r="D1070">
        <f t="shared" si="82"/>
        <v>0</v>
      </c>
      <c r="F1070">
        <f t="shared" si="83"/>
        <v>94515</v>
      </c>
      <c r="G1070" t="str">
        <f>INDEX(ZIP_COUNTY_092020!B:B,MATCH('Zip Shares'!F1070,ZIP_COUNTY_092020!A:A,0))</f>
        <v>Napa</v>
      </c>
      <c r="H1070" s="8">
        <f>B1070*'SmartPay National Data'!$Q$4</f>
        <v>2005.3000668484401</v>
      </c>
      <c r="I1070" s="8">
        <f t="shared" si="84"/>
        <v>0</v>
      </c>
      <c r="J1070" s="8">
        <f>D1070*'SmartPay National Data'!$Q$6</f>
        <v>0</v>
      </c>
      <c r="N1070" s="3">
        <v>94598</v>
      </c>
      <c r="O1070">
        <v>6.9912358177393389E-4</v>
      </c>
    </row>
    <row r="1071" spans="1:15">
      <c r="A1071" s="4">
        <v>94516</v>
      </c>
      <c r="B1071">
        <f t="shared" si="80"/>
        <v>0</v>
      </c>
      <c r="C1071" s="7">
        <f t="shared" si="81"/>
        <v>221.48</v>
      </c>
      <c r="D1071">
        <f t="shared" si="82"/>
        <v>0</v>
      </c>
      <c r="F1071">
        <f t="shared" si="83"/>
        <v>94516</v>
      </c>
      <c r="G1071" t="str">
        <f>INDEX(ZIP_COUNTY_092020!B:B,MATCH('Zip Shares'!F1071,ZIP_COUNTY_092020!A:A,0))</f>
        <v>Contra Costa</v>
      </c>
      <c r="H1071" s="8">
        <f>B1071*'SmartPay National Data'!$Q$4</f>
        <v>0</v>
      </c>
      <c r="I1071" s="8">
        <f t="shared" si="84"/>
        <v>221.48</v>
      </c>
      <c r="J1071" s="8">
        <f>D1071*'SmartPay National Data'!$Q$6</f>
        <v>0</v>
      </c>
      <c r="N1071" s="3">
        <v>94601</v>
      </c>
      <c r="O1071">
        <v>1.5516980882584967E-4</v>
      </c>
    </row>
    <row r="1072" spans="1:15" ht="15.75">
      <c r="A1072" s="5">
        <v>94517</v>
      </c>
      <c r="B1072">
        <f t="shared" si="80"/>
        <v>0</v>
      </c>
      <c r="C1072" s="7">
        <f t="shared" si="81"/>
        <v>650</v>
      </c>
      <c r="D1072">
        <f t="shared" si="82"/>
        <v>0</v>
      </c>
      <c r="F1072">
        <f t="shared" si="83"/>
        <v>94517</v>
      </c>
      <c r="G1072" t="str">
        <f>INDEX(ZIP_COUNTY_092020!B:B,MATCH('Zip Shares'!F1072,ZIP_COUNTY_092020!A:A,0))</f>
        <v>Contra Costa</v>
      </c>
      <c r="H1072" s="8">
        <f>B1072*'SmartPay National Data'!$Q$4</f>
        <v>0</v>
      </c>
      <c r="I1072" s="8">
        <f t="shared" si="84"/>
        <v>650</v>
      </c>
      <c r="J1072" s="8">
        <f>D1072*'SmartPay National Data'!$Q$6</f>
        <v>0</v>
      </c>
      <c r="N1072" s="3">
        <v>94602</v>
      </c>
      <c r="O1072">
        <v>9.8798150732645777E-7</v>
      </c>
    </row>
    <row r="1073" spans="1:15">
      <c r="A1073" s="3">
        <v>94518</v>
      </c>
      <c r="B1073">
        <f t="shared" si="80"/>
        <v>7.8525401695641442E-5</v>
      </c>
      <c r="C1073" s="7">
        <f t="shared" si="81"/>
        <v>2017.79</v>
      </c>
      <c r="D1073">
        <f t="shared" si="82"/>
        <v>0</v>
      </c>
      <c r="F1073">
        <f t="shared" si="83"/>
        <v>94518</v>
      </c>
      <c r="G1073" t="str">
        <f>INDEX(ZIP_COUNTY_092020!B:B,MATCH('Zip Shares'!F1073,ZIP_COUNTY_092020!A:A,0))</f>
        <v>Contra Costa</v>
      </c>
      <c r="H1073" s="8">
        <f>B1073*'SmartPay National Data'!$Q$4</f>
        <v>34294.821455137986</v>
      </c>
      <c r="I1073" s="8">
        <f t="shared" si="84"/>
        <v>2017.79</v>
      </c>
      <c r="J1073" s="8">
        <f>D1073*'SmartPay National Data'!$Q$6</f>
        <v>0</v>
      </c>
      <c r="N1073" s="3">
        <v>94603</v>
      </c>
      <c r="O1073">
        <v>2.8937896866581036E-5</v>
      </c>
    </row>
    <row r="1074" spans="1:15">
      <c r="A1074" s="3">
        <v>94519</v>
      </c>
      <c r="B1074">
        <f t="shared" si="80"/>
        <v>9.5436976532462982E-6</v>
      </c>
      <c r="C1074" s="7">
        <f t="shared" si="81"/>
        <v>0</v>
      </c>
      <c r="D1074">
        <f t="shared" si="82"/>
        <v>0</v>
      </c>
      <c r="F1074">
        <f t="shared" si="83"/>
        <v>94519</v>
      </c>
      <c r="G1074" t="str">
        <f>INDEX(ZIP_COUNTY_092020!B:B,MATCH('Zip Shares'!F1074,ZIP_COUNTY_092020!A:A,0))</f>
        <v>Contra Costa</v>
      </c>
      <c r="H1074" s="8">
        <f>B1074*'SmartPay National Data'!$Q$4</f>
        <v>4168.0704583784127</v>
      </c>
      <c r="I1074" s="8">
        <f t="shared" si="84"/>
        <v>0</v>
      </c>
      <c r="J1074" s="8">
        <f>D1074*'SmartPay National Data'!$Q$6</f>
        <v>0</v>
      </c>
      <c r="N1074" s="3">
        <v>94605</v>
      </c>
      <c r="O1074">
        <v>1.5362969843657321E-5</v>
      </c>
    </row>
    <row r="1075" spans="1:15">
      <c r="A1075" s="3">
        <v>94520</v>
      </c>
      <c r="B1075">
        <f t="shared" si="80"/>
        <v>1.7665103239771244E-3</v>
      </c>
      <c r="C1075" s="7">
        <f t="shared" si="81"/>
        <v>95656.37</v>
      </c>
      <c r="D1075">
        <f t="shared" si="82"/>
        <v>0</v>
      </c>
      <c r="F1075">
        <f t="shared" si="83"/>
        <v>94520</v>
      </c>
      <c r="G1075" t="str">
        <f>INDEX(ZIP_COUNTY_092020!B:B,MATCH('Zip Shares'!F1075,ZIP_COUNTY_092020!A:A,0))</f>
        <v>Contra Costa</v>
      </c>
      <c r="H1075" s="8">
        <f>B1075*'SmartPay National Data'!$Q$4</f>
        <v>771497.56449849601</v>
      </c>
      <c r="I1075" s="8">
        <f t="shared" si="84"/>
        <v>95656.37</v>
      </c>
      <c r="J1075" s="8">
        <f>D1075*'SmartPay National Data'!$Q$6</f>
        <v>0</v>
      </c>
      <c r="N1075" s="3">
        <v>94606</v>
      </c>
      <c r="O1075">
        <v>1.2035387014723624E-4</v>
      </c>
    </row>
    <row r="1076" spans="1:15">
      <c r="A1076" s="3">
        <v>94521</v>
      </c>
      <c r="B1076">
        <f t="shared" si="80"/>
        <v>2.5740320181559865E-5</v>
      </c>
      <c r="C1076" s="7">
        <f t="shared" si="81"/>
        <v>132.44</v>
      </c>
      <c r="D1076">
        <f t="shared" si="82"/>
        <v>0</v>
      </c>
      <c r="F1076">
        <f t="shared" si="83"/>
        <v>94521</v>
      </c>
      <c r="G1076" t="str">
        <f>INDEX(ZIP_COUNTY_092020!B:B,MATCH('Zip Shares'!F1076,ZIP_COUNTY_092020!A:A,0))</f>
        <v>Contra Costa</v>
      </c>
      <c r="H1076" s="8">
        <f>B1076*'SmartPay National Data'!$Q$4</f>
        <v>11241.70861610095</v>
      </c>
      <c r="I1076" s="8">
        <f t="shared" si="84"/>
        <v>132.44</v>
      </c>
      <c r="J1076" s="8">
        <f>D1076*'SmartPay National Data'!$Q$6</f>
        <v>0</v>
      </c>
      <c r="N1076" s="3">
        <v>94607</v>
      </c>
      <c r="O1076">
        <v>5.9040023400509529E-3</v>
      </c>
    </row>
    <row r="1077" spans="1:15" ht="15.75">
      <c r="A1077" s="5">
        <v>94522</v>
      </c>
      <c r="B1077">
        <f t="shared" si="80"/>
        <v>0</v>
      </c>
      <c r="C1077" s="7">
        <f t="shared" si="81"/>
        <v>0</v>
      </c>
      <c r="D1077">
        <f t="shared" si="82"/>
        <v>0</v>
      </c>
      <c r="F1077">
        <f t="shared" si="83"/>
        <v>94522</v>
      </c>
      <c r="G1077" t="str">
        <f>INDEX(ZIP_COUNTY_092020!B:B,MATCH('Zip Shares'!F1077,ZIP_COUNTY_092020!A:A,0))</f>
        <v>Contra Costa</v>
      </c>
      <c r="H1077" s="8">
        <f>B1077*'SmartPay National Data'!$Q$4</f>
        <v>0</v>
      </c>
      <c r="I1077" s="8">
        <f t="shared" si="84"/>
        <v>0</v>
      </c>
      <c r="J1077" s="8">
        <f>D1077*'SmartPay National Data'!$Q$6</f>
        <v>0</v>
      </c>
      <c r="N1077" s="3">
        <v>94608</v>
      </c>
      <c r="O1077">
        <v>6.8267305818361381E-4</v>
      </c>
    </row>
    <row r="1078" spans="1:15">
      <c r="A1078" s="3">
        <v>94523</v>
      </c>
      <c r="B1078">
        <f t="shared" si="80"/>
        <v>1.2305511344203041E-4</v>
      </c>
      <c r="C1078" s="7">
        <f t="shared" si="81"/>
        <v>9497.74</v>
      </c>
      <c r="D1078">
        <f t="shared" si="82"/>
        <v>0</v>
      </c>
      <c r="F1078">
        <f t="shared" si="83"/>
        <v>94523</v>
      </c>
      <c r="G1078" t="str">
        <f>INDEX(ZIP_COUNTY_092020!B:B,MATCH('Zip Shares'!F1078,ZIP_COUNTY_092020!A:A,0))</f>
        <v>Contra Costa</v>
      </c>
      <c r="H1078" s="8">
        <f>B1078*'SmartPay National Data'!$Q$4</f>
        <v>53742.522209477895</v>
      </c>
      <c r="I1078" s="8">
        <f t="shared" si="84"/>
        <v>9497.74</v>
      </c>
      <c r="J1078" s="8">
        <f>D1078*'SmartPay National Data'!$Q$6</f>
        <v>0</v>
      </c>
      <c r="N1078" s="3">
        <v>94609</v>
      </c>
      <c r="O1078">
        <v>7.6156914646665353E-5</v>
      </c>
    </row>
    <row r="1079" spans="1:15">
      <c r="A1079" s="4">
        <v>94524</v>
      </c>
      <c r="B1079">
        <f t="shared" si="80"/>
        <v>0</v>
      </c>
      <c r="C1079" s="7">
        <f t="shared" si="81"/>
        <v>4733</v>
      </c>
      <c r="D1079">
        <f t="shared" si="82"/>
        <v>0</v>
      </c>
      <c r="F1079">
        <f t="shared" si="83"/>
        <v>94524</v>
      </c>
      <c r="G1079" t="str">
        <f>INDEX(ZIP_COUNTY_092020!B:B,MATCH('Zip Shares'!F1079,ZIP_COUNTY_092020!A:A,0))</f>
        <v>Contra Costa</v>
      </c>
      <c r="H1079" s="8">
        <f>B1079*'SmartPay National Data'!$Q$4</f>
        <v>0</v>
      </c>
      <c r="I1079" s="8">
        <f t="shared" si="84"/>
        <v>4733</v>
      </c>
      <c r="J1079" s="8">
        <f>D1079*'SmartPay National Data'!$Q$6</f>
        <v>0</v>
      </c>
      <c r="N1079" s="3">
        <v>94610</v>
      </c>
      <c r="O1079">
        <v>1.6165108973842762E-5</v>
      </c>
    </row>
    <row r="1080" spans="1:15">
      <c r="A1080" s="3">
        <v>94526</v>
      </c>
      <c r="B1080">
        <f t="shared" si="80"/>
        <v>4.8804290128159631E-5</v>
      </c>
      <c r="C1080" s="7">
        <f t="shared" si="81"/>
        <v>350</v>
      </c>
      <c r="D1080">
        <f t="shared" si="82"/>
        <v>0</v>
      </c>
      <c r="F1080">
        <f t="shared" si="83"/>
        <v>94526</v>
      </c>
      <c r="G1080" t="str">
        <f>INDEX(ZIP_COUNTY_092020!B:B,MATCH('Zip Shares'!F1080,ZIP_COUNTY_092020!A:A,0))</f>
        <v>Contra Costa</v>
      </c>
      <c r="H1080" s="8">
        <f>B1080*'SmartPay National Data'!$Q$4</f>
        <v>21314.5603848963</v>
      </c>
      <c r="I1080" s="8">
        <f t="shared" si="84"/>
        <v>350</v>
      </c>
      <c r="J1080" s="8">
        <f>D1080*'SmartPay National Data'!$Q$6</f>
        <v>0</v>
      </c>
      <c r="N1080" s="3">
        <v>94611</v>
      </c>
      <c r="O1080">
        <v>9.0571340760278363E-5</v>
      </c>
    </row>
    <row r="1081" spans="1:15">
      <c r="A1081" s="3">
        <v>94530</v>
      </c>
      <c r="B1081">
        <f t="shared" si="80"/>
        <v>5.8876832892987418E-5</v>
      </c>
      <c r="C1081" s="7">
        <f t="shared" si="81"/>
        <v>11776.26</v>
      </c>
      <c r="D1081">
        <f t="shared" si="82"/>
        <v>0</v>
      </c>
      <c r="F1081">
        <f t="shared" si="83"/>
        <v>94530</v>
      </c>
      <c r="G1081" t="str">
        <f>INDEX(ZIP_COUNTY_092020!B:B,MATCH('Zip Shares'!F1081,ZIP_COUNTY_092020!A:A,0))</f>
        <v>Contra Costa</v>
      </c>
      <c r="H1081" s="8">
        <f>B1081*'SmartPay National Data'!$Q$4</f>
        <v>25713.596216102807</v>
      </c>
      <c r="I1081" s="8">
        <f t="shared" si="84"/>
        <v>11776.26</v>
      </c>
      <c r="J1081" s="8">
        <f>D1081*'SmartPay National Data'!$Q$6</f>
        <v>0</v>
      </c>
      <c r="N1081" s="3">
        <v>94612</v>
      </c>
      <c r="O1081">
        <v>1.0233902145387144E-3</v>
      </c>
    </row>
    <row r="1082" spans="1:15">
      <c r="A1082" s="3">
        <v>94531</v>
      </c>
      <c r="B1082">
        <f t="shared" si="80"/>
        <v>1.0132412407096497E-6</v>
      </c>
      <c r="C1082" s="7">
        <f t="shared" si="81"/>
        <v>0</v>
      </c>
      <c r="D1082">
        <f t="shared" si="82"/>
        <v>0</v>
      </c>
      <c r="F1082">
        <f t="shared" si="83"/>
        <v>94531</v>
      </c>
      <c r="G1082" t="str">
        <f>INDEX(ZIP_COUNTY_092020!B:B,MATCH('Zip Shares'!F1082,ZIP_COUNTY_092020!A:A,0))</f>
        <v>Contra Costa</v>
      </c>
      <c r="H1082" s="8">
        <f>B1082*'SmartPay National Data'!$Q$4</f>
        <v>442.51830224064514</v>
      </c>
      <c r="I1082" s="8">
        <f t="shared" si="84"/>
        <v>0</v>
      </c>
      <c r="J1082" s="8">
        <f>D1082*'SmartPay National Data'!$Q$6</f>
        <v>0</v>
      </c>
      <c r="N1082" s="3">
        <v>94619</v>
      </c>
      <c r="O1082">
        <v>4.9194756716457233E-6</v>
      </c>
    </row>
    <row r="1083" spans="1:15">
      <c r="A1083" s="3">
        <v>94533</v>
      </c>
      <c r="B1083">
        <f t="shared" si="80"/>
        <v>1.4532954356900726E-3</v>
      </c>
      <c r="C1083" s="7">
        <f t="shared" si="81"/>
        <v>73485.279999999999</v>
      </c>
      <c r="D1083">
        <f t="shared" si="82"/>
        <v>0</v>
      </c>
      <c r="F1083">
        <f t="shared" si="83"/>
        <v>94533</v>
      </c>
      <c r="G1083" t="str">
        <f>INDEX(ZIP_COUNTY_092020!B:B,MATCH('Zip Shares'!F1083,ZIP_COUNTY_092020!A:A,0))</f>
        <v>Solano</v>
      </c>
      <c r="H1083" s="8">
        <f>B1083*'SmartPay National Data'!$Q$4</f>
        <v>634705.54002049007</v>
      </c>
      <c r="I1083" s="8">
        <f t="shared" si="84"/>
        <v>73485.279999999999</v>
      </c>
      <c r="J1083" s="8">
        <f>D1083*'SmartPay National Data'!$Q$6</f>
        <v>0</v>
      </c>
      <c r="N1083" s="3">
        <v>94621</v>
      </c>
      <c r="O1083">
        <v>3.0270734846846246E-4</v>
      </c>
    </row>
    <row r="1084" spans="1:15">
      <c r="A1084" s="3">
        <v>94534</v>
      </c>
      <c r="B1084">
        <f t="shared" si="80"/>
        <v>1.0370298798138089E-3</v>
      </c>
      <c r="C1084" s="7">
        <f t="shared" si="81"/>
        <v>35485.03</v>
      </c>
      <c r="D1084">
        <f t="shared" si="82"/>
        <v>0</v>
      </c>
      <c r="F1084">
        <f t="shared" si="83"/>
        <v>94534</v>
      </c>
      <c r="G1084" t="str">
        <f>INDEX(ZIP_COUNTY_092020!B:B,MATCH('Zip Shares'!F1084,ZIP_COUNTY_092020!A:A,0))</f>
        <v>Solano</v>
      </c>
      <c r="H1084" s="8">
        <f>B1084*'SmartPay National Data'!$Q$4</f>
        <v>452907.64267216483</v>
      </c>
      <c r="I1084" s="8">
        <f t="shared" si="84"/>
        <v>35485.03</v>
      </c>
      <c r="J1084" s="8">
        <f>D1084*'SmartPay National Data'!$Q$6</f>
        <v>0</v>
      </c>
      <c r="N1084" s="3">
        <v>94662</v>
      </c>
      <c r="O1084">
        <v>2.1510700051060748E-6</v>
      </c>
    </row>
    <row r="1085" spans="1:15">
      <c r="A1085" s="3">
        <v>94535</v>
      </c>
      <c r="B1085">
        <f t="shared" si="80"/>
        <v>1.3708890246665984E-2</v>
      </c>
      <c r="C1085" s="7">
        <f t="shared" si="81"/>
        <v>14765.68</v>
      </c>
      <c r="D1085">
        <f t="shared" si="82"/>
        <v>0</v>
      </c>
      <c r="F1085">
        <f t="shared" si="83"/>
        <v>94535</v>
      </c>
      <c r="G1085" t="str">
        <f>INDEX(ZIP_COUNTY_092020!B:B,MATCH('Zip Shares'!F1085,ZIP_COUNTY_092020!A:A,0))</f>
        <v>Solano</v>
      </c>
      <c r="H1085" s="8">
        <f>B1085*'SmartPay National Data'!$Q$4</f>
        <v>5987157.4446665691</v>
      </c>
      <c r="I1085" s="8">
        <f t="shared" si="84"/>
        <v>14765.68</v>
      </c>
      <c r="J1085" s="8">
        <f>D1085*'SmartPay National Data'!$Q$6</f>
        <v>0</v>
      </c>
      <c r="N1085" s="3">
        <v>94702</v>
      </c>
      <c r="O1085">
        <v>2.5561403860346496E-5</v>
      </c>
    </row>
    <row r="1086" spans="1:15">
      <c r="A1086" s="3">
        <v>94536</v>
      </c>
      <c r="B1086">
        <f t="shared" si="80"/>
        <v>3.1495770803672872E-5</v>
      </c>
      <c r="C1086" s="7">
        <f t="shared" si="81"/>
        <v>725</v>
      </c>
      <c r="D1086">
        <f t="shared" si="82"/>
        <v>0</v>
      </c>
      <c r="F1086">
        <f t="shared" si="83"/>
        <v>94536</v>
      </c>
      <c r="G1086" t="str">
        <f>INDEX(ZIP_COUNTY_092020!B:B,MATCH('Zip Shares'!F1086,ZIP_COUNTY_092020!A:A,0))</f>
        <v>Alameda</v>
      </c>
      <c r="H1086" s="8">
        <f>B1086*'SmartPay National Data'!$Q$4</f>
        <v>13755.31755304427</v>
      </c>
      <c r="I1086" s="8">
        <f t="shared" si="84"/>
        <v>725</v>
      </c>
      <c r="J1086" s="8">
        <f>D1086*'SmartPay National Data'!$Q$6</f>
        <v>0</v>
      </c>
      <c r="N1086" s="3">
        <v>94703</v>
      </c>
      <c r="O1086">
        <v>1.0717213939347574E-4</v>
      </c>
    </row>
    <row r="1087" spans="1:15">
      <c r="A1087" s="3">
        <v>94538</v>
      </c>
      <c r="B1087">
        <f t="shared" si="80"/>
        <v>1.8509146984281983E-2</v>
      </c>
      <c r="C1087" s="7">
        <f t="shared" si="81"/>
        <v>1660461.42</v>
      </c>
      <c r="D1087">
        <f t="shared" si="82"/>
        <v>0</v>
      </c>
      <c r="F1087">
        <f t="shared" si="83"/>
        <v>94538</v>
      </c>
      <c r="G1087" t="str">
        <f>INDEX(ZIP_COUNTY_092020!B:B,MATCH('Zip Shares'!F1087,ZIP_COUNTY_092020!A:A,0))</f>
        <v>Alameda</v>
      </c>
      <c r="H1087" s="8">
        <f>B1087*'SmartPay National Data'!$Q$4</f>
        <v>8083599.413768922</v>
      </c>
      <c r="I1087" s="8">
        <f t="shared" si="84"/>
        <v>1660461.42</v>
      </c>
      <c r="J1087" s="8">
        <f>D1087*'SmartPay National Data'!$Q$6</f>
        <v>0</v>
      </c>
      <c r="N1087" s="3">
        <v>94704</v>
      </c>
      <c r="O1087">
        <v>1.1088719431005596E-4</v>
      </c>
    </row>
    <row r="1088" spans="1:15">
      <c r="A1088" s="3">
        <v>94539</v>
      </c>
      <c r="B1088">
        <f t="shared" si="80"/>
        <v>2.1263739508216297E-3</v>
      </c>
      <c r="C1088" s="7">
        <f t="shared" si="81"/>
        <v>106899.09</v>
      </c>
      <c r="D1088">
        <f t="shared" si="82"/>
        <v>0</v>
      </c>
      <c r="F1088">
        <f t="shared" si="83"/>
        <v>94539</v>
      </c>
      <c r="G1088" t="str">
        <f>INDEX(ZIP_COUNTY_092020!B:B,MATCH('Zip Shares'!F1088,ZIP_COUNTY_092020!A:A,0))</f>
        <v>Alameda</v>
      </c>
      <c r="H1088" s="8">
        <f>B1088*'SmartPay National Data'!$Q$4</f>
        <v>928662.74371865811</v>
      </c>
      <c r="I1088" s="8">
        <f t="shared" si="84"/>
        <v>106899.09</v>
      </c>
      <c r="J1088" s="8">
        <f>D1088*'SmartPay National Data'!$Q$6</f>
        <v>0</v>
      </c>
      <c r="N1088" s="3">
        <v>94705</v>
      </c>
      <c r="O1088">
        <v>1.8333677455542514E-6</v>
      </c>
    </row>
    <row r="1089" spans="1:15">
      <c r="A1089" s="3">
        <v>94541</v>
      </c>
      <c r="B1089">
        <f t="shared" si="80"/>
        <v>3.2335575455653087E-5</v>
      </c>
      <c r="C1089" s="7">
        <f t="shared" si="81"/>
        <v>7917.68</v>
      </c>
      <c r="D1089">
        <f t="shared" si="82"/>
        <v>0</v>
      </c>
      <c r="F1089">
        <f t="shared" si="83"/>
        <v>94541</v>
      </c>
      <c r="G1089" t="str">
        <f>INDEX(ZIP_COUNTY_092020!B:B,MATCH('Zip Shares'!F1089,ZIP_COUNTY_092020!A:A,0))</f>
        <v>Alameda</v>
      </c>
      <c r="H1089" s="8">
        <f>B1089*'SmartPay National Data'!$Q$4</f>
        <v>14122.089960124542</v>
      </c>
      <c r="I1089" s="8">
        <f t="shared" si="84"/>
        <v>7917.68</v>
      </c>
      <c r="J1089" s="8">
        <f>D1089*'SmartPay National Data'!$Q$6</f>
        <v>0</v>
      </c>
      <c r="N1089" s="3">
        <v>94706</v>
      </c>
      <c r="O1089">
        <v>5.5591784195750583E-5</v>
      </c>
    </row>
    <row r="1090" spans="1:15">
      <c r="A1090" s="3">
        <v>94542</v>
      </c>
      <c r="B1090">
        <f t="shared" ref="B1090:B1153" si="85">SUMIF(N:N,A1090,O:O)</f>
        <v>4.977568984276519E-5</v>
      </c>
      <c r="C1090" s="7">
        <f t="shared" ref="C1090:C1153" si="86">SUMIF(P:P,A1090,Q:Q)</f>
        <v>0</v>
      </c>
      <c r="D1090">
        <f t="shared" ref="D1090:D1153" si="87">SUMIF(R:R,A1090,S:S)</f>
        <v>0</v>
      </c>
      <c r="F1090">
        <f t="shared" si="83"/>
        <v>94542</v>
      </c>
      <c r="G1090" t="str">
        <f>INDEX(ZIP_COUNTY_092020!B:B,MATCH('Zip Shares'!F1090,ZIP_COUNTY_092020!A:A,0))</f>
        <v>Alameda</v>
      </c>
      <c r="H1090" s="8">
        <f>B1090*'SmartPay National Data'!$Q$4</f>
        <v>21738.80501217108</v>
      </c>
      <c r="I1090" s="8">
        <f t="shared" si="84"/>
        <v>0</v>
      </c>
      <c r="J1090" s="8">
        <f>D1090*'SmartPay National Data'!$Q$6</f>
        <v>0</v>
      </c>
      <c r="N1090" s="3">
        <v>94707</v>
      </c>
      <c r="O1090">
        <v>2.2015161371626363E-5</v>
      </c>
    </row>
    <row r="1091" spans="1:15">
      <c r="A1091" s="3">
        <v>94544</v>
      </c>
      <c r="B1091">
        <f t="shared" si="85"/>
        <v>1.0016802274137118E-4</v>
      </c>
      <c r="C1091" s="7">
        <f t="shared" si="86"/>
        <v>15456.6</v>
      </c>
      <c r="D1091">
        <f t="shared" si="87"/>
        <v>0</v>
      </c>
      <c r="F1091">
        <f t="shared" ref="F1091:F1154" si="88">A1091</f>
        <v>94544</v>
      </c>
      <c r="G1091" t="str">
        <f>INDEX(ZIP_COUNTY_092020!B:B,MATCH('Zip Shares'!F1091,ZIP_COUNTY_092020!A:A,0))</f>
        <v>Alameda</v>
      </c>
      <c r="H1091" s="8">
        <f>B1091*'SmartPay National Data'!$Q$4</f>
        <v>43746.919866061631</v>
      </c>
      <c r="I1091" s="8">
        <f t="shared" ref="I1091:I1154" si="89">C1091</f>
        <v>15456.6</v>
      </c>
      <c r="J1091" s="8">
        <f>D1091*'SmartPay National Data'!$Q$6</f>
        <v>0</v>
      </c>
      <c r="N1091" s="3">
        <v>94708</v>
      </c>
      <c r="O1091">
        <v>2.953759145615183E-6</v>
      </c>
    </row>
    <row r="1092" spans="1:15">
      <c r="A1092" s="3">
        <v>94545</v>
      </c>
      <c r="B1092">
        <f t="shared" si="85"/>
        <v>1.5834968128967462E-3</v>
      </c>
      <c r="C1092" s="7">
        <f t="shared" si="86"/>
        <v>104894.75</v>
      </c>
      <c r="D1092">
        <f t="shared" si="87"/>
        <v>0</v>
      </c>
      <c r="F1092">
        <f t="shared" si="88"/>
        <v>94545</v>
      </c>
      <c r="G1092" t="str">
        <f>INDEX(ZIP_COUNTY_092020!B:B,MATCH('Zip Shares'!F1092,ZIP_COUNTY_092020!A:A,0))</f>
        <v>Alameda</v>
      </c>
      <c r="H1092" s="8">
        <f>B1092*'SmartPay National Data'!$Q$4</f>
        <v>691569.08847864193</v>
      </c>
      <c r="I1092" s="8">
        <f t="shared" si="89"/>
        <v>104894.75</v>
      </c>
      <c r="J1092" s="8">
        <f>D1092*'SmartPay National Data'!$Q$6</f>
        <v>0</v>
      </c>
      <c r="N1092" s="3">
        <v>94709</v>
      </c>
      <c r="O1092">
        <v>7.8506090222054949E-5</v>
      </c>
    </row>
    <row r="1093" spans="1:15">
      <c r="A1093" s="3">
        <v>94546</v>
      </c>
      <c r="B1093">
        <f t="shared" si="85"/>
        <v>8.0207964758747499E-5</v>
      </c>
      <c r="C1093" s="7">
        <f t="shared" si="86"/>
        <v>9320.3000000000011</v>
      </c>
      <c r="D1093">
        <f t="shared" si="87"/>
        <v>0</v>
      </c>
      <c r="F1093">
        <f t="shared" si="88"/>
        <v>94546</v>
      </c>
      <c r="G1093" t="str">
        <f>INDEX(ZIP_COUNTY_092020!B:B,MATCH('Zip Shares'!F1093,ZIP_COUNTY_092020!A:A,0))</f>
        <v>Alameda</v>
      </c>
      <c r="H1093" s="8">
        <f>B1093*'SmartPay National Data'!$Q$4</f>
        <v>35029.656280432937</v>
      </c>
      <c r="I1093" s="8">
        <f t="shared" si="89"/>
        <v>9320.3000000000011</v>
      </c>
      <c r="J1093" s="8">
        <f>D1093*'SmartPay National Data'!$Q$6</f>
        <v>0</v>
      </c>
      <c r="N1093" s="3">
        <v>94710</v>
      </c>
      <c r="O1093">
        <v>5.1926906517290911E-4</v>
      </c>
    </row>
    <row r="1094" spans="1:15">
      <c r="A1094" s="3">
        <v>94547</v>
      </c>
      <c r="B1094">
        <f t="shared" si="85"/>
        <v>4.3848886559926864E-3</v>
      </c>
      <c r="C1094" s="7">
        <f t="shared" si="86"/>
        <v>1763.24</v>
      </c>
      <c r="D1094">
        <f t="shared" si="87"/>
        <v>0</v>
      </c>
      <c r="F1094">
        <f t="shared" si="88"/>
        <v>94547</v>
      </c>
      <c r="G1094" t="str">
        <f>INDEX(ZIP_COUNTY_092020!B:B,MATCH('Zip Shares'!F1094,ZIP_COUNTY_092020!A:A,0))</f>
        <v>Contra Costa</v>
      </c>
      <c r="H1094" s="8">
        <f>B1094*'SmartPay National Data'!$Q$4</f>
        <v>1915036.0305164277</v>
      </c>
      <c r="I1094" s="8">
        <f t="shared" si="89"/>
        <v>1763.24</v>
      </c>
      <c r="J1094" s="8">
        <f>D1094*'SmartPay National Data'!$Q$6</f>
        <v>0</v>
      </c>
      <c r="N1094" s="3">
        <v>94720</v>
      </c>
      <c r="O1094">
        <v>5.9685877708347783E-5</v>
      </c>
    </row>
    <row r="1095" spans="1:15">
      <c r="A1095" s="3">
        <v>94549</v>
      </c>
      <c r="B1095">
        <f t="shared" si="85"/>
        <v>2.5030269076158339E-4</v>
      </c>
      <c r="C1095" s="7">
        <f t="shared" si="86"/>
        <v>215554.87000000002</v>
      </c>
      <c r="D1095">
        <f t="shared" si="87"/>
        <v>0</v>
      </c>
      <c r="F1095">
        <f t="shared" si="88"/>
        <v>94549</v>
      </c>
      <c r="G1095" t="str">
        <f>INDEX(ZIP_COUNTY_092020!B:B,MATCH('Zip Shares'!F1095,ZIP_COUNTY_092020!A:A,0))</f>
        <v>Contra Costa</v>
      </c>
      <c r="H1095" s="8">
        <f>B1095*'SmartPay National Data'!$Q$4</f>
        <v>109316.04173997596</v>
      </c>
      <c r="I1095" s="8">
        <f t="shared" si="89"/>
        <v>215554.87000000002</v>
      </c>
      <c r="J1095" s="8">
        <f>D1095*'SmartPay National Data'!$Q$6</f>
        <v>0</v>
      </c>
      <c r="N1095" s="3">
        <v>94801</v>
      </c>
      <c r="O1095">
        <v>7.6701078564298591E-5</v>
      </c>
    </row>
    <row r="1096" spans="1:15">
      <c r="A1096" s="3">
        <v>94550</v>
      </c>
      <c r="B1096">
        <f t="shared" si="85"/>
        <v>1.2138592785224109E-3</v>
      </c>
      <c r="C1096" s="7">
        <f t="shared" si="86"/>
        <v>142731.09999999998</v>
      </c>
      <c r="D1096">
        <f t="shared" si="87"/>
        <v>0</v>
      </c>
      <c r="F1096">
        <f t="shared" si="88"/>
        <v>94550</v>
      </c>
      <c r="G1096" t="str">
        <f>INDEX(ZIP_COUNTY_092020!B:B,MATCH('Zip Shares'!F1096,ZIP_COUNTY_092020!A:A,0))</f>
        <v>Alameda</v>
      </c>
      <c r="H1096" s="8">
        <f>B1096*'SmartPay National Data'!$Q$4</f>
        <v>530135.29800127493</v>
      </c>
      <c r="I1096" s="8">
        <f t="shared" si="89"/>
        <v>142731.09999999998</v>
      </c>
      <c r="J1096" s="8">
        <f>D1096*'SmartPay National Data'!$Q$6</f>
        <v>0</v>
      </c>
      <c r="N1096" s="3">
        <v>94803</v>
      </c>
      <c r="O1096">
        <v>8.215585687614071E-6</v>
      </c>
    </row>
    <row r="1097" spans="1:15">
      <c r="A1097" s="3">
        <v>94551</v>
      </c>
      <c r="B1097">
        <f t="shared" si="85"/>
        <v>1.4681911819491517E-3</v>
      </c>
      <c r="C1097" s="7">
        <f t="shared" si="86"/>
        <v>487105.48</v>
      </c>
      <c r="D1097">
        <f t="shared" si="87"/>
        <v>0</v>
      </c>
      <c r="F1097">
        <f t="shared" si="88"/>
        <v>94551</v>
      </c>
      <c r="G1097" t="str">
        <f>INDEX(ZIP_COUNTY_092020!B:B,MATCH('Zip Shares'!F1097,ZIP_COUNTY_092020!A:A,0))</f>
        <v>Alameda</v>
      </c>
      <c r="H1097" s="8">
        <f>B1097*'SmartPay National Data'!$Q$4</f>
        <v>641211.03948136722</v>
      </c>
      <c r="I1097" s="8">
        <f t="shared" si="89"/>
        <v>487105.48</v>
      </c>
      <c r="J1097" s="8">
        <f>D1097*'SmartPay National Data'!$Q$6</f>
        <v>0</v>
      </c>
      <c r="N1097" s="3">
        <v>94804</v>
      </c>
      <c r="O1097">
        <v>7.0783203782381107E-4</v>
      </c>
    </row>
    <row r="1098" spans="1:15">
      <c r="A1098" s="3">
        <v>94552</v>
      </c>
      <c r="B1098">
        <f t="shared" si="85"/>
        <v>1.8802001060767983E-5</v>
      </c>
      <c r="C1098" s="7">
        <f t="shared" si="86"/>
        <v>260</v>
      </c>
      <c r="D1098">
        <f t="shared" si="87"/>
        <v>0</v>
      </c>
      <c r="F1098">
        <f t="shared" si="88"/>
        <v>94552</v>
      </c>
      <c r="G1098" t="str">
        <f>INDEX(ZIP_COUNTY_092020!B:B,MATCH('Zip Shares'!F1098,ZIP_COUNTY_092020!A:A,0))</f>
        <v>Alameda</v>
      </c>
      <c r="H1098" s="8">
        <f>B1098*'SmartPay National Data'!$Q$4</f>
        <v>8211.4991512885608</v>
      </c>
      <c r="I1098" s="8">
        <f t="shared" si="89"/>
        <v>260</v>
      </c>
      <c r="J1098" s="8">
        <f>D1098*'SmartPay National Data'!$Q$6</f>
        <v>0</v>
      </c>
      <c r="N1098" s="3">
        <v>94805</v>
      </c>
      <c r="O1098">
        <v>3.9546373764939785E-5</v>
      </c>
    </row>
    <row r="1099" spans="1:15">
      <c r="A1099" s="3">
        <v>94553</v>
      </c>
      <c r="B1099">
        <f t="shared" si="85"/>
        <v>1.2316900632053479E-4</v>
      </c>
      <c r="C1099" s="7">
        <f t="shared" si="86"/>
        <v>94186.21</v>
      </c>
      <c r="D1099">
        <f t="shared" si="87"/>
        <v>0</v>
      </c>
      <c r="F1099">
        <f t="shared" si="88"/>
        <v>94553</v>
      </c>
      <c r="G1099" t="str">
        <f>INDEX(ZIP_COUNTY_092020!B:B,MATCH('Zip Shares'!F1099,ZIP_COUNTY_092020!A:A,0))</f>
        <v>Contra Costa</v>
      </c>
      <c r="H1099" s="8">
        <f>B1099*'SmartPay National Data'!$Q$4</f>
        <v>53792.263259494532</v>
      </c>
      <c r="I1099" s="8">
        <f t="shared" si="89"/>
        <v>94186.21</v>
      </c>
      <c r="J1099" s="8">
        <f>D1099*'SmartPay National Data'!$Q$6</f>
        <v>0</v>
      </c>
      <c r="N1099" s="3">
        <v>94806</v>
      </c>
      <c r="O1099">
        <v>1.1865802535335128E-4</v>
      </c>
    </row>
    <row r="1100" spans="1:15">
      <c r="A1100" s="3">
        <v>94555</v>
      </c>
      <c r="B1100">
        <f t="shared" si="85"/>
        <v>7.5251271721867014E-5</v>
      </c>
      <c r="C1100" s="7">
        <f t="shared" si="86"/>
        <v>0</v>
      </c>
      <c r="D1100">
        <f t="shared" si="87"/>
        <v>0</v>
      </c>
      <c r="F1100">
        <f t="shared" si="88"/>
        <v>94555</v>
      </c>
      <c r="G1100" t="str">
        <f>INDEX(ZIP_COUNTY_092020!B:B,MATCH('Zip Shares'!F1100,ZIP_COUNTY_092020!A:A,0))</f>
        <v>Alameda</v>
      </c>
      <c r="H1100" s="8">
        <f>B1100*'SmartPay National Data'!$Q$4</f>
        <v>32864.893044116026</v>
      </c>
      <c r="I1100" s="8">
        <f t="shared" si="89"/>
        <v>0</v>
      </c>
      <c r="J1100" s="8">
        <f>D1100*'SmartPay National Data'!$Q$6</f>
        <v>0</v>
      </c>
      <c r="N1100" s="3">
        <v>94807</v>
      </c>
      <c r="O1100">
        <v>6.6346726806226389E-6</v>
      </c>
    </row>
    <row r="1101" spans="1:15">
      <c r="A1101" s="3">
        <v>94556</v>
      </c>
      <c r="B1101">
        <f t="shared" si="85"/>
        <v>8.9964781227038109E-6</v>
      </c>
      <c r="C1101" s="7">
        <f t="shared" si="86"/>
        <v>15</v>
      </c>
      <c r="D1101">
        <f t="shared" si="87"/>
        <v>0</v>
      </c>
      <c r="F1101">
        <f t="shared" si="88"/>
        <v>94556</v>
      </c>
      <c r="G1101" t="str">
        <f>INDEX(ZIP_COUNTY_092020!B:B,MATCH('Zip Shares'!F1101,ZIP_COUNTY_092020!A:A,0))</f>
        <v>Contra Costa</v>
      </c>
      <c r="H1101" s="8">
        <f>B1101*'SmartPay National Data'!$Q$4</f>
        <v>3929.0803266315197</v>
      </c>
      <c r="I1101" s="8">
        <f t="shared" si="89"/>
        <v>15</v>
      </c>
      <c r="J1101" s="8">
        <f>D1101*'SmartPay National Data'!$Q$6</f>
        <v>0</v>
      </c>
      <c r="N1101" s="3">
        <v>94820</v>
      </c>
      <c r="O1101">
        <v>2.2000412946651019E-6</v>
      </c>
    </row>
    <row r="1102" spans="1:15">
      <c r="A1102" s="3">
        <v>94558</v>
      </c>
      <c r="B1102">
        <f t="shared" si="85"/>
        <v>2.1095645964219994E-4</v>
      </c>
      <c r="C1102" s="7">
        <f t="shared" si="86"/>
        <v>4916.3100000000004</v>
      </c>
      <c r="D1102">
        <f t="shared" si="87"/>
        <v>0</v>
      </c>
      <c r="F1102">
        <f t="shared" si="88"/>
        <v>94558</v>
      </c>
      <c r="G1102" t="str">
        <f>INDEX(ZIP_COUNTY_092020!B:B,MATCH('Zip Shares'!F1102,ZIP_COUNTY_092020!A:A,0))</f>
        <v>Napa</v>
      </c>
      <c r="H1102" s="8">
        <f>B1102*'SmartPay National Data'!$Q$4</f>
        <v>92132.150387189075</v>
      </c>
      <c r="I1102" s="8">
        <f t="shared" si="89"/>
        <v>4916.3100000000004</v>
      </c>
      <c r="J1102" s="8">
        <f>D1102*'SmartPay National Data'!$Q$6</f>
        <v>0</v>
      </c>
      <c r="N1102" s="3">
        <v>94901</v>
      </c>
      <c r="O1102">
        <v>9.9552940085189377E-4</v>
      </c>
    </row>
    <row r="1103" spans="1:15">
      <c r="A1103" s="3">
        <v>94559</v>
      </c>
      <c r="B1103">
        <f t="shared" si="85"/>
        <v>1.5982957777096129E-4</v>
      </c>
      <c r="C1103" s="7">
        <f t="shared" si="86"/>
        <v>4055.16</v>
      </c>
      <c r="D1103">
        <f t="shared" si="87"/>
        <v>0</v>
      </c>
      <c r="F1103">
        <f t="shared" si="88"/>
        <v>94559</v>
      </c>
      <c r="G1103" t="str">
        <f>INDEX(ZIP_COUNTY_092020!B:B,MATCH('Zip Shares'!F1103,ZIP_COUNTY_092020!A:A,0))</f>
        <v>Napa</v>
      </c>
      <c r="H1103" s="8">
        <f>B1103*'SmartPay National Data'!$Q$4</f>
        <v>69803.232005745347</v>
      </c>
      <c r="I1103" s="8">
        <f t="shared" si="89"/>
        <v>4055.16</v>
      </c>
      <c r="J1103" s="8">
        <f>D1103*'SmartPay National Data'!$Q$6</f>
        <v>0</v>
      </c>
      <c r="N1103" s="3">
        <v>94903</v>
      </c>
      <c r="O1103">
        <v>1.4363277190587316E-4</v>
      </c>
    </row>
    <row r="1104" spans="1:15">
      <c r="A1104" s="3">
        <v>94560</v>
      </c>
      <c r="B1104">
        <f t="shared" si="85"/>
        <v>2.3206986890279908E-4</v>
      </c>
      <c r="C1104" s="7">
        <f t="shared" si="86"/>
        <v>36741.440000000002</v>
      </c>
      <c r="D1104">
        <f t="shared" si="87"/>
        <v>0</v>
      </c>
      <c r="F1104">
        <f t="shared" si="88"/>
        <v>94560</v>
      </c>
      <c r="G1104" t="str">
        <f>INDEX(ZIP_COUNTY_092020!B:B,MATCH('Zip Shares'!F1104,ZIP_COUNTY_092020!A:A,0))</f>
        <v>Alameda</v>
      </c>
      <c r="H1104" s="8">
        <f>B1104*'SmartPay National Data'!$Q$4</f>
        <v>101353.12328597138</v>
      </c>
      <c r="I1104" s="8">
        <f t="shared" si="89"/>
        <v>36741.440000000002</v>
      </c>
      <c r="J1104" s="8">
        <f>D1104*'SmartPay National Data'!$Q$6</f>
        <v>0</v>
      </c>
      <c r="N1104" s="3">
        <v>94920</v>
      </c>
      <c r="O1104">
        <v>2.0702193023572417E-4</v>
      </c>
    </row>
    <row r="1105" spans="1:15">
      <c r="A1105" s="3">
        <v>94561</v>
      </c>
      <c r="B1105">
        <f t="shared" si="85"/>
        <v>5.6610321832169608E-6</v>
      </c>
      <c r="C1105" s="7">
        <f t="shared" si="86"/>
        <v>516.20000000000005</v>
      </c>
      <c r="D1105">
        <f t="shared" si="87"/>
        <v>0</v>
      </c>
      <c r="F1105">
        <f t="shared" si="88"/>
        <v>94561</v>
      </c>
      <c r="G1105" t="str">
        <f>INDEX(ZIP_COUNTY_092020!B:B,MATCH('Zip Shares'!F1105,ZIP_COUNTY_092020!A:A,0))</f>
        <v>Contra Costa</v>
      </c>
      <c r="H1105" s="8">
        <f>B1105*'SmartPay National Data'!$Q$4</f>
        <v>2472.3730637851886</v>
      </c>
      <c r="I1105" s="8">
        <f t="shared" si="89"/>
        <v>516.20000000000005</v>
      </c>
      <c r="J1105" s="8">
        <f>D1105*'SmartPay National Data'!$Q$6</f>
        <v>0</v>
      </c>
      <c r="N1105" s="3">
        <v>94925</v>
      </c>
      <c r="O1105">
        <v>2.0016171258089289E-4</v>
      </c>
    </row>
    <row r="1106" spans="1:15">
      <c r="A1106" s="3">
        <v>94562</v>
      </c>
      <c r="B1106">
        <f t="shared" si="85"/>
        <v>2.7459774677857011E-5</v>
      </c>
      <c r="C1106" s="7">
        <f t="shared" si="86"/>
        <v>0</v>
      </c>
      <c r="D1106">
        <f t="shared" si="87"/>
        <v>0</v>
      </c>
      <c r="F1106">
        <f t="shared" si="88"/>
        <v>94562</v>
      </c>
      <c r="G1106" t="str">
        <f>INDEX(ZIP_COUNTY_092020!B:B,MATCH('Zip Shares'!F1106,ZIP_COUNTY_092020!A:A,0))</f>
        <v>Napa</v>
      </c>
      <c r="H1106" s="8">
        <f>B1106*'SmartPay National Data'!$Q$4</f>
        <v>11992.655235633085</v>
      </c>
      <c r="I1106" s="8">
        <f t="shared" si="89"/>
        <v>0</v>
      </c>
      <c r="J1106" s="8">
        <f>D1106*'SmartPay National Data'!$Q$6</f>
        <v>0</v>
      </c>
      <c r="N1106" s="3">
        <v>94928</v>
      </c>
      <c r="O1106">
        <v>1.4105621798852938E-4</v>
      </c>
    </row>
    <row r="1107" spans="1:15">
      <c r="A1107" s="3">
        <v>94563</v>
      </c>
      <c r="B1107">
        <f t="shared" si="85"/>
        <v>1.7177881687239655E-5</v>
      </c>
      <c r="C1107" s="7">
        <f t="shared" si="86"/>
        <v>506.17</v>
      </c>
      <c r="D1107">
        <f t="shared" si="87"/>
        <v>0</v>
      </c>
      <c r="F1107">
        <f t="shared" si="88"/>
        <v>94563</v>
      </c>
      <c r="G1107" t="str">
        <f>INDEX(ZIP_COUNTY_092020!B:B,MATCH('Zip Shares'!F1107,ZIP_COUNTY_092020!A:A,0))</f>
        <v>Contra Costa</v>
      </c>
      <c r="H1107" s="8">
        <f>B1107*'SmartPay National Data'!$Q$4</f>
        <v>7502.1887531976436</v>
      </c>
      <c r="I1107" s="8">
        <f t="shared" si="89"/>
        <v>506.17</v>
      </c>
      <c r="J1107" s="8">
        <f>D1107*'SmartPay National Data'!$Q$6</f>
        <v>0</v>
      </c>
      <c r="N1107" s="3">
        <v>94930</v>
      </c>
      <c r="O1107">
        <v>1.2611675609409511E-5</v>
      </c>
    </row>
    <row r="1108" spans="1:15">
      <c r="A1108" s="3">
        <v>94564</v>
      </c>
      <c r="B1108">
        <f t="shared" si="85"/>
        <v>1.134762966110804E-5</v>
      </c>
      <c r="C1108" s="7">
        <f t="shared" si="86"/>
        <v>2447.92</v>
      </c>
      <c r="D1108">
        <f t="shared" si="87"/>
        <v>0</v>
      </c>
      <c r="F1108">
        <f t="shared" si="88"/>
        <v>94564</v>
      </c>
      <c r="G1108" t="str">
        <f>INDEX(ZIP_COUNTY_092020!B:B,MATCH('Zip Shares'!F1108,ZIP_COUNTY_092020!A:A,0))</f>
        <v>Contra Costa</v>
      </c>
      <c r="H1108" s="8">
        <f>B1108*'SmartPay National Data'!$Q$4</f>
        <v>4955.9113963542941</v>
      </c>
      <c r="I1108" s="8">
        <f t="shared" si="89"/>
        <v>2447.92</v>
      </c>
      <c r="J1108" s="8">
        <f>D1108*'SmartPay National Data'!$Q$6</f>
        <v>0</v>
      </c>
      <c r="N1108" s="3">
        <v>94931</v>
      </c>
      <c r="O1108">
        <v>2.8451830335729141E-7</v>
      </c>
    </row>
    <row r="1109" spans="1:15">
      <c r="A1109" s="3">
        <v>94565</v>
      </c>
      <c r="B1109">
        <f t="shared" si="85"/>
        <v>5.6083269346828219E-5</v>
      </c>
      <c r="C1109" s="7">
        <f t="shared" si="86"/>
        <v>21301.609999999997</v>
      </c>
      <c r="D1109">
        <f t="shared" si="87"/>
        <v>0</v>
      </c>
      <c r="F1109">
        <f t="shared" si="88"/>
        <v>94565</v>
      </c>
      <c r="G1109" t="str">
        <f>INDEX(ZIP_COUNTY_092020!B:B,MATCH('Zip Shares'!F1109,ZIP_COUNTY_092020!A:A,0))</f>
        <v>Contra Costa</v>
      </c>
      <c r="H1109" s="8">
        <f>B1109*'SmartPay National Data'!$Q$4</f>
        <v>24493.548168332942</v>
      </c>
      <c r="I1109" s="8">
        <f t="shared" si="89"/>
        <v>21301.609999999997</v>
      </c>
      <c r="J1109" s="8">
        <f>D1109*'SmartPay National Data'!$Q$6</f>
        <v>0</v>
      </c>
      <c r="N1109" s="3">
        <v>94939</v>
      </c>
      <c r="O1109">
        <v>1.8714162375003204E-5</v>
      </c>
    </row>
    <row r="1110" spans="1:15">
      <c r="A1110" s="3">
        <v>94566</v>
      </c>
      <c r="B1110">
        <f t="shared" si="85"/>
        <v>1.3489919056958075E-3</v>
      </c>
      <c r="C1110" s="7">
        <f t="shared" si="86"/>
        <v>23031.200000000001</v>
      </c>
      <c r="D1110">
        <f t="shared" si="87"/>
        <v>0</v>
      </c>
      <c r="F1110">
        <f t="shared" si="88"/>
        <v>94566</v>
      </c>
      <c r="G1110" t="str">
        <f>INDEX(ZIP_COUNTY_092020!B:B,MATCH('Zip Shares'!F1110,ZIP_COUNTY_092020!A:A,0))</f>
        <v>Alameda</v>
      </c>
      <c r="H1110" s="8">
        <f>B1110*'SmartPay National Data'!$Q$4</f>
        <v>589152.49780673091</v>
      </c>
      <c r="I1110" s="8">
        <f t="shared" si="89"/>
        <v>23031.200000000001</v>
      </c>
      <c r="J1110" s="8">
        <f>D1110*'SmartPay National Data'!$Q$6</f>
        <v>0</v>
      </c>
      <c r="N1110" s="3">
        <v>94941</v>
      </c>
      <c r="O1110">
        <v>1.5996465623230319E-4</v>
      </c>
    </row>
    <row r="1111" spans="1:15">
      <c r="A1111" s="3">
        <v>94568</v>
      </c>
      <c r="B1111">
        <f t="shared" si="85"/>
        <v>9.9449894632512841E-4</v>
      </c>
      <c r="C1111" s="7">
        <f t="shared" si="86"/>
        <v>22421.040000000001</v>
      </c>
      <c r="D1111">
        <f t="shared" si="87"/>
        <v>0</v>
      </c>
      <c r="F1111">
        <f t="shared" si="88"/>
        <v>94568</v>
      </c>
      <c r="G1111" t="str">
        <f>INDEX(ZIP_COUNTY_092020!B:B,MATCH('Zip Shares'!F1111,ZIP_COUNTY_092020!A:A,0))</f>
        <v>Alameda</v>
      </c>
      <c r="H1111" s="8">
        <f>B1111*'SmartPay National Data'!$Q$4</f>
        <v>434332.87910752831</v>
      </c>
      <c r="I1111" s="8">
        <f t="shared" si="89"/>
        <v>22421.040000000001</v>
      </c>
      <c r="J1111" s="8">
        <f>D1111*'SmartPay National Data'!$Q$6</f>
        <v>0</v>
      </c>
      <c r="N1111" s="3">
        <v>94942</v>
      </c>
      <c r="O1111">
        <v>7.909148454321041E-7</v>
      </c>
    </row>
    <row r="1112" spans="1:15">
      <c r="A1112" s="3">
        <v>94571</v>
      </c>
      <c r="B1112">
        <f t="shared" si="85"/>
        <v>1.1606236366994831E-6</v>
      </c>
      <c r="C1112" s="7">
        <f t="shared" si="86"/>
        <v>6707.1399999999994</v>
      </c>
      <c r="D1112">
        <f t="shared" si="87"/>
        <v>0</v>
      </c>
      <c r="F1112">
        <f t="shared" si="88"/>
        <v>94571</v>
      </c>
      <c r="G1112" t="str">
        <f>INDEX(ZIP_COUNTY_092020!B:B,MATCH('Zip Shares'!F1112,ZIP_COUNTY_092020!A:A,0))</f>
        <v>Solano</v>
      </c>
      <c r="H1112" s="8">
        <f>B1112*'SmartPay National Data'!$Q$4</f>
        <v>506.88540953278562</v>
      </c>
      <c r="I1112" s="8">
        <f t="shared" si="89"/>
        <v>6707.1399999999994</v>
      </c>
      <c r="J1112" s="8">
        <f>D1112*'SmartPay National Data'!$Q$6</f>
        <v>0</v>
      </c>
      <c r="N1112" s="3">
        <v>94945</v>
      </c>
      <c r="O1112">
        <v>2.7083078718403796E-5</v>
      </c>
    </row>
    <row r="1113" spans="1:15" ht="15.75">
      <c r="A1113" s="5">
        <v>94572</v>
      </c>
      <c r="B1113">
        <f t="shared" si="85"/>
        <v>0</v>
      </c>
      <c r="C1113" s="7">
        <f t="shared" si="86"/>
        <v>1727.6</v>
      </c>
      <c r="D1113">
        <f t="shared" si="87"/>
        <v>0</v>
      </c>
      <c r="F1113">
        <f t="shared" si="88"/>
        <v>94572</v>
      </c>
      <c r="G1113" t="str">
        <f>INDEX(ZIP_COUNTY_092020!B:B,MATCH('Zip Shares'!F1113,ZIP_COUNTY_092020!A:A,0))</f>
        <v>Contra Costa</v>
      </c>
      <c r="H1113" s="8">
        <f>B1113*'SmartPay National Data'!$Q$4</f>
        <v>0</v>
      </c>
      <c r="I1113" s="8">
        <f t="shared" si="89"/>
        <v>1727.6</v>
      </c>
      <c r="J1113" s="8">
        <f>D1113*'SmartPay National Data'!$Q$6</f>
        <v>0</v>
      </c>
      <c r="N1113" s="3">
        <v>94947</v>
      </c>
      <c r="O1113">
        <v>1.8649016707777845E-5</v>
      </c>
    </row>
    <row r="1114" spans="1:15">
      <c r="A1114" s="3">
        <v>94574</v>
      </c>
      <c r="B1114">
        <f t="shared" si="85"/>
        <v>5.4363427806229231E-5</v>
      </c>
      <c r="C1114" s="7">
        <f t="shared" si="86"/>
        <v>0</v>
      </c>
      <c r="D1114">
        <f t="shared" si="87"/>
        <v>0</v>
      </c>
      <c r="F1114">
        <f t="shared" si="88"/>
        <v>94574</v>
      </c>
      <c r="G1114" t="str">
        <f>INDEX(ZIP_COUNTY_092020!B:B,MATCH('Zip Shares'!F1114,ZIP_COUNTY_092020!A:A,0))</f>
        <v>Napa</v>
      </c>
      <c r="H1114" s="8">
        <f>B1114*'SmartPay National Data'!$Q$4</f>
        <v>23742.432512859057</v>
      </c>
      <c r="I1114" s="8">
        <f t="shared" si="89"/>
        <v>0</v>
      </c>
      <c r="J1114" s="8">
        <f>D1114*'SmartPay National Data'!$Q$6</f>
        <v>0</v>
      </c>
      <c r="N1114" s="3">
        <v>94948</v>
      </c>
      <c r="O1114">
        <v>2.5463440910475715E-6</v>
      </c>
    </row>
    <row r="1115" spans="1:15">
      <c r="A1115" s="3">
        <v>94577</v>
      </c>
      <c r="B1115">
        <f t="shared" si="85"/>
        <v>8.2543559153293051E-4</v>
      </c>
      <c r="C1115" s="7">
        <f t="shared" si="86"/>
        <v>337714.45999999996</v>
      </c>
      <c r="D1115">
        <f t="shared" si="87"/>
        <v>0</v>
      </c>
      <c r="F1115">
        <f t="shared" si="88"/>
        <v>94577</v>
      </c>
      <c r="G1115" t="str">
        <f>INDEX(ZIP_COUNTY_092020!B:B,MATCH('Zip Shares'!F1115,ZIP_COUNTY_092020!A:A,0))</f>
        <v>Alameda</v>
      </c>
      <c r="H1115" s="8">
        <f>B1115*'SmartPay National Data'!$Q$4</f>
        <v>360496.92994960264</v>
      </c>
      <c r="I1115" s="8">
        <f t="shared" si="89"/>
        <v>337714.45999999996</v>
      </c>
      <c r="J1115" s="8">
        <f>D1115*'SmartPay National Data'!$Q$6</f>
        <v>0</v>
      </c>
      <c r="N1115" s="3">
        <v>94949</v>
      </c>
      <c r="O1115">
        <v>4.6214715225671889E-4</v>
      </c>
    </row>
    <row r="1116" spans="1:15">
      <c r="A1116" s="3">
        <v>94578</v>
      </c>
      <c r="B1116">
        <f t="shared" si="85"/>
        <v>1.0156207483358517E-4</v>
      </c>
      <c r="C1116" s="7">
        <f t="shared" si="86"/>
        <v>5231.07</v>
      </c>
      <c r="D1116">
        <f t="shared" si="87"/>
        <v>0</v>
      </c>
      <c r="F1116">
        <f t="shared" si="88"/>
        <v>94578</v>
      </c>
      <c r="G1116" t="str">
        <f>INDEX(ZIP_COUNTY_092020!B:B,MATCH('Zip Shares'!F1116,ZIP_COUNTY_092020!A:A,0))</f>
        <v>Alameda</v>
      </c>
      <c r="H1116" s="8">
        <f>B1116*'SmartPay National Data'!$Q$4</f>
        <v>44355.751741725806</v>
      </c>
      <c r="I1116" s="8">
        <f t="shared" si="89"/>
        <v>5231.07</v>
      </c>
      <c r="J1116" s="8">
        <f>D1116*'SmartPay National Data'!$Q$6</f>
        <v>0</v>
      </c>
      <c r="N1116" s="3">
        <v>94951</v>
      </c>
      <c r="O1116">
        <v>2.8857839808358497E-5</v>
      </c>
    </row>
    <row r="1117" spans="1:15">
      <c r="A1117" s="3">
        <v>94579</v>
      </c>
      <c r="B1117">
        <f t="shared" si="85"/>
        <v>2.9535554380878994E-7</v>
      </c>
      <c r="C1117" s="7">
        <f t="shared" si="86"/>
        <v>173.77</v>
      </c>
      <c r="D1117">
        <f t="shared" si="87"/>
        <v>0</v>
      </c>
      <c r="F1117">
        <f t="shared" si="88"/>
        <v>94579</v>
      </c>
      <c r="G1117" t="str">
        <f>INDEX(ZIP_COUNTY_092020!B:B,MATCH('Zip Shares'!F1117,ZIP_COUNTY_092020!A:A,0))</f>
        <v>Alameda</v>
      </c>
      <c r="H1117" s="8">
        <f>B1117*'SmartPay National Data'!$Q$4</f>
        <v>128.99221681116032</v>
      </c>
      <c r="I1117" s="8">
        <f t="shared" si="89"/>
        <v>173.77</v>
      </c>
      <c r="J1117" s="8">
        <f>D1117*'SmartPay National Data'!$Q$6</f>
        <v>0</v>
      </c>
      <c r="N1117" s="3">
        <v>94952</v>
      </c>
      <c r="O1117">
        <v>1.1853633047655194E-4</v>
      </c>
    </row>
    <row r="1118" spans="1:15">
      <c r="A1118" s="3">
        <v>94580</v>
      </c>
      <c r="B1118">
        <f t="shared" si="85"/>
        <v>9.0435141907536415E-6</v>
      </c>
      <c r="C1118" s="7">
        <f t="shared" si="86"/>
        <v>3780.59</v>
      </c>
      <c r="D1118">
        <f t="shared" si="87"/>
        <v>0</v>
      </c>
      <c r="F1118">
        <f t="shared" si="88"/>
        <v>94580</v>
      </c>
      <c r="G1118" t="str">
        <f>INDEX(ZIP_COUNTY_092020!B:B,MATCH('Zip Shares'!F1118,ZIP_COUNTY_092020!A:A,0))</f>
        <v>Alameda</v>
      </c>
      <c r="H1118" s="8">
        <f>B1118*'SmartPay National Data'!$Q$4</f>
        <v>3949.6226418682236</v>
      </c>
      <c r="I1118" s="8">
        <f t="shared" si="89"/>
        <v>3780.59</v>
      </c>
      <c r="J1118" s="8">
        <f>D1118*'SmartPay National Data'!$Q$6</f>
        <v>0</v>
      </c>
      <c r="N1118" s="3">
        <v>94954</v>
      </c>
      <c r="O1118">
        <v>1.9747108244827019E-3</v>
      </c>
    </row>
    <row r="1119" spans="1:15">
      <c r="A1119" s="3">
        <v>94582</v>
      </c>
      <c r="B1119">
        <f t="shared" si="85"/>
        <v>2.6498238481722537E-4</v>
      </c>
      <c r="C1119" s="7">
        <f t="shared" si="86"/>
        <v>250.27</v>
      </c>
      <c r="D1119">
        <f t="shared" si="87"/>
        <v>0</v>
      </c>
      <c r="F1119">
        <f t="shared" si="88"/>
        <v>94582</v>
      </c>
      <c r="G1119" t="str">
        <f>INDEX(ZIP_COUNTY_092020!B:B,MATCH('Zip Shares'!F1119,ZIP_COUNTY_092020!A:A,0))</f>
        <v>Contra Costa</v>
      </c>
      <c r="H1119" s="8">
        <f>B1119*'SmartPay National Data'!$Q$4</f>
        <v>115727.1835588434</v>
      </c>
      <c r="I1119" s="8">
        <f t="shared" si="89"/>
        <v>250.27</v>
      </c>
      <c r="J1119" s="8">
        <f>D1119*'SmartPay National Data'!$Q$6</f>
        <v>0</v>
      </c>
      <c r="N1119" s="3">
        <v>94960</v>
      </c>
      <c r="O1119">
        <v>9.7692629982076548E-6</v>
      </c>
    </row>
    <row r="1120" spans="1:15">
      <c r="A1120" s="3">
        <v>94583</v>
      </c>
      <c r="B1120">
        <f t="shared" si="85"/>
        <v>1.7605105261760348E-4</v>
      </c>
      <c r="C1120" s="7">
        <f t="shared" si="86"/>
        <v>67250.570000000007</v>
      </c>
      <c r="D1120">
        <f t="shared" si="87"/>
        <v>0</v>
      </c>
      <c r="F1120">
        <f t="shared" si="88"/>
        <v>94583</v>
      </c>
      <c r="G1120" t="str">
        <f>INDEX(ZIP_COUNTY_092020!B:B,MATCH('Zip Shares'!F1120,ZIP_COUNTY_092020!A:A,0))</f>
        <v>Contra Costa</v>
      </c>
      <c r="H1120" s="8">
        <f>B1120*'SmartPay National Data'!$Q$4</f>
        <v>76887.724050253848</v>
      </c>
      <c r="I1120" s="8">
        <f t="shared" si="89"/>
        <v>67250.570000000007</v>
      </c>
      <c r="J1120" s="8">
        <f>D1120*'SmartPay National Data'!$Q$6</f>
        <v>0</v>
      </c>
      <c r="N1120" s="3">
        <v>94961</v>
      </c>
      <c r="O1120">
        <v>3.2165418558112923E-6</v>
      </c>
    </row>
    <row r="1121" spans="1:15">
      <c r="A1121" s="3">
        <v>94585</v>
      </c>
      <c r="B1121">
        <f t="shared" si="85"/>
        <v>1.8638083724788524E-4</v>
      </c>
      <c r="C1121" s="7">
        <f t="shared" si="86"/>
        <v>4849.9799999999996</v>
      </c>
      <c r="D1121">
        <f t="shared" si="87"/>
        <v>0</v>
      </c>
      <c r="F1121">
        <f t="shared" si="88"/>
        <v>94585</v>
      </c>
      <c r="G1121" t="str">
        <f>INDEX(ZIP_COUNTY_092020!B:B,MATCH('Zip Shares'!F1121,ZIP_COUNTY_092020!A:A,0))</f>
        <v>Solano</v>
      </c>
      <c r="H1121" s="8">
        <f>B1121*'SmartPay National Data'!$Q$4</f>
        <v>81399.106506323529</v>
      </c>
      <c r="I1121" s="8">
        <f t="shared" si="89"/>
        <v>4849.9799999999996</v>
      </c>
      <c r="J1121" s="8">
        <f>D1121*'SmartPay National Data'!$Q$6</f>
        <v>0</v>
      </c>
      <c r="N1121" s="3">
        <v>94965</v>
      </c>
      <c r="O1121">
        <v>1.4666017132260146E-4</v>
      </c>
    </row>
    <row r="1122" spans="1:15">
      <c r="A1122" s="3">
        <v>94587</v>
      </c>
      <c r="B1122">
        <f t="shared" si="85"/>
        <v>3.0741196362570559E-3</v>
      </c>
      <c r="C1122" s="7">
        <f t="shared" si="86"/>
        <v>18987.150000000001</v>
      </c>
      <c r="D1122">
        <f t="shared" si="87"/>
        <v>0</v>
      </c>
      <c r="F1122">
        <f t="shared" si="88"/>
        <v>94587</v>
      </c>
      <c r="G1122" t="str">
        <f>INDEX(ZIP_COUNTY_092020!B:B,MATCH('Zip Shares'!F1122,ZIP_COUNTY_092020!A:A,0))</f>
        <v>Alameda</v>
      </c>
      <c r="H1122" s="8">
        <f>B1122*'SmartPay National Data'!$Q$4</f>
        <v>1342576.8194831298</v>
      </c>
      <c r="I1122" s="8">
        <f t="shared" si="89"/>
        <v>18987.150000000001</v>
      </c>
      <c r="J1122" s="8">
        <f>D1122*'SmartPay National Data'!$Q$6</f>
        <v>0</v>
      </c>
      <c r="N1122" s="3">
        <v>94966</v>
      </c>
      <c r="O1122">
        <v>1.7400187711764473E-5</v>
      </c>
    </row>
    <row r="1123" spans="1:15">
      <c r="A1123" s="3">
        <v>94588</v>
      </c>
      <c r="B1123">
        <f t="shared" si="85"/>
        <v>1.2396592238972067E-3</v>
      </c>
      <c r="C1123" s="7">
        <f t="shared" si="86"/>
        <v>16566.07</v>
      </c>
      <c r="D1123">
        <f t="shared" si="87"/>
        <v>0</v>
      </c>
      <c r="F1123">
        <f t="shared" si="88"/>
        <v>94588</v>
      </c>
      <c r="G1123" t="str">
        <f>INDEX(ZIP_COUNTY_092020!B:B,MATCH('Zip Shares'!F1123,ZIP_COUNTY_092020!A:A,0))</f>
        <v>Alameda</v>
      </c>
      <c r="H1123" s="8">
        <f>B1123*'SmartPay National Data'!$Q$4</f>
        <v>541403.04704903357</v>
      </c>
      <c r="I1123" s="8">
        <f t="shared" si="89"/>
        <v>16566.07</v>
      </c>
      <c r="J1123" s="8">
        <f>D1123*'SmartPay National Data'!$Q$6</f>
        <v>0</v>
      </c>
      <c r="N1123" s="3">
        <v>94971</v>
      </c>
      <c r="O1123">
        <v>1.6926156221624513E-4</v>
      </c>
    </row>
    <row r="1124" spans="1:15">
      <c r="A1124" s="3">
        <v>94589</v>
      </c>
      <c r="B1124">
        <f t="shared" si="85"/>
        <v>1.2971046243667237E-4</v>
      </c>
      <c r="C1124" s="7">
        <f t="shared" si="86"/>
        <v>7629.67</v>
      </c>
      <c r="D1124">
        <f t="shared" si="87"/>
        <v>0</v>
      </c>
      <c r="F1124">
        <f t="shared" si="88"/>
        <v>94589</v>
      </c>
      <c r="G1124" t="str">
        <f>INDEX(ZIP_COUNTY_092020!B:B,MATCH('Zip Shares'!F1124,ZIP_COUNTY_092020!A:A,0))</f>
        <v>Solano</v>
      </c>
      <c r="H1124" s="8">
        <f>B1124*'SmartPay National Data'!$Q$4</f>
        <v>56649.148607615083</v>
      </c>
      <c r="I1124" s="8">
        <f t="shared" si="89"/>
        <v>7629.67</v>
      </c>
      <c r="J1124" s="8">
        <f>D1124*'SmartPay National Data'!$Q$6</f>
        <v>0</v>
      </c>
      <c r="N1124" s="3">
        <v>94973</v>
      </c>
      <c r="O1124">
        <v>7.4964370040440509E-7</v>
      </c>
    </row>
    <row r="1125" spans="1:15">
      <c r="A1125" s="3">
        <v>94590</v>
      </c>
      <c r="B1125">
        <f t="shared" si="85"/>
        <v>1.7891090259314081E-4</v>
      </c>
      <c r="C1125" s="7">
        <f t="shared" si="86"/>
        <v>23441.65</v>
      </c>
      <c r="D1125">
        <f t="shared" si="87"/>
        <v>0</v>
      </c>
      <c r="F1125">
        <f t="shared" si="88"/>
        <v>94590</v>
      </c>
      <c r="G1125" t="str">
        <f>INDEX(ZIP_COUNTY_092020!B:B,MATCH('Zip Shares'!F1125,ZIP_COUNTY_092020!A:A,0))</f>
        <v>Solano</v>
      </c>
      <c r="H1125" s="8">
        <f>B1125*'SmartPay National Data'!$Q$4</f>
        <v>78136.721727205266</v>
      </c>
      <c r="I1125" s="8">
        <f t="shared" si="89"/>
        <v>23441.65</v>
      </c>
      <c r="J1125" s="8">
        <f>D1125*'SmartPay National Data'!$Q$6</f>
        <v>0</v>
      </c>
      <c r="N1125" s="3">
        <v>95002</v>
      </c>
      <c r="O1125">
        <v>6.1357338711216859E-5</v>
      </c>
    </row>
    <row r="1126" spans="1:15">
      <c r="A1126" s="3">
        <v>94591</v>
      </c>
      <c r="B1126">
        <f t="shared" si="85"/>
        <v>1.2997974341698884E-4</v>
      </c>
      <c r="C1126" s="7">
        <f t="shared" si="86"/>
        <v>12592.68</v>
      </c>
      <c r="D1126">
        <f t="shared" si="87"/>
        <v>0</v>
      </c>
      <c r="F1126">
        <f t="shared" si="88"/>
        <v>94591</v>
      </c>
      <c r="G1126" t="str">
        <f>INDEX(ZIP_COUNTY_092020!B:B,MATCH('Zip Shares'!F1126,ZIP_COUNTY_092020!A:A,0))</f>
        <v>Solano</v>
      </c>
      <c r="H1126" s="8">
        <f>B1126*'SmartPay National Data'!$Q$4</f>
        <v>56766.753139929504</v>
      </c>
      <c r="I1126" s="8">
        <f t="shared" si="89"/>
        <v>12592.68</v>
      </c>
      <c r="J1126" s="8">
        <f>D1126*'SmartPay National Data'!$Q$6</f>
        <v>0</v>
      </c>
      <c r="N1126" s="3">
        <v>95003</v>
      </c>
      <c r="O1126">
        <v>1.7240980093815816E-4</v>
      </c>
    </row>
    <row r="1127" spans="1:15">
      <c r="A1127" s="3">
        <v>94592</v>
      </c>
      <c r="B1127">
        <f t="shared" si="85"/>
        <v>4.1688704717125385E-5</v>
      </c>
      <c r="C1127" s="7">
        <f t="shared" si="86"/>
        <v>297.92</v>
      </c>
      <c r="D1127">
        <f t="shared" si="87"/>
        <v>0</v>
      </c>
      <c r="F1127">
        <f t="shared" si="88"/>
        <v>94592</v>
      </c>
      <c r="G1127" t="str">
        <f>INDEX(ZIP_COUNTY_092020!B:B,MATCH('Zip Shares'!F1127,ZIP_COUNTY_092020!A:A,0))</f>
        <v>Solano</v>
      </c>
      <c r="H1127" s="8">
        <f>B1127*'SmartPay National Data'!$Q$4</f>
        <v>18206.932458763084</v>
      </c>
      <c r="I1127" s="8">
        <f t="shared" si="89"/>
        <v>297.92</v>
      </c>
      <c r="J1127" s="8">
        <f>D1127*'SmartPay National Data'!$Q$6</f>
        <v>0</v>
      </c>
      <c r="N1127" s="3">
        <v>95004</v>
      </c>
      <c r="O1127">
        <v>2.3051421562919088E-5</v>
      </c>
    </row>
    <row r="1128" spans="1:15">
      <c r="A1128" s="3">
        <v>94595</v>
      </c>
      <c r="B1128">
        <f t="shared" si="85"/>
        <v>2.1772260516093155E-6</v>
      </c>
      <c r="C1128" s="7">
        <f t="shared" si="86"/>
        <v>0</v>
      </c>
      <c r="D1128">
        <f t="shared" si="87"/>
        <v>0</v>
      </c>
      <c r="F1128">
        <f t="shared" si="88"/>
        <v>94595</v>
      </c>
      <c r="G1128" t="str">
        <f>INDEX(ZIP_COUNTY_092020!B:B,MATCH('Zip Shares'!F1128,ZIP_COUNTY_092020!A:A,0))</f>
        <v>Contra Costa</v>
      </c>
      <c r="H1128" s="8">
        <f>B1128*'SmartPay National Data'!$Q$4</f>
        <v>950.871655478089</v>
      </c>
      <c r="I1128" s="8">
        <f t="shared" si="89"/>
        <v>0</v>
      </c>
      <c r="J1128" s="8">
        <f>D1128*'SmartPay National Data'!$Q$6</f>
        <v>0</v>
      </c>
      <c r="N1128" s="3">
        <v>95005</v>
      </c>
      <c r="O1128">
        <v>1.0371728010149511E-5</v>
      </c>
    </row>
    <row r="1129" spans="1:15">
      <c r="A1129" s="3">
        <v>94596</v>
      </c>
      <c r="B1129">
        <f t="shared" si="85"/>
        <v>1.1053771367624785E-4</v>
      </c>
      <c r="C1129" s="7">
        <f t="shared" si="86"/>
        <v>20931.46</v>
      </c>
      <c r="D1129">
        <f t="shared" si="87"/>
        <v>0</v>
      </c>
      <c r="F1129">
        <f t="shared" si="88"/>
        <v>94596</v>
      </c>
      <c r="G1129" t="str">
        <f>INDEX(ZIP_COUNTY_092020!B:B,MATCH('Zip Shares'!F1129,ZIP_COUNTY_092020!A:A,0))</f>
        <v>Contra Costa</v>
      </c>
      <c r="H1129" s="8">
        <f>B1129*'SmartPay National Data'!$Q$4</f>
        <v>48275.730817388445</v>
      </c>
      <c r="I1129" s="8">
        <f t="shared" si="89"/>
        <v>20931.46</v>
      </c>
      <c r="J1129" s="8">
        <f>D1129*'SmartPay National Data'!$Q$6</f>
        <v>0</v>
      </c>
      <c r="N1129" s="3">
        <v>95006</v>
      </c>
      <c r="O1129">
        <v>1.4944026980120718E-4</v>
      </c>
    </row>
    <row r="1130" spans="1:15">
      <c r="A1130" s="3">
        <v>94597</v>
      </c>
      <c r="B1130">
        <f t="shared" si="85"/>
        <v>1.9819234969012398E-5</v>
      </c>
      <c r="C1130" s="7">
        <f t="shared" si="86"/>
        <v>0</v>
      </c>
      <c r="D1130">
        <f t="shared" si="87"/>
        <v>0</v>
      </c>
      <c r="F1130">
        <f t="shared" si="88"/>
        <v>94597</v>
      </c>
      <c r="G1130" t="str">
        <f>INDEX(ZIP_COUNTY_092020!B:B,MATCH('Zip Shares'!F1130,ZIP_COUNTY_092020!A:A,0))</f>
        <v>Contra Costa</v>
      </c>
      <c r="H1130" s="8">
        <f>B1130*'SmartPay National Data'!$Q$4</f>
        <v>8655.7611927177713</v>
      </c>
      <c r="I1130" s="8">
        <f t="shared" si="89"/>
        <v>0</v>
      </c>
      <c r="J1130" s="8">
        <f>D1130*'SmartPay National Data'!$Q$6</f>
        <v>0</v>
      </c>
      <c r="N1130" s="3">
        <v>95008</v>
      </c>
      <c r="O1130">
        <v>1.8103381003259991E-3</v>
      </c>
    </row>
    <row r="1131" spans="1:15">
      <c r="A1131" s="3">
        <v>94598</v>
      </c>
      <c r="B1131">
        <f t="shared" si="85"/>
        <v>6.9912358177393389E-4</v>
      </c>
      <c r="C1131" s="7">
        <f t="shared" si="86"/>
        <v>8599.0400000000009</v>
      </c>
      <c r="D1131">
        <f t="shared" si="87"/>
        <v>0</v>
      </c>
      <c r="F1131">
        <f t="shared" si="88"/>
        <v>94598</v>
      </c>
      <c r="G1131" t="str">
        <f>INDEX(ZIP_COUNTY_092020!B:B,MATCH('Zip Shares'!F1131,ZIP_COUNTY_092020!A:A,0))</f>
        <v>Contra Costa</v>
      </c>
      <c r="H1131" s="8">
        <f>B1131*'SmartPay National Data'!$Q$4</f>
        <v>305332.00587682484</v>
      </c>
      <c r="I1131" s="8">
        <f t="shared" si="89"/>
        <v>8599.0400000000009</v>
      </c>
      <c r="J1131" s="8">
        <f>D1131*'SmartPay National Data'!$Q$6</f>
        <v>0</v>
      </c>
      <c r="N1131" s="3">
        <v>95010</v>
      </c>
      <c r="O1131">
        <v>4.3254645220861456E-5</v>
      </c>
    </row>
    <row r="1132" spans="1:15">
      <c r="A1132" s="3">
        <v>94601</v>
      </c>
      <c r="B1132">
        <f t="shared" si="85"/>
        <v>1.5516980882584967E-4</v>
      </c>
      <c r="C1132" s="7">
        <f t="shared" si="86"/>
        <v>195970.86</v>
      </c>
      <c r="D1132">
        <f t="shared" si="87"/>
        <v>0</v>
      </c>
      <c r="F1132">
        <f t="shared" si="88"/>
        <v>94601</v>
      </c>
      <c r="G1132" t="str">
        <f>INDEX(ZIP_COUNTY_092020!B:B,MATCH('Zip Shares'!F1132,ZIP_COUNTY_092020!A:A,0))</f>
        <v>Alameda</v>
      </c>
      <c r="H1132" s="8">
        <f>B1132*'SmartPay National Data'!$Q$4</f>
        <v>67768.146026635106</v>
      </c>
      <c r="I1132" s="8">
        <f t="shared" si="89"/>
        <v>195970.86</v>
      </c>
      <c r="J1132" s="8">
        <f>D1132*'SmartPay National Data'!$Q$6</f>
        <v>0</v>
      </c>
      <c r="N1132" s="3">
        <v>95011</v>
      </c>
      <c r="O1132">
        <v>1.2447344747149664E-6</v>
      </c>
    </row>
    <row r="1133" spans="1:15">
      <c r="A1133" s="3">
        <v>94602</v>
      </c>
      <c r="B1133">
        <f t="shared" si="85"/>
        <v>9.8798150732645777E-7</v>
      </c>
      <c r="C1133" s="7">
        <f t="shared" si="86"/>
        <v>1115</v>
      </c>
      <c r="D1133">
        <f t="shared" si="87"/>
        <v>0</v>
      </c>
      <c r="F1133">
        <f t="shared" si="88"/>
        <v>94602</v>
      </c>
      <c r="G1133" t="str">
        <f>INDEX(ZIP_COUNTY_092020!B:B,MATCH('Zip Shares'!F1133,ZIP_COUNTY_092020!A:A,0))</f>
        <v>Alameda</v>
      </c>
      <c r="H1133" s="8">
        <f>B1133*'SmartPay National Data'!$Q$4</f>
        <v>431.48648288442479</v>
      </c>
      <c r="I1133" s="8">
        <f t="shared" si="89"/>
        <v>1115</v>
      </c>
      <c r="J1133" s="8">
        <f>D1133*'SmartPay National Data'!$Q$6</f>
        <v>0</v>
      </c>
      <c r="N1133" s="3">
        <v>95012</v>
      </c>
      <c r="O1133">
        <v>4.8208791913650876E-5</v>
      </c>
    </row>
    <row r="1134" spans="1:15">
      <c r="A1134" s="3">
        <v>94603</v>
      </c>
      <c r="B1134">
        <f t="shared" si="85"/>
        <v>2.8937896866581036E-5</v>
      </c>
      <c r="C1134" s="7">
        <f t="shared" si="86"/>
        <v>28207.16</v>
      </c>
      <c r="D1134">
        <f t="shared" si="87"/>
        <v>0</v>
      </c>
      <c r="F1134">
        <f t="shared" si="88"/>
        <v>94603</v>
      </c>
      <c r="G1134" t="str">
        <f>INDEX(ZIP_COUNTY_092020!B:B,MATCH('Zip Shares'!F1134,ZIP_COUNTY_092020!A:A,0))</f>
        <v>Alameda</v>
      </c>
      <c r="H1134" s="8">
        <f>B1134*'SmartPay National Data'!$Q$4</f>
        <v>12638.203497170751</v>
      </c>
      <c r="I1134" s="8">
        <f t="shared" si="89"/>
        <v>28207.16</v>
      </c>
      <c r="J1134" s="8">
        <f>D1134*'SmartPay National Data'!$Q$6</f>
        <v>0</v>
      </c>
      <c r="N1134" s="3">
        <v>95014</v>
      </c>
      <c r="O1134">
        <v>3.2724033895146724E-3</v>
      </c>
    </row>
    <row r="1135" spans="1:15">
      <c r="A1135" s="4">
        <v>94604</v>
      </c>
      <c r="B1135">
        <f t="shared" si="85"/>
        <v>0</v>
      </c>
      <c r="C1135" s="7">
        <f t="shared" si="86"/>
        <v>0</v>
      </c>
      <c r="D1135">
        <f t="shared" si="87"/>
        <v>0</v>
      </c>
      <c r="F1135">
        <f t="shared" si="88"/>
        <v>94604</v>
      </c>
      <c r="G1135" t="str">
        <f>INDEX(ZIP_COUNTY_092020!B:B,MATCH('Zip Shares'!F1135,ZIP_COUNTY_092020!A:A,0))</f>
        <v>Alameda</v>
      </c>
      <c r="H1135" s="8">
        <f>B1135*'SmartPay National Data'!$Q$4</f>
        <v>0</v>
      </c>
      <c r="I1135" s="8">
        <f t="shared" si="89"/>
        <v>0</v>
      </c>
      <c r="J1135" s="8">
        <f>D1135*'SmartPay National Data'!$Q$6</f>
        <v>0</v>
      </c>
      <c r="N1135" s="3">
        <v>95015</v>
      </c>
      <c r="O1135">
        <v>4.0392880394567641E-5</v>
      </c>
    </row>
    <row r="1136" spans="1:15">
      <c r="A1136" s="3">
        <v>94605</v>
      </c>
      <c r="B1136">
        <f t="shared" si="85"/>
        <v>1.5362969843657321E-5</v>
      </c>
      <c r="C1136" s="7">
        <f t="shared" si="86"/>
        <v>396</v>
      </c>
      <c r="D1136">
        <f t="shared" si="87"/>
        <v>0</v>
      </c>
      <c r="F1136">
        <f t="shared" si="88"/>
        <v>94605</v>
      </c>
      <c r="G1136" t="str">
        <f>INDEX(ZIP_COUNTY_092020!B:B,MATCH('Zip Shares'!F1136,ZIP_COUNTY_092020!A:A,0))</f>
        <v>Alameda</v>
      </c>
      <c r="H1136" s="8">
        <f>B1136*'SmartPay National Data'!$Q$4</f>
        <v>6709.5525324532146</v>
      </c>
      <c r="I1136" s="8">
        <f t="shared" si="89"/>
        <v>396</v>
      </c>
      <c r="J1136" s="8">
        <f>D1136*'SmartPay National Data'!$Q$6</f>
        <v>0</v>
      </c>
      <c r="N1136" s="3">
        <v>95018</v>
      </c>
      <c r="O1136">
        <v>4.0985954489501707E-6</v>
      </c>
    </row>
    <row r="1137" spans="1:15">
      <c r="A1137" s="3">
        <v>94606</v>
      </c>
      <c r="B1137">
        <f t="shared" si="85"/>
        <v>1.2035387014723624E-4</v>
      </c>
      <c r="C1137" s="7">
        <f t="shared" si="86"/>
        <v>14521.599999999999</v>
      </c>
      <c r="D1137">
        <f t="shared" si="87"/>
        <v>0</v>
      </c>
      <c r="F1137">
        <f t="shared" si="88"/>
        <v>94606</v>
      </c>
      <c r="G1137" t="str">
        <f>INDEX(ZIP_COUNTY_092020!B:B,MATCH('Zip Shares'!F1137,ZIP_COUNTY_092020!A:A,0))</f>
        <v>Alameda</v>
      </c>
      <c r="H1137" s="8">
        <f>B1137*'SmartPay National Data'!$Q$4</f>
        <v>52562.793682129311</v>
      </c>
      <c r="I1137" s="8">
        <f t="shared" si="89"/>
        <v>14521.599999999999</v>
      </c>
      <c r="J1137" s="8">
        <f>D1137*'SmartPay National Data'!$Q$6</f>
        <v>0</v>
      </c>
      <c r="N1137" s="3">
        <v>95019</v>
      </c>
      <c r="O1137">
        <v>2.5727445865835529E-6</v>
      </c>
    </row>
    <row r="1138" spans="1:15">
      <c r="A1138" s="3">
        <v>94607</v>
      </c>
      <c r="B1138">
        <f t="shared" si="85"/>
        <v>5.9040023400509529E-3</v>
      </c>
      <c r="C1138" s="7">
        <f t="shared" si="86"/>
        <v>287899.39</v>
      </c>
      <c r="D1138">
        <f t="shared" si="87"/>
        <v>0</v>
      </c>
      <c r="F1138">
        <f t="shared" si="88"/>
        <v>94607</v>
      </c>
      <c r="G1138" t="str">
        <f>INDEX(ZIP_COUNTY_092020!B:B,MATCH('Zip Shares'!F1138,ZIP_COUNTY_092020!A:A,0))</f>
        <v>Alameda</v>
      </c>
      <c r="H1138" s="8">
        <f>B1138*'SmartPay National Data'!$Q$4</f>
        <v>2578486.7285053669</v>
      </c>
      <c r="I1138" s="8">
        <f t="shared" si="89"/>
        <v>287899.39</v>
      </c>
      <c r="J1138" s="8">
        <f>D1138*'SmartPay National Data'!$Q$6</f>
        <v>0</v>
      </c>
      <c r="N1138" s="3">
        <v>95020</v>
      </c>
      <c r="O1138">
        <v>7.5464093123921486E-4</v>
      </c>
    </row>
    <row r="1139" spans="1:15">
      <c r="A1139" s="3">
        <v>94608</v>
      </c>
      <c r="B1139">
        <f t="shared" si="85"/>
        <v>6.8267305818361381E-4</v>
      </c>
      <c r="C1139" s="7">
        <f t="shared" si="86"/>
        <v>83147.72</v>
      </c>
      <c r="D1139">
        <f t="shared" si="87"/>
        <v>0</v>
      </c>
      <c r="F1139">
        <f t="shared" si="88"/>
        <v>94608</v>
      </c>
      <c r="G1139" t="str">
        <f>INDEX(ZIP_COUNTY_092020!B:B,MATCH('Zip Shares'!F1139,ZIP_COUNTY_092020!A:A,0))</f>
        <v>Alameda</v>
      </c>
      <c r="H1139" s="8">
        <f>B1139*'SmartPay National Data'!$Q$4</f>
        <v>298147.48014131526</v>
      </c>
      <c r="I1139" s="8">
        <f t="shared" si="89"/>
        <v>83147.72</v>
      </c>
      <c r="J1139" s="8">
        <f>D1139*'SmartPay National Data'!$Q$6</f>
        <v>0</v>
      </c>
      <c r="N1139" s="3">
        <v>95023</v>
      </c>
      <c r="O1139">
        <v>1.3594647948640061E-4</v>
      </c>
    </row>
    <row r="1140" spans="1:15">
      <c r="A1140" s="3">
        <v>94609</v>
      </c>
      <c r="B1140">
        <f t="shared" si="85"/>
        <v>7.6156914646665353E-5</v>
      </c>
      <c r="C1140" s="7">
        <f t="shared" si="86"/>
        <v>3496.23</v>
      </c>
      <c r="D1140">
        <f t="shared" si="87"/>
        <v>0</v>
      </c>
      <c r="F1140">
        <f t="shared" si="88"/>
        <v>94609</v>
      </c>
      <c r="G1140" t="str">
        <f>INDEX(ZIP_COUNTY_092020!B:B,MATCH('Zip Shares'!F1140,ZIP_COUNTY_092020!A:A,0))</f>
        <v>Alameda</v>
      </c>
      <c r="H1140" s="8">
        <f>B1140*'SmartPay National Data'!$Q$4</f>
        <v>33260.419354550577</v>
      </c>
      <c r="I1140" s="8">
        <f t="shared" si="89"/>
        <v>3496.23</v>
      </c>
      <c r="J1140" s="8">
        <f>D1140*'SmartPay National Data'!$Q$6</f>
        <v>0</v>
      </c>
      <c r="N1140" s="3">
        <v>95030</v>
      </c>
      <c r="O1140">
        <v>3.1956496118130651E-5</v>
      </c>
    </row>
    <row r="1141" spans="1:15">
      <c r="A1141" s="3">
        <v>94610</v>
      </c>
      <c r="B1141">
        <f t="shared" si="85"/>
        <v>1.6165108973842762E-5</v>
      </c>
      <c r="C1141" s="7">
        <f t="shared" si="86"/>
        <v>2257.9699999999998</v>
      </c>
      <c r="D1141">
        <f t="shared" si="87"/>
        <v>0</v>
      </c>
      <c r="F1141">
        <f t="shared" si="88"/>
        <v>94610</v>
      </c>
      <c r="G1141" t="str">
        <f>INDEX(ZIP_COUNTY_092020!B:B,MATCH('Zip Shares'!F1141,ZIP_COUNTY_092020!A:A,0))</f>
        <v>Alameda</v>
      </c>
      <c r="H1141" s="8">
        <f>B1141*'SmartPay National Data'!$Q$4</f>
        <v>7059.8750734128016</v>
      </c>
      <c r="I1141" s="8">
        <f t="shared" si="89"/>
        <v>2257.9699999999998</v>
      </c>
      <c r="J1141" s="8">
        <f>D1141*'SmartPay National Data'!$Q$6</f>
        <v>0</v>
      </c>
      <c r="N1141" s="3">
        <v>95032</v>
      </c>
      <c r="O1141">
        <v>5.7340002194900203E-5</v>
      </c>
    </row>
    <row r="1142" spans="1:15">
      <c r="A1142" s="3">
        <v>94611</v>
      </c>
      <c r="B1142">
        <f t="shared" si="85"/>
        <v>9.0571340760278363E-5</v>
      </c>
      <c r="C1142" s="7">
        <f t="shared" si="86"/>
        <v>5770.55</v>
      </c>
      <c r="D1142">
        <f t="shared" si="87"/>
        <v>0</v>
      </c>
      <c r="F1142">
        <f t="shared" si="88"/>
        <v>94611</v>
      </c>
      <c r="G1142" t="str">
        <f>INDEX(ZIP_COUNTY_092020!B:B,MATCH('Zip Shares'!F1142,ZIP_COUNTY_092020!A:A,0))</f>
        <v>Alameda</v>
      </c>
      <c r="H1142" s="8">
        <f>B1142*'SmartPay National Data'!$Q$4</f>
        <v>39555.709276920694</v>
      </c>
      <c r="I1142" s="8">
        <f t="shared" si="89"/>
        <v>5770.55</v>
      </c>
      <c r="J1142" s="8">
        <f>D1142*'SmartPay National Data'!$Q$6</f>
        <v>0</v>
      </c>
      <c r="N1142" s="3">
        <v>95033</v>
      </c>
      <c r="O1142">
        <v>1.0171829813625914E-5</v>
      </c>
    </row>
    <row r="1143" spans="1:15">
      <c r="A1143" s="3">
        <v>94612</v>
      </c>
      <c r="B1143">
        <f t="shared" si="85"/>
        <v>1.0233902145387144E-3</v>
      </c>
      <c r="C1143" s="7">
        <f t="shared" si="86"/>
        <v>26157.579999999998</v>
      </c>
      <c r="D1143">
        <f t="shared" si="87"/>
        <v>7.6137473413512534E-3</v>
      </c>
      <c r="F1143">
        <f t="shared" si="88"/>
        <v>94612</v>
      </c>
      <c r="G1143" t="str">
        <f>INDEX(ZIP_COUNTY_092020!B:B,MATCH('Zip Shares'!F1143,ZIP_COUNTY_092020!A:A,0))</f>
        <v>Alameda</v>
      </c>
      <c r="H1143" s="8">
        <f>B1143*'SmartPay National Data'!$Q$4</f>
        <v>446950.71822203271</v>
      </c>
      <c r="I1143" s="8">
        <f t="shared" si="89"/>
        <v>26157.579999999998</v>
      </c>
      <c r="J1143" s="8">
        <f>D1143*'SmartPay National Data'!$Q$6</f>
        <v>1106882.0177111216</v>
      </c>
      <c r="N1143" s="3">
        <v>95035</v>
      </c>
      <c r="O1143">
        <v>1.364395739269438E-3</v>
      </c>
    </row>
    <row r="1144" spans="1:15">
      <c r="A1144" s="4">
        <v>94618</v>
      </c>
      <c r="B1144">
        <f t="shared" si="85"/>
        <v>0</v>
      </c>
      <c r="C1144" s="7">
        <f t="shared" si="86"/>
        <v>368.01</v>
      </c>
      <c r="D1144">
        <f t="shared" si="87"/>
        <v>0</v>
      </c>
      <c r="F1144">
        <f t="shared" si="88"/>
        <v>94618</v>
      </c>
      <c r="G1144" t="str">
        <f>INDEX(ZIP_COUNTY_092020!B:B,MATCH('Zip Shares'!F1144,ZIP_COUNTY_092020!A:A,0))</f>
        <v>Alameda</v>
      </c>
      <c r="H1144" s="8">
        <f>B1144*'SmartPay National Data'!$Q$4</f>
        <v>0</v>
      </c>
      <c r="I1144" s="8">
        <f t="shared" si="89"/>
        <v>368.01</v>
      </c>
      <c r="J1144" s="8">
        <f>D1144*'SmartPay National Data'!$Q$6</f>
        <v>0</v>
      </c>
      <c r="N1144" s="3">
        <v>95037</v>
      </c>
      <c r="O1144">
        <v>1.5315617214110091E-3</v>
      </c>
    </row>
    <row r="1145" spans="1:15">
      <c r="A1145" s="3">
        <v>94619</v>
      </c>
      <c r="B1145">
        <f t="shared" si="85"/>
        <v>4.9194756716457233E-6</v>
      </c>
      <c r="C1145" s="7">
        <f t="shared" si="86"/>
        <v>677.52</v>
      </c>
      <c r="D1145">
        <f t="shared" si="87"/>
        <v>0</v>
      </c>
      <c r="F1145">
        <f t="shared" si="88"/>
        <v>94619</v>
      </c>
      <c r="G1145" t="str">
        <f>INDEX(ZIP_COUNTY_092020!B:B,MATCH('Zip Shares'!F1145,ZIP_COUNTY_092020!A:A,0))</f>
        <v>Alameda</v>
      </c>
      <c r="H1145" s="8">
        <f>B1145*'SmartPay National Data'!$Q$4</f>
        <v>2148.5090960235038</v>
      </c>
      <c r="I1145" s="8">
        <f t="shared" si="89"/>
        <v>677.52</v>
      </c>
      <c r="J1145" s="8">
        <f>D1145*'SmartPay National Data'!$Q$6</f>
        <v>0</v>
      </c>
      <c r="N1145" s="3">
        <v>95039</v>
      </c>
      <c r="O1145">
        <v>4.7606449126225398E-5</v>
      </c>
    </row>
    <row r="1146" spans="1:15">
      <c r="A1146" s="3">
        <v>94621</v>
      </c>
      <c r="B1146">
        <f t="shared" si="85"/>
        <v>3.0270734846846246E-4</v>
      </c>
      <c r="C1146" s="7">
        <f t="shared" si="86"/>
        <v>44626.93</v>
      </c>
      <c r="D1146">
        <f t="shared" si="87"/>
        <v>0</v>
      </c>
      <c r="F1146">
        <f t="shared" si="88"/>
        <v>94621</v>
      </c>
      <c r="G1146" t="str">
        <f>INDEX(ZIP_COUNTY_092020!B:B,MATCH('Zip Shares'!F1146,ZIP_COUNTY_092020!A:A,0))</f>
        <v>Alameda</v>
      </c>
      <c r="H1146" s="8">
        <f>B1146*'SmartPay National Data'!$Q$4</f>
        <v>132203.0100415312</v>
      </c>
      <c r="I1146" s="8">
        <f t="shared" si="89"/>
        <v>44626.93</v>
      </c>
      <c r="J1146" s="8">
        <f>D1146*'SmartPay National Data'!$Q$6</f>
        <v>0</v>
      </c>
      <c r="N1146" s="3">
        <v>95041</v>
      </c>
      <c r="O1146">
        <v>1.6785500248185592E-6</v>
      </c>
    </row>
    <row r="1147" spans="1:15">
      <c r="A1147" s="3">
        <v>94662</v>
      </c>
      <c r="B1147">
        <f t="shared" si="85"/>
        <v>2.1510700051060748E-6</v>
      </c>
      <c r="C1147" s="7">
        <f t="shared" si="86"/>
        <v>0</v>
      </c>
      <c r="D1147">
        <f t="shared" si="87"/>
        <v>0</v>
      </c>
      <c r="F1147">
        <f t="shared" si="88"/>
        <v>94662</v>
      </c>
      <c r="G1147" t="str">
        <f>INDEX(ZIP_COUNTY_092020!B:B,MATCH('Zip Shares'!F1147,ZIP_COUNTY_092020!A:A,0))</f>
        <v>Alameda</v>
      </c>
      <c r="H1147" s="8">
        <f>B1147*'SmartPay National Data'!$Q$4</f>
        <v>939.44838446729307</v>
      </c>
      <c r="I1147" s="8">
        <f t="shared" si="89"/>
        <v>0</v>
      </c>
      <c r="J1147" s="8">
        <f>D1147*'SmartPay National Data'!$Q$6</f>
        <v>0</v>
      </c>
      <c r="N1147" s="3">
        <v>95043</v>
      </c>
      <c r="O1147">
        <v>3.0556129092570857E-6</v>
      </c>
    </row>
    <row r="1148" spans="1:15">
      <c r="A1148" s="3">
        <v>94702</v>
      </c>
      <c r="B1148">
        <f t="shared" si="85"/>
        <v>2.5561403860346496E-5</v>
      </c>
      <c r="C1148" s="7">
        <f t="shared" si="86"/>
        <v>0</v>
      </c>
      <c r="D1148">
        <f t="shared" si="87"/>
        <v>0</v>
      </c>
      <c r="F1148">
        <f t="shared" si="88"/>
        <v>94702</v>
      </c>
      <c r="G1148" t="str">
        <f>INDEX(ZIP_COUNTY_092020!B:B,MATCH('Zip Shares'!F1148,ZIP_COUNTY_092020!A:A,0))</f>
        <v>Alameda</v>
      </c>
      <c r="H1148" s="8">
        <f>B1148*'SmartPay National Data'!$Q$4</f>
        <v>11163.569527870559</v>
      </c>
      <c r="I1148" s="8">
        <f t="shared" si="89"/>
        <v>0</v>
      </c>
      <c r="J1148" s="8">
        <f>D1148*'SmartPay National Data'!$Q$6</f>
        <v>0</v>
      </c>
      <c r="N1148" s="3">
        <v>95046</v>
      </c>
      <c r="O1148">
        <v>2.7640768815848674E-5</v>
      </c>
    </row>
    <row r="1149" spans="1:15">
      <c r="A1149" s="3">
        <v>94703</v>
      </c>
      <c r="B1149">
        <f t="shared" si="85"/>
        <v>1.0717213939347574E-4</v>
      </c>
      <c r="C1149" s="7">
        <f t="shared" si="86"/>
        <v>3321.59</v>
      </c>
      <c r="D1149">
        <f t="shared" si="87"/>
        <v>0</v>
      </c>
      <c r="F1149">
        <f t="shared" si="88"/>
        <v>94703</v>
      </c>
      <c r="G1149" t="str">
        <f>INDEX(ZIP_COUNTY_092020!B:B,MATCH('Zip Shares'!F1149,ZIP_COUNTY_092020!A:A,0))</f>
        <v>Alameda</v>
      </c>
      <c r="H1149" s="8">
        <f>B1149*'SmartPay National Data'!$Q$4</f>
        <v>46805.865440971269</v>
      </c>
      <c r="I1149" s="8">
        <f t="shared" si="89"/>
        <v>3321.59</v>
      </c>
      <c r="J1149" s="8">
        <f>D1149*'SmartPay National Data'!$Q$6</f>
        <v>0</v>
      </c>
      <c r="N1149" s="3">
        <v>95050</v>
      </c>
      <c r="O1149">
        <v>5.1043907721225429E-4</v>
      </c>
    </row>
    <row r="1150" spans="1:15">
      <c r="A1150" s="3">
        <v>94704</v>
      </c>
      <c r="B1150">
        <f t="shared" si="85"/>
        <v>1.1088719431005596E-4</v>
      </c>
      <c r="C1150" s="7">
        <f t="shared" si="86"/>
        <v>6982.99</v>
      </c>
      <c r="D1150">
        <f t="shared" si="87"/>
        <v>0</v>
      </c>
      <c r="F1150">
        <f t="shared" si="88"/>
        <v>94704</v>
      </c>
      <c r="G1150" t="str">
        <f>INDEX(ZIP_COUNTY_092020!B:B,MATCH('Zip Shares'!F1150,ZIP_COUNTY_092020!A:A,0))</f>
        <v>Alameda</v>
      </c>
      <c r="H1150" s="8">
        <f>B1150*'SmartPay National Data'!$Q$4</f>
        <v>48428.361376158864</v>
      </c>
      <c r="I1150" s="8">
        <f t="shared" si="89"/>
        <v>6982.99</v>
      </c>
      <c r="J1150" s="8">
        <f>D1150*'SmartPay National Data'!$Q$6</f>
        <v>0</v>
      </c>
      <c r="N1150" s="3">
        <v>95051</v>
      </c>
      <c r="O1150">
        <v>3.5113952605653276E-3</v>
      </c>
    </row>
    <row r="1151" spans="1:15">
      <c r="A1151" s="3">
        <v>94705</v>
      </c>
      <c r="B1151">
        <f t="shared" si="85"/>
        <v>1.8333677455542514E-6</v>
      </c>
      <c r="C1151" s="7">
        <f t="shared" si="86"/>
        <v>464</v>
      </c>
      <c r="D1151">
        <f t="shared" si="87"/>
        <v>0</v>
      </c>
      <c r="F1151">
        <f t="shared" si="88"/>
        <v>94705</v>
      </c>
      <c r="G1151" t="str">
        <f>INDEX(ZIP_COUNTY_092020!B:B,MATCH('Zip Shares'!F1151,ZIP_COUNTY_092020!A:A,0))</f>
        <v>Alameda</v>
      </c>
      <c r="H1151" s="8">
        <f>B1151*'SmartPay National Data'!$Q$4</f>
        <v>800.69656617728299</v>
      </c>
      <c r="I1151" s="8">
        <f t="shared" si="89"/>
        <v>464</v>
      </c>
      <c r="J1151" s="8">
        <f>D1151*'SmartPay National Data'!$Q$6</f>
        <v>0</v>
      </c>
      <c r="N1151" s="3">
        <v>95052</v>
      </c>
      <c r="O1151">
        <v>2.1859651045297907E-6</v>
      </c>
    </row>
    <row r="1152" spans="1:15">
      <c r="A1152" s="3">
        <v>94706</v>
      </c>
      <c r="B1152">
        <f t="shared" si="85"/>
        <v>5.5591784195750583E-5</v>
      </c>
      <c r="C1152" s="7">
        <f t="shared" si="86"/>
        <v>0</v>
      </c>
      <c r="D1152">
        <f t="shared" si="87"/>
        <v>0</v>
      </c>
      <c r="F1152">
        <f t="shared" si="88"/>
        <v>94706</v>
      </c>
      <c r="G1152" t="str">
        <f>INDEX(ZIP_COUNTY_092020!B:B,MATCH('Zip Shares'!F1152,ZIP_COUNTY_092020!A:A,0))</f>
        <v>Alameda</v>
      </c>
      <c r="H1152" s="8">
        <f>B1152*'SmartPay National Data'!$Q$4</f>
        <v>24278.899212197841</v>
      </c>
      <c r="I1152" s="8">
        <f t="shared" si="89"/>
        <v>0</v>
      </c>
      <c r="J1152" s="8">
        <f>D1152*'SmartPay National Data'!$Q$6</f>
        <v>0</v>
      </c>
      <c r="N1152" s="3">
        <v>95053</v>
      </c>
      <c r="O1152">
        <v>3.7278477492936447E-6</v>
      </c>
    </row>
    <row r="1153" spans="1:15">
      <c r="A1153" s="3">
        <v>94707</v>
      </c>
      <c r="B1153">
        <f t="shared" si="85"/>
        <v>2.2015161371626363E-5</v>
      </c>
      <c r="C1153" s="7">
        <f t="shared" si="86"/>
        <v>0</v>
      </c>
      <c r="D1153">
        <f t="shared" si="87"/>
        <v>0</v>
      </c>
      <c r="F1153">
        <f t="shared" si="88"/>
        <v>94707</v>
      </c>
      <c r="G1153" t="str">
        <f>INDEX(ZIP_COUNTY_092020!B:B,MATCH('Zip Shares'!F1153,ZIP_COUNTY_092020!A:A,0))</f>
        <v>Alameda</v>
      </c>
      <c r="H1153" s="8">
        <f>B1153*'SmartPay National Data'!$Q$4</f>
        <v>9614.7999531708665</v>
      </c>
      <c r="I1153" s="8">
        <f t="shared" si="89"/>
        <v>0</v>
      </c>
      <c r="J1153" s="8">
        <f>D1153*'SmartPay National Data'!$Q$6</f>
        <v>0</v>
      </c>
      <c r="N1153" s="3">
        <v>95054</v>
      </c>
      <c r="O1153">
        <v>1.7207561262842326E-3</v>
      </c>
    </row>
    <row r="1154" spans="1:15">
      <c r="A1154" s="3">
        <v>94708</v>
      </c>
      <c r="B1154">
        <f t="shared" ref="B1154:B1217" si="90">SUMIF(N:N,A1154,O:O)</f>
        <v>2.953759145615183E-6</v>
      </c>
      <c r="C1154" s="7">
        <f t="shared" ref="C1154:C1217" si="91">SUMIF(P:P,A1154,Q:Q)</f>
        <v>0</v>
      </c>
      <c r="D1154">
        <f t="shared" ref="D1154:D1217" si="92">SUMIF(R:R,A1154,S:S)</f>
        <v>0</v>
      </c>
      <c r="F1154">
        <f t="shared" si="88"/>
        <v>94708</v>
      </c>
      <c r="G1154" t="str">
        <f>INDEX(ZIP_COUNTY_092020!B:B,MATCH('Zip Shares'!F1154,ZIP_COUNTY_092020!A:A,0))</f>
        <v>Contra Costa</v>
      </c>
      <c r="H1154" s="8">
        <f>B1154*'SmartPay National Data'!$Q$4</f>
        <v>1290.011134396734</v>
      </c>
      <c r="I1154" s="8">
        <f t="shared" si="89"/>
        <v>0</v>
      </c>
      <c r="J1154" s="8">
        <f>D1154*'SmartPay National Data'!$Q$6</f>
        <v>0</v>
      </c>
      <c r="N1154" s="3">
        <v>95060</v>
      </c>
      <c r="O1154">
        <v>7.002749978304002E-4</v>
      </c>
    </row>
    <row r="1155" spans="1:15">
      <c r="A1155" s="3">
        <v>94709</v>
      </c>
      <c r="B1155">
        <f t="shared" si="90"/>
        <v>7.8506090222054949E-5</v>
      </c>
      <c r="C1155" s="7">
        <f t="shared" si="91"/>
        <v>0</v>
      </c>
      <c r="D1155">
        <f t="shared" si="92"/>
        <v>0</v>
      </c>
      <c r="F1155">
        <f t="shared" ref="F1155:F1218" si="93">A1155</f>
        <v>94709</v>
      </c>
      <c r="G1155" t="str">
        <f>INDEX(ZIP_COUNTY_092020!B:B,MATCH('Zip Shares'!F1155,ZIP_COUNTY_092020!A:A,0))</f>
        <v>Alameda</v>
      </c>
      <c r="H1155" s="8">
        <f>B1155*'SmartPay National Data'!$Q$4</f>
        <v>34286.387451307593</v>
      </c>
      <c r="I1155" s="8">
        <f t="shared" ref="I1155:I1218" si="94">C1155</f>
        <v>0</v>
      </c>
      <c r="J1155" s="8">
        <f>D1155*'SmartPay National Data'!$Q$6</f>
        <v>0</v>
      </c>
      <c r="N1155" s="3">
        <v>95062</v>
      </c>
      <c r="O1155">
        <v>2.6889705273979098E-4</v>
      </c>
    </row>
    <row r="1156" spans="1:15">
      <c r="A1156" s="3">
        <v>94710</v>
      </c>
      <c r="B1156">
        <f t="shared" si="90"/>
        <v>5.1926906517290911E-4</v>
      </c>
      <c r="C1156" s="7">
        <f t="shared" si="91"/>
        <v>35997.350000000006</v>
      </c>
      <c r="D1156">
        <f t="shared" si="92"/>
        <v>0</v>
      </c>
      <c r="F1156">
        <f t="shared" si="93"/>
        <v>94710</v>
      </c>
      <c r="G1156" t="str">
        <f>INDEX(ZIP_COUNTY_092020!B:B,MATCH('Zip Shares'!F1156,ZIP_COUNTY_092020!A:A,0))</f>
        <v>Alameda</v>
      </c>
      <c r="H1156" s="8">
        <f>B1156*'SmartPay National Data'!$Q$4</f>
        <v>226783.17452363667</v>
      </c>
      <c r="I1156" s="8">
        <f t="shared" si="94"/>
        <v>35997.350000000006</v>
      </c>
      <c r="J1156" s="8">
        <f>D1156*'SmartPay National Data'!$Q$6</f>
        <v>0</v>
      </c>
      <c r="N1156" s="3">
        <v>95064</v>
      </c>
      <c r="O1156">
        <v>1.0653903676943039E-5</v>
      </c>
    </row>
    <row r="1157" spans="1:15">
      <c r="A1157" s="3">
        <v>94720</v>
      </c>
      <c r="B1157">
        <f t="shared" si="90"/>
        <v>5.9685877708347783E-5</v>
      </c>
      <c r="C1157" s="7">
        <f t="shared" si="91"/>
        <v>0</v>
      </c>
      <c r="D1157">
        <f t="shared" si="92"/>
        <v>0</v>
      </c>
      <c r="F1157">
        <f t="shared" si="93"/>
        <v>94720</v>
      </c>
      <c r="G1157" t="str">
        <f>INDEX(ZIP_COUNTY_092020!B:B,MATCH('Zip Shares'!F1157,ZIP_COUNTY_092020!A:A,0))</f>
        <v>Alameda</v>
      </c>
      <c r="H1157" s="8">
        <f>B1157*'SmartPay National Data'!$Q$4</f>
        <v>26066.934714128332</v>
      </c>
      <c r="I1157" s="8">
        <f t="shared" si="94"/>
        <v>0</v>
      </c>
      <c r="J1157" s="8">
        <f>D1157*'SmartPay National Data'!$Q$6</f>
        <v>0</v>
      </c>
      <c r="N1157" s="3">
        <v>95065</v>
      </c>
      <c r="O1157">
        <v>5.0926881820951435E-7</v>
      </c>
    </row>
    <row r="1158" spans="1:15">
      <c r="A1158" s="3">
        <v>94801</v>
      </c>
      <c r="B1158">
        <f t="shared" si="90"/>
        <v>7.6701078564298591E-5</v>
      </c>
      <c r="C1158" s="7">
        <f t="shared" si="91"/>
        <v>85880.790000000008</v>
      </c>
      <c r="D1158">
        <f t="shared" si="92"/>
        <v>0</v>
      </c>
      <c r="F1158">
        <f t="shared" si="93"/>
        <v>94801</v>
      </c>
      <c r="G1158" t="str">
        <f>INDEX(ZIP_COUNTY_092020!B:B,MATCH('Zip Shares'!F1158,ZIP_COUNTY_092020!A:A,0))</f>
        <v>Contra Costa</v>
      </c>
      <c r="H1158" s="8">
        <f>B1158*'SmartPay National Data'!$Q$4</f>
        <v>33498.074992020513</v>
      </c>
      <c r="I1158" s="8">
        <f t="shared" si="94"/>
        <v>85880.790000000008</v>
      </c>
      <c r="J1158" s="8">
        <f>D1158*'SmartPay National Data'!$Q$6</f>
        <v>0</v>
      </c>
      <c r="N1158" s="3">
        <v>95066</v>
      </c>
      <c r="O1158">
        <v>4.3008603195257529E-4</v>
      </c>
    </row>
    <row r="1159" spans="1:15">
      <c r="A1159" s="4">
        <v>94802</v>
      </c>
      <c r="B1159">
        <f t="shared" si="90"/>
        <v>0</v>
      </c>
      <c r="C1159" s="7">
        <f t="shared" si="91"/>
        <v>0</v>
      </c>
      <c r="D1159">
        <f t="shared" si="92"/>
        <v>0</v>
      </c>
      <c r="F1159">
        <f t="shared" si="93"/>
        <v>94802</v>
      </c>
      <c r="G1159" t="str">
        <f>INDEX(ZIP_COUNTY_092020!B:B,MATCH('Zip Shares'!F1159,ZIP_COUNTY_092020!A:A,0))</f>
        <v>Contra Costa</v>
      </c>
      <c r="H1159" s="8">
        <f>B1159*'SmartPay National Data'!$Q$4</f>
        <v>0</v>
      </c>
      <c r="I1159" s="8">
        <f t="shared" si="94"/>
        <v>0</v>
      </c>
      <c r="J1159" s="8">
        <f>D1159*'SmartPay National Data'!$Q$6</f>
        <v>0</v>
      </c>
      <c r="N1159" s="3">
        <v>95067</v>
      </c>
      <c r="O1159">
        <v>3.4039527809123936E-6</v>
      </c>
    </row>
    <row r="1160" spans="1:15">
      <c r="A1160" s="3">
        <v>94803</v>
      </c>
      <c r="B1160">
        <f t="shared" si="90"/>
        <v>8.215585687614071E-6</v>
      </c>
      <c r="C1160" s="7">
        <f t="shared" si="91"/>
        <v>0</v>
      </c>
      <c r="D1160">
        <f t="shared" si="92"/>
        <v>0</v>
      </c>
      <c r="F1160">
        <f t="shared" si="93"/>
        <v>94803</v>
      </c>
      <c r="G1160" t="str">
        <f>INDEX(ZIP_COUNTY_092020!B:B,MATCH('Zip Shares'!F1160,ZIP_COUNTY_092020!A:A,0))</f>
        <v>Contra Costa</v>
      </c>
      <c r="H1160" s="8">
        <f>B1160*'SmartPay National Data'!$Q$4</f>
        <v>3588.0369692110758</v>
      </c>
      <c r="I1160" s="8">
        <f t="shared" si="94"/>
        <v>0</v>
      </c>
      <c r="J1160" s="8">
        <f>D1160*'SmartPay National Data'!$Q$6</f>
        <v>0</v>
      </c>
      <c r="N1160" s="3">
        <v>95070</v>
      </c>
      <c r="O1160">
        <v>1.6077718444638009E-5</v>
      </c>
    </row>
    <row r="1161" spans="1:15">
      <c r="A1161" s="3">
        <v>94804</v>
      </c>
      <c r="B1161">
        <f t="shared" si="90"/>
        <v>7.0783203782381107E-4</v>
      </c>
      <c r="C1161" s="7">
        <f t="shared" si="91"/>
        <v>26827.89</v>
      </c>
      <c r="D1161">
        <f t="shared" si="92"/>
        <v>0</v>
      </c>
      <c r="F1161">
        <f t="shared" si="93"/>
        <v>94804</v>
      </c>
      <c r="G1161" t="str">
        <f>INDEX(ZIP_COUNTY_092020!B:B,MATCH('Zip Shares'!F1161,ZIP_COUNTY_092020!A:A,0))</f>
        <v>Contra Costa</v>
      </c>
      <c r="H1161" s="8">
        <f>B1161*'SmartPay National Data'!$Q$4</f>
        <v>309135.29677290987</v>
      </c>
      <c r="I1161" s="8">
        <f t="shared" si="94"/>
        <v>26827.89</v>
      </c>
      <c r="J1161" s="8">
        <f>D1161*'SmartPay National Data'!$Q$6</f>
        <v>0</v>
      </c>
      <c r="N1161" s="3">
        <v>95073</v>
      </c>
      <c r="O1161">
        <v>8.6938889246011733E-5</v>
      </c>
    </row>
    <row r="1162" spans="1:15">
      <c r="A1162" s="3">
        <v>94805</v>
      </c>
      <c r="B1162">
        <f t="shared" si="90"/>
        <v>3.9546373764939785E-5</v>
      </c>
      <c r="C1162" s="7">
        <f t="shared" si="91"/>
        <v>0</v>
      </c>
      <c r="D1162">
        <f t="shared" si="92"/>
        <v>0</v>
      </c>
      <c r="F1162">
        <f t="shared" si="93"/>
        <v>94805</v>
      </c>
      <c r="G1162" t="str">
        <f>INDEX(ZIP_COUNTY_092020!B:B,MATCH('Zip Shares'!F1162,ZIP_COUNTY_092020!A:A,0))</f>
        <v>Contra Costa</v>
      </c>
      <c r="H1162" s="8">
        <f>B1162*'SmartPay National Data'!$Q$4</f>
        <v>17271.300727927901</v>
      </c>
      <c r="I1162" s="8">
        <f t="shared" si="94"/>
        <v>0</v>
      </c>
      <c r="J1162" s="8">
        <f>D1162*'SmartPay National Data'!$Q$6</f>
        <v>0</v>
      </c>
      <c r="N1162" s="3">
        <v>95076</v>
      </c>
      <c r="O1162">
        <v>2.3161990953115825E-3</v>
      </c>
    </row>
    <row r="1163" spans="1:15">
      <c r="A1163" s="3">
        <v>94806</v>
      </c>
      <c r="B1163">
        <f t="shared" si="90"/>
        <v>1.1865802535335128E-4</v>
      </c>
      <c r="C1163" s="7">
        <f t="shared" si="91"/>
        <v>5232.76</v>
      </c>
      <c r="D1163">
        <f t="shared" si="92"/>
        <v>0</v>
      </c>
      <c r="F1163">
        <f t="shared" si="93"/>
        <v>94806</v>
      </c>
      <c r="G1163" t="str">
        <f>INDEX(ZIP_COUNTY_092020!B:B,MATCH('Zip Shares'!F1163,ZIP_COUNTY_092020!A:A,0))</f>
        <v>Contra Costa</v>
      </c>
      <c r="H1163" s="8">
        <f>B1163*'SmartPay National Data'!$Q$4</f>
        <v>51822.15825504384</v>
      </c>
      <c r="I1163" s="8">
        <f t="shared" si="94"/>
        <v>5232.76</v>
      </c>
      <c r="J1163" s="8">
        <f>D1163*'SmartPay National Data'!$Q$6</f>
        <v>0</v>
      </c>
      <c r="N1163" s="3">
        <v>95077</v>
      </c>
      <c r="O1163">
        <v>6.0867809152401146E-6</v>
      </c>
    </row>
    <row r="1164" spans="1:15">
      <c r="A1164" s="3">
        <v>94807</v>
      </c>
      <c r="B1164">
        <f t="shared" si="90"/>
        <v>6.6346726806226389E-6</v>
      </c>
      <c r="C1164" s="7">
        <f t="shared" si="91"/>
        <v>1077.6500000000001</v>
      </c>
      <c r="D1164">
        <f t="shared" si="92"/>
        <v>0</v>
      </c>
      <c r="F1164">
        <f t="shared" si="93"/>
        <v>94807</v>
      </c>
      <c r="G1164" t="str">
        <f>INDEX(ZIP_COUNTY_092020!B:B,MATCH('Zip Shares'!F1164,ZIP_COUNTY_092020!A:A,0))</f>
        <v>Contra Costa</v>
      </c>
      <c r="H1164" s="8">
        <f>B1164*'SmartPay National Data'!$Q$4</f>
        <v>2897.5963201964041</v>
      </c>
      <c r="I1164" s="8">
        <f t="shared" si="94"/>
        <v>1077.6500000000001</v>
      </c>
      <c r="J1164" s="8">
        <f>D1164*'SmartPay National Data'!$Q$6</f>
        <v>0</v>
      </c>
      <c r="N1164" s="3">
        <v>95103</v>
      </c>
      <c r="O1164">
        <v>6.6856810454545034E-6</v>
      </c>
    </row>
    <row r="1165" spans="1:15">
      <c r="A1165" s="3">
        <v>94820</v>
      </c>
      <c r="B1165">
        <f t="shared" si="90"/>
        <v>2.2000412946651019E-6</v>
      </c>
      <c r="C1165" s="7">
        <f t="shared" si="91"/>
        <v>0</v>
      </c>
      <c r="D1165">
        <f t="shared" si="92"/>
        <v>0</v>
      </c>
      <c r="F1165">
        <f t="shared" si="93"/>
        <v>94820</v>
      </c>
      <c r="G1165" t="str">
        <f>INDEX(ZIP_COUNTY_092020!B:B,MATCH('Zip Shares'!F1165,ZIP_COUNTY_092020!A:A,0))</f>
        <v>Contra Costa</v>
      </c>
      <c r="H1165" s="8">
        <f>B1165*'SmartPay National Data'!$Q$4</f>
        <v>960.8358794127397</v>
      </c>
      <c r="I1165" s="8">
        <f t="shared" si="94"/>
        <v>0</v>
      </c>
      <c r="J1165" s="8">
        <f>D1165*'SmartPay National Data'!$Q$6</f>
        <v>0</v>
      </c>
      <c r="N1165" s="3">
        <v>95109</v>
      </c>
      <c r="O1165">
        <v>5.4907062084291526E-5</v>
      </c>
    </row>
    <row r="1166" spans="1:15">
      <c r="A1166" s="3">
        <v>94901</v>
      </c>
      <c r="B1166">
        <f t="shared" si="90"/>
        <v>9.9552940085189377E-4</v>
      </c>
      <c r="C1166" s="7">
        <f t="shared" si="91"/>
        <v>52249.200000000004</v>
      </c>
      <c r="D1166">
        <f t="shared" si="92"/>
        <v>0</v>
      </c>
      <c r="F1166">
        <f t="shared" si="93"/>
        <v>94901</v>
      </c>
      <c r="G1166" t="str">
        <f>INDEX(ZIP_COUNTY_092020!B:B,MATCH('Zip Shares'!F1166,ZIP_COUNTY_092020!A:A,0))</f>
        <v>Marin</v>
      </c>
      <c r="H1166" s="8">
        <f>B1166*'SmartPay National Data'!$Q$4</f>
        <v>434782.91506086261</v>
      </c>
      <c r="I1166" s="8">
        <f t="shared" si="94"/>
        <v>52249.200000000004</v>
      </c>
      <c r="J1166" s="8">
        <f>D1166*'SmartPay National Data'!$Q$6</f>
        <v>0</v>
      </c>
      <c r="N1166" s="3">
        <v>95110</v>
      </c>
      <c r="O1166">
        <v>6.9269770930877712E-4</v>
      </c>
    </row>
    <row r="1167" spans="1:15">
      <c r="A1167" s="3">
        <v>94903</v>
      </c>
      <c r="B1167">
        <f t="shared" si="90"/>
        <v>1.4363277190587316E-4</v>
      </c>
      <c r="C1167" s="7">
        <f t="shared" si="91"/>
        <v>38305.699999999997</v>
      </c>
      <c r="D1167">
        <f t="shared" si="92"/>
        <v>0</v>
      </c>
      <c r="F1167">
        <f t="shared" si="93"/>
        <v>94903</v>
      </c>
      <c r="G1167" t="str">
        <f>INDEX(ZIP_COUNTY_092020!B:B,MATCH('Zip Shares'!F1167,ZIP_COUNTY_092020!A:A,0))</f>
        <v>Marin</v>
      </c>
      <c r="H1167" s="8">
        <f>B1167*'SmartPay National Data'!$Q$4</f>
        <v>62729.513778366185</v>
      </c>
      <c r="I1167" s="8">
        <f t="shared" si="94"/>
        <v>38305.699999999997</v>
      </c>
      <c r="J1167" s="8">
        <f>D1167*'SmartPay National Data'!$Q$6</f>
        <v>0</v>
      </c>
      <c r="N1167" s="3">
        <v>95111</v>
      </c>
      <c r="O1167">
        <v>4.9699177295517392E-5</v>
      </c>
    </row>
    <row r="1168" spans="1:15" ht="15.75">
      <c r="A1168" s="5">
        <v>94904</v>
      </c>
      <c r="B1168">
        <f t="shared" si="90"/>
        <v>0</v>
      </c>
      <c r="C1168" s="7">
        <f t="shared" si="91"/>
        <v>4100.49</v>
      </c>
      <c r="D1168">
        <f t="shared" si="92"/>
        <v>0</v>
      </c>
      <c r="F1168">
        <f t="shared" si="93"/>
        <v>94904</v>
      </c>
      <c r="G1168" t="str">
        <f>INDEX(ZIP_COUNTY_092020!B:B,MATCH('Zip Shares'!F1168,ZIP_COUNTY_092020!A:A,0))</f>
        <v>Marin</v>
      </c>
      <c r="H1168" s="8">
        <f>B1168*'SmartPay National Data'!$Q$4</f>
        <v>0</v>
      </c>
      <c r="I1168" s="8">
        <f t="shared" si="94"/>
        <v>4100.49</v>
      </c>
      <c r="J1168" s="8">
        <f>D1168*'SmartPay National Data'!$Q$6</f>
        <v>0</v>
      </c>
      <c r="N1168" s="3">
        <v>95112</v>
      </c>
      <c r="O1168">
        <v>1.0866407498962487E-3</v>
      </c>
    </row>
    <row r="1169" spans="1:15">
      <c r="A1169" s="4">
        <v>94912</v>
      </c>
      <c r="B1169">
        <f t="shared" si="90"/>
        <v>0</v>
      </c>
      <c r="C1169" s="7">
        <f t="shared" si="91"/>
        <v>1010</v>
      </c>
      <c r="D1169">
        <f t="shared" si="92"/>
        <v>0</v>
      </c>
      <c r="F1169">
        <f t="shared" si="93"/>
        <v>94912</v>
      </c>
      <c r="G1169" t="str">
        <f>INDEX(ZIP_COUNTY_092020!B:B,MATCH('Zip Shares'!F1169,ZIP_COUNTY_092020!A:A,0))</f>
        <v>Marin</v>
      </c>
      <c r="H1169" s="8">
        <f>B1169*'SmartPay National Data'!$Q$4</f>
        <v>0</v>
      </c>
      <c r="I1169" s="8">
        <f t="shared" si="94"/>
        <v>1010</v>
      </c>
      <c r="J1169" s="8">
        <f>D1169*'SmartPay National Data'!$Q$6</f>
        <v>0</v>
      </c>
      <c r="N1169" s="3">
        <v>95113</v>
      </c>
      <c r="O1169">
        <v>6.969254145885198E-4</v>
      </c>
    </row>
    <row r="1170" spans="1:15">
      <c r="A1170" s="4">
        <v>94913</v>
      </c>
      <c r="B1170">
        <f t="shared" si="90"/>
        <v>0</v>
      </c>
      <c r="C1170" s="7">
        <f t="shared" si="91"/>
        <v>1200</v>
      </c>
      <c r="D1170">
        <f t="shared" si="92"/>
        <v>0</v>
      </c>
      <c r="F1170">
        <f t="shared" si="93"/>
        <v>94913</v>
      </c>
      <c r="G1170" t="str">
        <f>INDEX(ZIP_COUNTY_092020!B:B,MATCH('Zip Shares'!F1170,ZIP_COUNTY_092020!A:A,0))</f>
        <v>Marin</v>
      </c>
      <c r="H1170" s="8">
        <f>B1170*'SmartPay National Data'!$Q$4</f>
        <v>0</v>
      </c>
      <c r="I1170" s="8">
        <f t="shared" si="94"/>
        <v>1200</v>
      </c>
      <c r="J1170" s="8">
        <f>D1170*'SmartPay National Data'!$Q$6</f>
        <v>0</v>
      </c>
      <c r="N1170" s="3">
        <v>95116</v>
      </c>
      <c r="O1170">
        <v>6.6650454729406541E-6</v>
      </c>
    </row>
    <row r="1171" spans="1:15">
      <c r="A1171" s="3">
        <v>94920</v>
      </c>
      <c r="B1171">
        <f t="shared" si="90"/>
        <v>2.0702193023572417E-4</v>
      </c>
      <c r="C1171" s="7">
        <f t="shared" si="91"/>
        <v>206</v>
      </c>
      <c r="D1171">
        <f t="shared" si="92"/>
        <v>0</v>
      </c>
      <c r="F1171">
        <f t="shared" si="93"/>
        <v>94920</v>
      </c>
      <c r="G1171" t="str">
        <f>INDEX(ZIP_COUNTY_092020!B:B,MATCH('Zip Shares'!F1171,ZIP_COUNTY_092020!A:A,0))</f>
        <v>Marin</v>
      </c>
      <c r="H1171" s="8">
        <f>B1171*'SmartPay National Data'!$Q$4</f>
        <v>90413.802176401558</v>
      </c>
      <c r="I1171" s="8">
        <f t="shared" si="94"/>
        <v>206</v>
      </c>
      <c r="J1171" s="8">
        <f>D1171*'SmartPay National Data'!$Q$6</f>
        <v>0</v>
      </c>
      <c r="N1171" s="3">
        <v>95117</v>
      </c>
      <c r="O1171">
        <v>1.8147081360550547E-5</v>
      </c>
    </row>
    <row r="1172" spans="1:15" ht="15.75">
      <c r="A1172" s="5">
        <v>94923</v>
      </c>
      <c r="B1172">
        <f t="shared" si="90"/>
        <v>0</v>
      </c>
      <c r="C1172" s="7">
        <f t="shared" si="91"/>
        <v>5134.8100000000004</v>
      </c>
      <c r="D1172">
        <f t="shared" si="92"/>
        <v>0</v>
      </c>
      <c r="F1172">
        <f t="shared" si="93"/>
        <v>94923</v>
      </c>
      <c r="G1172" t="str">
        <f>INDEX(ZIP_COUNTY_092020!B:B,MATCH('Zip Shares'!F1172,ZIP_COUNTY_092020!A:A,0))</f>
        <v>Sonoma</v>
      </c>
      <c r="H1172" s="8">
        <f>B1172*'SmartPay National Data'!$Q$4</f>
        <v>0</v>
      </c>
      <c r="I1172" s="8">
        <f t="shared" si="94"/>
        <v>5134.8100000000004</v>
      </c>
      <c r="J1172" s="8">
        <f>D1172*'SmartPay National Data'!$Q$6</f>
        <v>0</v>
      </c>
      <c r="N1172" s="3">
        <v>95118</v>
      </c>
      <c r="O1172">
        <v>1.9842518739380936E-5</v>
      </c>
    </row>
    <row r="1173" spans="1:15">
      <c r="A1173" s="3">
        <v>94925</v>
      </c>
      <c r="B1173">
        <f t="shared" si="90"/>
        <v>2.0016171258089289E-4</v>
      </c>
      <c r="C1173" s="7">
        <f t="shared" si="91"/>
        <v>7926.45</v>
      </c>
      <c r="D1173">
        <f t="shared" si="92"/>
        <v>0</v>
      </c>
      <c r="F1173">
        <f t="shared" si="93"/>
        <v>94925</v>
      </c>
      <c r="G1173" t="str">
        <f>INDEX(ZIP_COUNTY_092020!B:B,MATCH('Zip Shares'!F1173,ZIP_COUNTY_092020!A:A,0))</f>
        <v>Marin</v>
      </c>
      <c r="H1173" s="8">
        <f>B1173*'SmartPay National Data'!$Q$4</f>
        <v>87417.702385308308</v>
      </c>
      <c r="I1173" s="8">
        <f t="shared" si="94"/>
        <v>7926.45</v>
      </c>
      <c r="J1173" s="8">
        <f>D1173*'SmartPay National Data'!$Q$6</f>
        <v>0</v>
      </c>
      <c r="N1173" s="3">
        <v>95119</v>
      </c>
      <c r="O1173">
        <v>3.159141963603371E-4</v>
      </c>
    </row>
    <row r="1174" spans="1:15">
      <c r="A1174" s="3">
        <v>94928</v>
      </c>
      <c r="B1174">
        <f t="shared" si="90"/>
        <v>1.4105621798852938E-4</v>
      </c>
      <c r="C1174" s="7">
        <f t="shared" si="91"/>
        <v>73196.180000000008</v>
      </c>
      <c r="D1174">
        <f t="shared" si="92"/>
        <v>0</v>
      </c>
      <c r="F1174">
        <f t="shared" si="93"/>
        <v>94928</v>
      </c>
      <c r="G1174" t="str">
        <f>INDEX(ZIP_COUNTY_092020!B:B,MATCH('Zip Shares'!F1174,ZIP_COUNTY_092020!A:A,0))</f>
        <v>Sonoma</v>
      </c>
      <c r="H1174" s="8">
        <f>B1174*'SmartPay National Data'!$Q$4</f>
        <v>61604.241514146161</v>
      </c>
      <c r="I1174" s="8">
        <f t="shared" si="94"/>
        <v>73196.180000000008</v>
      </c>
      <c r="J1174" s="8">
        <f>D1174*'SmartPay National Data'!$Q$6</f>
        <v>0</v>
      </c>
      <c r="N1174" s="3">
        <v>95120</v>
      </c>
      <c r="O1174">
        <v>8.4650825928807291E-5</v>
      </c>
    </row>
    <row r="1175" spans="1:15">
      <c r="A1175" s="3">
        <v>94930</v>
      </c>
      <c r="B1175">
        <f t="shared" si="90"/>
        <v>1.2611675609409511E-5</v>
      </c>
      <c r="C1175" s="7">
        <f t="shared" si="91"/>
        <v>0</v>
      </c>
      <c r="D1175">
        <f t="shared" si="92"/>
        <v>0</v>
      </c>
      <c r="F1175">
        <f t="shared" si="93"/>
        <v>94930</v>
      </c>
      <c r="G1175" t="str">
        <f>INDEX(ZIP_COUNTY_092020!B:B,MATCH('Zip Shares'!F1175,ZIP_COUNTY_092020!A:A,0))</f>
        <v>Marin</v>
      </c>
      <c r="H1175" s="8">
        <f>B1175*'SmartPay National Data'!$Q$4</f>
        <v>5507.9649888479908</v>
      </c>
      <c r="I1175" s="8">
        <f t="shared" si="94"/>
        <v>0</v>
      </c>
      <c r="J1175" s="8">
        <f>D1175*'SmartPay National Data'!$Q$6</f>
        <v>0</v>
      </c>
      <c r="N1175" s="3">
        <v>95121</v>
      </c>
      <c r="O1175">
        <v>2.5096767361364864E-6</v>
      </c>
    </row>
    <row r="1176" spans="1:15">
      <c r="A1176" s="3">
        <v>94931</v>
      </c>
      <c r="B1176">
        <f t="shared" si="90"/>
        <v>2.8451830335729141E-7</v>
      </c>
      <c r="C1176" s="7">
        <f t="shared" si="91"/>
        <v>53698.44</v>
      </c>
      <c r="D1176">
        <f t="shared" si="92"/>
        <v>0</v>
      </c>
      <c r="F1176">
        <f t="shared" si="93"/>
        <v>94931</v>
      </c>
      <c r="G1176" t="str">
        <f>INDEX(ZIP_COUNTY_092020!B:B,MATCH('Zip Shares'!F1176,ZIP_COUNTY_092020!A:A,0))</f>
        <v>Sonoma</v>
      </c>
      <c r="H1176" s="8">
        <f>B1176*'SmartPay National Data'!$Q$4</f>
        <v>124.25921044220124</v>
      </c>
      <c r="I1176" s="8">
        <f t="shared" si="94"/>
        <v>53698.44</v>
      </c>
      <c r="J1176" s="8">
        <f>D1176*'SmartPay National Data'!$Q$6</f>
        <v>0</v>
      </c>
      <c r="N1176" s="3">
        <v>95122</v>
      </c>
      <c r="O1176">
        <v>3.4784649202422639E-5</v>
      </c>
    </row>
    <row r="1177" spans="1:15">
      <c r="A1177" s="4">
        <v>94938</v>
      </c>
      <c r="B1177">
        <f t="shared" si="90"/>
        <v>0</v>
      </c>
      <c r="C1177" s="7">
        <f t="shared" si="91"/>
        <v>2495</v>
      </c>
      <c r="D1177">
        <f t="shared" si="92"/>
        <v>0</v>
      </c>
      <c r="F1177">
        <f t="shared" si="93"/>
        <v>94938</v>
      </c>
      <c r="G1177" t="str">
        <f>INDEX(ZIP_COUNTY_092020!B:B,MATCH('Zip Shares'!F1177,ZIP_COUNTY_092020!A:A,0))</f>
        <v>Marin</v>
      </c>
      <c r="H1177" s="8">
        <f>B1177*'SmartPay National Data'!$Q$4</f>
        <v>0</v>
      </c>
      <c r="I1177" s="8">
        <f t="shared" si="94"/>
        <v>2495</v>
      </c>
      <c r="J1177" s="8">
        <f>D1177*'SmartPay National Data'!$Q$6</f>
        <v>0</v>
      </c>
      <c r="N1177" s="3">
        <v>95123</v>
      </c>
      <c r="O1177">
        <v>3.0323495096412751E-5</v>
      </c>
    </row>
    <row r="1178" spans="1:15">
      <c r="A1178" s="3">
        <v>94939</v>
      </c>
      <c r="B1178">
        <f t="shared" si="90"/>
        <v>1.8714162375003204E-5</v>
      </c>
      <c r="C1178" s="7">
        <f t="shared" si="91"/>
        <v>696.82999999999993</v>
      </c>
      <c r="D1178">
        <f t="shared" si="92"/>
        <v>0</v>
      </c>
      <c r="F1178">
        <f t="shared" si="93"/>
        <v>94939</v>
      </c>
      <c r="G1178" t="str">
        <f>INDEX(ZIP_COUNTY_092020!B:B,MATCH('Zip Shares'!F1178,ZIP_COUNTY_092020!A:A,0))</f>
        <v>Marin</v>
      </c>
      <c r="H1178" s="8">
        <f>B1178*'SmartPay National Data'!$Q$4</f>
        <v>8173.1368891401544</v>
      </c>
      <c r="I1178" s="8">
        <f t="shared" si="94"/>
        <v>696.82999999999993</v>
      </c>
      <c r="J1178" s="8">
        <f>D1178*'SmartPay National Data'!$Q$6</f>
        <v>0</v>
      </c>
      <c r="N1178" s="3">
        <v>95124</v>
      </c>
      <c r="O1178">
        <v>1.0149199944419956E-4</v>
      </c>
    </row>
    <row r="1179" spans="1:15">
      <c r="A1179" s="3">
        <v>94941</v>
      </c>
      <c r="B1179">
        <f t="shared" si="90"/>
        <v>1.5996465623230319E-4</v>
      </c>
      <c r="C1179" s="7">
        <f t="shared" si="91"/>
        <v>10165.549999999999</v>
      </c>
      <c r="D1179">
        <f t="shared" si="92"/>
        <v>0</v>
      </c>
      <c r="F1179">
        <f t="shared" si="93"/>
        <v>94941</v>
      </c>
      <c r="G1179" t="str">
        <f>INDEX(ZIP_COUNTY_092020!B:B,MATCH('Zip Shares'!F1179,ZIP_COUNTY_092020!A:A,0))</f>
        <v>Marin</v>
      </c>
      <c r="H1179" s="8">
        <f>B1179*'SmartPay National Data'!$Q$4</f>
        <v>69862.225549415583</v>
      </c>
      <c r="I1179" s="8">
        <f t="shared" si="94"/>
        <v>10165.549999999999</v>
      </c>
      <c r="J1179" s="8">
        <f>D1179*'SmartPay National Data'!$Q$6</f>
        <v>0</v>
      </c>
      <c r="N1179" s="3">
        <v>95125</v>
      </c>
      <c r="O1179">
        <v>1.2016552216750963E-4</v>
      </c>
    </row>
    <row r="1180" spans="1:15">
      <c r="A1180" s="3">
        <v>94942</v>
      </c>
      <c r="B1180">
        <f t="shared" si="90"/>
        <v>7.909148454321041E-7</v>
      </c>
      <c r="C1180" s="7">
        <f t="shared" si="91"/>
        <v>0</v>
      </c>
      <c r="D1180">
        <f t="shared" si="92"/>
        <v>0</v>
      </c>
      <c r="F1180">
        <f t="shared" si="93"/>
        <v>94942</v>
      </c>
      <c r="G1180" t="str">
        <f>INDEX(ZIP_COUNTY_092020!B:B,MATCH('Zip Shares'!F1180,ZIP_COUNTY_092020!A:A,0))</f>
        <v>Marin</v>
      </c>
      <c r="H1180" s="8">
        <f>B1180*'SmartPay National Data'!$Q$4</f>
        <v>345.42049864887991</v>
      </c>
      <c r="I1180" s="8">
        <f t="shared" si="94"/>
        <v>0</v>
      </c>
      <c r="J1180" s="8">
        <f>D1180*'SmartPay National Data'!$Q$6</f>
        <v>0</v>
      </c>
      <c r="N1180" s="3">
        <v>95126</v>
      </c>
      <c r="O1180">
        <v>1.6396154051288053E-4</v>
      </c>
    </row>
    <row r="1181" spans="1:15">
      <c r="A1181" s="3">
        <v>94945</v>
      </c>
      <c r="B1181">
        <f t="shared" si="90"/>
        <v>2.7083078718403796E-5</v>
      </c>
      <c r="C1181" s="7">
        <f t="shared" si="91"/>
        <v>6211.2</v>
      </c>
      <c r="D1181">
        <f t="shared" si="92"/>
        <v>0</v>
      </c>
      <c r="F1181">
        <f t="shared" si="93"/>
        <v>94945</v>
      </c>
      <c r="G1181" t="str">
        <f>INDEX(ZIP_COUNTY_092020!B:B,MATCH('Zip Shares'!F1181,ZIP_COUNTY_092020!A:A,0))</f>
        <v>Marin</v>
      </c>
      <c r="H1181" s="8">
        <f>B1181*'SmartPay National Data'!$Q$4</f>
        <v>11828.138781169191</v>
      </c>
      <c r="I1181" s="8">
        <f t="shared" si="94"/>
        <v>6211.2</v>
      </c>
      <c r="J1181" s="8">
        <f>D1181*'SmartPay National Data'!$Q$6</f>
        <v>0</v>
      </c>
      <c r="N1181" s="3">
        <v>95127</v>
      </c>
      <c r="O1181">
        <v>2.0476497305793596E-5</v>
      </c>
    </row>
    <row r="1182" spans="1:15">
      <c r="A1182" s="3">
        <v>94947</v>
      </c>
      <c r="B1182">
        <f t="shared" si="90"/>
        <v>1.8649016707777845E-5</v>
      </c>
      <c r="C1182" s="7">
        <f t="shared" si="91"/>
        <v>19385.79</v>
      </c>
      <c r="D1182">
        <f t="shared" si="92"/>
        <v>0</v>
      </c>
      <c r="F1182">
        <f t="shared" si="93"/>
        <v>94947</v>
      </c>
      <c r="G1182" t="str">
        <f>INDEX(ZIP_COUNTY_092020!B:B,MATCH('Zip Shares'!F1182,ZIP_COUNTY_092020!A:A,0))</f>
        <v>Marin</v>
      </c>
      <c r="H1182" s="8">
        <f>B1182*'SmartPay National Data'!$Q$4</f>
        <v>8144.6854711553224</v>
      </c>
      <c r="I1182" s="8">
        <f t="shared" si="94"/>
        <v>19385.79</v>
      </c>
      <c r="J1182" s="8">
        <f>D1182*'SmartPay National Data'!$Q$6</f>
        <v>0</v>
      </c>
      <c r="N1182" s="3">
        <v>95128</v>
      </c>
      <c r="O1182">
        <v>3.6951602283431036E-4</v>
      </c>
    </row>
    <row r="1183" spans="1:15">
      <c r="A1183" s="3">
        <v>94948</v>
      </c>
      <c r="B1183">
        <f t="shared" si="90"/>
        <v>2.5463440910475715E-6</v>
      </c>
      <c r="C1183" s="7">
        <f t="shared" si="91"/>
        <v>0</v>
      </c>
      <c r="D1183">
        <f t="shared" si="92"/>
        <v>0</v>
      </c>
      <c r="F1183">
        <f t="shared" si="93"/>
        <v>94948</v>
      </c>
      <c r="G1183" t="str">
        <f>INDEX(ZIP_COUNTY_092020!B:B,MATCH('Zip Shares'!F1183,ZIP_COUNTY_092020!A:A,0))</f>
        <v>Marin</v>
      </c>
      <c r="H1183" s="8">
        <f>B1183*'SmartPay National Data'!$Q$4</f>
        <v>1112.0785641351154</v>
      </c>
      <c r="I1183" s="8">
        <f t="shared" si="94"/>
        <v>0</v>
      </c>
      <c r="J1183" s="8">
        <f>D1183*'SmartPay National Data'!$Q$6</f>
        <v>0</v>
      </c>
      <c r="N1183" s="3">
        <v>95129</v>
      </c>
      <c r="O1183">
        <v>7.4552595644789026E-5</v>
      </c>
    </row>
    <row r="1184" spans="1:15">
      <c r="A1184" s="3">
        <v>94949</v>
      </c>
      <c r="B1184">
        <f t="shared" si="90"/>
        <v>4.6214715225671889E-4</v>
      </c>
      <c r="C1184" s="7">
        <f t="shared" si="91"/>
        <v>15362.17</v>
      </c>
      <c r="D1184">
        <f t="shared" si="92"/>
        <v>0</v>
      </c>
      <c r="F1184">
        <f t="shared" si="93"/>
        <v>94949</v>
      </c>
      <c r="G1184" t="str">
        <f>INDEX(ZIP_COUNTY_092020!B:B,MATCH('Zip Shares'!F1184,ZIP_COUNTY_092020!A:A,0))</f>
        <v>Marin</v>
      </c>
      <c r="H1184" s="8">
        <f>B1184*'SmartPay National Data'!$Q$4</f>
        <v>201836.01395730724</v>
      </c>
      <c r="I1184" s="8">
        <f t="shared" si="94"/>
        <v>15362.17</v>
      </c>
      <c r="J1184" s="8">
        <f>D1184*'SmartPay National Data'!$Q$6</f>
        <v>0</v>
      </c>
      <c r="N1184" s="3">
        <v>95130</v>
      </c>
      <c r="O1184">
        <v>5.9286427618096965E-6</v>
      </c>
    </row>
    <row r="1185" spans="1:15">
      <c r="A1185" s="3">
        <v>94951</v>
      </c>
      <c r="B1185">
        <f t="shared" si="90"/>
        <v>2.8857839808358497E-5</v>
      </c>
      <c r="C1185" s="7">
        <f t="shared" si="91"/>
        <v>1454.63</v>
      </c>
      <c r="D1185">
        <f t="shared" si="92"/>
        <v>0</v>
      </c>
      <c r="F1185">
        <f t="shared" si="93"/>
        <v>94951</v>
      </c>
      <c r="G1185" t="str">
        <f>INDEX(ZIP_COUNTY_092020!B:B,MATCH('Zip Shares'!F1185,ZIP_COUNTY_092020!A:A,0))</f>
        <v>Sonoma</v>
      </c>
      <c r="H1185" s="8">
        <f>B1185*'SmartPay National Data'!$Q$4</f>
        <v>12603.239747114339</v>
      </c>
      <c r="I1185" s="8">
        <f t="shared" si="94"/>
        <v>1454.63</v>
      </c>
      <c r="J1185" s="8">
        <f>D1185*'SmartPay National Data'!$Q$6</f>
        <v>0</v>
      </c>
      <c r="N1185" s="3">
        <v>95131</v>
      </c>
      <c r="O1185">
        <v>1.6706822738079326E-2</v>
      </c>
    </row>
    <row r="1186" spans="1:15">
      <c r="A1186" s="3">
        <v>94952</v>
      </c>
      <c r="B1186">
        <f t="shared" si="90"/>
        <v>1.1853633047655194E-4</v>
      </c>
      <c r="C1186" s="7">
        <f t="shared" si="91"/>
        <v>82374.84</v>
      </c>
      <c r="D1186">
        <f t="shared" si="92"/>
        <v>0</v>
      </c>
      <c r="F1186">
        <f t="shared" si="93"/>
        <v>94952</v>
      </c>
      <c r="G1186" t="str">
        <f>INDEX(ZIP_COUNTY_092020!B:B,MATCH('Zip Shares'!F1186,ZIP_COUNTY_092020!A:A,0))</f>
        <v>Sonoma</v>
      </c>
      <c r="H1186" s="8">
        <f>B1186*'SmartPay National Data'!$Q$4</f>
        <v>51769.009796306695</v>
      </c>
      <c r="I1186" s="8">
        <f t="shared" si="94"/>
        <v>82374.84</v>
      </c>
      <c r="J1186" s="8">
        <f>D1186*'SmartPay National Data'!$Q$6</f>
        <v>0</v>
      </c>
      <c r="N1186" s="3">
        <v>95132</v>
      </c>
      <c r="O1186">
        <v>1.1624115776664532E-4</v>
      </c>
    </row>
    <row r="1187" spans="1:15">
      <c r="A1187" s="3">
        <v>94954</v>
      </c>
      <c r="B1187">
        <f t="shared" si="90"/>
        <v>1.9747108244827019E-3</v>
      </c>
      <c r="C1187" s="7">
        <f t="shared" si="91"/>
        <v>414307.39</v>
      </c>
      <c r="D1187">
        <f t="shared" si="92"/>
        <v>0</v>
      </c>
      <c r="F1187">
        <f t="shared" si="93"/>
        <v>94954</v>
      </c>
      <c r="G1187" t="str">
        <f>INDEX(ZIP_COUNTY_092020!B:B,MATCH('Zip Shares'!F1187,ZIP_COUNTY_092020!A:A,0))</f>
        <v>Sonoma</v>
      </c>
      <c r="H1187" s="8">
        <f>B1187*'SmartPay National Data'!$Q$4</f>
        <v>862426.09001415037</v>
      </c>
      <c r="I1187" s="8">
        <f t="shared" si="94"/>
        <v>414307.39</v>
      </c>
      <c r="J1187" s="8">
        <f>D1187*'SmartPay National Data'!$Q$6</f>
        <v>0</v>
      </c>
      <c r="N1187" s="3">
        <v>95133</v>
      </c>
      <c r="O1187">
        <v>1.6149851280049206E-4</v>
      </c>
    </row>
    <row r="1188" spans="1:15" ht="15.75">
      <c r="A1188" s="5">
        <v>94956</v>
      </c>
      <c r="B1188">
        <f t="shared" si="90"/>
        <v>0</v>
      </c>
      <c r="C1188" s="7">
        <f t="shared" si="91"/>
        <v>0</v>
      </c>
      <c r="D1188">
        <f t="shared" si="92"/>
        <v>0</v>
      </c>
      <c r="F1188">
        <f t="shared" si="93"/>
        <v>94956</v>
      </c>
      <c r="G1188" t="str">
        <f>INDEX(ZIP_COUNTY_092020!B:B,MATCH('Zip Shares'!F1188,ZIP_COUNTY_092020!A:A,0))</f>
        <v>Marin</v>
      </c>
      <c r="H1188" s="8">
        <f>B1188*'SmartPay National Data'!$Q$4</f>
        <v>0</v>
      </c>
      <c r="I1188" s="8">
        <f t="shared" si="94"/>
        <v>0</v>
      </c>
      <c r="J1188" s="8">
        <f>D1188*'SmartPay National Data'!$Q$6</f>
        <v>0</v>
      </c>
      <c r="N1188" s="3">
        <v>95134</v>
      </c>
      <c r="O1188">
        <v>1.3593284126744896E-3</v>
      </c>
    </row>
    <row r="1189" spans="1:15">
      <c r="A1189" s="3">
        <v>94960</v>
      </c>
      <c r="B1189">
        <f t="shared" si="90"/>
        <v>9.7692629982076548E-6</v>
      </c>
      <c r="C1189" s="7">
        <f t="shared" si="91"/>
        <v>0</v>
      </c>
      <c r="D1189">
        <f t="shared" si="92"/>
        <v>0</v>
      </c>
      <c r="F1189">
        <f t="shared" si="93"/>
        <v>94960</v>
      </c>
      <c r="G1189" t="str">
        <f>INDEX(ZIP_COUNTY_092020!B:B,MATCH('Zip Shares'!F1189,ZIP_COUNTY_092020!A:A,0))</f>
        <v>Marin</v>
      </c>
      <c r="H1189" s="8">
        <f>B1189*'SmartPay National Data'!$Q$4</f>
        <v>4266.5828259037571</v>
      </c>
      <c r="I1189" s="8">
        <f t="shared" si="94"/>
        <v>0</v>
      </c>
      <c r="J1189" s="8">
        <f>D1189*'SmartPay National Data'!$Q$6</f>
        <v>0</v>
      </c>
      <c r="N1189" s="3">
        <v>95135</v>
      </c>
      <c r="O1189">
        <v>5.3058497757201904E-5</v>
      </c>
    </row>
    <row r="1190" spans="1:15">
      <c r="A1190" s="3">
        <v>94961</v>
      </c>
      <c r="B1190">
        <f t="shared" si="90"/>
        <v>3.2165418558112923E-6</v>
      </c>
      <c r="C1190" s="7">
        <f t="shared" si="91"/>
        <v>0</v>
      </c>
      <c r="D1190">
        <f t="shared" si="92"/>
        <v>0</v>
      </c>
      <c r="F1190">
        <f t="shared" si="93"/>
        <v>94961</v>
      </c>
      <c r="G1190" t="e">
        <f>INDEX(ZIP_COUNTY_092020!B:B,MATCH('Zip Shares'!F1190,ZIP_COUNTY_092020!A:A,0))</f>
        <v>#N/A</v>
      </c>
      <c r="H1190" s="8">
        <f>B1190*'SmartPay National Data'!$Q$4</f>
        <v>1404.7776422154777</v>
      </c>
      <c r="I1190" s="8">
        <f t="shared" si="94"/>
        <v>0</v>
      </c>
      <c r="J1190" s="8">
        <f>D1190*'SmartPay National Data'!$Q$6</f>
        <v>0</v>
      </c>
      <c r="N1190" s="3">
        <v>95136</v>
      </c>
      <c r="O1190">
        <v>1.1876829223787001E-4</v>
      </c>
    </row>
    <row r="1191" spans="1:15">
      <c r="A1191" s="3">
        <v>94965</v>
      </c>
      <c r="B1191">
        <f t="shared" si="90"/>
        <v>1.4666017132260146E-4</v>
      </c>
      <c r="C1191" s="7">
        <f t="shared" si="91"/>
        <v>8279.7899999999991</v>
      </c>
      <c r="D1191">
        <f t="shared" si="92"/>
        <v>0</v>
      </c>
      <c r="F1191">
        <f t="shared" si="93"/>
        <v>94965</v>
      </c>
      <c r="G1191" t="str">
        <f>INDEX(ZIP_COUNTY_092020!B:B,MATCH('Zip Shares'!F1191,ZIP_COUNTY_092020!A:A,0))</f>
        <v>Marin</v>
      </c>
      <c r="H1191" s="8">
        <f>B1191*'SmartPay National Data'!$Q$4</f>
        <v>64051.686224837715</v>
      </c>
      <c r="I1191" s="8">
        <f t="shared" si="94"/>
        <v>8279.7899999999991</v>
      </c>
      <c r="J1191" s="8">
        <f>D1191*'SmartPay National Data'!$Q$6</f>
        <v>0</v>
      </c>
      <c r="N1191" s="3">
        <v>95138</v>
      </c>
      <c r="O1191">
        <v>6.1396820285617368E-3</v>
      </c>
    </row>
    <row r="1192" spans="1:15">
      <c r="A1192" s="3">
        <v>94966</v>
      </c>
      <c r="B1192">
        <f t="shared" si="90"/>
        <v>1.7400187711764473E-5</v>
      </c>
      <c r="C1192" s="7">
        <f t="shared" si="91"/>
        <v>0</v>
      </c>
      <c r="D1192">
        <f t="shared" si="92"/>
        <v>0</v>
      </c>
      <c r="F1192">
        <f t="shared" si="93"/>
        <v>94966</v>
      </c>
      <c r="G1192" t="str">
        <f>INDEX(ZIP_COUNTY_092020!B:B,MATCH('Zip Shares'!F1192,ZIP_COUNTY_092020!A:A,0))</f>
        <v>Marin</v>
      </c>
      <c r="H1192" s="8">
        <f>B1192*'SmartPay National Data'!$Q$4</f>
        <v>7599.2776601608966</v>
      </c>
      <c r="I1192" s="8">
        <f t="shared" si="94"/>
        <v>0</v>
      </c>
      <c r="J1192" s="8">
        <f>D1192*'SmartPay National Data'!$Q$6</f>
        <v>0</v>
      </c>
      <c r="N1192" s="3">
        <v>95139</v>
      </c>
      <c r="O1192">
        <v>1.5698857074169769E-4</v>
      </c>
    </row>
    <row r="1193" spans="1:15">
      <c r="A1193" s="3">
        <v>94971</v>
      </c>
      <c r="B1193">
        <f t="shared" si="90"/>
        <v>1.6926156221624513E-4</v>
      </c>
      <c r="C1193" s="7">
        <f t="shared" si="91"/>
        <v>9541.11</v>
      </c>
      <c r="D1193">
        <f t="shared" si="92"/>
        <v>0</v>
      </c>
      <c r="F1193">
        <f t="shared" si="93"/>
        <v>94971</v>
      </c>
      <c r="G1193" t="str">
        <f>INDEX(ZIP_COUNTY_092020!B:B,MATCH('Zip Shares'!F1193,ZIP_COUNTY_092020!A:A,0))</f>
        <v>Marin</v>
      </c>
      <c r="H1193" s="8">
        <f>B1193*'SmartPay National Data'!$Q$4</f>
        <v>73922.513353358023</v>
      </c>
      <c r="I1193" s="8">
        <f t="shared" si="94"/>
        <v>9541.11</v>
      </c>
      <c r="J1193" s="8">
        <f>D1193*'SmartPay National Data'!$Q$6</f>
        <v>0</v>
      </c>
      <c r="N1193" s="3">
        <v>95148</v>
      </c>
      <c r="O1193">
        <v>2.9656169607783732E-5</v>
      </c>
    </row>
    <row r="1194" spans="1:15">
      <c r="A1194" s="3">
        <v>94973</v>
      </c>
      <c r="B1194">
        <f t="shared" si="90"/>
        <v>7.4964370040440509E-7</v>
      </c>
      <c r="C1194" s="7">
        <f t="shared" si="91"/>
        <v>0</v>
      </c>
      <c r="D1194">
        <f t="shared" si="92"/>
        <v>0</v>
      </c>
      <c r="F1194">
        <f t="shared" si="93"/>
        <v>94973</v>
      </c>
      <c r="G1194" t="str">
        <f>INDEX(ZIP_COUNTY_092020!B:B,MATCH('Zip Shares'!F1194,ZIP_COUNTY_092020!A:A,0))</f>
        <v>Marin</v>
      </c>
      <c r="H1194" s="8">
        <f>B1194*'SmartPay National Data'!$Q$4</f>
        <v>327.39592928137796</v>
      </c>
      <c r="I1194" s="8">
        <f t="shared" si="94"/>
        <v>0</v>
      </c>
      <c r="J1194" s="8">
        <f>D1194*'SmartPay National Data'!$Q$6</f>
        <v>0</v>
      </c>
      <c r="N1194" s="3">
        <v>95150</v>
      </c>
      <c r="O1194">
        <v>6.4575286148966414E-6</v>
      </c>
    </row>
    <row r="1195" spans="1:15">
      <c r="A1195" s="3">
        <v>95002</v>
      </c>
      <c r="B1195">
        <f t="shared" si="90"/>
        <v>6.1357338711216859E-5</v>
      </c>
      <c r="C1195" s="7">
        <f t="shared" si="91"/>
        <v>0</v>
      </c>
      <c r="D1195">
        <f t="shared" si="92"/>
        <v>0</v>
      </c>
      <c r="F1195">
        <f t="shared" si="93"/>
        <v>95002</v>
      </c>
      <c r="G1195" t="str">
        <f>INDEX(ZIP_COUNTY_092020!B:B,MATCH('Zip Shares'!F1195,ZIP_COUNTY_092020!A:A,0))</f>
        <v>Santa Clara</v>
      </c>
      <c r="H1195" s="8">
        <f>B1195*'SmartPay National Data'!$Q$4</f>
        <v>26796.920876883643</v>
      </c>
      <c r="I1195" s="8">
        <f t="shared" si="94"/>
        <v>0</v>
      </c>
      <c r="J1195" s="8">
        <f>D1195*'SmartPay National Data'!$Q$6</f>
        <v>0</v>
      </c>
      <c r="N1195" s="3">
        <v>95153</v>
      </c>
      <c r="O1195">
        <v>1.0732331074947304E-6</v>
      </c>
    </row>
    <row r="1196" spans="1:15">
      <c r="A1196" s="3">
        <v>95003</v>
      </c>
      <c r="B1196">
        <f t="shared" si="90"/>
        <v>1.7240980093815816E-4</v>
      </c>
      <c r="C1196" s="7">
        <f t="shared" si="91"/>
        <v>1143.6100000000001</v>
      </c>
      <c r="D1196">
        <f t="shared" si="92"/>
        <v>0</v>
      </c>
      <c r="F1196">
        <f t="shared" si="93"/>
        <v>95003</v>
      </c>
      <c r="G1196" t="str">
        <f>INDEX(ZIP_COUNTY_092020!B:B,MATCH('Zip Shares'!F1196,ZIP_COUNTY_092020!A:A,0))</f>
        <v>Santa Cruz</v>
      </c>
      <c r="H1196" s="8">
        <f>B1196*'SmartPay National Data'!$Q$4</f>
        <v>75297.460600169128</v>
      </c>
      <c r="I1196" s="8">
        <f t="shared" si="94"/>
        <v>1143.6100000000001</v>
      </c>
      <c r="J1196" s="8">
        <f>D1196*'SmartPay National Data'!$Q$6</f>
        <v>0</v>
      </c>
      <c r="N1196" s="3">
        <v>95161</v>
      </c>
      <c r="O1196">
        <v>4.0537797929477337E-6</v>
      </c>
    </row>
    <row r="1197" spans="1:15">
      <c r="A1197" s="3">
        <v>95004</v>
      </c>
      <c r="B1197">
        <f t="shared" si="90"/>
        <v>2.3051421562919088E-5</v>
      </c>
      <c r="C1197" s="7">
        <f t="shared" si="91"/>
        <v>7185</v>
      </c>
      <c r="D1197">
        <f t="shared" si="92"/>
        <v>0</v>
      </c>
      <c r="F1197">
        <f t="shared" si="93"/>
        <v>95004</v>
      </c>
      <c r="G1197" t="str">
        <f>INDEX(ZIP_COUNTY_092020!B:B,MATCH('Zip Shares'!F1197,ZIP_COUNTY_092020!A:A,0))</f>
        <v>Monterey</v>
      </c>
      <c r="H1197" s="8">
        <f>B1197*'SmartPay National Data'!$Q$4</f>
        <v>10067.371445631296</v>
      </c>
      <c r="I1197" s="8">
        <f t="shared" si="94"/>
        <v>7185</v>
      </c>
      <c r="J1197" s="8">
        <f>D1197*'SmartPay National Data'!$Q$6</f>
        <v>0</v>
      </c>
      <c r="N1197" s="3">
        <v>95192</v>
      </c>
      <c r="O1197">
        <v>5.4178094697906426E-5</v>
      </c>
    </row>
    <row r="1198" spans="1:15">
      <c r="A1198" s="3">
        <v>95005</v>
      </c>
      <c r="B1198">
        <f t="shared" si="90"/>
        <v>1.0371728010149511E-5</v>
      </c>
      <c r="C1198" s="7">
        <f t="shared" si="91"/>
        <v>5745</v>
      </c>
      <c r="D1198">
        <f t="shared" si="92"/>
        <v>0</v>
      </c>
      <c r="F1198">
        <f t="shared" si="93"/>
        <v>95005</v>
      </c>
      <c r="G1198" t="str">
        <f>INDEX(ZIP_COUNTY_092020!B:B,MATCH('Zip Shares'!F1198,ZIP_COUNTY_092020!A:A,0))</f>
        <v>Santa Cruz</v>
      </c>
      <c r="H1198" s="8">
        <f>B1198*'SmartPay National Data'!$Q$4</f>
        <v>4529.7006141781249</v>
      </c>
      <c r="I1198" s="8">
        <f t="shared" si="94"/>
        <v>5745</v>
      </c>
      <c r="J1198" s="8">
        <f>D1198*'SmartPay National Data'!$Q$6</f>
        <v>0</v>
      </c>
      <c r="N1198" s="3">
        <v>95201</v>
      </c>
      <c r="O1198">
        <v>3.9722967820342117E-7</v>
      </c>
    </row>
    <row r="1199" spans="1:15">
      <c r="A1199" s="3">
        <v>95006</v>
      </c>
      <c r="B1199">
        <f t="shared" si="90"/>
        <v>1.4944026980120718E-4</v>
      </c>
      <c r="C1199" s="7">
        <f t="shared" si="91"/>
        <v>0</v>
      </c>
      <c r="D1199">
        <f t="shared" si="92"/>
        <v>0</v>
      </c>
      <c r="F1199">
        <f t="shared" si="93"/>
        <v>95006</v>
      </c>
      <c r="G1199" t="str">
        <f>INDEX(ZIP_COUNTY_092020!B:B,MATCH('Zip Shares'!F1199,ZIP_COUNTY_092020!A:A,0))</f>
        <v>Santa Cruz</v>
      </c>
      <c r="H1199" s="8">
        <f>B1199*'SmartPay National Data'!$Q$4</f>
        <v>65265.85360116043</v>
      </c>
      <c r="I1199" s="8">
        <f t="shared" si="94"/>
        <v>0</v>
      </c>
      <c r="J1199" s="8">
        <f>D1199*'SmartPay National Data'!$Q$6</f>
        <v>0</v>
      </c>
      <c r="N1199" s="3">
        <v>95202</v>
      </c>
      <c r="O1199">
        <v>9.837260570814992E-6</v>
      </c>
    </row>
    <row r="1200" spans="1:15">
      <c r="A1200" s="3">
        <v>95008</v>
      </c>
      <c r="B1200">
        <f t="shared" si="90"/>
        <v>1.8103381003259991E-3</v>
      </c>
      <c r="C1200" s="7">
        <f t="shared" si="91"/>
        <v>40377.53</v>
      </c>
      <c r="D1200">
        <f t="shared" si="92"/>
        <v>0</v>
      </c>
      <c r="F1200">
        <f t="shared" si="93"/>
        <v>95008</v>
      </c>
      <c r="G1200" t="str">
        <f>INDEX(ZIP_COUNTY_092020!B:B,MATCH('Zip Shares'!F1200,ZIP_COUNTY_092020!A:A,0))</f>
        <v>Santa Clara</v>
      </c>
      <c r="H1200" s="8">
        <f>B1200*'SmartPay National Data'!$Q$4</f>
        <v>790638.70522753231</v>
      </c>
      <c r="I1200" s="8">
        <f t="shared" si="94"/>
        <v>40377.53</v>
      </c>
      <c r="J1200" s="8">
        <f>D1200*'SmartPay National Data'!$Q$6</f>
        <v>0</v>
      </c>
      <c r="N1200" s="3">
        <v>95203</v>
      </c>
      <c r="O1200">
        <v>1.9245064932610266E-5</v>
      </c>
    </row>
    <row r="1201" spans="1:15">
      <c r="A1201" s="3">
        <v>95010</v>
      </c>
      <c r="B1201">
        <f t="shared" si="90"/>
        <v>4.3254645220861456E-5</v>
      </c>
      <c r="C1201" s="7">
        <f t="shared" si="91"/>
        <v>159.43</v>
      </c>
      <c r="D1201">
        <f t="shared" si="92"/>
        <v>0</v>
      </c>
      <c r="F1201">
        <f t="shared" si="93"/>
        <v>95010</v>
      </c>
      <c r="G1201" t="str">
        <f>INDEX(ZIP_COUNTY_092020!B:B,MATCH('Zip Shares'!F1201,ZIP_COUNTY_092020!A:A,0))</f>
        <v>Santa Cruz</v>
      </c>
      <c r="H1201" s="8">
        <f>B1201*'SmartPay National Data'!$Q$4</f>
        <v>18890.834085820639</v>
      </c>
      <c r="I1201" s="8">
        <f t="shared" si="94"/>
        <v>159.43</v>
      </c>
      <c r="J1201" s="8">
        <f>D1201*'SmartPay National Data'!$Q$6</f>
        <v>0</v>
      </c>
      <c r="N1201" s="3">
        <v>95204</v>
      </c>
      <c r="O1201">
        <v>4.2903025658016875E-5</v>
      </c>
    </row>
    <row r="1202" spans="1:15">
      <c r="A1202" s="3">
        <v>95011</v>
      </c>
      <c r="B1202">
        <f t="shared" si="90"/>
        <v>1.2447344747149664E-6</v>
      </c>
      <c r="C1202" s="7">
        <f t="shared" si="91"/>
        <v>0</v>
      </c>
      <c r="D1202">
        <f t="shared" si="92"/>
        <v>0</v>
      </c>
      <c r="F1202">
        <f t="shared" si="93"/>
        <v>95011</v>
      </c>
      <c r="G1202" t="str">
        <f>INDEX(ZIP_COUNTY_092020!B:B,MATCH('Zip Shares'!F1202,ZIP_COUNTY_092020!A:A,0))</f>
        <v>Santa Clara</v>
      </c>
      <c r="H1202" s="8">
        <f>B1202*'SmartPay National Data'!$Q$4</f>
        <v>543.61958866329667</v>
      </c>
      <c r="I1202" s="8">
        <f t="shared" si="94"/>
        <v>0</v>
      </c>
      <c r="J1202" s="8">
        <f>D1202*'SmartPay National Data'!$Q$6</f>
        <v>0</v>
      </c>
      <c r="N1202" s="3">
        <v>95205</v>
      </c>
      <c r="O1202">
        <v>1.2458709590096827E-4</v>
      </c>
    </row>
    <row r="1203" spans="1:15">
      <c r="A1203" s="3">
        <v>95012</v>
      </c>
      <c r="B1203">
        <f t="shared" si="90"/>
        <v>4.8208791913650876E-5</v>
      </c>
      <c r="C1203" s="7">
        <f t="shared" si="91"/>
        <v>0</v>
      </c>
      <c r="D1203">
        <f t="shared" si="92"/>
        <v>0</v>
      </c>
      <c r="F1203">
        <f t="shared" si="93"/>
        <v>95012</v>
      </c>
      <c r="G1203" t="str">
        <f>INDEX(ZIP_COUNTY_092020!B:B,MATCH('Zip Shares'!F1203,ZIP_COUNTY_092020!A:A,0))</f>
        <v>Monterey</v>
      </c>
      <c r="H1203" s="8">
        <f>B1203*'SmartPay National Data'!$Q$4</f>
        <v>21054.485243573403</v>
      </c>
      <c r="I1203" s="8">
        <f t="shared" si="94"/>
        <v>0</v>
      </c>
      <c r="J1203" s="8">
        <f>D1203*'SmartPay National Data'!$Q$6</f>
        <v>0</v>
      </c>
      <c r="N1203" s="3">
        <v>95206</v>
      </c>
      <c r="O1203">
        <v>2.7591687524224914E-4</v>
      </c>
    </row>
    <row r="1204" spans="1:15">
      <c r="A1204" s="3">
        <v>95014</v>
      </c>
      <c r="B1204">
        <f t="shared" si="90"/>
        <v>3.2724033895146724E-3</v>
      </c>
      <c r="C1204" s="7">
        <f t="shared" si="91"/>
        <v>603545.86</v>
      </c>
      <c r="D1204">
        <f t="shared" si="92"/>
        <v>0</v>
      </c>
      <c r="F1204">
        <f t="shared" si="93"/>
        <v>95014</v>
      </c>
      <c r="G1204" t="str">
        <f>INDEX(ZIP_COUNTY_092020!B:B,MATCH('Zip Shares'!F1204,ZIP_COUNTY_092020!A:A,0))</f>
        <v>Santa Clara</v>
      </c>
      <c r="H1204" s="8">
        <f>B1204*'SmartPay National Data'!$Q$4</f>
        <v>1429174.350582446</v>
      </c>
      <c r="I1204" s="8">
        <f t="shared" si="94"/>
        <v>603545.86</v>
      </c>
      <c r="J1204" s="8">
        <f>D1204*'SmartPay National Data'!$Q$6</f>
        <v>0</v>
      </c>
      <c r="N1204" s="3">
        <v>95207</v>
      </c>
      <c r="O1204">
        <v>1.0262561146278118E-5</v>
      </c>
    </row>
    <row r="1205" spans="1:15">
      <c r="A1205" s="3">
        <v>95015</v>
      </c>
      <c r="B1205">
        <f t="shared" si="90"/>
        <v>4.0392880394567641E-5</v>
      </c>
      <c r="C1205" s="7">
        <f t="shared" si="91"/>
        <v>0</v>
      </c>
      <c r="D1205">
        <f t="shared" si="92"/>
        <v>0</v>
      </c>
      <c r="F1205">
        <f t="shared" si="93"/>
        <v>95015</v>
      </c>
      <c r="G1205" t="str">
        <f>INDEX(ZIP_COUNTY_092020!B:B,MATCH('Zip Shares'!F1205,ZIP_COUNTY_092020!A:A,0))</f>
        <v>Santa Clara</v>
      </c>
      <c r="H1205" s="8">
        <f>B1205*'SmartPay National Data'!$Q$4</f>
        <v>17641.000125788982</v>
      </c>
      <c r="I1205" s="8">
        <f t="shared" si="94"/>
        <v>0</v>
      </c>
      <c r="J1205" s="8">
        <f>D1205*'SmartPay National Data'!$Q$6</f>
        <v>0</v>
      </c>
      <c r="N1205" s="3">
        <v>95209</v>
      </c>
      <c r="O1205">
        <v>6.3502358602762605E-6</v>
      </c>
    </row>
    <row r="1206" spans="1:15">
      <c r="A1206" s="3">
        <v>95018</v>
      </c>
      <c r="B1206">
        <f t="shared" si="90"/>
        <v>4.0985954489501707E-6</v>
      </c>
      <c r="C1206" s="7">
        <f t="shared" si="91"/>
        <v>390</v>
      </c>
      <c r="D1206">
        <f t="shared" si="92"/>
        <v>0</v>
      </c>
      <c r="F1206">
        <f t="shared" si="93"/>
        <v>95018</v>
      </c>
      <c r="G1206" t="str">
        <f>INDEX(ZIP_COUNTY_092020!B:B,MATCH('Zip Shares'!F1206,ZIP_COUNTY_092020!A:A,0))</f>
        <v>Santa Cruz</v>
      </c>
      <c r="H1206" s="8">
        <f>B1206*'SmartPay National Data'!$Q$4</f>
        <v>1790.0016568318815</v>
      </c>
      <c r="I1206" s="8">
        <f t="shared" si="94"/>
        <v>390</v>
      </c>
      <c r="J1206" s="8">
        <f>D1206*'SmartPay National Data'!$Q$6</f>
        <v>0</v>
      </c>
      <c r="N1206" s="3">
        <v>95210</v>
      </c>
      <c r="O1206">
        <v>3.5731074374183204E-5</v>
      </c>
    </row>
    <row r="1207" spans="1:15">
      <c r="A1207" s="3">
        <v>95019</v>
      </c>
      <c r="B1207">
        <f t="shared" si="90"/>
        <v>2.5727445865835529E-6</v>
      </c>
      <c r="C1207" s="7">
        <f t="shared" si="91"/>
        <v>0</v>
      </c>
      <c r="D1207">
        <f t="shared" si="92"/>
        <v>0</v>
      </c>
      <c r="F1207">
        <f t="shared" si="93"/>
        <v>95019</v>
      </c>
      <c r="G1207" t="str">
        <f>INDEX(ZIP_COUNTY_092020!B:B,MATCH('Zip Shares'!F1207,ZIP_COUNTY_092020!A:A,0))</f>
        <v>Santa Cruz</v>
      </c>
      <c r="H1207" s="8">
        <f>B1207*'SmartPay National Data'!$Q$4</f>
        <v>1123.6085946880683</v>
      </c>
      <c r="I1207" s="8">
        <f t="shared" si="94"/>
        <v>0</v>
      </c>
      <c r="J1207" s="8">
        <f>D1207*'SmartPay National Data'!$Q$6</f>
        <v>0</v>
      </c>
      <c r="N1207" s="3">
        <v>95211</v>
      </c>
      <c r="O1207">
        <v>1.533917680447057E-6</v>
      </c>
    </row>
    <row r="1208" spans="1:15">
      <c r="A1208" s="3">
        <v>95020</v>
      </c>
      <c r="B1208">
        <f t="shared" si="90"/>
        <v>7.5464093123921486E-4</v>
      </c>
      <c r="C1208" s="7">
        <f t="shared" si="91"/>
        <v>24673.279999999999</v>
      </c>
      <c r="D1208">
        <f t="shared" si="92"/>
        <v>0</v>
      </c>
      <c r="F1208">
        <f t="shared" si="93"/>
        <v>95020</v>
      </c>
      <c r="G1208" t="str">
        <f>INDEX(ZIP_COUNTY_092020!B:B,MATCH('Zip Shares'!F1208,ZIP_COUNTY_092020!A:A,0))</f>
        <v>Santa Clara</v>
      </c>
      <c r="H1208" s="8">
        <f>B1208*'SmartPay National Data'!$Q$4</f>
        <v>329578.39680843585</v>
      </c>
      <c r="I1208" s="8">
        <f t="shared" si="94"/>
        <v>24673.279999999999</v>
      </c>
      <c r="J1208" s="8">
        <f>D1208*'SmartPay National Data'!$Q$6</f>
        <v>0</v>
      </c>
      <c r="N1208" s="3">
        <v>95212</v>
      </c>
      <c r="O1208">
        <v>6.315585209885286E-6</v>
      </c>
    </row>
    <row r="1209" spans="1:15">
      <c r="A1209" s="3">
        <v>95023</v>
      </c>
      <c r="B1209">
        <f t="shared" si="90"/>
        <v>1.3594647948640061E-4</v>
      </c>
      <c r="C1209" s="7">
        <f t="shared" si="91"/>
        <v>2258.63</v>
      </c>
      <c r="D1209">
        <f t="shared" si="92"/>
        <v>0</v>
      </c>
      <c r="F1209">
        <f t="shared" si="93"/>
        <v>95023</v>
      </c>
      <c r="G1209" t="str">
        <f>INDEX(ZIP_COUNTY_092020!B:B,MATCH('Zip Shares'!F1209,ZIP_COUNTY_092020!A:A,0))</f>
        <v>San Benito</v>
      </c>
      <c r="H1209" s="8">
        <f>B1209*'SmartPay National Data'!$Q$4</f>
        <v>59372.637907810495</v>
      </c>
      <c r="I1209" s="8">
        <f t="shared" si="94"/>
        <v>2258.63</v>
      </c>
      <c r="J1209" s="8">
        <f>D1209*'SmartPay National Data'!$Q$6</f>
        <v>0</v>
      </c>
      <c r="N1209" s="3">
        <v>95215</v>
      </c>
      <c r="O1209">
        <v>5.5975630289411455E-5</v>
      </c>
    </row>
    <row r="1210" spans="1:15">
      <c r="A1210" s="3">
        <v>95030</v>
      </c>
      <c r="B1210">
        <f t="shared" si="90"/>
        <v>3.1956496118130651E-5</v>
      </c>
      <c r="C1210" s="7">
        <f t="shared" si="91"/>
        <v>350</v>
      </c>
      <c r="D1210">
        <f t="shared" si="92"/>
        <v>0</v>
      </c>
      <c r="F1210">
        <f t="shared" si="93"/>
        <v>95030</v>
      </c>
      <c r="G1210" t="str">
        <f>INDEX(ZIP_COUNTY_092020!B:B,MATCH('Zip Shares'!F1210,ZIP_COUNTY_092020!A:A,0))</f>
        <v>Santa Clara</v>
      </c>
      <c r="H1210" s="8">
        <f>B1210*'SmartPay National Data'!$Q$4</f>
        <v>13956.532600124619</v>
      </c>
      <c r="I1210" s="8">
        <f t="shared" si="94"/>
        <v>350</v>
      </c>
      <c r="J1210" s="8">
        <f>D1210*'SmartPay National Data'!$Q$6</f>
        <v>0</v>
      </c>
      <c r="N1210" s="3">
        <v>95219</v>
      </c>
      <c r="O1210">
        <v>1.3746452835047224E-4</v>
      </c>
    </row>
    <row r="1211" spans="1:15">
      <c r="A1211" s="3">
        <v>95032</v>
      </c>
      <c r="B1211">
        <f t="shared" si="90"/>
        <v>5.7340002194900203E-5</v>
      </c>
      <c r="C1211" s="7">
        <f t="shared" si="91"/>
        <v>9048.64</v>
      </c>
      <c r="D1211">
        <f t="shared" si="92"/>
        <v>0</v>
      </c>
      <c r="F1211">
        <f t="shared" si="93"/>
        <v>95032</v>
      </c>
      <c r="G1211" t="str">
        <f>INDEX(ZIP_COUNTY_092020!B:B,MATCH('Zip Shares'!F1211,ZIP_COUNTY_092020!A:A,0))</f>
        <v>Santa Clara</v>
      </c>
      <c r="H1211" s="8">
        <f>B1211*'SmartPay National Data'!$Q$4</f>
        <v>25042.407871190444</v>
      </c>
      <c r="I1211" s="8">
        <f t="shared" si="94"/>
        <v>9048.64</v>
      </c>
      <c r="J1211" s="8">
        <f>D1211*'SmartPay National Data'!$Q$6</f>
        <v>0</v>
      </c>
      <c r="N1211" s="3">
        <v>95220</v>
      </c>
      <c r="O1211">
        <v>1.174210928769313E-6</v>
      </c>
    </row>
    <row r="1212" spans="1:15">
      <c r="A1212" s="3">
        <v>95033</v>
      </c>
      <c r="B1212">
        <f t="shared" si="90"/>
        <v>1.0171829813625914E-5</v>
      </c>
      <c r="C1212" s="7">
        <f t="shared" si="91"/>
        <v>0</v>
      </c>
      <c r="D1212">
        <f t="shared" si="92"/>
        <v>0</v>
      </c>
      <c r="F1212">
        <f t="shared" si="93"/>
        <v>95033</v>
      </c>
      <c r="G1212" t="str">
        <f>INDEX(ZIP_COUNTY_092020!B:B,MATCH('Zip Shares'!F1212,ZIP_COUNTY_092020!A:A,0))</f>
        <v>Santa Clara</v>
      </c>
      <c r="H1212" s="8">
        <f>B1212*'SmartPay National Data'!$Q$4</f>
        <v>4442.397998579263</v>
      </c>
      <c r="I1212" s="8">
        <f t="shared" si="94"/>
        <v>0</v>
      </c>
      <c r="J1212" s="8">
        <f>D1212*'SmartPay National Data'!$Q$6</f>
        <v>0</v>
      </c>
      <c r="N1212" s="3">
        <v>95222</v>
      </c>
      <c r="O1212">
        <v>1.4870649491717818E-6</v>
      </c>
    </row>
    <row r="1213" spans="1:15">
      <c r="A1213" s="3">
        <v>95035</v>
      </c>
      <c r="B1213">
        <f t="shared" si="90"/>
        <v>1.364395739269438E-3</v>
      </c>
      <c r="C1213" s="7">
        <f t="shared" si="91"/>
        <v>22467.940000000002</v>
      </c>
      <c r="D1213">
        <f t="shared" si="92"/>
        <v>0</v>
      </c>
      <c r="F1213">
        <f t="shared" si="93"/>
        <v>95035</v>
      </c>
      <c r="G1213" t="str">
        <f>INDEX(ZIP_COUNTY_092020!B:B,MATCH('Zip Shares'!F1213,ZIP_COUNTY_092020!A:A,0))</f>
        <v>Santa Clara</v>
      </c>
      <c r="H1213" s="8">
        <f>B1213*'SmartPay National Data'!$Q$4</f>
        <v>595879.89697598142</v>
      </c>
      <c r="I1213" s="8">
        <f t="shared" si="94"/>
        <v>22467.940000000002</v>
      </c>
      <c r="J1213" s="8">
        <f>D1213*'SmartPay National Data'!$Q$6</f>
        <v>0</v>
      </c>
      <c r="N1213" s="3">
        <v>95223</v>
      </c>
      <c r="O1213">
        <v>2.9293142423411265E-8</v>
      </c>
    </row>
    <row r="1214" spans="1:15">
      <c r="A1214" s="3">
        <v>95037</v>
      </c>
      <c r="B1214">
        <f t="shared" si="90"/>
        <v>1.5315617214110091E-3</v>
      </c>
      <c r="C1214" s="7">
        <f t="shared" si="91"/>
        <v>37421.270000000004</v>
      </c>
      <c r="D1214">
        <f t="shared" si="92"/>
        <v>0</v>
      </c>
      <c r="F1214">
        <f t="shared" si="93"/>
        <v>95037</v>
      </c>
      <c r="G1214" t="str">
        <f>INDEX(ZIP_COUNTY_092020!B:B,MATCH('Zip Shares'!F1214,ZIP_COUNTY_092020!A:A,0))</f>
        <v>Santa Clara</v>
      </c>
      <c r="H1214" s="8">
        <f>B1214*'SmartPay National Data'!$Q$4</f>
        <v>668887.19636094174</v>
      </c>
      <c r="I1214" s="8">
        <f t="shared" si="94"/>
        <v>37421.270000000004</v>
      </c>
      <c r="J1214" s="8">
        <f>D1214*'SmartPay National Data'!$Q$6</f>
        <v>0</v>
      </c>
      <c r="N1214" s="3">
        <v>95230</v>
      </c>
      <c r="O1214">
        <v>2.2917096819428145E-6</v>
      </c>
    </row>
    <row r="1215" spans="1:15">
      <c r="A1215" s="3">
        <v>95039</v>
      </c>
      <c r="B1215">
        <f t="shared" si="90"/>
        <v>4.7606449126225398E-5</v>
      </c>
      <c r="C1215" s="7">
        <f t="shared" si="91"/>
        <v>290</v>
      </c>
      <c r="D1215">
        <f t="shared" si="92"/>
        <v>0</v>
      </c>
      <c r="F1215">
        <f t="shared" si="93"/>
        <v>95039</v>
      </c>
      <c r="G1215" t="str">
        <f>INDEX(ZIP_COUNTY_092020!B:B,MATCH('Zip Shares'!F1215,ZIP_COUNTY_092020!A:A,0))</f>
        <v>Monterey</v>
      </c>
      <c r="H1215" s="8">
        <f>B1215*'SmartPay National Data'!$Q$4</f>
        <v>20791.420835070116</v>
      </c>
      <c r="I1215" s="8">
        <f t="shared" si="94"/>
        <v>290</v>
      </c>
      <c r="J1215" s="8">
        <f>D1215*'SmartPay National Data'!$Q$6</f>
        <v>0</v>
      </c>
      <c r="N1215" s="3">
        <v>95231</v>
      </c>
      <c r="O1215">
        <v>7.2571214009910354E-6</v>
      </c>
    </row>
    <row r="1216" spans="1:15">
      <c r="A1216" s="3">
        <v>95041</v>
      </c>
      <c r="B1216">
        <f t="shared" si="90"/>
        <v>1.6785500248185592E-6</v>
      </c>
      <c r="C1216" s="7">
        <f t="shared" si="91"/>
        <v>0</v>
      </c>
      <c r="D1216">
        <f t="shared" si="92"/>
        <v>0</v>
      </c>
      <c r="F1216">
        <f t="shared" si="93"/>
        <v>95041</v>
      </c>
      <c r="G1216" t="str">
        <f>INDEX(ZIP_COUNTY_092020!B:B,MATCH('Zip Shares'!F1216,ZIP_COUNTY_092020!A:A,0))</f>
        <v>Santa Cruz</v>
      </c>
      <c r="H1216" s="8">
        <f>B1216*'SmartPay National Data'!$Q$4</f>
        <v>733.08218947786804</v>
      </c>
      <c r="I1216" s="8">
        <f t="shared" si="94"/>
        <v>0</v>
      </c>
      <c r="J1216" s="8">
        <f>D1216*'SmartPay National Data'!$Q$6</f>
        <v>0</v>
      </c>
      <c r="N1216" s="3">
        <v>95237</v>
      </c>
      <c r="O1216">
        <v>2.0158082069896277E-6</v>
      </c>
    </row>
    <row r="1217" spans="1:15">
      <c r="A1217" s="3">
        <v>95043</v>
      </c>
      <c r="B1217">
        <f t="shared" si="90"/>
        <v>3.0556129092570857E-6</v>
      </c>
      <c r="C1217" s="7">
        <f t="shared" si="91"/>
        <v>0</v>
      </c>
      <c r="D1217">
        <f t="shared" si="92"/>
        <v>0</v>
      </c>
      <c r="F1217">
        <f t="shared" si="93"/>
        <v>95043</v>
      </c>
      <c r="G1217" t="str">
        <f>INDEX(ZIP_COUNTY_092020!B:B,MATCH('Zip Shares'!F1217,ZIP_COUNTY_092020!A:A,0))</f>
        <v>San Benito</v>
      </c>
      <c r="H1217" s="8">
        <f>B1217*'SmartPay National Data'!$Q$4</f>
        <v>1334.4942769621384</v>
      </c>
      <c r="I1217" s="8">
        <f t="shared" si="94"/>
        <v>0</v>
      </c>
      <c r="J1217" s="8">
        <f>D1217*'SmartPay National Data'!$Q$6</f>
        <v>0</v>
      </c>
      <c r="N1217" s="3">
        <v>95240</v>
      </c>
      <c r="O1217">
        <v>3.3592888870177828E-4</v>
      </c>
    </row>
    <row r="1218" spans="1:15" ht="15.75">
      <c r="A1218" s="5">
        <v>95044</v>
      </c>
      <c r="B1218">
        <f t="shared" ref="B1218:B1281" si="95">SUMIF(N:N,A1218,O:O)</f>
        <v>0</v>
      </c>
      <c r="C1218" s="7">
        <f t="shared" ref="C1218:C1281" si="96">SUMIF(P:P,A1218,Q:Q)</f>
        <v>0</v>
      </c>
      <c r="D1218">
        <f t="shared" ref="D1218:D1281" si="97">SUMIF(R:R,A1218,S:S)</f>
        <v>0</v>
      </c>
      <c r="F1218">
        <f t="shared" si="93"/>
        <v>95044</v>
      </c>
      <c r="G1218" t="str">
        <f>INDEX(ZIP_COUNTY_092020!B:B,MATCH('Zip Shares'!F1218,ZIP_COUNTY_092020!A:A,0))</f>
        <v>Santa Clara</v>
      </c>
      <c r="H1218" s="8">
        <f>B1218*'SmartPay National Data'!$Q$4</f>
        <v>0</v>
      </c>
      <c r="I1218" s="8">
        <f t="shared" si="94"/>
        <v>0</v>
      </c>
      <c r="J1218" s="8">
        <f>D1218*'SmartPay National Data'!$Q$6</f>
        <v>0</v>
      </c>
      <c r="N1218" s="3">
        <v>95241</v>
      </c>
      <c r="O1218">
        <v>3.6340872857107272E-5</v>
      </c>
    </row>
    <row r="1219" spans="1:15">
      <c r="A1219" s="3">
        <v>95046</v>
      </c>
      <c r="B1219">
        <f t="shared" si="95"/>
        <v>2.7640768815848674E-5</v>
      </c>
      <c r="C1219" s="7">
        <f t="shared" si="96"/>
        <v>65</v>
      </c>
      <c r="D1219">
        <f t="shared" si="97"/>
        <v>0</v>
      </c>
      <c r="F1219">
        <f t="shared" ref="F1219:F1282" si="98">A1219</f>
        <v>95046</v>
      </c>
      <c r="G1219" t="str">
        <f>INDEX(ZIP_COUNTY_092020!B:B,MATCH('Zip Shares'!F1219,ZIP_COUNTY_092020!A:A,0))</f>
        <v>Santa Clara</v>
      </c>
      <c r="H1219" s="8">
        <f>B1219*'SmartPay National Data'!$Q$4</f>
        <v>12071.701779971809</v>
      </c>
      <c r="I1219" s="8">
        <f t="shared" ref="I1219:I1282" si="99">C1219</f>
        <v>65</v>
      </c>
      <c r="J1219" s="8">
        <f>D1219*'SmartPay National Data'!$Q$6</f>
        <v>0</v>
      </c>
      <c r="N1219" s="3">
        <v>95242</v>
      </c>
      <c r="O1219">
        <v>7.0484230392887768E-6</v>
      </c>
    </row>
    <row r="1220" spans="1:15">
      <c r="A1220" s="3">
        <v>95050</v>
      </c>
      <c r="B1220">
        <f t="shared" si="95"/>
        <v>5.1043907721225429E-4</v>
      </c>
      <c r="C1220" s="7">
        <f t="shared" si="96"/>
        <v>14248.5</v>
      </c>
      <c r="D1220">
        <f t="shared" si="97"/>
        <v>0</v>
      </c>
      <c r="F1220">
        <f t="shared" si="98"/>
        <v>95050</v>
      </c>
      <c r="G1220" t="str">
        <f>INDEX(ZIP_COUNTY_092020!B:B,MATCH('Zip Shares'!F1220,ZIP_COUNTY_092020!A:A,0))</f>
        <v>Santa Clara</v>
      </c>
      <c r="H1220" s="8">
        <f>B1220*'SmartPay National Data'!$Q$4</f>
        <v>222926.80634184254</v>
      </c>
      <c r="I1220" s="8">
        <f t="shared" si="99"/>
        <v>14248.5</v>
      </c>
      <c r="J1220" s="8">
        <f>D1220*'SmartPay National Data'!$Q$6</f>
        <v>0</v>
      </c>
      <c r="N1220" s="3">
        <v>95245</v>
      </c>
      <c r="O1220">
        <v>2.8519053819732799E-6</v>
      </c>
    </row>
    <row r="1221" spans="1:15">
      <c r="A1221" s="3">
        <v>95051</v>
      </c>
      <c r="B1221">
        <f t="shared" si="95"/>
        <v>3.5113952605653276E-3</v>
      </c>
      <c r="C1221" s="7">
        <f t="shared" si="96"/>
        <v>110125.26999999999</v>
      </c>
      <c r="D1221">
        <f t="shared" si="97"/>
        <v>0</v>
      </c>
      <c r="F1221">
        <f t="shared" si="98"/>
        <v>95051</v>
      </c>
      <c r="G1221" t="str">
        <f>INDEX(ZIP_COUNTY_092020!B:B,MATCH('Zip Shares'!F1221,ZIP_COUNTY_092020!A:A,0))</f>
        <v>Santa Clara</v>
      </c>
      <c r="H1221" s="8">
        <f>B1221*'SmartPay National Data'!$Q$4</f>
        <v>1533550.5571337906</v>
      </c>
      <c r="I1221" s="8">
        <f t="shared" si="99"/>
        <v>110125.26999999999</v>
      </c>
      <c r="J1221" s="8">
        <f>D1221*'SmartPay National Data'!$Q$6</f>
        <v>0</v>
      </c>
      <c r="N1221" s="3">
        <v>95247</v>
      </c>
      <c r="O1221">
        <v>1.3220618520718991E-5</v>
      </c>
    </row>
    <row r="1222" spans="1:15">
      <c r="A1222" s="3">
        <v>95052</v>
      </c>
      <c r="B1222">
        <f t="shared" si="95"/>
        <v>2.1859651045297907E-6</v>
      </c>
      <c r="C1222" s="7">
        <f t="shared" si="96"/>
        <v>0</v>
      </c>
      <c r="D1222">
        <f t="shared" si="97"/>
        <v>0</v>
      </c>
      <c r="F1222">
        <f t="shared" si="98"/>
        <v>95052</v>
      </c>
      <c r="G1222" t="str">
        <f>INDEX(ZIP_COUNTY_092020!B:B,MATCH('Zip Shares'!F1222,ZIP_COUNTY_092020!A:A,0))</f>
        <v>Santa Clara</v>
      </c>
      <c r="H1222" s="8">
        <f>B1222*'SmartPay National Data'!$Q$4</f>
        <v>954.68830911020075</v>
      </c>
      <c r="I1222" s="8">
        <f t="shared" si="99"/>
        <v>0</v>
      </c>
      <c r="J1222" s="8">
        <f>D1222*'SmartPay National Data'!$Q$6</f>
        <v>0</v>
      </c>
      <c r="N1222" s="3">
        <v>95249</v>
      </c>
      <c r="O1222">
        <v>1.5053578851218675E-6</v>
      </c>
    </row>
    <row r="1223" spans="1:15">
      <c r="A1223" s="3">
        <v>95053</v>
      </c>
      <c r="B1223">
        <f t="shared" si="95"/>
        <v>3.7278477492936447E-6</v>
      </c>
      <c r="C1223" s="7">
        <f t="shared" si="96"/>
        <v>0</v>
      </c>
      <c r="D1223">
        <f t="shared" si="97"/>
        <v>0</v>
      </c>
      <c r="F1223">
        <f t="shared" si="98"/>
        <v>95053</v>
      </c>
      <c r="G1223" t="str">
        <f>INDEX(ZIP_COUNTY_092020!B:B,MATCH('Zip Shares'!F1223,ZIP_COUNTY_092020!A:A,0))</f>
        <v>Santa Clara</v>
      </c>
      <c r="H1223" s="8">
        <f>B1223*'SmartPay National Data'!$Q$4</f>
        <v>1628.0830178938088</v>
      </c>
      <c r="I1223" s="8">
        <f t="shared" si="99"/>
        <v>0</v>
      </c>
      <c r="J1223" s="8">
        <f>D1223*'SmartPay National Data'!$Q$6</f>
        <v>0</v>
      </c>
      <c r="N1223" s="3">
        <v>95252</v>
      </c>
      <c r="O1223">
        <v>6.1504395175163046E-5</v>
      </c>
    </row>
    <row r="1224" spans="1:15">
      <c r="A1224" s="3">
        <v>95054</v>
      </c>
      <c r="B1224">
        <f t="shared" si="95"/>
        <v>1.7207561262842326E-3</v>
      </c>
      <c r="C1224" s="7">
        <f t="shared" si="96"/>
        <v>56243.1</v>
      </c>
      <c r="D1224">
        <f t="shared" si="97"/>
        <v>0</v>
      </c>
      <c r="F1224">
        <f t="shared" si="98"/>
        <v>95054</v>
      </c>
      <c r="G1224" t="str">
        <f>INDEX(ZIP_COUNTY_092020!B:B,MATCH('Zip Shares'!F1224,ZIP_COUNTY_092020!A:A,0))</f>
        <v>Santa Clara</v>
      </c>
      <c r="H1224" s="8">
        <f>B1224*'SmartPay National Data'!$Q$4</f>
        <v>751515.0874042348</v>
      </c>
      <c r="I1224" s="8">
        <f t="shared" si="99"/>
        <v>56243.1</v>
      </c>
      <c r="J1224" s="8">
        <f>D1224*'SmartPay National Data'!$Q$6</f>
        <v>0</v>
      </c>
      <c r="N1224" s="3">
        <v>95254</v>
      </c>
      <c r="O1224">
        <v>5.0266869432551901E-7</v>
      </c>
    </row>
    <row r="1225" spans="1:15">
      <c r="A1225" s="3">
        <v>95060</v>
      </c>
      <c r="B1225">
        <f t="shared" si="95"/>
        <v>7.002749978304002E-4</v>
      </c>
      <c r="C1225" s="7">
        <f t="shared" si="96"/>
        <v>19513.440000000002</v>
      </c>
      <c r="D1225">
        <f t="shared" si="97"/>
        <v>0</v>
      </c>
      <c r="F1225">
        <f t="shared" si="98"/>
        <v>95060</v>
      </c>
      <c r="G1225" t="str">
        <f>INDEX(ZIP_COUNTY_092020!B:B,MATCH('Zip Shares'!F1225,ZIP_COUNTY_092020!A:A,0))</f>
        <v>Santa Cruz</v>
      </c>
      <c r="H1225" s="8">
        <f>B1225*'SmartPay National Data'!$Q$4</f>
        <v>305834.87001026975</v>
      </c>
      <c r="I1225" s="8">
        <f t="shared" si="99"/>
        <v>19513.440000000002</v>
      </c>
      <c r="J1225" s="8">
        <f>D1225*'SmartPay National Data'!$Q$6</f>
        <v>0</v>
      </c>
      <c r="N1225" s="3">
        <v>95258</v>
      </c>
      <c r="O1225">
        <v>6.3149333457979778E-8</v>
      </c>
    </row>
    <row r="1226" spans="1:15">
      <c r="A1226" s="3">
        <v>95062</v>
      </c>
      <c r="B1226">
        <f t="shared" si="95"/>
        <v>2.6889705273979098E-4</v>
      </c>
      <c r="C1226" s="7">
        <f t="shared" si="96"/>
        <v>17909.66</v>
      </c>
      <c r="D1226">
        <f t="shared" si="97"/>
        <v>0</v>
      </c>
      <c r="F1226">
        <f t="shared" si="98"/>
        <v>95062</v>
      </c>
      <c r="G1226" t="str">
        <f>INDEX(ZIP_COUNTY_092020!B:B,MATCH('Zip Shares'!F1226,ZIP_COUNTY_092020!A:A,0))</f>
        <v>Santa Cruz</v>
      </c>
      <c r="H1226" s="8">
        <f>B1226*'SmartPay National Data'!$Q$4</f>
        <v>117436.85755683068</v>
      </c>
      <c r="I1226" s="8">
        <f t="shared" si="99"/>
        <v>17909.66</v>
      </c>
      <c r="J1226" s="8">
        <f>D1226*'SmartPay National Data'!$Q$6</f>
        <v>0</v>
      </c>
      <c r="N1226" s="3">
        <v>95301</v>
      </c>
      <c r="O1226">
        <v>9.0853557168577347E-7</v>
      </c>
    </row>
    <row r="1227" spans="1:15">
      <c r="A1227" s="3">
        <v>95064</v>
      </c>
      <c r="B1227">
        <f t="shared" si="95"/>
        <v>1.0653903676943039E-5</v>
      </c>
      <c r="C1227" s="7">
        <f t="shared" si="96"/>
        <v>0</v>
      </c>
      <c r="D1227">
        <f t="shared" si="97"/>
        <v>0</v>
      </c>
      <c r="F1227">
        <f t="shared" si="98"/>
        <v>95064</v>
      </c>
      <c r="G1227" t="str">
        <f>INDEX(ZIP_COUNTY_092020!B:B,MATCH('Zip Shares'!F1227,ZIP_COUNTY_092020!A:A,0))</f>
        <v>Santa Cruz</v>
      </c>
      <c r="H1227" s="8">
        <f>B1227*'SmartPay National Data'!$Q$4</f>
        <v>4652.9367123413222</v>
      </c>
      <c r="I1227" s="8">
        <f t="shared" si="99"/>
        <v>0</v>
      </c>
      <c r="J1227" s="8">
        <f>D1227*'SmartPay National Data'!$Q$6</f>
        <v>0</v>
      </c>
      <c r="N1227" s="3">
        <v>95304</v>
      </c>
      <c r="O1227">
        <v>6.060956912006347E-5</v>
      </c>
    </row>
    <row r="1228" spans="1:15">
      <c r="A1228" s="3">
        <v>95065</v>
      </c>
      <c r="B1228">
        <f t="shared" si="95"/>
        <v>5.0926881820951435E-7</v>
      </c>
      <c r="C1228" s="7">
        <f t="shared" si="96"/>
        <v>0</v>
      </c>
      <c r="D1228">
        <f t="shared" si="97"/>
        <v>0</v>
      </c>
      <c r="F1228">
        <f t="shared" si="98"/>
        <v>95065</v>
      </c>
      <c r="G1228" t="str">
        <f>INDEX(ZIP_COUNTY_092020!B:B,MATCH('Zip Shares'!F1228,ZIP_COUNTY_092020!A:A,0))</f>
        <v>Santa Cruz</v>
      </c>
      <c r="H1228" s="8">
        <f>B1228*'SmartPay National Data'!$Q$4</f>
        <v>222.4157128270231</v>
      </c>
      <c r="I1228" s="8">
        <f t="shared" si="99"/>
        <v>0</v>
      </c>
      <c r="J1228" s="8">
        <f>D1228*'SmartPay National Data'!$Q$6</f>
        <v>0</v>
      </c>
      <c r="N1228" s="3">
        <v>95307</v>
      </c>
      <c r="O1228">
        <v>6.1333016032459178E-5</v>
      </c>
    </row>
    <row r="1229" spans="1:15">
      <c r="A1229" s="3">
        <v>95066</v>
      </c>
      <c r="B1229">
        <f t="shared" si="95"/>
        <v>4.3008603195257529E-4</v>
      </c>
      <c r="C1229" s="7">
        <f t="shared" si="96"/>
        <v>3096.49</v>
      </c>
      <c r="D1229">
        <f t="shared" si="97"/>
        <v>0</v>
      </c>
      <c r="F1229">
        <f t="shared" si="98"/>
        <v>95066</v>
      </c>
      <c r="G1229" t="str">
        <f>INDEX(ZIP_COUNTY_092020!B:B,MATCH('Zip Shares'!F1229,ZIP_COUNTY_092020!A:A,0))</f>
        <v>Santa Cruz</v>
      </c>
      <c r="H1229" s="8">
        <f>B1229*'SmartPay National Data'!$Q$4</f>
        <v>187833.78827313945</v>
      </c>
      <c r="I1229" s="8">
        <f t="shared" si="99"/>
        <v>3096.49</v>
      </c>
      <c r="J1229" s="8">
        <f>D1229*'SmartPay National Data'!$Q$6</f>
        <v>0</v>
      </c>
      <c r="N1229" s="3">
        <v>95310</v>
      </c>
      <c r="O1229">
        <v>2.2305974237576726E-6</v>
      </c>
    </row>
    <row r="1230" spans="1:15">
      <c r="A1230" s="3">
        <v>95067</v>
      </c>
      <c r="B1230">
        <f t="shared" si="95"/>
        <v>3.4039527809123936E-6</v>
      </c>
      <c r="C1230" s="7">
        <f t="shared" si="96"/>
        <v>0</v>
      </c>
      <c r="D1230">
        <f t="shared" si="97"/>
        <v>0</v>
      </c>
      <c r="F1230">
        <f t="shared" si="98"/>
        <v>95067</v>
      </c>
      <c r="G1230" t="str">
        <f>INDEX(ZIP_COUNTY_092020!B:B,MATCH('Zip Shares'!F1230,ZIP_COUNTY_092020!A:A,0))</f>
        <v>Santa Cruz</v>
      </c>
      <c r="H1230" s="8">
        <f>B1230*'SmartPay National Data'!$Q$4</f>
        <v>1486.6266245358222</v>
      </c>
      <c r="I1230" s="8">
        <f t="shared" si="99"/>
        <v>0</v>
      </c>
      <c r="J1230" s="8">
        <f>D1230*'SmartPay National Data'!$Q$6</f>
        <v>0</v>
      </c>
      <c r="N1230" s="3">
        <v>95316</v>
      </c>
      <c r="O1230">
        <v>5.327098507891164E-5</v>
      </c>
    </row>
    <row r="1231" spans="1:15">
      <c r="A1231" s="3">
        <v>95070</v>
      </c>
      <c r="B1231">
        <f t="shared" si="95"/>
        <v>1.6077718444638009E-5</v>
      </c>
      <c r="C1231" s="7">
        <f t="shared" si="96"/>
        <v>955</v>
      </c>
      <c r="D1231">
        <f t="shared" si="97"/>
        <v>0</v>
      </c>
      <c r="F1231">
        <f t="shared" si="98"/>
        <v>95070</v>
      </c>
      <c r="G1231" t="str">
        <f>INDEX(ZIP_COUNTY_092020!B:B,MATCH('Zip Shares'!F1231,ZIP_COUNTY_092020!A:A,0))</f>
        <v>Santa Clara</v>
      </c>
      <c r="H1231" s="8">
        <f>B1231*'SmartPay National Data'!$Q$4</f>
        <v>7021.7085370916839</v>
      </c>
      <c r="I1231" s="8">
        <f t="shared" si="99"/>
        <v>955</v>
      </c>
      <c r="J1231" s="8">
        <f>D1231*'SmartPay National Data'!$Q$6</f>
        <v>0</v>
      </c>
      <c r="N1231" s="3">
        <v>95318</v>
      </c>
      <c r="O1231">
        <v>1.1896519593374254E-6</v>
      </c>
    </row>
    <row r="1232" spans="1:15">
      <c r="A1232" s="3">
        <v>95073</v>
      </c>
      <c r="B1232">
        <f t="shared" si="95"/>
        <v>8.6938889246011733E-5</v>
      </c>
      <c r="C1232" s="7">
        <f t="shared" si="96"/>
        <v>0</v>
      </c>
      <c r="D1232">
        <f t="shared" si="97"/>
        <v>0</v>
      </c>
      <c r="F1232">
        <f t="shared" si="98"/>
        <v>95073</v>
      </c>
      <c r="G1232" t="str">
        <f>INDEX(ZIP_COUNTY_092020!B:B,MATCH('Zip Shares'!F1232,ZIP_COUNTY_092020!A:A,0))</f>
        <v>Santa Cruz</v>
      </c>
      <c r="H1232" s="8">
        <f>B1232*'SmartPay National Data'!$Q$4</f>
        <v>37969.289170353644</v>
      </c>
      <c r="I1232" s="8">
        <f t="shared" si="99"/>
        <v>0</v>
      </c>
      <c r="J1232" s="8">
        <f>D1232*'SmartPay National Data'!$Q$6</f>
        <v>0</v>
      </c>
      <c r="N1232" s="3">
        <v>95320</v>
      </c>
      <c r="O1232">
        <v>3.0038915680797275E-6</v>
      </c>
    </row>
    <row r="1233" spans="1:15">
      <c r="A1233" s="3">
        <v>95076</v>
      </c>
      <c r="B1233">
        <f t="shared" si="95"/>
        <v>2.3161990953115825E-3</v>
      </c>
      <c r="C1233" s="7">
        <f t="shared" si="96"/>
        <v>611733.73</v>
      </c>
      <c r="D1233">
        <f t="shared" si="97"/>
        <v>0</v>
      </c>
      <c r="F1233">
        <f t="shared" si="98"/>
        <v>95076</v>
      </c>
      <c r="G1233" t="str">
        <f>INDEX(ZIP_COUNTY_092020!B:B,MATCH('Zip Shares'!F1233,ZIP_COUNTY_092020!A:A,0))</f>
        <v>Santa Cruz</v>
      </c>
      <c r="H1233" s="8">
        <f>B1233*'SmartPay National Data'!$Q$4</f>
        <v>1011566.101070602</v>
      </c>
      <c r="I1233" s="8">
        <f t="shared" si="99"/>
        <v>611733.73</v>
      </c>
      <c r="J1233" s="8">
        <f>D1233*'SmartPay National Data'!$Q$6</f>
        <v>0</v>
      </c>
      <c r="N1233" s="3">
        <v>95322</v>
      </c>
      <c r="O1233">
        <v>7.4779036932117693E-5</v>
      </c>
    </row>
    <row r="1234" spans="1:15">
      <c r="A1234" s="3">
        <v>95077</v>
      </c>
      <c r="B1234">
        <f t="shared" si="95"/>
        <v>6.0867809152401146E-6</v>
      </c>
      <c r="C1234" s="7">
        <f t="shared" si="96"/>
        <v>0</v>
      </c>
      <c r="D1234">
        <f t="shared" si="97"/>
        <v>0</v>
      </c>
      <c r="F1234">
        <f t="shared" si="98"/>
        <v>95077</v>
      </c>
      <c r="G1234" t="str">
        <f>INDEX(ZIP_COUNTY_092020!B:B,MATCH('Zip Shares'!F1234,ZIP_COUNTY_092020!A:A,0))</f>
        <v>Santa Cruz</v>
      </c>
      <c r="H1234" s="8">
        <f>B1234*'SmartPay National Data'!$Q$4</f>
        <v>2658.3125997085795</v>
      </c>
      <c r="I1234" s="8">
        <f t="shared" si="99"/>
        <v>0</v>
      </c>
      <c r="J1234" s="8">
        <f>D1234*'SmartPay National Data'!$Q$6</f>
        <v>0</v>
      </c>
      <c r="N1234" s="3">
        <v>95326</v>
      </c>
      <c r="O1234">
        <v>1.7318806554614594E-6</v>
      </c>
    </row>
    <row r="1235" spans="1:15">
      <c r="A1235" s="3">
        <v>95103</v>
      </c>
      <c r="B1235">
        <f t="shared" si="95"/>
        <v>6.6856810454545034E-6</v>
      </c>
      <c r="C1235" s="7">
        <f t="shared" si="96"/>
        <v>0</v>
      </c>
      <c r="D1235">
        <f t="shared" si="97"/>
        <v>0</v>
      </c>
      <c r="F1235">
        <f t="shared" si="98"/>
        <v>95103</v>
      </c>
      <c r="G1235" t="str">
        <f>INDEX(ZIP_COUNTY_092020!B:B,MATCH('Zip Shares'!F1235,ZIP_COUNTY_092020!A:A,0))</f>
        <v>Santa Clara</v>
      </c>
      <c r="H1235" s="8">
        <f>B1235*'SmartPay National Data'!$Q$4</f>
        <v>2919.8734779931588</v>
      </c>
      <c r="I1235" s="8">
        <f t="shared" si="99"/>
        <v>0</v>
      </c>
      <c r="J1235" s="8">
        <f>D1235*'SmartPay National Data'!$Q$6</f>
        <v>0</v>
      </c>
      <c r="N1235" s="3">
        <v>95330</v>
      </c>
      <c r="O1235">
        <v>2.9798907472151492E-5</v>
      </c>
    </row>
    <row r="1236" spans="1:15">
      <c r="A1236" s="3">
        <v>95109</v>
      </c>
      <c r="B1236">
        <f t="shared" si="95"/>
        <v>5.4907062084291526E-5</v>
      </c>
      <c r="C1236" s="7">
        <f t="shared" si="96"/>
        <v>169.51000000000002</v>
      </c>
      <c r="D1236">
        <f t="shared" si="97"/>
        <v>0</v>
      </c>
      <c r="F1236">
        <f t="shared" si="98"/>
        <v>95109</v>
      </c>
      <c r="G1236" t="str">
        <f>INDEX(ZIP_COUNTY_092020!B:B,MATCH('Zip Shares'!F1236,ZIP_COUNTY_092020!A:A,0))</f>
        <v>Santa Clara</v>
      </c>
      <c r="H1236" s="8">
        <f>B1236*'SmartPay National Data'!$Q$4</f>
        <v>23979.856837987649</v>
      </c>
      <c r="I1236" s="8">
        <f t="shared" si="99"/>
        <v>169.51000000000002</v>
      </c>
      <c r="J1236" s="8">
        <f>D1236*'SmartPay National Data'!$Q$6</f>
        <v>0</v>
      </c>
      <c r="N1236" s="3">
        <v>95336</v>
      </c>
      <c r="O1236">
        <v>4.7588033965758949E-5</v>
      </c>
    </row>
    <row r="1237" spans="1:15">
      <c r="A1237" s="3">
        <v>95110</v>
      </c>
      <c r="B1237">
        <f t="shared" si="95"/>
        <v>6.9269770930877712E-4</v>
      </c>
      <c r="C1237" s="7">
        <f t="shared" si="96"/>
        <v>139042.78</v>
      </c>
      <c r="D1237">
        <f t="shared" si="97"/>
        <v>0</v>
      </c>
      <c r="F1237">
        <f t="shared" si="98"/>
        <v>95110</v>
      </c>
      <c r="G1237" t="str">
        <f>INDEX(ZIP_COUNTY_092020!B:B,MATCH('Zip Shares'!F1237,ZIP_COUNTY_092020!A:A,0))</f>
        <v>Santa Clara</v>
      </c>
      <c r="H1237" s="8">
        <f>B1237*'SmartPay National Data'!$Q$4</f>
        <v>302525.59999888751</v>
      </c>
      <c r="I1237" s="8">
        <f t="shared" si="99"/>
        <v>139042.78</v>
      </c>
      <c r="J1237" s="8">
        <f>D1237*'SmartPay National Data'!$Q$6</f>
        <v>0</v>
      </c>
      <c r="N1237" s="3">
        <v>95337</v>
      </c>
      <c r="O1237">
        <v>1.5288575854693272E-5</v>
      </c>
    </row>
    <row r="1238" spans="1:15">
      <c r="A1238" s="3">
        <v>95111</v>
      </c>
      <c r="B1238">
        <f t="shared" si="95"/>
        <v>4.9699177295517392E-5</v>
      </c>
      <c r="C1238" s="7">
        <f t="shared" si="96"/>
        <v>647.16999999999996</v>
      </c>
      <c r="D1238">
        <f t="shared" si="97"/>
        <v>0</v>
      </c>
      <c r="F1238">
        <f t="shared" si="98"/>
        <v>95111</v>
      </c>
      <c r="G1238" t="str">
        <f>INDEX(ZIP_COUNTY_092020!B:B,MATCH('Zip Shares'!F1238,ZIP_COUNTY_092020!A:A,0))</f>
        <v>Santa Clara</v>
      </c>
      <c r="H1238" s="8">
        <f>B1238*'SmartPay National Data'!$Q$4</f>
        <v>21705.389275475947</v>
      </c>
      <c r="I1238" s="8">
        <f t="shared" si="99"/>
        <v>647.16999999999996</v>
      </c>
      <c r="J1238" s="8">
        <f>D1238*'SmartPay National Data'!$Q$6</f>
        <v>0</v>
      </c>
      <c r="N1238" s="3">
        <v>95338</v>
      </c>
      <c r="O1238">
        <v>3.4247309486953418E-5</v>
      </c>
    </row>
    <row r="1239" spans="1:15">
      <c r="A1239" s="3">
        <v>95112</v>
      </c>
      <c r="B1239">
        <f t="shared" si="95"/>
        <v>1.0866407498962487E-3</v>
      </c>
      <c r="C1239" s="7">
        <f t="shared" si="96"/>
        <v>66277.450000000012</v>
      </c>
      <c r="D1239">
        <f t="shared" si="97"/>
        <v>0</v>
      </c>
      <c r="F1239">
        <f t="shared" si="98"/>
        <v>95112</v>
      </c>
      <c r="G1239" t="str">
        <f>INDEX(ZIP_COUNTY_092020!B:B,MATCH('Zip Shares'!F1239,ZIP_COUNTY_092020!A:A,0))</f>
        <v>Santa Clara</v>
      </c>
      <c r="H1239" s="8">
        <f>B1239*'SmartPay National Data'!$Q$4</f>
        <v>474574.46506303654</v>
      </c>
      <c r="I1239" s="8">
        <f t="shared" si="99"/>
        <v>66277.450000000012</v>
      </c>
      <c r="J1239" s="8">
        <f>D1239*'SmartPay National Data'!$Q$6</f>
        <v>0</v>
      </c>
      <c r="N1239" s="3">
        <v>95340</v>
      </c>
      <c r="O1239">
        <v>4.9877747313934372E-5</v>
      </c>
    </row>
    <row r="1240" spans="1:15">
      <c r="A1240" s="3">
        <v>95113</v>
      </c>
      <c r="B1240">
        <f t="shared" si="95"/>
        <v>6.969254145885198E-4</v>
      </c>
      <c r="C1240" s="7">
        <f t="shared" si="96"/>
        <v>23763.25</v>
      </c>
      <c r="D1240">
        <f t="shared" si="97"/>
        <v>0</v>
      </c>
      <c r="F1240">
        <f t="shared" si="98"/>
        <v>95113</v>
      </c>
      <c r="G1240" t="str">
        <f>INDEX(ZIP_COUNTY_092020!B:B,MATCH('Zip Shares'!F1240,ZIP_COUNTY_092020!A:A,0))</f>
        <v>Santa Clara</v>
      </c>
      <c r="H1240" s="8">
        <f>B1240*'SmartPay National Data'!$Q$4</f>
        <v>304371.98848723533</v>
      </c>
      <c r="I1240" s="8">
        <f t="shared" si="99"/>
        <v>23763.25</v>
      </c>
      <c r="J1240" s="8">
        <f>D1240*'SmartPay National Data'!$Q$6</f>
        <v>0</v>
      </c>
      <c r="N1240" s="3">
        <v>95341</v>
      </c>
      <c r="O1240">
        <v>2.0370752728380571E-7</v>
      </c>
    </row>
    <row r="1241" spans="1:15">
      <c r="A1241" s="3">
        <v>95116</v>
      </c>
      <c r="B1241">
        <f t="shared" si="95"/>
        <v>6.6650454729406541E-6</v>
      </c>
      <c r="C1241" s="7">
        <f t="shared" si="96"/>
        <v>0</v>
      </c>
      <c r="D1241">
        <f t="shared" si="97"/>
        <v>0</v>
      </c>
      <c r="F1241">
        <f t="shared" si="98"/>
        <v>95116</v>
      </c>
      <c r="G1241" t="str">
        <f>INDEX(ZIP_COUNTY_092020!B:B,MATCH('Zip Shares'!F1241,ZIP_COUNTY_092020!A:A,0))</f>
        <v>Santa Clara</v>
      </c>
      <c r="H1241" s="8">
        <f>B1241*'SmartPay National Data'!$Q$4</f>
        <v>2910.861193309408</v>
      </c>
      <c r="I1241" s="8">
        <f t="shared" si="99"/>
        <v>0</v>
      </c>
      <c r="J1241" s="8">
        <f>D1241*'SmartPay National Data'!$Q$6</f>
        <v>0</v>
      </c>
      <c r="N1241" s="3">
        <v>95343</v>
      </c>
      <c r="O1241">
        <v>6.1112258185141711E-7</v>
      </c>
    </row>
    <row r="1242" spans="1:15">
      <c r="A1242" s="3">
        <v>95117</v>
      </c>
      <c r="B1242">
        <f t="shared" si="95"/>
        <v>1.8147081360550547E-5</v>
      </c>
      <c r="C1242" s="7">
        <f t="shared" si="96"/>
        <v>42.9</v>
      </c>
      <c r="D1242">
        <f t="shared" si="97"/>
        <v>0</v>
      </c>
      <c r="F1242">
        <f t="shared" si="98"/>
        <v>95117</v>
      </c>
      <c r="G1242" t="str">
        <f>INDEX(ZIP_COUNTY_092020!B:B,MATCH('Zip Shares'!F1242,ZIP_COUNTY_092020!A:A,0))</f>
        <v>Santa Clara</v>
      </c>
      <c r="H1242" s="8">
        <f>B1242*'SmartPay National Data'!$Q$4</f>
        <v>7925.4725445930089</v>
      </c>
      <c r="I1242" s="8">
        <f t="shared" si="99"/>
        <v>42.9</v>
      </c>
      <c r="J1242" s="8">
        <f>D1242*'SmartPay National Data'!$Q$6</f>
        <v>0</v>
      </c>
      <c r="N1242" s="3">
        <v>95345</v>
      </c>
      <c r="O1242">
        <v>2.7194954892388066E-6</v>
      </c>
    </row>
    <row r="1243" spans="1:15">
      <c r="A1243" s="3">
        <v>95118</v>
      </c>
      <c r="B1243">
        <f t="shared" si="95"/>
        <v>1.9842518739380936E-5</v>
      </c>
      <c r="C1243" s="7">
        <f t="shared" si="96"/>
        <v>222.4</v>
      </c>
      <c r="D1243">
        <f t="shared" si="97"/>
        <v>0</v>
      </c>
      <c r="F1243">
        <f t="shared" si="98"/>
        <v>95118</v>
      </c>
      <c r="G1243" t="str">
        <f>INDEX(ZIP_COUNTY_092020!B:B,MATCH('Zip Shares'!F1243,ZIP_COUNTY_092020!A:A,0))</f>
        <v>Santa Clara</v>
      </c>
      <c r="H1243" s="8">
        <f>B1243*'SmartPay National Data'!$Q$4</f>
        <v>8665.9300391082215</v>
      </c>
      <c r="I1243" s="8">
        <f t="shared" si="99"/>
        <v>222.4</v>
      </c>
      <c r="J1243" s="8">
        <f>D1243*'SmartPay National Data'!$Q$6</f>
        <v>0</v>
      </c>
      <c r="N1243" s="3">
        <v>95346</v>
      </c>
      <c r="O1243">
        <v>4.6160125682510379E-6</v>
      </c>
    </row>
    <row r="1244" spans="1:15">
      <c r="A1244" s="3">
        <v>95119</v>
      </c>
      <c r="B1244">
        <f t="shared" si="95"/>
        <v>3.159141963603371E-4</v>
      </c>
      <c r="C1244" s="7">
        <f t="shared" si="96"/>
        <v>23741.360000000001</v>
      </c>
      <c r="D1244">
        <f t="shared" si="97"/>
        <v>0</v>
      </c>
      <c r="F1244">
        <f t="shared" si="98"/>
        <v>95119</v>
      </c>
      <c r="G1244" t="str">
        <f>INDEX(ZIP_COUNTY_092020!B:B,MATCH('Zip Shares'!F1244,ZIP_COUNTY_092020!A:A,0))</f>
        <v>Santa Clara</v>
      </c>
      <c r="H1244" s="8">
        <f>B1244*'SmartPay National Data'!$Q$4</f>
        <v>137970.9078256459</v>
      </c>
      <c r="I1244" s="8">
        <f t="shared" si="99"/>
        <v>23741.360000000001</v>
      </c>
      <c r="J1244" s="8">
        <f>D1244*'SmartPay National Data'!$Q$6</f>
        <v>0</v>
      </c>
      <c r="N1244" s="3">
        <v>95348</v>
      </c>
      <c r="O1244">
        <v>6.5153815526452421E-7</v>
      </c>
    </row>
    <row r="1245" spans="1:15">
      <c r="A1245" s="3">
        <v>95120</v>
      </c>
      <c r="B1245">
        <f t="shared" si="95"/>
        <v>8.4650825928807291E-5</v>
      </c>
      <c r="C1245" s="7">
        <f t="shared" si="96"/>
        <v>0</v>
      </c>
      <c r="D1245">
        <f t="shared" si="97"/>
        <v>0</v>
      </c>
      <c r="F1245">
        <f t="shared" si="98"/>
        <v>95120</v>
      </c>
      <c r="G1245" t="str">
        <f>INDEX(ZIP_COUNTY_092020!B:B,MATCH('Zip Shares'!F1245,ZIP_COUNTY_092020!A:A,0))</f>
        <v>Santa Clara</v>
      </c>
      <c r="H1245" s="8">
        <f>B1245*'SmartPay National Data'!$Q$4</f>
        <v>36970.010959135878</v>
      </c>
      <c r="I1245" s="8">
        <f t="shared" si="99"/>
        <v>0</v>
      </c>
      <c r="J1245" s="8">
        <f>D1245*'SmartPay National Data'!$Q$6</f>
        <v>0</v>
      </c>
      <c r="N1245" s="3">
        <v>95350</v>
      </c>
      <c r="O1245">
        <v>2.6198295444399315E-5</v>
      </c>
    </row>
    <row r="1246" spans="1:15">
      <c r="A1246" s="3">
        <v>95121</v>
      </c>
      <c r="B1246">
        <f t="shared" si="95"/>
        <v>2.5096767361364864E-6</v>
      </c>
      <c r="C1246" s="7">
        <f t="shared" si="96"/>
        <v>40.14</v>
      </c>
      <c r="D1246">
        <f t="shared" si="97"/>
        <v>0</v>
      </c>
      <c r="F1246">
        <f t="shared" si="98"/>
        <v>95121</v>
      </c>
      <c r="G1246" t="str">
        <f>INDEX(ZIP_COUNTY_092020!B:B,MATCH('Zip Shares'!F1246,ZIP_COUNTY_092020!A:A,0))</f>
        <v>Santa Clara</v>
      </c>
      <c r="H1246" s="8">
        <f>B1246*'SmartPay National Data'!$Q$4</f>
        <v>1096.0646328115697</v>
      </c>
      <c r="I1246" s="8">
        <f t="shared" si="99"/>
        <v>40.14</v>
      </c>
      <c r="J1246" s="8">
        <f>D1246*'SmartPay National Data'!$Q$6</f>
        <v>0</v>
      </c>
      <c r="N1246" s="3">
        <v>95351</v>
      </c>
      <c r="O1246">
        <v>1.2988565091013644E-4</v>
      </c>
    </row>
    <row r="1247" spans="1:15">
      <c r="A1247" s="3">
        <v>95122</v>
      </c>
      <c r="B1247">
        <f t="shared" si="95"/>
        <v>3.4784649202422639E-5</v>
      </c>
      <c r="C1247" s="7">
        <f t="shared" si="96"/>
        <v>4310.3100000000004</v>
      </c>
      <c r="D1247">
        <f t="shared" si="97"/>
        <v>0</v>
      </c>
      <c r="F1247">
        <f t="shared" si="98"/>
        <v>95122</v>
      </c>
      <c r="G1247" t="str">
        <f>INDEX(ZIP_COUNTY_092020!B:B,MATCH('Zip Shares'!F1247,ZIP_COUNTY_092020!A:A,0))</f>
        <v>Santa Clara</v>
      </c>
      <c r="H1247" s="8">
        <f>B1247*'SmartPay National Data'!$Q$4</f>
        <v>15191.687123109696</v>
      </c>
      <c r="I1247" s="8">
        <f t="shared" si="99"/>
        <v>4310.3100000000004</v>
      </c>
      <c r="J1247" s="8">
        <f>D1247*'SmartPay National Data'!$Q$6</f>
        <v>0</v>
      </c>
      <c r="N1247" s="3">
        <v>95352</v>
      </c>
      <c r="O1247">
        <v>3.9422906632653069E-6</v>
      </c>
    </row>
    <row r="1248" spans="1:15">
      <c r="A1248" s="3">
        <v>95123</v>
      </c>
      <c r="B1248">
        <f t="shared" si="95"/>
        <v>3.0323495096412751E-5</v>
      </c>
      <c r="C1248" s="7">
        <f t="shared" si="96"/>
        <v>1814.53</v>
      </c>
      <c r="D1248">
        <f t="shared" si="97"/>
        <v>0</v>
      </c>
      <c r="F1248">
        <f t="shared" si="98"/>
        <v>95123</v>
      </c>
      <c r="G1248" t="str">
        <f>INDEX(ZIP_COUNTY_092020!B:B,MATCH('Zip Shares'!F1248,ZIP_COUNTY_092020!A:A,0))</f>
        <v>Santa Clara</v>
      </c>
      <c r="H1248" s="8">
        <f>B1248*'SmartPay National Data'!$Q$4</f>
        <v>13243.343272001999</v>
      </c>
      <c r="I1248" s="8">
        <f t="shared" si="99"/>
        <v>1814.53</v>
      </c>
      <c r="J1248" s="8">
        <f>D1248*'SmartPay National Data'!$Q$6</f>
        <v>0</v>
      </c>
      <c r="N1248" s="3">
        <v>95354</v>
      </c>
      <c r="O1248">
        <v>6.8762698079812316E-5</v>
      </c>
    </row>
    <row r="1249" spans="1:15">
      <c r="A1249" s="3">
        <v>95124</v>
      </c>
      <c r="B1249">
        <f t="shared" si="95"/>
        <v>1.0149199944419956E-4</v>
      </c>
      <c r="C1249" s="7">
        <f t="shared" si="96"/>
        <v>655</v>
      </c>
      <c r="D1249">
        <f t="shared" si="97"/>
        <v>0</v>
      </c>
      <c r="F1249">
        <f t="shared" si="98"/>
        <v>95124</v>
      </c>
      <c r="G1249" t="str">
        <f>INDEX(ZIP_COUNTY_092020!B:B,MATCH('Zip Shares'!F1249,ZIP_COUNTY_092020!A:A,0))</f>
        <v>Santa Clara</v>
      </c>
      <c r="H1249" s="8">
        <f>B1249*'SmartPay National Data'!$Q$4</f>
        <v>44325.147339640811</v>
      </c>
      <c r="I1249" s="8">
        <f t="shared" si="99"/>
        <v>655</v>
      </c>
      <c r="J1249" s="8">
        <f>D1249*'SmartPay National Data'!$Q$6</f>
        <v>0</v>
      </c>
      <c r="N1249" s="3">
        <v>95355</v>
      </c>
      <c r="O1249">
        <v>2.9865967990133321E-6</v>
      </c>
    </row>
    <row r="1250" spans="1:15">
      <c r="A1250" s="3">
        <v>95125</v>
      </c>
      <c r="B1250">
        <f t="shared" si="95"/>
        <v>1.2016552216750963E-4</v>
      </c>
      <c r="C1250" s="7">
        <f t="shared" si="96"/>
        <v>8930.4499999999989</v>
      </c>
      <c r="D1250">
        <f t="shared" si="97"/>
        <v>0</v>
      </c>
      <c r="F1250">
        <f t="shared" si="98"/>
        <v>95125</v>
      </c>
      <c r="G1250" t="str">
        <f>INDEX(ZIP_COUNTY_092020!B:B,MATCH('Zip Shares'!F1250,ZIP_COUNTY_092020!A:A,0))</f>
        <v>Santa Clara</v>
      </c>
      <c r="H1250" s="8">
        <f>B1250*'SmartPay National Data'!$Q$4</f>
        <v>52480.535454897363</v>
      </c>
      <c r="I1250" s="8">
        <f t="shared" si="99"/>
        <v>8930.4499999999989</v>
      </c>
      <c r="J1250" s="8">
        <f>D1250*'SmartPay National Data'!$Q$6</f>
        <v>0</v>
      </c>
      <c r="N1250" s="3">
        <v>95356</v>
      </c>
      <c r="O1250">
        <v>1.0953186090755279E-3</v>
      </c>
    </row>
    <row r="1251" spans="1:15">
      <c r="A1251" s="3">
        <v>95126</v>
      </c>
      <c r="B1251">
        <f t="shared" si="95"/>
        <v>1.6396154051288053E-4</v>
      </c>
      <c r="C1251" s="7">
        <f t="shared" si="96"/>
        <v>14034.210000000001</v>
      </c>
      <c r="D1251">
        <f t="shared" si="97"/>
        <v>0</v>
      </c>
      <c r="F1251">
        <f t="shared" si="98"/>
        <v>95126</v>
      </c>
      <c r="G1251" t="str">
        <f>INDEX(ZIP_COUNTY_092020!B:B,MATCH('Zip Shares'!F1251,ZIP_COUNTY_092020!A:A,0))</f>
        <v>Santa Clara</v>
      </c>
      <c r="H1251" s="8">
        <f>B1251*'SmartPay National Data'!$Q$4</f>
        <v>71607.806340081646</v>
      </c>
      <c r="I1251" s="8">
        <f t="shared" si="99"/>
        <v>14034.210000000001</v>
      </c>
      <c r="J1251" s="8">
        <f>D1251*'SmartPay National Data'!$Q$6</f>
        <v>0</v>
      </c>
      <c r="N1251" s="3">
        <v>95357</v>
      </c>
      <c r="O1251">
        <v>2.2076998828608638E-4</v>
      </c>
    </row>
    <row r="1252" spans="1:15">
      <c r="A1252" s="3">
        <v>95127</v>
      </c>
      <c r="B1252">
        <f t="shared" si="95"/>
        <v>2.0476497305793596E-5</v>
      </c>
      <c r="C1252" s="7">
        <f t="shared" si="96"/>
        <v>5958.51</v>
      </c>
      <c r="D1252">
        <f t="shared" si="97"/>
        <v>0</v>
      </c>
      <c r="F1252">
        <f t="shared" si="98"/>
        <v>95127</v>
      </c>
      <c r="G1252" t="str">
        <f>INDEX(ZIP_COUNTY_092020!B:B,MATCH('Zip Shares'!F1252,ZIP_COUNTY_092020!A:A,0))</f>
        <v>Santa Clara</v>
      </c>
      <c r="H1252" s="8">
        <f>B1252*'SmartPay National Data'!$Q$4</f>
        <v>8942.810911692326</v>
      </c>
      <c r="I1252" s="8">
        <f t="shared" si="99"/>
        <v>5958.51</v>
      </c>
      <c r="J1252" s="8">
        <f>D1252*'SmartPay National Data'!$Q$6</f>
        <v>0</v>
      </c>
      <c r="N1252" s="3">
        <v>95358</v>
      </c>
      <c r="O1252">
        <v>5.0912968596837945E-5</v>
      </c>
    </row>
    <row r="1253" spans="1:15">
      <c r="A1253" s="3">
        <v>95128</v>
      </c>
      <c r="B1253">
        <f t="shared" si="95"/>
        <v>3.6951602283431036E-4</v>
      </c>
      <c r="C1253" s="7">
        <f t="shared" si="96"/>
        <v>8530.42</v>
      </c>
      <c r="D1253">
        <f t="shared" si="97"/>
        <v>0</v>
      </c>
      <c r="F1253">
        <f t="shared" si="98"/>
        <v>95128</v>
      </c>
      <c r="G1253" t="str">
        <f>INDEX(ZIP_COUNTY_092020!B:B,MATCH('Zip Shares'!F1253,ZIP_COUNTY_092020!A:A,0))</f>
        <v>Santa Clara</v>
      </c>
      <c r="H1253" s="8">
        <f>B1253*'SmartPay National Data'!$Q$4</f>
        <v>161380.72208828639</v>
      </c>
      <c r="I1253" s="8">
        <f t="shared" si="99"/>
        <v>8530.42</v>
      </c>
      <c r="J1253" s="8">
        <f>D1253*'SmartPay National Data'!$Q$6</f>
        <v>0</v>
      </c>
      <c r="N1253" s="3">
        <v>95360</v>
      </c>
      <c r="O1253">
        <v>6.4351207868954225E-6</v>
      </c>
    </row>
    <row r="1254" spans="1:15">
      <c r="A1254" s="3">
        <v>95129</v>
      </c>
      <c r="B1254">
        <f t="shared" si="95"/>
        <v>7.4552595644789026E-5</v>
      </c>
      <c r="C1254" s="7">
        <f t="shared" si="96"/>
        <v>0</v>
      </c>
      <c r="D1254">
        <f t="shared" si="97"/>
        <v>0</v>
      </c>
      <c r="F1254">
        <f t="shared" si="98"/>
        <v>95129</v>
      </c>
      <c r="G1254" t="str">
        <f>INDEX(ZIP_COUNTY_092020!B:B,MATCH('Zip Shares'!F1254,ZIP_COUNTY_092020!A:A,0))</f>
        <v>Santa Clara</v>
      </c>
      <c r="H1254" s="8">
        <f>B1254*'SmartPay National Data'!$Q$4</f>
        <v>32559.75647937438</v>
      </c>
      <c r="I1254" s="8">
        <f t="shared" si="99"/>
        <v>0</v>
      </c>
      <c r="J1254" s="8">
        <f>D1254*'SmartPay National Data'!$Q$6</f>
        <v>0</v>
      </c>
      <c r="N1254" s="3">
        <v>95361</v>
      </c>
      <c r="O1254">
        <v>9.365834499948989E-5</v>
      </c>
    </row>
    <row r="1255" spans="1:15">
      <c r="A1255" s="3">
        <v>95130</v>
      </c>
      <c r="B1255">
        <f t="shared" si="95"/>
        <v>5.9286427618096965E-6</v>
      </c>
      <c r="C1255" s="7">
        <f t="shared" si="96"/>
        <v>0</v>
      </c>
      <c r="D1255">
        <f t="shared" si="97"/>
        <v>0</v>
      </c>
      <c r="F1255">
        <f t="shared" si="98"/>
        <v>95130</v>
      </c>
      <c r="G1255" t="str">
        <f>INDEX(ZIP_COUNTY_092020!B:B,MATCH('Zip Shares'!F1255,ZIP_COUNTY_092020!A:A,0))</f>
        <v>Santa Clara</v>
      </c>
      <c r="H1255" s="8">
        <f>B1255*'SmartPay National Data'!$Q$4</f>
        <v>2589.2480725615324</v>
      </c>
      <c r="I1255" s="8">
        <f t="shared" si="99"/>
        <v>0</v>
      </c>
      <c r="J1255" s="8">
        <f>D1255*'SmartPay National Data'!$Q$6</f>
        <v>0</v>
      </c>
      <c r="N1255" s="3">
        <v>95363</v>
      </c>
      <c r="O1255">
        <v>1.8129969928258709E-7</v>
      </c>
    </row>
    <row r="1256" spans="1:15">
      <c r="A1256" s="3">
        <v>95131</v>
      </c>
      <c r="B1256">
        <f t="shared" si="95"/>
        <v>1.6706822738079326E-2</v>
      </c>
      <c r="C1256" s="7">
        <f t="shared" si="96"/>
        <v>1452383.48</v>
      </c>
      <c r="D1256">
        <f t="shared" si="97"/>
        <v>0</v>
      </c>
      <c r="F1256">
        <f t="shared" si="98"/>
        <v>95131</v>
      </c>
      <c r="G1256" t="str">
        <f>INDEX(ZIP_COUNTY_092020!B:B,MATCH('Zip Shares'!F1256,ZIP_COUNTY_092020!A:A,0))</f>
        <v>Santa Clara</v>
      </c>
      <c r="H1256" s="8">
        <f>B1256*'SmartPay National Data'!$Q$4</f>
        <v>7296460.642198435</v>
      </c>
      <c r="I1256" s="8">
        <f t="shared" si="99"/>
        <v>1452383.48</v>
      </c>
      <c r="J1256" s="8">
        <f>D1256*'SmartPay National Data'!$Q$6</f>
        <v>0</v>
      </c>
      <c r="N1256" s="3">
        <v>95366</v>
      </c>
      <c r="O1256">
        <v>2.0843293079420816E-5</v>
      </c>
    </row>
    <row r="1257" spans="1:15">
      <c r="A1257" s="3">
        <v>95132</v>
      </c>
      <c r="B1257">
        <f t="shared" si="95"/>
        <v>1.1624115776664532E-4</v>
      </c>
      <c r="C1257" s="7">
        <f t="shared" si="96"/>
        <v>0</v>
      </c>
      <c r="D1257">
        <f t="shared" si="97"/>
        <v>0</v>
      </c>
      <c r="F1257">
        <f t="shared" si="98"/>
        <v>95132</v>
      </c>
      <c r="G1257" t="str">
        <f>INDEX(ZIP_COUNTY_092020!B:B,MATCH('Zip Shares'!F1257,ZIP_COUNTY_092020!A:A,0))</f>
        <v>Santa Clara</v>
      </c>
      <c r="H1257" s="8">
        <f>B1257*'SmartPay National Data'!$Q$4</f>
        <v>50766.626661737871</v>
      </c>
      <c r="I1257" s="8">
        <f t="shared" si="99"/>
        <v>0</v>
      </c>
      <c r="J1257" s="8">
        <f>D1257*'SmartPay National Data'!$Q$6</f>
        <v>0</v>
      </c>
      <c r="N1257" s="3">
        <v>95367</v>
      </c>
      <c r="O1257">
        <v>1.3751582190584231E-5</v>
      </c>
    </row>
    <row r="1258" spans="1:15">
      <c r="A1258" s="3">
        <v>95133</v>
      </c>
      <c r="B1258">
        <f t="shared" si="95"/>
        <v>1.6149851280049206E-4</v>
      </c>
      <c r="C1258" s="7">
        <f t="shared" si="96"/>
        <v>9673.69</v>
      </c>
      <c r="D1258">
        <f t="shared" si="97"/>
        <v>0</v>
      </c>
      <c r="F1258">
        <f t="shared" si="98"/>
        <v>95133</v>
      </c>
      <c r="G1258" t="str">
        <f>INDEX(ZIP_COUNTY_092020!B:B,MATCH('Zip Shares'!F1258,ZIP_COUNTY_092020!A:A,0))</f>
        <v>Santa Clara</v>
      </c>
      <c r="H1258" s="8">
        <f>B1258*'SmartPay National Data'!$Q$4</f>
        <v>70532.114986565037</v>
      </c>
      <c r="I1258" s="8">
        <f t="shared" si="99"/>
        <v>9673.69</v>
      </c>
      <c r="J1258" s="8">
        <f>D1258*'SmartPay National Data'!$Q$6</f>
        <v>0</v>
      </c>
      <c r="N1258" s="3">
        <v>95368</v>
      </c>
      <c r="O1258">
        <v>2.2769021817845546E-5</v>
      </c>
    </row>
    <row r="1259" spans="1:15">
      <c r="A1259" s="3">
        <v>95134</v>
      </c>
      <c r="B1259">
        <f t="shared" si="95"/>
        <v>1.3593284126744896E-3</v>
      </c>
      <c r="C1259" s="7">
        <f t="shared" si="96"/>
        <v>46017.86</v>
      </c>
      <c r="D1259">
        <f t="shared" si="97"/>
        <v>0</v>
      </c>
      <c r="F1259">
        <f t="shared" si="98"/>
        <v>95134</v>
      </c>
      <c r="G1259" t="str">
        <f>INDEX(ZIP_COUNTY_092020!B:B,MATCH('Zip Shares'!F1259,ZIP_COUNTY_092020!A:A,0))</f>
        <v>Santa Clara</v>
      </c>
      <c r="H1259" s="8">
        <f>B1259*'SmartPay National Data'!$Q$4</f>
        <v>593666.81615020987</v>
      </c>
      <c r="I1259" s="8">
        <f t="shared" si="99"/>
        <v>46017.86</v>
      </c>
      <c r="J1259" s="8">
        <f>D1259*'SmartPay National Data'!$Q$6</f>
        <v>0</v>
      </c>
      <c r="N1259" s="3">
        <v>95370</v>
      </c>
      <c r="O1259">
        <v>4.874906501751299E-5</v>
      </c>
    </row>
    <row r="1260" spans="1:15">
      <c r="A1260" s="3">
        <v>95135</v>
      </c>
      <c r="B1260">
        <f t="shared" si="95"/>
        <v>5.3058497757201904E-5</v>
      </c>
      <c r="C1260" s="7">
        <f t="shared" si="96"/>
        <v>1721.43</v>
      </c>
      <c r="D1260">
        <f t="shared" si="97"/>
        <v>0</v>
      </c>
      <c r="F1260">
        <f t="shared" si="98"/>
        <v>95135</v>
      </c>
      <c r="G1260" t="str">
        <f>INDEX(ZIP_COUNTY_092020!B:B,MATCH('Zip Shares'!F1260,ZIP_COUNTY_092020!A:A,0))</f>
        <v>Santa Clara</v>
      </c>
      <c r="H1260" s="8">
        <f>B1260*'SmartPay National Data'!$Q$4</f>
        <v>23172.523386939611</v>
      </c>
      <c r="I1260" s="8">
        <f t="shared" si="99"/>
        <v>1721.43</v>
      </c>
      <c r="J1260" s="8">
        <f>D1260*'SmartPay National Data'!$Q$6</f>
        <v>0</v>
      </c>
      <c r="N1260" s="3">
        <v>95376</v>
      </c>
      <c r="O1260">
        <v>7.5491137335243708E-5</v>
      </c>
    </row>
    <row r="1261" spans="1:15">
      <c r="A1261" s="3">
        <v>95136</v>
      </c>
      <c r="B1261">
        <f t="shared" si="95"/>
        <v>1.1876829223787001E-4</v>
      </c>
      <c r="C1261" s="7">
        <f t="shared" si="96"/>
        <v>639.91999999999996</v>
      </c>
      <c r="D1261">
        <f t="shared" si="97"/>
        <v>0</v>
      </c>
      <c r="F1261">
        <f t="shared" si="98"/>
        <v>95136</v>
      </c>
      <c r="G1261" t="str">
        <f>INDEX(ZIP_COUNTY_092020!B:B,MATCH('Zip Shares'!F1261,ZIP_COUNTY_092020!A:A,0))</f>
        <v>Santa Clara</v>
      </c>
      <c r="H1261" s="8">
        <f>B1261*'SmartPay National Data'!$Q$4</f>
        <v>51870.315705185145</v>
      </c>
      <c r="I1261" s="8">
        <f t="shared" si="99"/>
        <v>639.91999999999996</v>
      </c>
      <c r="J1261" s="8">
        <f>D1261*'SmartPay National Data'!$Q$6</f>
        <v>0</v>
      </c>
      <c r="N1261" s="3">
        <v>95377</v>
      </c>
      <c r="O1261">
        <v>4.283151616763917E-4</v>
      </c>
    </row>
    <row r="1262" spans="1:15">
      <c r="A1262" s="3">
        <v>95138</v>
      </c>
      <c r="B1262">
        <f t="shared" si="95"/>
        <v>6.1396820285617368E-3</v>
      </c>
      <c r="C1262" s="7">
        <f t="shared" si="96"/>
        <v>83373.990000000005</v>
      </c>
      <c r="D1262">
        <f t="shared" si="97"/>
        <v>0</v>
      </c>
      <c r="F1262">
        <f t="shared" si="98"/>
        <v>95138</v>
      </c>
      <c r="G1262" t="str">
        <f>INDEX(ZIP_COUNTY_092020!B:B,MATCH('Zip Shares'!F1262,ZIP_COUNTY_092020!A:A,0))</f>
        <v>Santa Clara</v>
      </c>
      <c r="H1262" s="8">
        <f>B1262*'SmartPay National Data'!$Q$4</f>
        <v>2681416.3877436272</v>
      </c>
      <c r="I1262" s="8">
        <f t="shared" si="99"/>
        <v>83373.990000000005</v>
      </c>
      <c r="J1262" s="8">
        <f>D1262*'SmartPay National Data'!$Q$6</f>
        <v>0</v>
      </c>
      <c r="N1262" s="3">
        <v>95380</v>
      </c>
      <c r="O1262">
        <v>7.2230676136550019E-5</v>
      </c>
    </row>
    <row r="1263" spans="1:15">
      <c r="A1263" s="3">
        <v>95139</v>
      </c>
      <c r="B1263">
        <f t="shared" si="95"/>
        <v>1.5698857074169769E-4</v>
      </c>
      <c r="C1263" s="7">
        <f t="shared" si="96"/>
        <v>0</v>
      </c>
      <c r="D1263">
        <f t="shared" si="97"/>
        <v>0</v>
      </c>
      <c r="F1263">
        <f t="shared" si="98"/>
        <v>95139</v>
      </c>
      <c r="G1263" t="str">
        <f>INDEX(ZIP_COUNTY_092020!B:B,MATCH('Zip Shares'!F1263,ZIP_COUNTY_092020!A:A,0))</f>
        <v>Santa Clara</v>
      </c>
      <c r="H1263" s="8">
        <f>B1263*'SmartPay National Data'!$Q$4</f>
        <v>68562.463710168508</v>
      </c>
      <c r="I1263" s="8">
        <f t="shared" si="99"/>
        <v>0</v>
      </c>
      <c r="J1263" s="8">
        <f>D1263*'SmartPay National Data'!$Q$6</f>
        <v>0</v>
      </c>
      <c r="N1263" s="3">
        <v>95382</v>
      </c>
      <c r="O1263">
        <v>2.6978291566369008E-5</v>
      </c>
    </row>
    <row r="1264" spans="1:15">
      <c r="A1264" s="3">
        <v>95148</v>
      </c>
      <c r="B1264">
        <f t="shared" si="95"/>
        <v>2.9656169607783732E-5</v>
      </c>
      <c r="C1264" s="7">
        <f t="shared" si="96"/>
        <v>0</v>
      </c>
      <c r="D1264">
        <f t="shared" si="97"/>
        <v>0</v>
      </c>
      <c r="F1264">
        <f t="shared" si="98"/>
        <v>95148</v>
      </c>
      <c r="G1264" t="str">
        <f>INDEX(ZIP_COUNTY_092020!B:B,MATCH('Zip Shares'!F1264,ZIP_COUNTY_092020!A:A,0))</f>
        <v>Santa Clara</v>
      </c>
      <c r="H1264" s="8">
        <f>B1264*'SmartPay National Data'!$Q$4</f>
        <v>12951.898618541982</v>
      </c>
      <c r="I1264" s="8">
        <f t="shared" si="99"/>
        <v>0</v>
      </c>
      <c r="J1264" s="8">
        <f>D1264*'SmartPay National Data'!$Q$6</f>
        <v>0</v>
      </c>
      <c r="N1264" s="3">
        <v>95401</v>
      </c>
      <c r="O1264">
        <v>1.5091472525444009E-4</v>
      </c>
    </row>
    <row r="1265" spans="1:15">
      <c r="A1265" s="3">
        <v>95150</v>
      </c>
      <c r="B1265">
        <f t="shared" si="95"/>
        <v>6.4575286148966414E-6</v>
      </c>
      <c r="C1265" s="7">
        <f t="shared" si="96"/>
        <v>4175</v>
      </c>
      <c r="D1265">
        <f t="shared" si="97"/>
        <v>0</v>
      </c>
      <c r="F1265">
        <f t="shared" si="98"/>
        <v>95150</v>
      </c>
      <c r="G1265" t="str">
        <f>INDEX(ZIP_COUNTY_092020!B:B,MATCH('Zip Shares'!F1265,ZIP_COUNTY_092020!A:A,0))</f>
        <v>Santa Clara</v>
      </c>
      <c r="H1265" s="8">
        <f>B1265*'SmartPay National Data'!$Q$4</f>
        <v>2820.2312386466524</v>
      </c>
      <c r="I1265" s="8">
        <f t="shared" si="99"/>
        <v>4175</v>
      </c>
      <c r="J1265" s="8">
        <f>D1265*'SmartPay National Data'!$Q$6</f>
        <v>0</v>
      </c>
      <c r="N1265" s="3">
        <v>95403</v>
      </c>
      <c r="O1265">
        <v>4.3664820512423768E-4</v>
      </c>
    </row>
    <row r="1266" spans="1:15">
      <c r="A1266" s="3">
        <v>95153</v>
      </c>
      <c r="B1266">
        <f t="shared" si="95"/>
        <v>1.0732331074947304E-6</v>
      </c>
      <c r="C1266" s="7">
        <f t="shared" si="96"/>
        <v>0</v>
      </c>
      <c r="D1266">
        <f t="shared" si="97"/>
        <v>0</v>
      </c>
      <c r="F1266">
        <f t="shared" si="98"/>
        <v>95153</v>
      </c>
      <c r="G1266" t="str">
        <f>INDEX(ZIP_COUNTY_092020!B:B,MATCH('Zip Shares'!F1266,ZIP_COUNTY_092020!A:A,0))</f>
        <v>Santa Clara</v>
      </c>
      <c r="H1266" s="8">
        <f>B1266*'SmartPay National Data'!$Q$4</f>
        <v>468.71887321166844</v>
      </c>
      <c r="I1266" s="8">
        <f t="shared" si="99"/>
        <v>0</v>
      </c>
      <c r="J1266" s="8">
        <f>D1266*'SmartPay National Data'!$Q$6</f>
        <v>0</v>
      </c>
      <c r="N1266" s="3">
        <v>95404</v>
      </c>
      <c r="O1266">
        <v>3.9212089712667054E-5</v>
      </c>
    </row>
    <row r="1267" spans="1:15">
      <c r="A1267" s="3">
        <v>95161</v>
      </c>
      <c r="B1267">
        <f t="shared" si="95"/>
        <v>4.0537797929477337E-6</v>
      </c>
      <c r="C1267" s="7">
        <f t="shared" si="96"/>
        <v>0</v>
      </c>
      <c r="D1267">
        <f t="shared" si="97"/>
        <v>0</v>
      </c>
      <c r="F1267">
        <f t="shared" si="98"/>
        <v>95161</v>
      </c>
      <c r="G1267" t="str">
        <f>INDEX(ZIP_COUNTY_092020!B:B,MATCH('Zip Shares'!F1267,ZIP_COUNTY_092020!A:A,0))</f>
        <v>Santa Clara</v>
      </c>
      <c r="H1267" s="8">
        <f>B1267*'SmartPay National Data'!$Q$4</f>
        <v>1770.4290741031036</v>
      </c>
      <c r="I1267" s="8">
        <f t="shared" si="99"/>
        <v>0</v>
      </c>
      <c r="J1267" s="8">
        <f>D1267*'SmartPay National Data'!$Q$6</f>
        <v>0</v>
      </c>
      <c r="N1267" s="3">
        <v>95405</v>
      </c>
      <c r="O1267">
        <v>8.6803831155422565E-5</v>
      </c>
    </row>
    <row r="1268" spans="1:15">
      <c r="A1268" s="3">
        <v>95192</v>
      </c>
      <c r="B1268">
        <f t="shared" si="95"/>
        <v>5.4178094697906426E-5</v>
      </c>
      <c r="C1268" s="7">
        <f t="shared" si="96"/>
        <v>0</v>
      </c>
      <c r="D1268">
        <f t="shared" si="97"/>
        <v>0</v>
      </c>
      <c r="F1268">
        <f t="shared" si="98"/>
        <v>95192</v>
      </c>
      <c r="G1268" t="str">
        <f>INDEX(ZIP_COUNTY_092020!B:B,MATCH('Zip Shares'!F1268,ZIP_COUNTY_092020!A:A,0))</f>
        <v>Santa Clara</v>
      </c>
      <c r="H1268" s="8">
        <f>B1268*'SmartPay National Data'!$Q$4</f>
        <v>23661.490986647048</v>
      </c>
      <c r="I1268" s="8">
        <f t="shared" si="99"/>
        <v>0</v>
      </c>
      <c r="J1268" s="8">
        <f>D1268*'SmartPay National Data'!$Q$6</f>
        <v>0</v>
      </c>
      <c r="N1268" s="3">
        <v>95407</v>
      </c>
      <c r="O1268">
        <v>3.1109337624415483E-4</v>
      </c>
    </row>
    <row r="1269" spans="1:15">
      <c r="A1269" s="3">
        <v>95201</v>
      </c>
      <c r="B1269">
        <f t="shared" si="95"/>
        <v>3.9722967820342117E-7</v>
      </c>
      <c r="C1269" s="7">
        <f t="shared" si="96"/>
        <v>0</v>
      </c>
      <c r="D1269">
        <f t="shared" si="97"/>
        <v>0</v>
      </c>
      <c r="F1269">
        <f t="shared" si="98"/>
        <v>95201</v>
      </c>
      <c r="G1269" t="str">
        <f>INDEX(ZIP_COUNTY_092020!B:B,MATCH('Zip Shares'!F1269,ZIP_COUNTY_092020!A:A,0))</f>
        <v>San Joaquin</v>
      </c>
      <c r="H1269" s="8">
        <f>B1269*'SmartPay National Data'!$Q$4</f>
        <v>173.48425600507801</v>
      </c>
      <c r="I1269" s="8">
        <f t="shared" si="99"/>
        <v>0</v>
      </c>
      <c r="J1269" s="8">
        <f>D1269*'SmartPay National Data'!$Q$6</f>
        <v>0</v>
      </c>
      <c r="N1269" s="3">
        <v>95409</v>
      </c>
      <c r="O1269">
        <v>1.002342887999966E-6</v>
      </c>
    </row>
    <row r="1270" spans="1:15">
      <c r="A1270" s="3">
        <v>95202</v>
      </c>
      <c r="B1270">
        <f t="shared" si="95"/>
        <v>9.837260570814992E-6</v>
      </c>
      <c r="C1270" s="7">
        <f t="shared" si="96"/>
        <v>1624</v>
      </c>
      <c r="D1270">
        <f t="shared" si="97"/>
        <v>0</v>
      </c>
      <c r="F1270">
        <f t="shared" si="98"/>
        <v>95202</v>
      </c>
      <c r="G1270" t="str">
        <f>INDEX(ZIP_COUNTY_092020!B:B,MATCH('Zip Shares'!F1270,ZIP_COUNTY_092020!A:A,0))</f>
        <v>San Joaquin</v>
      </c>
      <c r="H1270" s="8">
        <f>B1270*'SmartPay National Data'!$Q$4</f>
        <v>4296.2797718804222</v>
      </c>
      <c r="I1270" s="8">
        <f t="shared" si="99"/>
        <v>1624</v>
      </c>
      <c r="J1270" s="8">
        <f>D1270*'SmartPay National Data'!$Q$6</f>
        <v>0</v>
      </c>
      <c r="N1270" s="3">
        <v>95423</v>
      </c>
      <c r="O1270">
        <v>9.4214731368760153E-6</v>
      </c>
    </row>
    <row r="1271" spans="1:15">
      <c r="A1271" s="3">
        <v>95203</v>
      </c>
      <c r="B1271">
        <f t="shared" si="95"/>
        <v>1.9245064932610266E-5</v>
      </c>
      <c r="C1271" s="7">
        <f t="shared" si="96"/>
        <v>570.48</v>
      </c>
      <c r="D1271">
        <f t="shared" si="97"/>
        <v>0</v>
      </c>
      <c r="F1271">
        <f t="shared" si="98"/>
        <v>95203</v>
      </c>
      <c r="G1271" t="str">
        <f>INDEX(ZIP_COUNTY_092020!B:B,MATCH('Zip Shares'!F1271,ZIP_COUNTY_092020!A:A,0))</f>
        <v>San Joaquin</v>
      </c>
      <c r="H1271" s="8">
        <f>B1271*'SmartPay National Data'!$Q$4</f>
        <v>8405.0008214480731</v>
      </c>
      <c r="I1271" s="8">
        <f t="shared" si="99"/>
        <v>570.48</v>
      </c>
      <c r="J1271" s="8">
        <f>D1271*'SmartPay National Data'!$Q$6</f>
        <v>0</v>
      </c>
      <c r="N1271" s="3">
        <v>95425</v>
      </c>
      <c r="O1271">
        <v>9.5686375658116544E-5</v>
      </c>
    </row>
    <row r="1272" spans="1:15">
      <c r="A1272" s="3">
        <v>95204</v>
      </c>
      <c r="B1272">
        <f t="shared" si="95"/>
        <v>4.2903025658016875E-5</v>
      </c>
      <c r="C1272" s="7">
        <f t="shared" si="96"/>
        <v>26.92</v>
      </c>
      <c r="D1272">
        <f t="shared" si="97"/>
        <v>0</v>
      </c>
      <c r="F1272">
        <f t="shared" si="98"/>
        <v>95204</v>
      </c>
      <c r="G1272" t="str">
        <f>INDEX(ZIP_COUNTY_092020!B:B,MATCH('Zip Shares'!F1272,ZIP_COUNTY_092020!A:A,0))</f>
        <v>San Joaquin</v>
      </c>
      <c r="H1272" s="8">
        <f>B1272*'SmartPay National Data'!$Q$4</f>
        <v>18737.269381056347</v>
      </c>
      <c r="I1272" s="8">
        <f t="shared" si="99"/>
        <v>26.92</v>
      </c>
      <c r="J1272" s="8">
        <f>D1272*'SmartPay National Data'!$Q$6</f>
        <v>0</v>
      </c>
      <c r="N1272" s="3">
        <v>95433</v>
      </c>
      <c r="O1272">
        <v>1.924547234766483E-5</v>
      </c>
    </row>
    <row r="1273" spans="1:15">
      <c r="A1273" s="3">
        <v>95205</v>
      </c>
      <c r="B1273">
        <f t="shared" si="95"/>
        <v>1.2458709590096827E-4</v>
      </c>
      <c r="C1273" s="7">
        <f t="shared" si="96"/>
        <v>18835.5</v>
      </c>
      <c r="D1273">
        <f t="shared" si="97"/>
        <v>0</v>
      </c>
      <c r="F1273">
        <f t="shared" si="98"/>
        <v>95205</v>
      </c>
      <c r="G1273" t="str">
        <f>INDEX(ZIP_COUNTY_092020!B:B,MATCH('Zip Shares'!F1273,ZIP_COUNTY_092020!A:A,0))</f>
        <v>San Joaquin</v>
      </c>
      <c r="H1273" s="8">
        <f>B1273*'SmartPay National Data'!$Q$4</f>
        <v>54411.593156804141</v>
      </c>
      <c r="I1273" s="8">
        <f t="shared" si="99"/>
        <v>18835.5</v>
      </c>
      <c r="J1273" s="8">
        <f>D1273*'SmartPay National Data'!$Q$6</f>
        <v>0</v>
      </c>
      <c r="N1273" s="3">
        <v>95436</v>
      </c>
      <c r="O1273">
        <v>1.7552255380881836E-6</v>
      </c>
    </row>
    <row r="1274" spans="1:15">
      <c r="A1274" s="3">
        <v>95206</v>
      </c>
      <c r="B1274">
        <f t="shared" si="95"/>
        <v>2.7591687524224914E-4</v>
      </c>
      <c r="C1274" s="7">
        <f t="shared" si="96"/>
        <v>8274.74</v>
      </c>
      <c r="D1274">
        <f t="shared" si="97"/>
        <v>0</v>
      </c>
      <c r="F1274">
        <f t="shared" si="98"/>
        <v>95206</v>
      </c>
      <c r="G1274" t="str">
        <f>INDEX(ZIP_COUNTY_092020!B:B,MATCH('Zip Shares'!F1274,ZIP_COUNTY_092020!A:A,0))</f>
        <v>San Joaquin</v>
      </c>
      <c r="H1274" s="8">
        <f>B1274*'SmartPay National Data'!$Q$4</f>
        <v>120502.66243232391</v>
      </c>
      <c r="I1274" s="8">
        <f t="shared" si="99"/>
        <v>8274.74</v>
      </c>
      <c r="J1274" s="8">
        <f>D1274*'SmartPay National Data'!$Q$6</f>
        <v>0</v>
      </c>
      <c r="N1274" s="3">
        <v>95437</v>
      </c>
      <c r="O1274">
        <v>5.1335763569715488E-5</v>
      </c>
    </row>
    <row r="1275" spans="1:15">
      <c r="A1275" s="3">
        <v>95207</v>
      </c>
      <c r="B1275">
        <f t="shared" si="95"/>
        <v>1.0262561146278118E-5</v>
      </c>
      <c r="C1275" s="7">
        <f t="shared" si="96"/>
        <v>628.70000000000005</v>
      </c>
      <c r="D1275">
        <f t="shared" si="97"/>
        <v>0</v>
      </c>
      <c r="F1275">
        <f t="shared" si="98"/>
        <v>95207</v>
      </c>
      <c r="G1275" t="str">
        <f>INDEX(ZIP_COUNTY_092020!B:B,MATCH('Zip Shares'!F1275,ZIP_COUNTY_092020!A:A,0))</f>
        <v>San Joaquin</v>
      </c>
      <c r="H1275" s="8">
        <f>B1275*'SmartPay National Data'!$Q$4</f>
        <v>4482.0235819765239</v>
      </c>
      <c r="I1275" s="8">
        <f t="shared" si="99"/>
        <v>628.70000000000005</v>
      </c>
      <c r="J1275" s="8">
        <f>D1275*'SmartPay National Data'!$Q$6</f>
        <v>0</v>
      </c>
      <c r="N1275" s="3">
        <v>95441</v>
      </c>
      <c r="O1275">
        <v>1.9969184079846006E-5</v>
      </c>
    </row>
    <row r="1276" spans="1:15">
      <c r="A1276" s="3">
        <v>95209</v>
      </c>
      <c r="B1276">
        <f t="shared" si="95"/>
        <v>6.3502358602762605E-6</v>
      </c>
      <c r="C1276" s="7">
        <f t="shared" si="96"/>
        <v>0</v>
      </c>
      <c r="D1276">
        <f t="shared" si="97"/>
        <v>0</v>
      </c>
      <c r="F1276">
        <f t="shared" si="98"/>
        <v>95209</v>
      </c>
      <c r="G1276" t="str">
        <f>INDEX(ZIP_COUNTY_092020!B:B,MATCH('Zip Shares'!F1276,ZIP_COUNTY_092020!A:A,0))</f>
        <v>San Joaquin</v>
      </c>
      <c r="H1276" s="8">
        <f>B1276*'SmartPay National Data'!$Q$4</f>
        <v>2773.3726962682554</v>
      </c>
      <c r="I1276" s="8">
        <f t="shared" si="99"/>
        <v>0</v>
      </c>
      <c r="J1276" s="8">
        <f>D1276*'SmartPay National Data'!$Q$6</f>
        <v>0</v>
      </c>
      <c r="N1276" s="3">
        <v>95442</v>
      </c>
      <c r="O1276">
        <v>1.4309414883298204E-5</v>
      </c>
    </row>
    <row r="1277" spans="1:15">
      <c r="A1277" s="3">
        <v>95210</v>
      </c>
      <c r="B1277">
        <f t="shared" si="95"/>
        <v>3.5731074374183204E-5</v>
      </c>
      <c r="C1277" s="7">
        <f t="shared" si="96"/>
        <v>0</v>
      </c>
      <c r="D1277">
        <f t="shared" si="97"/>
        <v>0</v>
      </c>
      <c r="F1277">
        <f t="shared" si="98"/>
        <v>95210</v>
      </c>
      <c r="G1277" t="str">
        <f>INDEX(ZIP_COUNTY_092020!B:B,MATCH('Zip Shares'!F1277,ZIP_COUNTY_092020!A:A,0))</f>
        <v>San Joaquin</v>
      </c>
      <c r="H1277" s="8">
        <f>B1277*'SmartPay National Data'!$Q$4</f>
        <v>15605.024483827438</v>
      </c>
      <c r="I1277" s="8">
        <f t="shared" si="99"/>
        <v>0</v>
      </c>
      <c r="J1277" s="8">
        <f>D1277*'SmartPay National Data'!$Q$6</f>
        <v>0</v>
      </c>
      <c r="N1277" s="3">
        <v>95444</v>
      </c>
      <c r="O1277">
        <v>1.4335917232597827E-6</v>
      </c>
    </row>
    <row r="1278" spans="1:15">
      <c r="A1278" s="3">
        <v>95211</v>
      </c>
      <c r="B1278">
        <f t="shared" si="95"/>
        <v>1.533917680447057E-6</v>
      </c>
      <c r="C1278" s="7">
        <f t="shared" si="96"/>
        <v>0</v>
      </c>
      <c r="D1278">
        <f t="shared" si="97"/>
        <v>0</v>
      </c>
      <c r="F1278">
        <f t="shared" si="98"/>
        <v>95211</v>
      </c>
      <c r="G1278" t="str">
        <f>INDEX(ZIP_COUNTY_092020!B:B,MATCH('Zip Shares'!F1278,ZIP_COUNTY_092020!A:A,0))</f>
        <v>San Joaquin</v>
      </c>
      <c r="H1278" s="8">
        <f>B1278*'SmartPay National Data'!$Q$4</f>
        <v>669.91612703499345</v>
      </c>
      <c r="I1278" s="8">
        <f t="shared" si="99"/>
        <v>0</v>
      </c>
      <c r="J1278" s="8">
        <f>D1278*'SmartPay National Data'!$Q$6</f>
        <v>0</v>
      </c>
      <c r="N1278" s="3">
        <v>95448</v>
      </c>
      <c r="O1278">
        <v>6.3659783779847537E-5</v>
      </c>
    </row>
    <row r="1279" spans="1:15">
      <c r="A1279" s="3">
        <v>95212</v>
      </c>
      <c r="B1279">
        <f t="shared" si="95"/>
        <v>6.315585209885286E-6</v>
      </c>
      <c r="C1279" s="7">
        <f t="shared" si="96"/>
        <v>87.98</v>
      </c>
      <c r="D1279">
        <f t="shared" si="97"/>
        <v>0</v>
      </c>
      <c r="F1279">
        <f t="shared" si="98"/>
        <v>95212</v>
      </c>
      <c r="G1279" t="str">
        <f>INDEX(ZIP_COUNTY_092020!B:B,MATCH('Zip Shares'!F1279,ZIP_COUNTY_092020!A:A,0))</f>
        <v>San Joaquin</v>
      </c>
      <c r="H1279" s="8">
        <f>B1279*'SmartPay National Data'!$Q$4</f>
        <v>2758.239531167505</v>
      </c>
      <c r="I1279" s="8">
        <f t="shared" si="99"/>
        <v>87.98</v>
      </c>
      <c r="J1279" s="8">
        <f>D1279*'SmartPay National Data'!$Q$6</f>
        <v>0</v>
      </c>
      <c r="N1279" s="3">
        <v>95449</v>
      </c>
      <c r="O1279">
        <v>1.1938279636467433E-6</v>
      </c>
    </row>
    <row r="1280" spans="1:15">
      <c r="A1280" s="3">
        <v>95215</v>
      </c>
      <c r="B1280">
        <f t="shared" si="95"/>
        <v>5.5975630289411455E-5</v>
      </c>
      <c r="C1280" s="7">
        <f t="shared" si="96"/>
        <v>132.16</v>
      </c>
      <c r="D1280">
        <f t="shared" si="97"/>
        <v>0</v>
      </c>
      <c r="F1280">
        <f t="shared" si="98"/>
        <v>95215</v>
      </c>
      <c r="G1280" t="str">
        <f>INDEX(ZIP_COUNTY_092020!B:B,MATCH('Zip Shares'!F1280,ZIP_COUNTY_092020!A:A,0))</f>
        <v>San Joaquin</v>
      </c>
      <c r="H1280" s="8">
        <f>B1280*'SmartPay National Data'!$Q$4</f>
        <v>24446.538383269821</v>
      </c>
      <c r="I1280" s="8">
        <f t="shared" si="99"/>
        <v>132.16</v>
      </c>
      <c r="J1280" s="8">
        <f>D1280*'SmartPay National Data'!$Q$6</f>
        <v>0</v>
      </c>
      <c r="N1280" s="3">
        <v>95451</v>
      </c>
      <c r="O1280">
        <v>1.2464150618150577E-5</v>
      </c>
    </row>
    <row r="1281" spans="1:15">
      <c r="A1281" s="3">
        <v>95219</v>
      </c>
      <c r="B1281">
        <f t="shared" si="95"/>
        <v>1.3746452835047224E-4</v>
      </c>
      <c r="C1281" s="7">
        <f t="shared" si="96"/>
        <v>2791.12</v>
      </c>
      <c r="D1281">
        <f t="shared" si="97"/>
        <v>0</v>
      </c>
      <c r="F1281">
        <f t="shared" si="98"/>
        <v>95219</v>
      </c>
      <c r="G1281" t="str">
        <f>INDEX(ZIP_COUNTY_092020!B:B,MATCH('Zip Shares'!F1281,ZIP_COUNTY_092020!A:A,0))</f>
        <v>San Joaquin</v>
      </c>
      <c r="H1281" s="8">
        <f>B1281*'SmartPay National Data'!$Q$4</f>
        <v>60035.623561233791</v>
      </c>
      <c r="I1281" s="8">
        <f t="shared" si="99"/>
        <v>2791.12</v>
      </c>
      <c r="J1281" s="8">
        <f>D1281*'SmartPay National Data'!$Q$6</f>
        <v>0</v>
      </c>
      <c r="N1281" s="3">
        <v>95453</v>
      </c>
      <c r="O1281">
        <v>6.6630450650227276E-5</v>
      </c>
    </row>
    <row r="1282" spans="1:15">
      <c r="A1282" s="3">
        <v>95220</v>
      </c>
      <c r="B1282">
        <f t="shared" ref="B1282:B1345" si="100">SUMIF(N:N,A1282,O:O)</f>
        <v>1.174210928769313E-6</v>
      </c>
      <c r="C1282" s="7">
        <f t="shared" ref="C1282:C1345" si="101">SUMIF(P:P,A1282,Q:Q)</f>
        <v>57.42</v>
      </c>
      <c r="D1282">
        <f t="shared" ref="D1282:D1345" si="102">SUMIF(R:R,A1282,S:S)</f>
        <v>0</v>
      </c>
      <c r="F1282">
        <f t="shared" si="98"/>
        <v>95220</v>
      </c>
      <c r="G1282" t="str">
        <f>INDEX(ZIP_COUNTY_092020!B:B,MATCH('Zip Shares'!F1282,ZIP_COUNTY_092020!A:A,0))</f>
        <v>San Joaquin</v>
      </c>
      <c r="H1282" s="8">
        <f>B1282*'SmartPay National Data'!$Q$4</f>
        <v>512.81946075101052</v>
      </c>
      <c r="I1282" s="8">
        <f t="shared" si="99"/>
        <v>57.42</v>
      </c>
      <c r="J1282" s="8">
        <f>D1282*'SmartPay National Data'!$Q$6</f>
        <v>0</v>
      </c>
      <c r="N1282" s="3">
        <v>95457</v>
      </c>
      <c r="O1282">
        <v>2.4668981554068874E-5</v>
      </c>
    </row>
    <row r="1283" spans="1:15">
      <c r="A1283" s="3">
        <v>95222</v>
      </c>
      <c r="B1283">
        <f t="shared" si="100"/>
        <v>1.4870649491717818E-6</v>
      </c>
      <c r="C1283" s="7">
        <f t="shared" si="101"/>
        <v>0</v>
      </c>
      <c r="D1283">
        <f t="shared" si="102"/>
        <v>0</v>
      </c>
      <c r="F1283">
        <f t="shared" ref="F1283:F1346" si="103">A1283</f>
        <v>95222</v>
      </c>
      <c r="G1283" t="str">
        <f>INDEX(ZIP_COUNTY_092020!B:B,MATCH('Zip Shares'!F1283,ZIP_COUNTY_092020!A:A,0))</f>
        <v>Calaveras</v>
      </c>
      <c r="H1283" s="8">
        <f>B1283*'SmartPay National Data'!$Q$4</f>
        <v>649.45388145490745</v>
      </c>
      <c r="I1283" s="8">
        <f t="shared" ref="I1283:I1346" si="104">C1283</f>
        <v>0</v>
      </c>
      <c r="J1283" s="8">
        <f>D1283*'SmartPay National Data'!$Q$6</f>
        <v>0</v>
      </c>
      <c r="N1283" s="3">
        <v>95460</v>
      </c>
      <c r="O1283">
        <v>2.5062137081726619E-7</v>
      </c>
    </row>
    <row r="1284" spans="1:15">
      <c r="A1284" s="3">
        <v>95223</v>
      </c>
      <c r="B1284">
        <f t="shared" si="100"/>
        <v>2.9293142423411265E-8</v>
      </c>
      <c r="C1284" s="7">
        <f t="shared" si="101"/>
        <v>0</v>
      </c>
      <c r="D1284">
        <f t="shared" si="102"/>
        <v>0</v>
      </c>
      <c r="F1284">
        <f t="shared" si="103"/>
        <v>95223</v>
      </c>
      <c r="G1284" t="str">
        <f>INDEX(ZIP_COUNTY_092020!B:B,MATCH('Zip Shares'!F1284,ZIP_COUNTY_092020!A:A,0))</f>
        <v>Calaveras</v>
      </c>
      <c r="H1284" s="8">
        <f>B1284*'SmartPay National Data'!$Q$4</f>
        <v>12.793351801810369</v>
      </c>
      <c r="I1284" s="8">
        <f t="shared" si="104"/>
        <v>0</v>
      </c>
      <c r="J1284" s="8">
        <f>D1284*'SmartPay National Data'!$Q$6</f>
        <v>0</v>
      </c>
      <c r="N1284" s="3">
        <v>95461</v>
      </c>
      <c r="O1284">
        <v>2.0861586015370902E-4</v>
      </c>
    </row>
    <row r="1285" spans="1:15">
      <c r="A1285" s="3">
        <v>95230</v>
      </c>
      <c r="B1285">
        <f t="shared" si="100"/>
        <v>2.2917096819428145E-6</v>
      </c>
      <c r="C1285" s="7">
        <f t="shared" si="101"/>
        <v>0</v>
      </c>
      <c r="D1285">
        <f t="shared" si="102"/>
        <v>0</v>
      </c>
      <c r="F1285">
        <f t="shared" si="103"/>
        <v>95230</v>
      </c>
      <c r="G1285" t="str">
        <f>INDEX(ZIP_COUNTY_092020!B:B,MATCH('Zip Shares'!F1285,ZIP_COUNTY_092020!A:A,0))</f>
        <v>San Joaquin</v>
      </c>
      <c r="H1285" s="8">
        <f>B1285*'SmartPay National Data'!$Q$4</f>
        <v>1000.8707077216038</v>
      </c>
      <c r="I1285" s="8">
        <f t="shared" si="104"/>
        <v>0</v>
      </c>
      <c r="J1285" s="8">
        <f>D1285*'SmartPay National Data'!$Q$6</f>
        <v>0</v>
      </c>
      <c r="N1285" s="3">
        <v>95465</v>
      </c>
      <c r="O1285">
        <v>7.5779200149575732E-6</v>
      </c>
    </row>
    <row r="1286" spans="1:15">
      <c r="A1286" s="3">
        <v>95231</v>
      </c>
      <c r="B1286">
        <f t="shared" si="100"/>
        <v>7.2571214009910354E-6</v>
      </c>
      <c r="C1286" s="7">
        <f t="shared" si="101"/>
        <v>0</v>
      </c>
      <c r="D1286">
        <f t="shared" si="102"/>
        <v>0</v>
      </c>
      <c r="F1286">
        <f t="shared" si="103"/>
        <v>95231</v>
      </c>
      <c r="G1286" t="str">
        <f>INDEX(ZIP_COUNTY_092020!B:B,MATCH('Zip Shares'!F1286,ZIP_COUNTY_092020!A:A,0))</f>
        <v>San Joaquin</v>
      </c>
      <c r="H1286" s="8">
        <f>B1286*'SmartPay National Data'!$Q$4</f>
        <v>3169.4417010421048</v>
      </c>
      <c r="I1286" s="8">
        <f t="shared" si="104"/>
        <v>0</v>
      </c>
      <c r="J1286" s="8">
        <f>D1286*'SmartPay National Data'!$Q$6</f>
        <v>0</v>
      </c>
      <c r="N1286" s="3">
        <v>95472</v>
      </c>
      <c r="O1286">
        <v>1.0754015741226664E-4</v>
      </c>
    </row>
    <row r="1287" spans="1:15">
      <c r="A1287" s="4">
        <v>95236</v>
      </c>
      <c r="B1287">
        <f t="shared" si="100"/>
        <v>0</v>
      </c>
      <c r="C1287" s="7">
        <f t="shared" si="101"/>
        <v>375</v>
      </c>
      <c r="D1287">
        <f t="shared" si="102"/>
        <v>0</v>
      </c>
      <c r="F1287">
        <f t="shared" si="103"/>
        <v>95236</v>
      </c>
      <c r="G1287" t="str">
        <f>INDEX(ZIP_COUNTY_092020!B:B,MATCH('Zip Shares'!F1287,ZIP_COUNTY_092020!A:A,0))</f>
        <v>San Joaquin</v>
      </c>
      <c r="H1287" s="8">
        <f>B1287*'SmartPay National Data'!$Q$4</f>
        <v>0</v>
      </c>
      <c r="I1287" s="8">
        <f t="shared" si="104"/>
        <v>375</v>
      </c>
      <c r="J1287" s="8">
        <f>D1287*'SmartPay National Data'!$Q$6</f>
        <v>0</v>
      </c>
      <c r="N1287" s="3">
        <v>95473</v>
      </c>
      <c r="O1287">
        <v>3.0556129092570858E-5</v>
      </c>
    </row>
    <row r="1288" spans="1:15">
      <c r="A1288" s="3">
        <v>95237</v>
      </c>
      <c r="B1288">
        <f t="shared" si="100"/>
        <v>2.0158082069896277E-6</v>
      </c>
      <c r="C1288" s="7">
        <f t="shared" si="101"/>
        <v>0</v>
      </c>
      <c r="D1288">
        <f t="shared" si="102"/>
        <v>0</v>
      </c>
      <c r="F1288">
        <f t="shared" si="103"/>
        <v>95237</v>
      </c>
      <c r="G1288" t="str">
        <f>INDEX(ZIP_COUNTY_092020!B:B,MATCH('Zip Shares'!F1288,ZIP_COUNTY_092020!A:A,0))</f>
        <v>San Joaquin</v>
      </c>
      <c r="H1288" s="8">
        <f>B1288*'SmartPay National Data'!$Q$4</f>
        <v>880.37477114043577</v>
      </c>
      <c r="I1288" s="8">
        <f t="shared" si="104"/>
        <v>0</v>
      </c>
      <c r="J1288" s="8">
        <f>D1288*'SmartPay National Data'!$Q$6</f>
        <v>0</v>
      </c>
      <c r="N1288" s="3">
        <v>95476</v>
      </c>
      <c r="O1288">
        <v>1.2392611793888943E-3</v>
      </c>
    </row>
    <row r="1289" spans="1:15">
      <c r="A1289" s="3">
        <v>95240</v>
      </c>
      <c r="B1289">
        <f t="shared" si="100"/>
        <v>3.3592888870177828E-4</v>
      </c>
      <c r="C1289" s="7">
        <f t="shared" si="101"/>
        <v>31918.1</v>
      </c>
      <c r="D1289">
        <f t="shared" si="102"/>
        <v>0</v>
      </c>
      <c r="F1289">
        <f t="shared" si="103"/>
        <v>95240</v>
      </c>
      <c r="G1289" t="str">
        <f>INDEX(ZIP_COUNTY_092020!B:B,MATCH('Zip Shares'!F1289,ZIP_COUNTY_092020!A:A,0))</f>
        <v>San Joaquin</v>
      </c>
      <c r="H1289" s="8">
        <f>B1289*'SmartPay National Data'!$Q$4</f>
        <v>146712.03216894667</v>
      </c>
      <c r="I1289" s="8">
        <f t="shared" si="104"/>
        <v>31918.1</v>
      </c>
      <c r="J1289" s="8">
        <f>D1289*'SmartPay National Data'!$Q$6</f>
        <v>0</v>
      </c>
      <c r="N1289" s="3">
        <v>95482</v>
      </c>
      <c r="O1289">
        <v>3.6204680115591134E-4</v>
      </c>
    </row>
    <row r="1290" spans="1:15">
      <c r="A1290" s="3">
        <v>95241</v>
      </c>
      <c r="B1290">
        <f t="shared" si="100"/>
        <v>3.6340872857107272E-5</v>
      </c>
      <c r="C1290" s="7">
        <f t="shared" si="101"/>
        <v>0</v>
      </c>
      <c r="D1290">
        <f t="shared" si="102"/>
        <v>0</v>
      </c>
      <c r="F1290">
        <f t="shared" si="103"/>
        <v>95241</v>
      </c>
      <c r="G1290" t="str">
        <f>INDEX(ZIP_COUNTY_092020!B:B,MATCH('Zip Shares'!F1290,ZIP_COUNTY_092020!A:A,0))</f>
        <v>San Joaquin</v>
      </c>
      <c r="H1290" s="8">
        <f>B1290*'SmartPay National Data'!$Q$4</f>
        <v>15871.345058366513</v>
      </c>
      <c r="I1290" s="8">
        <f t="shared" si="104"/>
        <v>0</v>
      </c>
      <c r="J1290" s="8">
        <f>D1290*'SmartPay National Data'!$Q$6</f>
        <v>0</v>
      </c>
      <c r="N1290" s="3">
        <v>95490</v>
      </c>
      <c r="O1290">
        <v>1.7758285173976676E-5</v>
      </c>
    </row>
    <row r="1291" spans="1:15">
      <c r="A1291" s="3">
        <v>95242</v>
      </c>
      <c r="B1291">
        <f t="shared" si="100"/>
        <v>7.0484230392887768E-6</v>
      </c>
      <c r="C1291" s="7">
        <f t="shared" si="101"/>
        <v>1347</v>
      </c>
      <c r="D1291">
        <f t="shared" si="102"/>
        <v>0</v>
      </c>
      <c r="F1291">
        <f t="shared" si="103"/>
        <v>95242</v>
      </c>
      <c r="G1291" t="str">
        <f>INDEX(ZIP_COUNTY_092020!B:B,MATCH('Zip Shares'!F1291,ZIP_COUNTY_092020!A:A,0))</f>
        <v>San Joaquin</v>
      </c>
      <c r="H1291" s="8">
        <f>B1291*'SmartPay National Data'!$Q$4</f>
        <v>3078.2957419255908</v>
      </c>
      <c r="I1291" s="8">
        <f t="shared" si="104"/>
        <v>1347</v>
      </c>
      <c r="J1291" s="8">
        <f>D1291*'SmartPay National Data'!$Q$6</f>
        <v>0</v>
      </c>
      <c r="N1291" s="3">
        <v>95492</v>
      </c>
      <c r="O1291">
        <v>1.5809820638431802E-4</v>
      </c>
    </row>
    <row r="1292" spans="1:15">
      <c r="A1292" s="3">
        <v>95245</v>
      </c>
      <c r="B1292">
        <f t="shared" si="100"/>
        <v>2.8519053819732799E-6</v>
      </c>
      <c r="C1292" s="7">
        <f t="shared" si="101"/>
        <v>0</v>
      </c>
      <c r="D1292">
        <f t="shared" si="102"/>
        <v>0</v>
      </c>
      <c r="F1292">
        <f t="shared" si="103"/>
        <v>95245</v>
      </c>
      <c r="G1292" t="str">
        <f>INDEX(ZIP_COUNTY_092020!B:B,MATCH('Zip Shares'!F1292,ZIP_COUNTY_092020!A:A,0))</f>
        <v>Calaveras</v>
      </c>
      <c r="H1292" s="8">
        <f>B1292*'SmartPay National Data'!$Q$4</f>
        <v>1245.5279918313292</v>
      </c>
      <c r="I1292" s="8">
        <f t="shared" si="104"/>
        <v>0</v>
      </c>
      <c r="J1292" s="8">
        <f>D1292*'SmartPay National Data'!$Q$6</f>
        <v>0</v>
      </c>
      <c r="N1292" s="3">
        <v>95501</v>
      </c>
      <c r="O1292">
        <v>3.6523028128004458E-5</v>
      </c>
    </row>
    <row r="1293" spans="1:15">
      <c r="A1293" s="3">
        <v>95247</v>
      </c>
      <c r="B1293">
        <f t="shared" si="100"/>
        <v>1.3220618520718991E-5</v>
      </c>
      <c r="C1293" s="7">
        <f t="shared" si="101"/>
        <v>0</v>
      </c>
      <c r="D1293">
        <f t="shared" si="102"/>
        <v>0</v>
      </c>
      <c r="F1293">
        <f t="shared" si="103"/>
        <v>95247</v>
      </c>
      <c r="G1293" t="str">
        <f>INDEX(ZIP_COUNTY_092020!B:B,MATCH('Zip Shares'!F1293,ZIP_COUNTY_092020!A:A,0))</f>
        <v>Calaveras</v>
      </c>
      <c r="H1293" s="8">
        <f>B1293*'SmartPay National Data'!$Q$4</f>
        <v>5773.9119049895189</v>
      </c>
      <c r="I1293" s="8">
        <f t="shared" si="104"/>
        <v>0</v>
      </c>
      <c r="J1293" s="8">
        <f>D1293*'SmartPay National Data'!$Q$6</f>
        <v>0</v>
      </c>
      <c r="N1293" s="3">
        <v>95502</v>
      </c>
      <c r="O1293">
        <v>4.5674283229938497E-6</v>
      </c>
    </row>
    <row r="1294" spans="1:15">
      <c r="A1294" s="3">
        <v>95249</v>
      </c>
      <c r="B1294">
        <f t="shared" si="100"/>
        <v>1.5053578851218675E-6</v>
      </c>
      <c r="C1294" s="7">
        <f t="shared" si="101"/>
        <v>0</v>
      </c>
      <c r="D1294">
        <f t="shared" si="102"/>
        <v>0</v>
      </c>
      <c r="F1294">
        <f t="shared" si="103"/>
        <v>95249</v>
      </c>
      <c r="G1294" t="str">
        <f>INDEX(ZIP_COUNTY_092020!B:B,MATCH('Zip Shares'!F1294,ZIP_COUNTY_092020!A:A,0))</f>
        <v>Calaveras</v>
      </c>
      <c r="H1294" s="8">
        <f>B1294*'SmartPay National Data'!$Q$4</f>
        <v>657.44305385965401</v>
      </c>
      <c r="I1294" s="8">
        <f t="shared" si="104"/>
        <v>0</v>
      </c>
      <c r="J1294" s="8">
        <f>D1294*'SmartPay National Data'!$Q$6</f>
        <v>0</v>
      </c>
      <c r="N1294" s="3">
        <v>95503</v>
      </c>
      <c r="O1294">
        <v>7.2609307317512428E-6</v>
      </c>
    </row>
    <row r="1295" spans="1:15">
      <c r="A1295" s="3">
        <v>95252</v>
      </c>
      <c r="B1295">
        <f t="shared" si="100"/>
        <v>6.1504395175163046E-5</v>
      </c>
      <c r="C1295" s="7">
        <f t="shared" si="101"/>
        <v>0</v>
      </c>
      <c r="D1295">
        <f t="shared" si="102"/>
        <v>0</v>
      </c>
      <c r="F1295">
        <f t="shared" si="103"/>
        <v>95252</v>
      </c>
      <c r="G1295" t="str">
        <f>INDEX(ZIP_COUNTY_092020!B:B,MATCH('Zip Shares'!F1295,ZIP_COUNTY_092020!A:A,0))</f>
        <v>Calaveras</v>
      </c>
      <c r="H1295" s="8">
        <f>B1295*'SmartPay National Data'!$Q$4</f>
        <v>26861.145638119579</v>
      </c>
      <c r="I1295" s="8">
        <f t="shared" si="104"/>
        <v>0</v>
      </c>
      <c r="J1295" s="8">
        <f>D1295*'SmartPay National Data'!$Q$6</f>
        <v>0</v>
      </c>
      <c r="N1295" s="3">
        <v>95518</v>
      </c>
      <c r="O1295">
        <v>2.2239178539380364E-5</v>
      </c>
    </row>
    <row r="1296" spans="1:15">
      <c r="A1296" s="3">
        <v>95254</v>
      </c>
      <c r="B1296">
        <f t="shared" si="100"/>
        <v>5.0266869432551901E-7</v>
      </c>
      <c r="C1296" s="7">
        <f t="shared" si="101"/>
        <v>0</v>
      </c>
      <c r="D1296">
        <f t="shared" si="102"/>
        <v>0</v>
      </c>
      <c r="F1296">
        <f t="shared" si="103"/>
        <v>95254</v>
      </c>
      <c r="G1296" t="str">
        <f>INDEX(ZIP_COUNTY_092020!B:B,MATCH('Zip Shares'!F1296,ZIP_COUNTY_092020!A:A,0))</f>
        <v>Calaveras</v>
      </c>
      <c r="H1296" s="8">
        <f>B1296*'SmartPay National Data'!$Q$4</f>
        <v>219.53320518878485</v>
      </c>
      <c r="I1296" s="8">
        <f t="shared" si="104"/>
        <v>0</v>
      </c>
      <c r="J1296" s="8">
        <f>D1296*'SmartPay National Data'!$Q$6</f>
        <v>0</v>
      </c>
      <c r="N1296" s="3">
        <v>95519</v>
      </c>
      <c r="O1296">
        <v>3.666735491108503E-7</v>
      </c>
    </row>
    <row r="1297" spans="1:15">
      <c r="A1297" s="3">
        <v>95258</v>
      </c>
      <c r="B1297">
        <f t="shared" si="100"/>
        <v>6.3149333457979778E-8</v>
      </c>
      <c r="C1297" s="7">
        <f t="shared" si="101"/>
        <v>0</v>
      </c>
      <c r="D1297">
        <f t="shared" si="102"/>
        <v>0</v>
      </c>
      <c r="F1297">
        <f t="shared" si="103"/>
        <v>95258</v>
      </c>
      <c r="G1297" t="str">
        <f>INDEX(ZIP_COUNTY_092020!B:B,MATCH('Zip Shares'!F1297,ZIP_COUNTY_092020!A:A,0))</f>
        <v>San Joaquin</v>
      </c>
      <c r="H1297" s="8">
        <f>B1297*'SmartPay National Data'!$Q$4</f>
        <v>27.579548390550862</v>
      </c>
      <c r="I1297" s="8">
        <f t="shared" si="104"/>
        <v>0</v>
      </c>
      <c r="J1297" s="8">
        <f>D1297*'SmartPay National Data'!$Q$6</f>
        <v>0</v>
      </c>
      <c r="N1297" s="3">
        <v>95521</v>
      </c>
      <c r="O1297">
        <v>1.5147942289082351E-4</v>
      </c>
    </row>
    <row r="1298" spans="1:15">
      <c r="A1298" s="3">
        <v>95301</v>
      </c>
      <c r="B1298">
        <f t="shared" si="100"/>
        <v>9.0853557168577347E-7</v>
      </c>
      <c r="C1298" s="7">
        <f t="shared" si="101"/>
        <v>0</v>
      </c>
      <c r="D1298">
        <f t="shared" si="102"/>
        <v>0</v>
      </c>
      <c r="F1298">
        <f t="shared" si="103"/>
        <v>95301</v>
      </c>
      <c r="G1298" t="str">
        <f>INDEX(ZIP_COUNTY_092020!B:B,MATCH('Zip Shares'!F1298,ZIP_COUNTY_092020!A:A,0))</f>
        <v>Merced</v>
      </c>
      <c r="H1298" s="8">
        <f>B1298*'SmartPay National Data'!$Q$4</f>
        <v>396.78963168340914</v>
      </c>
      <c r="I1298" s="8">
        <f t="shared" si="104"/>
        <v>0</v>
      </c>
      <c r="J1298" s="8">
        <f>D1298*'SmartPay National Data'!$Q$6</f>
        <v>0</v>
      </c>
      <c r="N1298" s="3">
        <v>95531</v>
      </c>
      <c r="O1298">
        <v>5.3554708922912519E-6</v>
      </c>
    </row>
    <row r="1299" spans="1:15">
      <c r="A1299" s="3">
        <v>95304</v>
      </c>
      <c r="B1299">
        <f t="shared" si="100"/>
        <v>6.060956912006347E-5</v>
      </c>
      <c r="C1299" s="7">
        <f t="shared" si="101"/>
        <v>751.98</v>
      </c>
      <c r="D1299">
        <f t="shared" si="102"/>
        <v>0</v>
      </c>
      <c r="F1299">
        <f t="shared" si="103"/>
        <v>95304</v>
      </c>
      <c r="G1299" t="str">
        <f>INDEX(ZIP_COUNTY_092020!B:B,MATCH('Zip Shares'!F1299,ZIP_COUNTY_092020!A:A,0))</f>
        <v>San Joaquin</v>
      </c>
      <c r="H1299" s="8">
        <f>B1299*'SmartPay National Data'!$Q$4</f>
        <v>26470.343437425472</v>
      </c>
      <c r="I1299" s="8">
        <f t="shared" si="104"/>
        <v>751.98</v>
      </c>
      <c r="J1299" s="8">
        <f>D1299*'SmartPay National Data'!$Q$6</f>
        <v>0</v>
      </c>
      <c r="N1299" s="3">
        <v>95540</v>
      </c>
      <c r="O1299">
        <v>4.0361387210849561E-6</v>
      </c>
    </row>
    <row r="1300" spans="1:15">
      <c r="A1300" s="3">
        <v>95307</v>
      </c>
      <c r="B1300">
        <f t="shared" si="100"/>
        <v>6.1333016032459178E-5</v>
      </c>
      <c r="C1300" s="7">
        <f t="shared" si="101"/>
        <v>3382.2300000000005</v>
      </c>
      <c r="D1300">
        <f t="shared" si="102"/>
        <v>0</v>
      </c>
      <c r="F1300">
        <f t="shared" si="103"/>
        <v>95307</v>
      </c>
      <c r="G1300" t="str">
        <f>INDEX(ZIP_COUNTY_092020!B:B,MATCH('Zip Shares'!F1300,ZIP_COUNTY_092020!A:A,0))</f>
        <v>Stanislaus</v>
      </c>
      <c r="H1300" s="8">
        <f>B1300*'SmartPay National Data'!$Q$4</f>
        <v>26786.298302439027</v>
      </c>
      <c r="I1300" s="8">
        <f t="shared" si="104"/>
        <v>3382.2300000000005</v>
      </c>
      <c r="J1300" s="8">
        <f>D1300*'SmartPay National Data'!$Q$6</f>
        <v>0</v>
      </c>
      <c r="N1300" s="3">
        <v>95567</v>
      </c>
      <c r="O1300">
        <v>8.9631312004874521E-7</v>
      </c>
    </row>
    <row r="1301" spans="1:15">
      <c r="A1301" s="3">
        <v>95310</v>
      </c>
      <c r="B1301">
        <f t="shared" si="100"/>
        <v>2.2305974237576726E-6</v>
      </c>
      <c r="C1301" s="7">
        <f t="shared" si="101"/>
        <v>0</v>
      </c>
      <c r="D1301">
        <f t="shared" si="102"/>
        <v>0</v>
      </c>
      <c r="F1301">
        <f t="shared" si="103"/>
        <v>95310</v>
      </c>
      <c r="G1301" t="str">
        <f>INDEX(ZIP_COUNTY_092020!B:B,MATCH('Zip Shares'!F1301,ZIP_COUNTY_092020!A:A,0))</f>
        <v>Tuolumne</v>
      </c>
      <c r="H1301" s="8">
        <f>B1301*'SmartPay National Data'!$Q$4</f>
        <v>974.180822182361</v>
      </c>
      <c r="I1301" s="8">
        <f t="shared" si="104"/>
        <v>0</v>
      </c>
      <c r="J1301" s="8">
        <f>D1301*'SmartPay National Data'!$Q$6</f>
        <v>0</v>
      </c>
      <c r="N1301" s="3">
        <v>95602</v>
      </c>
      <c r="O1301">
        <v>4.0008441512002368E-4</v>
      </c>
    </row>
    <row r="1302" spans="1:15">
      <c r="A1302" s="3">
        <v>95316</v>
      </c>
      <c r="B1302">
        <f t="shared" si="100"/>
        <v>5.327098507891164E-5</v>
      </c>
      <c r="C1302" s="7">
        <f t="shared" si="101"/>
        <v>31392.960000000003</v>
      </c>
      <c r="D1302">
        <f t="shared" si="102"/>
        <v>0</v>
      </c>
      <c r="F1302">
        <f t="shared" si="103"/>
        <v>95316</v>
      </c>
      <c r="G1302" t="str">
        <f>INDEX(ZIP_COUNTY_092020!B:B,MATCH('Zip Shares'!F1302,ZIP_COUNTY_092020!A:A,0))</f>
        <v>Stanislaus</v>
      </c>
      <c r="H1302" s="8">
        <f>B1302*'SmartPay National Data'!$Q$4</f>
        <v>23265.324118959554</v>
      </c>
      <c r="I1302" s="8">
        <f t="shared" si="104"/>
        <v>31392.960000000003</v>
      </c>
      <c r="J1302" s="8">
        <f>D1302*'SmartPay National Data'!$Q$6</f>
        <v>0</v>
      </c>
      <c r="N1302" s="3">
        <v>95603</v>
      </c>
      <c r="O1302">
        <v>1.3172085202343625E-4</v>
      </c>
    </row>
    <row r="1303" spans="1:15">
      <c r="A1303" s="3">
        <v>95318</v>
      </c>
      <c r="B1303">
        <f t="shared" si="100"/>
        <v>1.1896519593374254E-6</v>
      </c>
      <c r="C1303" s="7">
        <f t="shared" si="101"/>
        <v>0</v>
      </c>
      <c r="D1303">
        <f t="shared" si="102"/>
        <v>0</v>
      </c>
      <c r="F1303">
        <f t="shared" si="103"/>
        <v>95318</v>
      </c>
      <c r="G1303" t="str">
        <f>INDEX(ZIP_COUNTY_092020!B:B,MATCH('Zip Shares'!F1303,ZIP_COUNTY_092020!A:A,0))</f>
        <v>Mariposa</v>
      </c>
      <c r="H1303" s="8">
        <f>B1303*'SmartPay National Data'!$Q$4</f>
        <v>519.56310516392591</v>
      </c>
      <c r="I1303" s="8">
        <f t="shared" si="104"/>
        <v>0</v>
      </c>
      <c r="J1303" s="8">
        <f>D1303*'SmartPay National Data'!$Q$6</f>
        <v>0</v>
      </c>
      <c r="N1303" s="3">
        <v>95605</v>
      </c>
      <c r="O1303">
        <v>1.1854718808775617E-4</v>
      </c>
    </row>
    <row r="1304" spans="1:15">
      <c r="A1304" s="3">
        <v>95320</v>
      </c>
      <c r="B1304">
        <f t="shared" si="100"/>
        <v>3.0038915680797275E-6</v>
      </c>
      <c r="C1304" s="7">
        <f t="shared" si="101"/>
        <v>0</v>
      </c>
      <c r="D1304">
        <f t="shared" si="102"/>
        <v>0</v>
      </c>
      <c r="F1304">
        <f t="shared" si="103"/>
        <v>95320</v>
      </c>
      <c r="G1304" t="str">
        <f>INDEX(ZIP_COUNTY_092020!B:B,MATCH('Zip Shares'!F1304,ZIP_COUNTY_092020!A:A,0))</f>
        <v>San Joaquin</v>
      </c>
      <c r="H1304" s="8">
        <f>B1304*'SmartPay National Data'!$Q$4</f>
        <v>1311.905737167426</v>
      </c>
      <c r="I1304" s="8">
        <f t="shared" si="104"/>
        <v>0</v>
      </c>
      <c r="J1304" s="8">
        <f>D1304*'SmartPay National Data'!$Q$6</f>
        <v>0</v>
      </c>
      <c r="N1304" s="3">
        <v>95608</v>
      </c>
      <c r="O1304">
        <v>5.3850594106292253E-5</v>
      </c>
    </row>
    <row r="1305" spans="1:15">
      <c r="A1305" s="3">
        <v>95322</v>
      </c>
      <c r="B1305">
        <f t="shared" si="100"/>
        <v>7.4779036932117693E-5</v>
      </c>
      <c r="C1305" s="7">
        <f t="shared" si="101"/>
        <v>52.62</v>
      </c>
      <c r="D1305">
        <f t="shared" si="102"/>
        <v>9.2769088728856402E-4</v>
      </c>
      <c r="F1305">
        <f t="shared" si="103"/>
        <v>95322</v>
      </c>
      <c r="G1305" t="str">
        <f>INDEX(ZIP_COUNTY_092020!B:B,MATCH('Zip Shares'!F1305,ZIP_COUNTY_092020!A:A,0))</f>
        <v>Merced</v>
      </c>
      <c r="H1305" s="8">
        <f>B1305*'SmartPay National Data'!$Q$4</f>
        <v>32658.651401925785</v>
      </c>
      <c r="I1305" s="8">
        <f t="shared" si="104"/>
        <v>52.62</v>
      </c>
      <c r="J1305" s="8">
        <f>D1305*'SmartPay National Data'!$Q$6</f>
        <v>134867.14427168618</v>
      </c>
      <c r="N1305" s="3">
        <v>95610</v>
      </c>
      <c r="O1305">
        <v>4.372710408889079E-5</v>
      </c>
    </row>
    <row r="1306" spans="1:15">
      <c r="A1306" s="3">
        <v>95326</v>
      </c>
      <c r="B1306">
        <f t="shared" si="100"/>
        <v>1.7318806554614594E-6</v>
      </c>
      <c r="C1306" s="7">
        <f t="shared" si="101"/>
        <v>0</v>
      </c>
      <c r="D1306">
        <f t="shared" si="102"/>
        <v>0</v>
      </c>
      <c r="F1306">
        <f t="shared" si="103"/>
        <v>95326</v>
      </c>
      <c r="G1306" t="str">
        <f>INDEX(ZIP_COUNTY_092020!B:B,MATCH('Zip Shares'!F1306,ZIP_COUNTY_092020!A:A,0))</f>
        <v>Stanislaus</v>
      </c>
      <c r="H1306" s="8">
        <f>B1306*'SmartPay National Data'!$Q$4</f>
        <v>756.3735629251139</v>
      </c>
      <c r="I1306" s="8">
        <f t="shared" si="104"/>
        <v>0</v>
      </c>
      <c r="J1306" s="8">
        <f>D1306*'SmartPay National Data'!$Q$6</f>
        <v>0</v>
      </c>
      <c r="N1306" s="3">
        <v>95613</v>
      </c>
      <c r="O1306">
        <v>2.0818909288404943E-5</v>
      </c>
    </row>
    <row r="1307" spans="1:15">
      <c r="A1307" s="3">
        <v>95330</v>
      </c>
      <c r="B1307">
        <f t="shared" si="100"/>
        <v>2.9798907472151492E-5</v>
      </c>
      <c r="C1307" s="7">
        <f t="shared" si="101"/>
        <v>2546.4299999999998</v>
      </c>
      <c r="D1307">
        <f t="shared" si="102"/>
        <v>0</v>
      </c>
      <c r="F1307">
        <f t="shared" si="103"/>
        <v>95330</v>
      </c>
      <c r="G1307" t="str">
        <f>INDEX(ZIP_COUNTY_092020!B:B,MATCH('Zip Shares'!F1307,ZIP_COUNTY_092020!A:A,0))</f>
        <v>San Joaquin</v>
      </c>
      <c r="H1307" s="8">
        <f>B1307*'SmartPay National Data'!$Q$4</f>
        <v>13014.237294533139</v>
      </c>
      <c r="I1307" s="8">
        <f t="shared" si="104"/>
        <v>2546.4299999999998</v>
      </c>
      <c r="J1307" s="8">
        <f>D1307*'SmartPay National Data'!$Q$6</f>
        <v>0</v>
      </c>
      <c r="N1307" s="3">
        <v>95616</v>
      </c>
      <c r="O1307">
        <v>8.6911009833827663E-4</v>
      </c>
    </row>
    <row r="1308" spans="1:15">
      <c r="A1308" s="4">
        <v>95334</v>
      </c>
      <c r="B1308">
        <f t="shared" si="100"/>
        <v>0</v>
      </c>
      <c r="C1308" s="7">
        <f t="shared" si="101"/>
        <v>45.79</v>
      </c>
      <c r="D1308">
        <f t="shared" si="102"/>
        <v>0</v>
      </c>
      <c r="F1308">
        <f t="shared" si="103"/>
        <v>95334</v>
      </c>
      <c r="G1308" t="str">
        <f>INDEX(ZIP_COUNTY_092020!B:B,MATCH('Zip Shares'!F1308,ZIP_COUNTY_092020!A:A,0))</f>
        <v>Merced</v>
      </c>
      <c r="H1308" s="8">
        <f>B1308*'SmartPay National Data'!$Q$4</f>
        <v>0</v>
      </c>
      <c r="I1308" s="8">
        <f t="shared" si="104"/>
        <v>45.79</v>
      </c>
      <c r="J1308" s="8">
        <f>D1308*'SmartPay National Data'!$Q$6</f>
        <v>0</v>
      </c>
      <c r="N1308" s="3">
        <v>95617</v>
      </c>
      <c r="O1308">
        <v>7.5168077567724316E-9</v>
      </c>
    </row>
    <row r="1309" spans="1:15">
      <c r="A1309" s="3">
        <v>95336</v>
      </c>
      <c r="B1309">
        <f t="shared" si="100"/>
        <v>4.7588033965758949E-5</v>
      </c>
      <c r="C1309" s="7">
        <f t="shared" si="101"/>
        <v>2310.6999999999998</v>
      </c>
      <c r="D1309">
        <f t="shared" si="102"/>
        <v>0</v>
      </c>
      <c r="F1309">
        <f t="shared" si="103"/>
        <v>95336</v>
      </c>
      <c r="G1309" t="str">
        <f>INDEX(ZIP_COUNTY_092020!B:B,MATCH('Zip Shares'!F1309,ZIP_COUNTY_092020!A:A,0))</f>
        <v>San Joaquin</v>
      </c>
      <c r="H1309" s="8">
        <f>B1309*'SmartPay National Data'!$Q$4</f>
        <v>20783.378282894297</v>
      </c>
      <c r="I1309" s="8">
        <f t="shared" si="104"/>
        <v>2310.6999999999998</v>
      </c>
      <c r="J1309" s="8">
        <f>D1309*'SmartPay National Data'!$Q$6</f>
        <v>0</v>
      </c>
      <c r="N1309" s="3">
        <v>95618</v>
      </c>
      <c r="O1309">
        <v>1.4731767810841537E-4</v>
      </c>
    </row>
    <row r="1310" spans="1:15">
      <c r="A1310" s="3">
        <v>95337</v>
      </c>
      <c r="B1310">
        <f t="shared" si="100"/>
        <v>1.5288575854693272E-5</v>
      </c>
      <c r="C1310" s="7">
        <f t="shared" si="101"/>
        <v>8019.19</v>
      </c>
      <c r="D1310">
        <f t="shared" si="102"/>
        <v>0</v>
      </c>
      <c r="F1310">
        <f t="shared" si="103"/>
        <v>95337</v>
      </c>
      <c r="G1310" t="str">
        <f>INDEX(ZIP_COUNTY_092020!B:B,MATCH('Zip Shares'!F1310,ZIP_COUNTY_092020!A:A,0))</f>
        <v>San Joaquin</v>
      </c>
      <c r="H1310" s="8">
        <f>B1310*'SmartPay National Data'!$Q$4</f>
        <v>6677.0620451234417</v>
      </c>
      <c r="I1310" s="8">
        <f t="shared" si="104"/>
        <v>8019.19</v>
      </c>
      <c r="J1310" s="8">
        <f>D1310*'SmartPay National Data'!$Q$6</f>
        <v>0</v>
      </c>
      <c r="N1310" s="3">
        <v>95619</v>
      </c>
      <c r="O1310">
        <v>1.0980141281888052E-5</v>
      </c>
    </row>
    <row r="1311" spans="1:15">
      <c r="A1311" s="3">
        <v>95338</v>
      </c>
      <c r="B1311">
        <f t="shared" si="100"/>
        <v>3.4247309486953418E-5</v>
      </c>
      <c r="C1311" s="7">
        <f t="shared" si="101"/>
        <v>3645</v>
      </c>
      <c r="D1311">
        <f t="shared" si="102"/>
        <v>0</v>
      </c>
      <c r="F1311">
        <f t="shared" si="103"/>
        <v>95338</v>
      </c>
      <c r="G1311" t="str">
        <f>INDEX(ZIP_COUNTY_092020!B:B,MATCH('Zip Shares'!F1311,ZIP_COUNTY_092020!A:A,0))</f>
        <v>Mariposa</v>
      </c>
      <c r="H1311" s="8">
        <f>B1311*'SmartPay National Data'!$Q$4</f>
        <v>14957.011856191648</v>
      </c>
      <c r="I1311" s="8">
        <f t="shared" si="104"/>
        <v>3645</v>
      </c>
      <c r="J1311" s="8">
        <f>D1311*'SmartPay National Data'!$Q$6</f>
        <v>0</v>
      </c>
      <c r="N1311" s="3">
        <v>95620</v>
      </c>
      <c r="O1311">
        <v>2.7243457654634338E-4</v>
      </c>
    </row>
    <row r="1312" spans="1:15">
      <c r="A1312" s="3">
        <v>95340</v>
      </c>
      <c r="B1312">
        <f t="shared" si="100"/>
        <v>4.9877747313934372E-5</v>
      </c>
      <c r="C1312" s="7">
        <f t="shared" si="101"/>
        <v>0</v>
      </c>
      <c r="D1312">
        <f t="shared" si="102"/>
        <v>0</v>
      </c>
      <c r="F1312">
        <f t="shared" si="103"/>
        <v>95340</v>
      </c>
      <c r="G1312" t="str">
        <f>INDEX(ZIP_COUNTY_092020!B:B,MATCH('Zip Shares'!F1312,ZIP_COUNTY_092020!A:A,0))</f>
        <v>Merced</v>
      </c>
      <c r="H1312" s="8">
        <f>B1312*'SmartPay National Data'!$Q$4</f>
        <v>21783.377121021611</v>
      </c>
      <c r="I1312" s="8">
        <f t="shared" si="104"/>
        <v>0</v>
      </c>
      <c r="J1312" s="8">
        <f>D1312*'SmartPay National Data'!$Q$6</f>
        <v>0</v>
      </c>
      <c r="N1312" s="3">
        <v>95621</v>
      </c>
      <c r="O1312">
        <v>2.2462747550574343E-5</v>
      </c>
    </row>
    <row r="1313" spans="1:15">
      <c r="A1313" s="3">
        <v>95341</v>
      </c>
      <c r="B1313">
        <f t="shared" si="100"/>
        <v>2.0370752728380571E-7</v>
      </c>
      <c r="C1313" s="7">
        <f t="shared" si="101"/>
        <v>0</v>
      </c>
      <c r="D1313">
        <f t="shared" si="102"/>
        <v>0</v>
      </c>
      <c r="F1313">
        <f t="shared" si="103"/>
        <v>95341</v>
      </c>
      <c r="G1313" t="str">
        <f>INDEX(ZIP_COUNTY_092020!B:B,MATCH('Zip Shares'!F1313,ZIP_COUNTY_092020!A:A,0))</f>
        <v>Merced</v>
      </c>
      <c r="H1313" s="8">
        <f>B1313*'SmartPay National Data'!$Q$4</f>
        <v>88.966285130809226</v>
      </c>
      <c r="I1313" s="8">
        <f t="shared" si="104"/>
        <v>0</v>
      </c>
      <c r="J1313" s="8">
        <f>D1313*'SmartPay National Data'!$Q$6</f>
        <v>0</v>
      </c>
      <c r="N1313" s="3">
        <v>95623</v>
      </c>
      <c r="O1313">
        <v>3.8466092377001033E-6</v>
      </c>
    </row>
    <row r="1314" spans="1:15">
      <c r="A1314" s="3">
        <v>95343</v>
      </c>
      <c r="B1314">
        <f t="shared" si="100"/>
        <v>6.1112258185141711E-7</v>
      </c>
      <c r="C1314" s="7">
        <f t="shared" si="101"/>
        <v>0</v>
      </c>
      <c r="D1314">
        <f t="shared" si="102"/>
        <v>0</v>
      </c>
      <c r="F1314">
        <f t="shared" si="103"/>
        <v>95343</v>
      </c>
      <c r="G1314" t="str">
        <f>INDEX(ZIP_COUNTY_092020!B:B,MATCH('Zip Shares'!F1314,ZIP_COUNTY_092020!A:A,0))</f>
        <v>Merced</v>
      </c>
      <c r="H1314" s="8">
        <f>B1314*'SmartPay National Data'!$Q$4</f>
        <v>266.89885539242766</v>
      </c>
      <c r="I1314" s="8">
        <f t="shared" si="104"/>
        <v>0</v>
      </c>
      <c r="J1314" s="8">
        <f>D1314*'SmartPay National Data'!$Q$6</f>
        <v>0</v>
      </c>
      <c r="N1314" s="3">
        <v>95624</v>
      </c>
      <c r="O1314">
        <v>4.4333459914603767E-5</v>
      </c>
    </row>
    <row r="1315" spans="1:15">
      <c r="A1315" s="3">
        <v>95345</v>
      </c>
      <c r="B1315">
        <f t="shared" si="100"/>
        <v>2.7194954892388066E-6</v>
      </c>
      <c r="C1315" s="7">
        <f t="shared" si="101"/>
        <v>0</v>
      </c>
      <c r="D1315">
        <f t="shared" si="102"/>
        <v>0</v>
      </c>
      <c r="F1315">
        <f t="shared" si="103"/>
        <v>95345</v>
      </c>
      <c r="G1315" t="str">
        <f>INDEX(ZIP_COUNTY_092020!B:B,MATCH('Zip Shares'!F1315,ZIP_COUNTY_092020!A:A,0))</f>
        <v>Mariposa</v>
      </c>
      <c r="H1315" s="8">
        <f>B1315*'SmartPay National Data'!$Q$4</f>
        <v>1187.6999064963034</v>
      </c>
      <c r="I1315" s="8">
        <f t="shared" si="104"/>
        <v>0</v>
      </c>
      <c r="J1315" s="8">
        <f>D1315*'SmartPay National Data'!$Q$6</f>
        <v>0</v>
      </c>
      <c r="N1315" s="3">
        <v>95625</v>
      </c>
      <c r="O1315">
        <v>7.1297634549332004E-6</v>
      </c>
    </row>
    <row r="1316" spans="1:15">
      <c r="A1316" s="3">
        <v>95346</v>
      </c>
      <c r="B1316">
        <f t="shared" si="100"/>
        <v>4.6160125682510379E-6</v>
      </c>
      <c r="C1316" s="7">
        <f t="shared" si="101"/>
        <v>0</v>
      </c>
      <c r="D1316">
        <f t="shared" si="102"/>
        <v>0</v>
      </c>
      <c r="F1316">
        <f t="shared" si="103"/>
        <v>95346</v>
      </c>
      <c r="G1316" t="str">
        <f>INDEX(ZIP_COUNTY_092020!B:B,MATCH('Zip Shares'!F1316,ZIP_COUNTY_092020!A:A,0))</f>
        <v>Tuolumne</v>
      </c>
      <c r="H1316" s="8">
        <f>B1316*'SmartPay National Data'!$Q$4</f>
        <v>2015.9760210641373</v>
      </c>
      <c r="I1316" s="8">
        <f t="shared" si="104"/>
        <v>0</v>
      </c>
      <c r="J1316" s="8">
        <f>D1316*'SmartPay National Data'!$Q$6</f>
        <v>0</v>
      </c>
      <c r="N1316" s="3">
        <v>95628</v>
      </c>
      <c r="O1316">
        <v>4.4582023839395465E-5</v>
      </c>
    </row>
    <row r="1317" spans="1:15">
      <c r="A1317" s="3">
        <v>95348</v>
      </c>
      <c r="B1317">
        <f t="shared" si="100"/>
        <v>6.5153815526452421E-7</v>
      </c>
      <c r="C1317" s="7">
        <f t="shared" si="101"/>
        <v>0</v>
      </c>
      <c r="D1317">
        <f t="shared" si="102"/>
        <v>0</v>
      </c>
      <c r="F1317">
        <f t="shared" si="103"/>
        <v>95348</v>
      </c>
      <c r="G1317" t="str">
        <f>INDEX(ZIP_COUNTY_092020!B:B,MATCH('Zip Shares'!F1317,ZIP_COUNTY_092020!A:A,0))</f>
        <v>Merced</v>
      </c>
      <c r="H1317" s="8">
        <f>B1317*'SmartPay National Data'!$Q$4</f>
        <v>284.54976636238024</v>
      </c>
      <c r="I1317" s="8">
        <f t="shared" si="104"/>
        <v>0</v>
      </c>
      <c r="J1317" s="8">
        <f>D1317*'SmartPay National Data'!$Q$6</f>
        <v>0</v>
      </c>
      <c r="N1317" s="3">
        <v>95630</v>
      </c>
      <c r="O1317">
        <v>1.6699380853951092E-4</v>
      </c>
    </row>
    <row r="1318" spans="1:15">
      <c r="A1318" s="3">
        <v>95350</v>
      </c>
      <c r="B1318">
        <f t="shared" si="100"/>
        <v>2.6198295444399315E-5</v>
      </c>
      <c r="C1318" s="7">
        <f t="shared" si="101"/>
        <v>126.72</v>
      </c>
      <c r="D1318">
        <f t="shared" si="102"/>
        <v>0</v>
      </c>
      <c r="F1318">
        <f t="shared" si="103"/>
        <v>95350</v>
      </c>
      <c r="G1318" t="str">
        <f>INDEX(ZIP_COUNTY_092020!B:B,MATCH('Zip Shares'!F1318,ZIP_COUNTY_092020!A:A,0))</f>
        <v>Stanislaus</v>
      </c>
      <c r="H1318" s="8">
        <f>B1318*'SmartPay National Data'!$Q$4</f>
        <v>11441.722618332034</v>
      </c>
      <c r="I1318" s="8">
        <f t="shared" si="104"/>
        <v>126.72</v>
      </c>
      <c r="J1318" s="8">
        <f>D1318*'SmartPay National Data'!$Q$6</f>
        <v>0</v>
      </c>
      <c r="N1318" s="3">
        <v>95631</v>
      </c>
      <c r="O1318">
        <v>2.4444903274056684E-6</v>
      </c>
    </row>
    <row r="1319" spans="1:15">
      <c r="A1319" s="3">
        <v>95351</v>
      </c>
      <c r="B1319">
        <f t="shared" si="100"/>
        <v>1.2988565091013644E-4</v>
      </c>
      <c r="C1319" s="7">
        <f t="shared" si="101"/>
        <v>3502.96</v>
      </c>
      <c r="D1319">
        <f t="shared" si="102"/>
        <v>0</v>
      </c>
      <c r="F1319">
        <f t="shared" si="103"/>
        <v>95351</v>
      </c>
      <c r="G1319" t="str">
        <f>INDEX(ZIP_COUNTY_092020!B:B,MATCH('Zip Shares'!F1319,ZIP_COUNTY_092020!A:A,0))</f>
        <v>Stanislaus</v>
      </c>
      <c r="H1319" s="8">
        <f>B1319*'SmartPay National Data'!$Q$4</f>
        <v>56725.659612827578</v>
      </c>
      <c r="I1319" s="8">
        <f t="shared" si="104"/>
        <v>3502.96</v>
      </c>
      <c r="J1319" s="8">
        <f>D1319*'SmartPay National Data'!$Q$6</f>
        <v>0</v>
      </c>
      <c r="N1319" s="3">
        <v>95632</v>
      </c>
      <c r="O1319">
        <v>9.1146957120124216E-5</v>
      </c>
    </row>
    <row r="1320" spans="1:15">
      <c r="A1320" s="3">
        <v>95352</v>
      </c>
      <c r="B1320">
        <f t="shared" si="100"/>
        <v>3.9422906632653069E-6</v>
      </c>
      <c r="C1320" s="7">
        <f t="shared" si="101"/>
        <v>0</v>
      </c>
      <c r="D1320">
        <f t="shared" si="102"/>
        <v>0</v>
      </c>
      <c r="F1320">
        <f t="shared" si="103"/>
        <v>95352</v>
      </c>
      <c r="G1320" t="str">
        <f>INDEX(ZIP_COUNTY_092020!B:B,MATCH('Zip Shares'!F1320,ZIP_COUNTY_092020!A:A,0))</f>
        <v>Stanislaus</v>
      </c>
      <c r="H1320" s="8">
        <f>B1320*'SmartPay National Data'!$Q$4</f>
        <v>1721.7378262510117</v>
      </c>
      <c r="I1320" s="8">
        <f t="shared" si="104"/>
        <v>0</v>
      </c>
      <c r="J1320" s="8">
        <f>D1320*'SmartPay National Data'!$Q$6</f>
        <v>0</v>
      </c>
      <c r="N1320" s="3">
        <v>95633</v>
      </c>
      <c r="O1320">
        <v>4.6350205176218899E-5</v>
      </c>
    </row>
    <row r="1321" spans="1:15">
      <c r="A1321" s="3">
        <v>95354</v>
      </c>
      <c r="B1321">
        <f t="shared" si="100"/>
        <v>6.8762698079812316E-5</v>
      </c>
      <c r="C1321" s="7">
        <f t="shared" si="101"/>
        <v>38.22</v>
      </c>
      <c r="D1321">
        <f t="shared" si="102"/>
        <v>0</v>
      </c>
      <c r="F1321">
        <f t="shared" si="103"/>
        <v>95354</v>
      </c>
      <c r="G1321" t="str">
        <f>INDEX(ZIP_COUNTY_092020!B:B,MATCH('Zip Shares'!F1321,ZIP_COUNTY_092020!A:A,0))</f>
        <v>Stanislaus</v>
      </c>
      <c r="H1321" s="8">
        <f>B1321*'SmartPay National Data'!$Q$4</f>
        <v>30031.103343615436</v>
      </c>
      <c r="I1321" s="8">
        <f t="shared" si="104"/>
        <v>38.22</v>
      </c>
      <c r="J1321" s="8">
        <f>D1321*'SmartPay National Data'!$Q$6</f>
        <v>0</v>
      </c>
      <c r="N1321" s="3">
        <v>95641</v>
      </c>
      <c r="O1321">
        <v>1.5434511927239391E-6</v>
      </c>
    </row>
    <row r="1322" spans="1:15">
      <c r="A1322" s="3">
        <v>95355</v>
      </c>
      <c r="B1322">
        <f t="shared" si="100"/>
        <v>2.9865967990133321E-6</v>
      </c>
      <c r="C1322" s="7">
        <f t="shared" si="101"/>
        <v>68.739999999999995</v>
      </c>
      <c r="D1322">
        <f t="shared" si="102"/>
        <v>0</v>
      </c>
      <c r="F1322">
        <f t="shared" si="103"/>
        <v>95355</v>
      </c>
      <c r="G1322" t="str">
        <f>INDEX(ZIP_COUNTY_092020!B:B,MATCH('Zip Shares'!F1322,ZIP_COUNTY_092020!A:A,0))</f>
        <v>Stanislaus</v>
      </c>
      <c r="H1322" s="8">
        <f>B1322*'SmartPay National Data'!$Q$4</f>
        <v>1304.3524995598202</v>
      </c>
      <c r="I1322" s="8">
        <f t="shared" si="104"/>
        <v>68.739999999999995</v>
      </c>
      <c r="J1322" s="8">
        <f>D1322*'SmartPay National Data'!$Q$6</f>
        <v>0</v>
      </c>
      <c r="N1322" s="3">
        <v>95642</v>
      </c>
      <c r="O1322">
        <v>1.24739285794602E-5</v>
      </c>
    </row>
    <row r="1323" spans="1:15">
      <c r="A1323" s="3">
        <v>95356</v>
      </c>
      <c r="B1323">
        <f t="shared" si="100"/>
        <v>1.0953186090755279E-3</v>
      </c>
      <c r="C1323" s="7">
        <f t="shared" si="101"/>
        <v>241002.58000000002</v>
      </c>
      <c r="D1323">
        <f t="shared" si="102"/>
        <v>0</v>
      </c>
      <c r="F1323">
        <f t="shared" si="103"/>
        <v>95356</v>
      </c>
      <c r="G1323" t="str">
        <f>INDEX(ZIP_COUNTY_092020!B:B,MATCH('Zip Shares'!F1323,ZIP_COUNTY_092020!A:A,0))</f>
        <v>Stanislaus</v>
      </c>
      <c r="H1323" s="8">
        <f>B1323*'SmartPay National Data'!$Q$4</f>
        <v>478364.39322309499</v>
      </c>
      <c r="I1323" s="8">
        <f t="shared" si="104"/>
        <v>241002.58000000002</v>
      </c>
      <c r="J1323" s="8">
        <f>D1323*'SmartPay National Data'!$Q$6</f>
        <v>0</v>
      </c>
      <c r="N1323" s="3">
        <v>95648</v>
      </c>
      <c r="O1323">
        <v>1.777829129023122E-4</v>
      </c>
    </row>
    <row r="1324" spans="1:15">
      <c r="A1324" s="3">
        <v>95357</v>
      </c>
      <c r="B1324">
        <f t="shared" si="100"/>
        <v>2.2076998828608638E-4</v>
      </c>
      <c r="C1324" s="7">
        <f t="shared" si="101"/>
        <v>28804.84</v>
      </c>
      <c r="D1324">
        <f t="shared" si="102"/>
        <v>0</v>
      </c>
      <c r="F1324">
        <f t="shared" si="103"/>
        <v>95357</v>
      </c>
      <c r="G1324" t="str">
        <f>INDEX(ZIP_COUNTY_092020!B:B,MATCH('Zip Shares'!F1324,ZIP_COUNTY_092020!A:A,0))</f>
        <v>Stanislaus</v>
      </c>
      <c r="H1324" s="8">
        <f>B1324*'SmartPay National Data'!$Q$4</f>
        <v>96418.065586851764</v>
      </c>
      <c r="I1324" s="8">
        <f t="shared" si="104"/>
        <v>28804.84</v>
      </c>
      <c r="J1324" s="8">
        <f>D1324*'SmartPay National Data'!$Q$6</f>
        <v>0</v>
      </c>
      <c r="N1324" s="3">
        <v>95650</v>
      </c>
      <c r="O1324">
        <v>4.0234029264791722E-5</v>
      </c>
    </row>
    <row r="1325" spans="1:15">
      <c r="A1325" s="3">
        <v>95358</v>
      </c>
      <c r="B1325">
        <f t="shared" si="100"/>
        <v>5.0912968596837945E-5</v>
      </c>
      <c r="C1325" s="7">
        <f t="shared" si="101"/>
        <v>172.69</v>
      </c>
      <c r="D1325">
        <f t="shared" si="102"/>
        <v>0</v>
      </c>
      <c r="F1325">
        <f t="shared" si="103"/>
        <v>95358</v>
      </c>
      <c r="G1325" t="str">
        <f>INDEX(ZIP_COUNTY_092020!B:B,MATCH('Zip Shares'!F1325,ZIP_COUNTY_092020!A:A,0))</f>
        <v>Stanislaus</v>
      </c>
      <c r="H1325" s="8">
        <f>B1325*'SmartPay National Data'!$Q$4</f>
        <v>22235.494885427874</v>
      </c>
      <c r="I1325" s="8">
        <f t="shared" si="104"/>
        <v>172.69</v>
      </c>
      <c r="J1325" s="8">
        <f>D1325*'SmartPay National Data'!$Q$6</f>
        <v>0</v>
      </c>
      <c r="N1325" s="3">
        <v>95651</v>
      </c>
      <c r="O1325">
        <v>3.1150955072239571E-6</v>
      </c>
    </row>
    <row r="1326" spans="1:15">
      <c r="A1326" s="3">
        <v>95360</v>
      </c>
      <c r="B1326">
        <f t="shared" si="100"/>
        <v>6.4351207868954225E-6</v>
      </c>
      <c r="C1326" s="7">
        <f t="shared" si="101"/>
        <v>0</v>
      </c>
      <c r="D1326">
        <f t="shared" si="102"/>
        <v>0</v>
      </c>
      <c r="F1326">
        <f t="shared" si="103"/>
        <v>95360</v>
      </c>
      <c r="G1326" t="str">
        <f>INDEX(ZIP_COUNTY_092020!B:B,MATCH('Zip Shares'!F1326,ZIP_COUNTY_092020!A:A,0))</f>
        <v>Stanislaus</v>
      </c>
      <c r="H1326" s="8">
        <f>B1326*'SmartPay National Data'!$Q$4</f>
        <v>2810.4449472822635</v>
      </c>
      <c r="I1326" s="8">
        <f t="shared" si="104"/>
        <v>0</v>
      </c>
      <c r="J1326" s="8">
        <f>D1326*'SmartPay National Data'!$Q$6</f>
        <v>0</v>
      </c>
      <c r="N1326" s="3">
        <v>95652</v>
      </c>
      <c r="O1326">
        <v>8.3608311916426962E-5</v>
      </c>
    </row>
    <row r="1327" spans="1:15">
      <c r="A1327" s="3">
        <v>95361</v>
      </c>
      <c r="B1327">
        <f t="shared" si="100"/>
        <v>9.365834499948989E-5</v>
      </c>
      <c r="C1327" s="7">
        <f t="shared" si="101"/>
        <v>0</v>
      </c>
      <c r="D1327">
        <f t="shared" si="102"/>
        <v>0</v>
      </c>
      <c r="F1327">
        <f t="shared" si="103"/>
        <v>95361</v>
      </c>
      <c r="G1327" t="str">
        <f>INDEX(ZIP_COUNTY_092020!B:B,MATCH('Zip Shares'!F1327,ZIP_COUNTY_092020!A:A,0))</f>
        <v>Stanislaus</v>
      </c>
      <c r="H1327" s="8">
        <f>B1327*'SmartPay National Data'!$Q$4</f>
        <v>40903.913258421489</v>
      </c>
      <c r="I1327" s="8">
        <f t="shared" si="104"/>
        <v>0</v>
      </c>
      <c r="J1327" s="8">
        <f>D1327*'SmartPay National Data'!$Q$6</f>
        <v>0</v>
      </c>
      <c r="N1327" s="3">
        <v>95655</v>
      </c>
      <c r="O1327">
        <v>1.4274729602627593E-4</v>
      </c>
    </row>
    <row r="1328" spans="1:15">
      <c r="A1328" s="3">
        <v>95363</v>
      </c>
      <c r="B1328">
        <f t="shared" si="100"/>
        <v>1.8129969928258709E-7</v>
      </c>
      <c r="C1328" s="7">
        <f t="shared" si="101"/>
        <v>0</v>
      </c>
      <c r="D1328">
        <f t="shared" si="102"/>
        <v>0</v>
      </c>
      <c r="F1328">
        <f t="shared" si="103"/>
        <v>95363</v>
      </c>
      <c r="G1328" t="str">
        <f>INDEX(ZIP_COUNTY_092020!B:B,MATCH('Zip Shares'!F1328,ZIP_COUNTY_092020!A:A,0))</f>
        <v>Stanislaus</v>
      </c>
      <c r="H1328" s="8">
        <f>B1328*'SmartPay National Data'!$Q$4</f>
        <v>79.17999376642021</v>
      </c>
      <c r="I1328" s="8">
        <f t="shared" si="104"/>
        <v>0</v>
      </c>
      <c r="J1328" s="8">
        <f>D1328*'SmartPay National Data'!$Q$6</f>
        <v>0</v>
      </c>
      <c r="N1328" s="3">
        <v>95656</v>
      </c>
      <c r="O1328">
        <v>7.11957807856901E-8</v>
      </c>
    </row>
    <row r="1329" spans="1:15">
      <c r="A1329" s="3">
        <v>95366</v>
      </c>
      <c r="B1329">
        <f t="shared" si="100"/>
        <v>2.0843293079420816E-5</v>
      </c>
      <c r="C1329" s="7">
        <f t="shared" si="101"/>
        <v>3668.93</v>
      </c>
      <c r="D1329">
        <f t="shared" si="102"/>
        <v>0</v>
      </c>
      <c r="F1329">
        <f t="shared" si="103"/>
        <v>95366</v>
      </c>
      <c r="G1329" t="str">
        <f>INDEX(ZIP_COUNTY_092020!B:B,MATCH('Zip Shares'!F1329,ZIP_COUNTY_092020!A:A,0))</f>
        <v>San Joaquin</v>
      </c>
      <c r="H1329" s="8">
        <f>B1329*'SmartPay National Data'!$Q$4</f>
        <v>9103.0036046988607</v>
      </c>
      <c r="I1329" s="8">
        <f t="shared" si="104"/>
        <v>3668.93</v>
      </c>
      <c r="J1329" s="8">
        <f>D1329*'SmartPay National Data'!$Q$6</f>
        <v>0</v>
      </c>
      <c r="N1329" s="3">
        <v>95658</v>
      </c>
      <c r="O1329">
        <v>3.8429099090046296E-5</v>
      </c>
    </row>
    <row r="1330" spans="1:15">
      <c r="A1330" s="3">
        <v>95367</v>
      </c>
      <c r="B1330">
        <f t="shared" si="100"/>
        <v>1.3751582190584231E-5</v>
      </c>
      <c r="C1330" s="7">
        <f t="shared" si="101"/>
        <v>0</v>
      </c>
      <c r="D1330">
        <f t="shared" si="102"/>
        <v>0</v>
      </c>
      <c r="F1330">
        <f t="shared" si="103"/>
        <v>95367</v>
      </c>
      <c r="G1330" t="str">
        <f>INDEX(ZIP_COUNTY_092020!B:B,MATCH('Zip Shares'!F1330,ZIP_COUNTY_092020!A:A,0))</f>
        <v>Stanislaus</v>
      </c>
      <c r="H1330" s="8">
        <f>B1330*'SmartPay National Data'!$Q$4</f>
        <v>6005.8025271829729</v>
      </c>
      <c r="I1330" s="8">
        <f t="shared" si="104"/>
        <v>0</v>
      </c>
      <c r="J1330" s="8">
        <f>D1330*'SmartPay National Data'!$Q$6</f>
        <v>0</v>
      </c>
      <c r="N1330" s="3">
        <v>95660</v>
      </c>
      <c r="O1330">
        <v>4.7280578194829493E-5</v>
      </c>
    </row>
    <row r="1331" spans="1:15">
      <c r="A1331" s="3">
        <v>95368</v>
      </c>
      <c r="B1331">
        <f t="shared" si="100"/>
        <v>2.2769021817845546E-5</v>
      </c>
      <c r="C1331" s="7">
        <f t="shared" si="101"/>
        <v>0</v>
      </c>
      <c r="D1331">
        <f t="shared" si="102"/>
        <v>0</v>
      </c>
      <c r="F1331">
        <f t="shared" si="103"/>
        <v>95368</v>
      </c>
      <c r="G1331" t="str">
        <f>INDEX(ZIP_COUNTY_092020!B:B,MATCH('Zip Shares'!F1331,ZIP_COUNTY_092020!A:A,0))</f>
        <v>Stanislaus</v>
      </c>
      <c r="H1331" s="8">
        <f>B1331*'SmartPay National Data'!$Q$4</f>
        <v>9944.0374845544538</v>
      </c>
      <c r="I1331" s="8">
        <f t="shared" si="104"/>
        <v>0</v>
      </c>
      <c r="J1331" s="8">
        <f>D1331*'SmartPay National Data'!$Q$6</f>
        <v>0</v>
      </c>
      <c r="N1331" s="3">
        <v>95661</v>
      </c>
      <c r="O1331">
        <v>3.3718571158857728E-2</v>
      </c>
    </row>
    <row r="1332" spans="1:15">
      <c r="A1332" s="3">
        <v>95370</v>
      </c>
      <c r="B1332">
        <f t="shared" si="100"/>
        <v>4.874906501751299E-5</v>
      </c>
      <c r="C1332" s="7">
        <f t="shared" si="101"/>
        <v>1072.07</v>
      </c>
      <c r="D1332">
        <f t="shared" si="102"/>
        <v>0</v>
      </c>
      <c r="F1332">
        <f t="shared" si="103"/>
        <v>95370</v>
      </c>
      <c r="G1332" t="str">
        <f>INDEX(ZIP_COUNTY_092020!B:B,MATCH('Zip Shares'!F1332,ZIP_COUNTY_092020!A:A,0))</f>
        <v>Tuolumne</v>
      </c>
      <c r="H1332" s="8">
        <f>B1332*'SmartPay National Data'!$Q$4</f>
        <v>21290.44162499734</v>
      </c>
      <c r="I1332" s="8">
        <f t="shared" si="104"/>
        <v>1072.07</v>
      </c>
      <c r="J1332" s="8">
        <f>D1332*'SmartPay National Data'!$Q$6</f>
        <v>0</v>
      </c>
      <c r="N1332" s="3">
        <v>95662</v>
      </c>
      <c r="O1332">
        <v>1.2331251827350623E-5</v>
      </c>
    </row>
    <row r="1333" spans="1:15">
      <c r="A1333" s="3">
        <v>95376</v>
      </c>
      <c r="B1333">
        <f t="shared" si="100"/>
        <v>7.5491137335243708E-5</v>
      </c>
      <c r="C1333" s="7">
        <f t="shared" si="101"/>
        <v>7485.78</v>
      </c>
      <c r="D1333">
        <f t="shared" si="102"/>
        <v>0</v>
      </c>
      <c r="F1333">
        <f t="shared" si="103"/>
        <v>95376</v>
      </c>
      <c r="G1333" t="str">
        <f>INDEX(ZIP_COUNTY_092020!B:B,MATCH('Zip Shares'!F1333,ZIP_COUNTY_092020!A:A,0))</f>
        <v>San Joaquin</v>
      </c>
      <c r="H1333" s="8">
        <f>B1333*'SmartPay National Data'!$Q$4</f>
        <v>32969.650844857562</v>
      </c>
      <c r="I1333" s="8">
        <f t="shared" si="104"/>
        <v>7485.78</v>
      </c>
      <c r="J1333" s="8">
        <f>D1333*'SmartPay National Data'!$Q$6</f>
        <v>0</v>
      </c>
      <c r="N1333" s="3">
        <v>95663</v>
      </c>
      <c r="O1333">
        <v>1.4476461166896743E-4</v>
      </c>
    </row>
    <row r="1334" spans="1:15">
      <c r="A1334" s="3">
        <v>95377</v>
      </c>
      <c r="B1334">
        <f t="shared" si="100"/>
        <v>4.283151616763917E-4</v>
      </c>
      <c r="C1334" s="7">
        <f t="shared" si="101"/>
        <v>0</v>
      </c>
      <c r="D1334">
        <f t="shared" si="102"/>
        <v>0</v>
      </c>
      <c r="F1334">
        <f t="shared" si="103"/>
        <v>95377</v>
      </c>
      <c r="G1334" t="str">
        <f>INDEX(ZIP_COUNTY_092020!B:B,MATCH('Zip Shares'!F1334,ZIP_COUNTY_092020!A:A,0))</f>
        <v>San Joaquin</v>
      </c>
      <c r="H1334" s="8">
        <f>B1334*'SmartPay National Data'!$Q$4</f>
        <v>187060.38656324029</v>
      </c>
      <c r="I1334" s="8">
        <f t="shared" si="104"/>
        <v>0</v>
      </c>
      <c r="J1334" s="8">
        <f>D1334*'SmartPay National Data'!$Q$6</f>
        <v>0</v>
      </c>
      <c r="N1334" s="3">
        <v>95667</v>
      </c>
      <c r="O1334">
        <v>3.7001150065292272E-5</v>
      </c>
    </row>
    <row r="1335" spans="1:15">
      <c r="A1335" s="3">
        <v>95380</v>
      </c>
      <c r="B1335">
        <f t="shared" si="100"/>
        <v>7.2230676136550019E-5</v>
      </c>
      <c r="C1335" s="7">
        <f t="shared" si="101"/>
        <v>46.9</v>
      </c>
      <c r="D1335">
        <f t="shared" si="102"/>
        <v>0</v>
      </c>
      <c r="F1335">
        <f t="shared" si="103"/>
        <v>95380</v>
      </c>
      <c r="G1335" t="str">
        <f>INDEX(ZIP_COUNTY_092020!B:B,MATCH('Zip Shares'!F1335,ZIP_COUNTY_092020!A:A,0))</f>
        <v>Stanislaus</v>
      </c>
      <c r="H1335" s="8">
        <f>B1335*'SmartPay National Data'!$Q$4</f>
        <v>31545.692071567875</v>
      </c>
      <c r="I1335" s="8">
        <f t="shared" si="104"/>
        <v>46.9</v>
      </c>
      <c r="J1335" s="8">
        <f>D1335*'SmartPay National Data'!$Q$6</f>
        <v>0</v>
      </c>
      <c r="N1335" s="3">
        <v>95668</v>
      </c>
      <c r="O1335">
        <v>1.0923420957991151E-4</v>
      </c>
    </row>
    <row r="1336" spans="1:15">
      <c r="A1336" s="3">
        <v>95382</v>
      </c>
      <c r="B1336">
        <f t="shared" si="100"/>
        <v>2.6978291566369008E-5</v>
      </c>
      <c r="C1336" s="7">
        <f t="shared" si="101"/>
        <v>5815</v>
      </c>
      <c r="D1336">
        <f t="shared" si="102"/>
        <v>0</v>
      </c>
      <c r="F1336">
        <f t="shared" si="103"/>
        <v>95382</v>
      </c>
      <c r="G1336" t="str">
        <f>INDEX(ZIP_COUNTY_092020!B:B,MATCH('Zip Shares'!F1336,ZIP_COUNTY_092020!A:A,0))</f>
        <v>Stanislaus</v>
      </c>
      <c r="H1336" s="8">
        <f>B1336*'SmartPay National Data'!$Q$4</f>
        <v>11782.374524097904</v>
      </c>
      <c r="I1336" s="8">
        <f t="shared" si="104"/>
        <v>5815</v>
      </c>
      <c r="J1336" s="8">
        <f>D1336*'SmartPay National Data'!$Q$6</f>
        <v>0</v>
      </c>
      <c r="N1336" s="3">
        <v>95670</v>
      </c>
      <c r="O1336">
        <v>4.0959920667514842E-4</v>
      </c>
    </row>
    <row r="1337" spans="1:15">
      <c r="A1337" s="4">
        <v>95387</v>
      </c>
      <c r="B1337">
        <f t="shared" si="100"/>
        <v>0</v>
      </c>
      <c r="C1337" s="7">
        <f t="shared" si="101"/>
        <v>320.41000000000003</v>
      </c>
      <c r="D1337">
        <f t="shared" si="102"/>
        <v>0</v>
      </c>
      <c r="F1337">
        <f t="shared" si="103"/>
        <v>95387</v>
      </c>
      <c r="G1337" t="str">
        <f>INDEX(ZIP_COUNTY_092020!B:B,MATCH('Zip Shares'!F1337,ZIP_COUNTY_092020!A:A,0))</f>
        <v>Stanislaus</v>
      </c>
      <c r="H1337" s="8">
        <f>B1337*'SmartPay National Data'!$Q$4</f>
        <v>0</v>
      </c>
      <c r="I1337" s="8">
        <f t="shared" si="104"/>
        <v>320.41000000000003</v>
      </c>
      <c r="J1337" s="8">
        <f>D1337*'SmartPay National Data'!$Q$6</f>
        <v>0</v>
      </c>
      <c r="N1337" s="3">
        <v>95673</v>
      </c>
      <c r="O1337">
        <v>1.3092995754875688E-5</v>
      </c>
    </row>
    <row r="1338" spans="1:15">
      <c r="A1338" s="3">
        <v>95401</v>
      </c>
      <c r="B1338">
        <f t="shared" si="100"/>
        <v>1.5091472525444009E-4</v>
      </c>
      <c r="C1338" s="7">
        <f t="shared" si="101"/>
        <v>116775.38</v>
      </c>
      <c r="D1338">
        <f t="shared" si="102"/>
        <v>0</v>
      </c>
      <c r="F1338">
        <f t="shared" si="103"/>
        <v>95401</v>
      </c>
      <c r="G1338" t="str">
        <f>INDEX(ZIP_COUNTY_092020!B:B,MATCH('Zip Shares'!F1338,ZIP_COUNTY_092020!A:A,0))</f>
        <v>Sonoma</v>
      </c>
      <c r="H1338" s="8">
        <f>B1338*'SmartPay National Data'!$Q$4</f>
        <v>65909.800469565744</v>
      </c>
      <c r="I1338" s="8">
        <f t="shared" si="104"/>
        <v>116775.38</v>
      </c>
      <c r="J1338" s="8">
        <f>D1338*'SmartPay National Data'!$Q$6</f>
        <v>0</v>
      </c>
      <c r="N1338" s="3">
        <v>95677</v>
      </c>
      <c r="O1338">
        <v>2.6388456421118746E-4</v>
      </c>
    </row>
    <row r="1339" spans="1:15" ht="15.75">
      <c r="A1339" s="5">
        <v>95402</v>
      </c>
      <c r="B1339">
        <f t="shared" si="100"/>
        <v>0</v>
      </c>
      <c r="C1339" s="7">
        <f t="shared" si="101"/>
        <v>0</v>
      </c>
      <c r="D1339">
        <f t="shared" si="102"/>
        <v>0</v>
      </c>
      <c r="F1339">
        <f t="shared" si="103"/>
        <v>95402</v>
      </c>
      <c r="G1339" t="str">
        <f>INDEX(ZIP_COUNTY_092020!B:B,MATCH('Zip Shares'!F1339,ZIP_COUNTY_092020!A:A,0))</f>
        <v>Sonoma</v>
      </c>
      <c r="H1339" s="8">
        <f>B1339*'SmartPay National Data'!$Q$4</f>
        <v>0</v>
      </c>
      <c r="I1339" s="8">
        <f t="shared" si="104"/>
        <v>0</v>
      </c>
      <c r="J1339" s="8">
        <f>D1339*'SmartPay National Data'!$Q$6</f>
        <v>0</v>
      </c>
      <c r="N1339" s="3">
        <v>95678</v>
      </c>
      <c r="O1339">
        <v>4.5705764191204942E-4</v>
      </c>
    </row>
    <row r="1340" spans="1:15">
      <c r="A1340" s="3">
        <v>95403</v>
      </c>
      <c r="B1340">
        <f t="shared" si="100"/>
        <v>4.3664820512423768E-4</v>
      </c>
      <c r="C1340" s="7">
        <f t="shared" si="101"/>
        <v>38582.479999999996</v>
      </c>
      <c r="D1340">
        <f t="shared" si="102"/>
        <v>0</v>
      </c>
      <c r="F1340">
        <f t="shared" si="103"/>
        <v>95403</v>
      </c>
      <c r="G1340" t="str">
        <f>INDEX(ZIP_COUNTY_092020!B:B,MATCH('Zip Shares'!F1340,ZIP_COUNTY_092020!A:A,0))</f>
        <v>Sonoma</v>
      </c>
      <c r="H1340" s="8">
        <f>B1340*'SmartPay National Data'!$Q$4</f>
        <v>190699.72149245781</v>
      </c>
      <c r="I1340" s="8">
        <f t="shared" si="104"/>
        <v>38582.479999999996</v>
      </c>
      <c r="J1340" s="8">
        <f>D1340*'SmartPay National Data'!$Q$6</f>
        <v>0</v>
      </c>
      <c r="N1340" s="3">
        <v>95681</v>
      </c>
      <c r="O1340">
        <v>3.6275217921063702E-6</v>
      </c>
    </row>
    <row r="1341" spans="1:15">
      <c r="A1341" s="3">
        <v>95404</v>
      </c>
      <c r="B1341">
        <f t="shared" si="100"/>
        <v>3.9212089712667054E-5</v>
      </c>
      <c r="C1341" s="7">
        <f t="shared" si="101"/>
        <v>303068.47000000003</v>
      </c>
      <c r="D1341">
        <f t="shared" si="102"/>
        <v>0</v>
      </c>
      <c r="F1341">
        <f t="shared" si="103"/>
        <v>95404</v>
      </c>
      <c r="G1341" t="str">
        <f>INDEX(ZIP_COUNTY_092020!B:B,MATCH('Zip Shares'!F1341,ZIP_COUNTY_092020!A:A,0))</f>
        <v>Sonoma</v>
      </c>
      <c r="H1341" s="8">
        <f>B1341*'SmartPay National Data'!$Q$4</f>
        <v>17125.307054028242</v>
      </c>
      <c r="I1341" s="8">
        <f t="shared" si="104"/>
        <v>303068.47000000003</v>
      </c>
      <c r="J1341" s="8">
        <f>D1341*'SmartPay National Data'!$Q$6</f>
        <v>0</v>
      </c>
      <c r="N1341" s="3">
        <v>95682</v>
      </c>
      <c r="O1341">
        <v>1.6917908103844794E-4</v>
      </c>
    </row>
    <row r="1342" spans="1:15">
      <c r="A1342" s="3">
        <v>95405</v>
      </c>
      <c r="B1342">
        <f t="shared" si="100"/>
        <v>8.6803831155422565E-5</v>
      </c>
      <c r="C1342" s="7">
        <f t="shared" si="101"/>
        <v>447.86</v>
      </c>
      <c r="D1342">
        <f t="shared" si="102"/>
        <v>0</v>
      </c>
      <c r="F1342">
        <f t="shared" si="103"/>
        <v>95405</v>
      </c>
      <c r="G1342" t="str">
        <f>INDEX(ZIP_COUNTY_092020!B:B,MATCH('Zip Shares'!F1342,ZIP_COUNTY_092020!A:A,0))</f>
        <v>Sonoma</v>
      </c>
      <c r="H1342" s="8">
        <f>B1342*'SmartPay National Data'!$Q$4</f>
        <v>37910.304523311919</v>
      </c>
      <c r="I1342" s="8">
        <f t="shared" si="104"/>
        <v>447.86</v>
      </c>
      <c r="J1342" s="8">
        <f>D1342*'SmartPay National Data'!$Q$6</f>
        <v>0</v>
      </c>
      <c r="N1342" s="3">
        <v>95685</v>
      </c>
      <c r="O1342">
        <v>5.7503986754363664E-6</v>
      </c>
    </row>
    <row r="1343" spans="1:15">
      <c r="A1343" s="3">
        <v>95407</v>
      </c>
      <c r="B1343">
        <f t="shared" si="100"/>
        <v>3.1109337624415483E-4</v>
      </c>
      <c r="C1343" s="7">
        <f t="shared" si="101"/>
        <v>474163.41000000003</v>
      </c>
      <c r="D1343">
        <f t="shared" si="102"/>
        <v>0</v>
      </c>
      <c r="F1343">
        <f t="shared" si="103"/>
        <v>95407</v>
      </c>
      <c r="G1343" t="str">
        <f>INDEX(ZIP_COUNTY_092020!B:B,MATCH('Zip Shares'!F1343,ZIP_COUNTY_092020!A:A,0))</f>
        <v>Sonoma</v>
      </c>
      <c r="H1343" s="8">
        <f>B1343*'SmartPay National Data'!$Q$4</f>
        <v>135865.48510151121</v>
      </c>
      <c r="I1343" s="8">
        <f t="shared" si="104"/>
        <v>474163.41000000003</v>
      </c>
      <c r="J1343" s="8">
        <f>D1343*'SmartPay National Data'!$Q$6</f>
        <v>0</v>
      </c>
      <c r="N1343" s="3">
        <v>95687</v>
      </c>
      <c r="O1343">
        <v>7.7811742929931717E-4</v>
      </c>
    </row>
    <row r="1344" spans="1:15">
      <c r="A1344" s="3">
        <v>95409</v>
      </c>
      <c r="B1344">
        <f t="shared" si="100"/>
        <v>1.002342887999966E-6</v>
      </c>
      <c r="C1344" s="7">
        <f t="shared" si="101"/>
        <v>165022.73000000001</v>
      </c>
      <c r="D1344">
        <f t="shared" si="102"/>
        <v>0</v>
      </c>
      <c r="F1344">
        <f t="shared" si="103"/>
        <v>95409</v>
      </c>
      <c r="G1344" t="str">
        <f>INDEX(ZIP_COUNTY_092020!B:B,MATCH('Zip Shares'!F1344,ZIP_COUNTY_092020!A:A,0))</f>
        <v>Sonoma</v>
      </c>
      <c r="H1344" s="8">
        <f>B1344*'SmartPay National Data'!$Q$4</f>
        <v>437.75860598614679</v>
      </c>
      <c r="I1344" s="8">
        <f t="shared" si="104"/>
        <v>165022.73000000001</v>
      </c>
      <c r="J1344" s="8">
        <f>D1344*'SmartPay National Data'!$Q$6</f>
        <v>0</v>
      </c>
      <c r="N1344" s="3">
        <v>95688</v>
      </c>
      <c r="O1344">
        <v>3.6319322637795917E-4</v>
      </c>
    </row>
    <row r="1345" spans="1:15">
      <c r="A1345" s="3">
        <v>95423</v>
      </c>
      <c r="B1345">
        <f t="shared" si="100"/>
        <v>9.4214731368760153E-6</v>
      </c>
      <c r="C1345" s="7">
        <f t="shared" si="101"/>
        <v>0</v>
      </c>
      <c r="D1345">
        <f t="shared" si="102"/>
        <v>0</v>
      </c>
      <c r="F1345">
        <f t="shared" si="103"/>
        <v>95423</v>
      </c>
      <c r="G1345" t="str">
        <f>INDEX(ZIP_COUNTY_092020!B:B,MATCH('Zip Shares'!F1345,ZIP_COUNTY_092020!A:A,0))</f>
        <v>Lake</v>
      </c>
      <c r="H1345" s="8">
        <f>B1345*'SmartPay National Data'!$Q$4</f>
        <v>4114.690687299927</v>
      </c>
      <c r="I1345" s="8">
        <f t="shared" si="104"/>
        <v>0</v>
      </c>
      <c r="J1345" s="8">
        <f>D1345*'SmartPay National Data'!$Q$6</f>
        <v>0</v>
      </c>
      <c r="N1345" s="3">
        <v>95689</v>
      </c>
      <c r="O1345">
        <v>3.9644133007283281E-6</v>
      </c>
    </row>
    <row r="1346" spans="1:15">
      <c r="A1346" s="3">
        <v>95425</v>
      </c>
      <c r="B1346">
        <f t="shared" ref="B1346:B1409" si="105">SUMIF(N:N,A1346,O:O)</f>
        <v>9.5686375658116544E-5</v>
      </c>
      <c r="C1346" s="7">
        <f t="shared" ref="C1346:C1409" si="106">SUMIF(P:P,A1346,Q:Q)</f>
        <v>0</v>
      </c>
      <c r="D1346">
        <f t="shared" ref="D1346:D1409" si="107">SUMIF(R:R,A1346,S:S)</f>
        <v>0</v>
      </c>
      <c r="F1346">
        <f t="shared" si="103"/>
        <v>95425</v>
      </c>
      <c r="G1346" t="str">
        <f>INDEX(ZIP_COUNTY_092020!B:B,MATCH('Zip Shares'!F1346,ZIP_COUNTY_092020!A:A,0))</f>
        <v>Sonoma</v>
      </c>
      <c r="H1346" s="8">
        <f>B1346*'SmartPay National Data'!$Q$4</f>
        <v>41789.626006669772</v>
      </c>
      <c r="I1346" s="8">
        <f t="shared" si="104"/>
        <v>0</v>
      </c>
      <c r="J1346" s="8">
        <f>D1346*'SmartPay National Data'!$Q$6</f>
        <v>0</v>
      </c>
      <c r="N1346" s="3">
        <v>95691</v>
      </c>
      <c r="O1346">
        <v>6.13302394988623E-4</v>
      </c>
    </row>
    <row r="1347" spans="1:15">
      <c r="A1347" s="3">
        <v>95433</v>
      </c>
      <c r="B1347">
        <f t="shared" si="105"/>
        <v>1.924547234766483E-5</v>
      </c>
      <c r="C1347" s="7">
        <f t="shared" si="106"/>
        <v>0</v>
      </c>
      <c r="D1347">
        <f t="shared" si="107"/>
        <v>0</v>
      </c>
      <c r="F1347">
        <f t="shared" ref="F1347:F1410" si="108">A1347</f>
        <v>95433</v>
      </c>
      <c r="G1347" t="str">
        <f>INDEX(ZIP_COUNTY_092020!B:B,MATCH('Zip Shares'!F1347,ZIP_COUNTY_092020!A:A,0))</f>
        <v>Sonoma</v>
      </c>
      <c r="H1347" s="8">
        <f>B1347*'SmartPay National Data'!$Q$4</f>
        <v>8405.1787540183323</v>
      </c>
      <c r="I1347" s="8">
        <f t="shared" ref="I1347:I1410" si="109">C1347</f>
        <v>0</v>
      </c>
      <c r="J1347" s="8">
        <f>D1347*'SmartPay National Data'!$Q$6</f>
        <v>0</v>
      </c>
      <c r="N1347" s="3">
        <v>95692</v>
      </c>
      <c r="O1347">
        <v>5.4414028756006532E-5</v>
      </c>
    </row>
    <row r="1348" spans="1:15">
      <c r="A1348" s="3">
        <v>95436</v>
      </c>
      <c r="B1348">
        <f t="shared" si="105"/>
        <v>1.7552255380881836E-6</v>
      </c>
      <c r="C1348" s="7">
        <f t="shared" si="106"/>
        <v>0</v>
      </c>
      <c r="D1348">
        <f t="shared" si="107"/>
        <v>0</v>
      </c>
      <c r="F1348">
        <f t="shared" si="108"/>
        <v>95436</v>
      </c>
      <c r="G1348" t="str">
        <f>INDEX(ZIP_COUNTY_092020!B:B,MATCH('Zip Shares'!F1348,ZIP_COUNTY_092020!A:A,0))</f>
        <v>Sonoma</v>
      </c>
      <c r="H1348" s="8">
        <f>B1348*'SmartPay National Data'!$Q$4</f>
        <v>766.56909920110468</v>
      </c>
      <c r="I1348" s="8">
        <f t="shared" si="109"/>
        <v>0</v>
      </c>
      <c r="J1348" s="8">
        <f>D1348*'SmartPay National Data'!$Q$6</f>
        <v>0</v>
      </c>
      <c r="N1348" s="3">
        <v>95693</v>
      </c>
      <c r="O1348">
        <v>8.3507537802679653E-5</v>
      </c>
    </row>
    <row r="1349" spans="1:15">
      <c r="A1349" s="3">
        <v>95437</v>
      </c>
      <c r="B1349">
        <f t="shared" si="105"/>
        <v>5.1335763569715488E-5</v>
      </c>
      <c r="C1349" s="7">
        <f t="shared" si="106"/>
        <v>38682.71</v>
      </c>
      <c r="D1349">
        <f t="shared" si="107"/>
        <v>0</v>
      </c>
      <c r="F1349">
        <f t="shared" si="108"/>
        <v>95437</v>
      </c>
      <c r="G1349" t="str">
        <f>INDEX(ZIP_COUNTY_092020!B:B,MATCH('Zip Shares'!F1349,ZIP_COUNTY_092020!A:A,0))</f>
        <v>Mendocino</v>
      </c>
      <c r="H1349" s="8">
        <f>B1349*'SmartPay National Data'!$Q$4</f>
        <v>22420.144410216868</v>
      </c>
      <c r="I1349" s="8">
        <f t="shared" si="109"/>
        <v>38682.71</v>
      </c>
      <c r="J1349" s="8">
        <f>D1349*'SmartPay National Data'!$Q$6</f>
        <v>0</v>
      </c>
      <c r="N1349" s="3">
        <v>95694</v>
      </c>
      <c r="O1349">
        <v>1.1715525455382592E-5</v>
      </c>
    </row>
    <row r="1350" spans="1:15" ht="15.75">
      <c r="A1350" s="5">
        <v>95439</v>
      </c>
      <c r="B1350">
        <f t="shared" si="105"/>
        <v>0</v>
      </c>
      <c r="C1350" s="7">
        <f t="shared" si="106"/>
        <v>0</v>
      </c>
      <c r="D1350">
        <f t="shared" si="107"/>
        <v>0</v>
      </c>
      <c r="F1350">
        <f t="shared" si="108"/>
        <v>95439</v>
      </c>
      <c r="G1350" t="str">
        <f>INDEX(ZIP_COUNTY_092020!B:B,MATCH('Zip Shares'!F1350,ZIP_COUNTY_092020!A:A,0))</f>
        <v>Sonoma</v>
      </c>
      <c r="H1350" s="8">
        <f>B1350*'SmartPay National Data'!$Q$4</f>
        <v>0</v>
      </c>
      <c r="I1350" s="8">
        <f t="shared" si="109"/>
        <v>0</v>
      </c>
      <c r="J1350" s="8">
        <f>D1350*'SmartPay National Data'!$Q$6</f>
        <v>0</v>
      </c>
      <c r="N1350" s="3">
        <v>95695</v>
      </c>
      <c r="O1350">
        <v>1.3258569233051965E-5</v>
      </c>
    </row>
    <row r="1351" spans="1:15">
      <c r="A1351" s="3">
        <v>95441</v>
      </c>
      <c r="B1351">
        <f t="shared" si="105"/>
        <v>1.9969184079846006E-5</v>
      </c>
      <c r="C1351" s="7">
        <f t="shared" si="106"/>
        <v>194.26</v>
      </c>
      <c r="D1351">
        <f t="shared" si="107"/>
        <v>0</v>
      </c>
      <c r="F1351">
        <f t="shared" si="108"/>
        <v>95441</v>
      </c>
      <c r="G1351" t="str">
        <f>INDEX(ZIP_COUNTY_092020!B:B,MATCH('Zip Shares'!F1351,ZIP_COUNTY_092020!A:A,0))</f>
        <v>Sonoma</v>
      </c>
      <c r="H1351" s="8">
        <f>B1351*'SmartPay National Data'!$Q$4</f>
        <v>8721.2492752025591</v>
      </c>
      <c r="I1351" s="8">
        <f t="shared" si="109"/>
        <v>194.26</v>
      </c>
      <c r="J1351" s="8">
        <f>D1351*'SmartPay National Data'!$Q$6</f>
        <v>0</v>
      </c>
      <c r="N1351" s="3">
        <v>95696</v>
      </c>
      <c r="O1351">
        <v>8.9631312004874521E-7</v>
      </c>
    </row>
    <row r="1352" spans="1:15">
      <c r="A1352" s="3">
        <v>95442</v>
      </c>
      <c r="B1352">
        <f t="shared" si="105"/>
        <v>1.4309414883298204E-5</v>
      </c>
      <c r="C1352" s="7">
        <f t="shared" si="106"/>
        <v>18445.62</v>
      </c>
      <c r="D1352">
        <f t="shared" si="107"/>
        <v>0</v>
      </c>
      <c r="F1352">
        <f t="shared" si="108"/>
        <v>95442</v>
      </c>
      <c r="G1352" t="str">
        <f>INDEX(ZIP_COUNTY_092020!B:B,MATCH('Zip Shares'!F1352,ZIP_COUNTY_092020!A:A,0))</f>
        <v>Sonoma</v>
      </c>
      <c r="H1352" s="8">
        <f>B1352*'SmartPay National Data'!$Q$4</f>
        <v>6249.4278023851812</v>
      </c>
      <c r="I1352" s="8">
        <f t="shared" si="109"/>
        <v>18445.62</v>
      </c>
      <c r="J1352" s="8">
        <f>D1352*'SmartPay National Data'!$Q$6</f>
        <v>0</v>
      </c>
      <c r="N1352" s="3">
        <v>95713</v>
      </c>
      <c r="O1352">
        <v>4.8889806548113369E-6</v>
      </c>
    </row>
    <row r="1353" spans="1:15">
      <c r="A1353" s="3">
        <v>95444</v>
      </c>
      <c r="B1353">
        <f t="shared" si="105"/>
        <v>1.4335917232597827E-6</v>
      </c>
      <c r="C1353" s="7">
        <f t="shared" si="106"/>
        <v>0</v>
      </c>
      <c r="D1353">
        <f t="shared" si="107"/>
        <v>0</v>
      </c>
      <c r="F1353">
        <f t="shared" si="108"/>
        <v>95444</v>
      </c>
      <c r="G1353" t="str">
        <f>INDEX(ZIP_COUNTY_092020!B:B,MATCH('Zip Shares'!F1353,ZIP_COUNTY_092020!A:A,0))</f>
        <v>Sonoma</v>
      </c>
      <c r="H1353" s="8">
        <f>B1353*'SmartPay National Data'!$Q$4</f>
        <v>626.10023160806998</v>
      </c>
      <c r="I1353" s="8">
        <f t="shared" si="109"/>
        <v>0</v>
      </c>
      <c r="J1353" s="8">
        <f>D1353*'SmartPay National Data'!$Q$6</f>
        <v>0</v>
      </c>
      <c r="N1353" s="3">
        <v>95726</v>
      </c>
      <c r="O1353">
        <v>1.9365659788762275E-6</v>
      </c>
    </row>
    <row r="1354" spans="1:15">
      <c r="A1354" s="3">
        <v>95448</v>
      </c>
      <c r="B1354">
        <f t="shared" si="105"/>
        <v>6.3659783779847537E-5</v>
      </c>
      <c r="C1354" s="7">
        <f t="shared" si="106"/>
        <v>11870.09</v>
      </c>
      <c r="D1354">
        <f t="shared" si="107"/>
        <v>0</v>
      </c>
      <c r="F1354">
        <f t="shared" si="108"/>
        <v>95448</v>
      </c>
      <c r="G1354" t="str">
        <f>INDEX(ZIP_COUNTY_092020!B:B,MATCH('Zip Shares'!F1354,ZIP_COUNTY_092020!A:A,0))</f>
        <v>Sonoma</v>
      </c>
      <c r="H1354" s="8">
        <f>B1354*'SmartPay National Data'!$Q$4</f>
        <v>27802.480107831645</v>
      </c>
      <c r="I1354" s="8">
        <f t="shared" si="109"/>
        <v>11870.09</v>
      </c>
      <c r="J1354" s="8">
        <f>D1354*'SmartPay National Data'!$Q$6</f>
        <v>0</v>
      </c>
      <c r="N1354" s="3">
        <v>95728</v>
      </c>
      <c r="O1354">
        <v>2.1083729073873893E-6</v>
      </c>
    </row>
    <row r="1355" spans="1:15">
      <c r="A1355" s="3">
        <v>95449</v>
      </c>
      <c r="B1355">
        <f t="shared" si="105"/>
        <v>1.1938279636467433E-6</v>
      </c>
      <c r="C1355" s="7">
        <f t="shared" si="106"/>
        <v>0</v>
      </c>
      <c r="D1355">
        <f t="shared" si="107"/>
        <v>0</v>
      </c>
      <c r="F1355">
        <f t="shared" si="108"/>
        <v>95449</v>
      </c>
      <c r="G1355" t="str">
        <f>INDEX(ZIP_COUNTY_092020!B:B,MATCH('Zip Shares'!F1355,ZIP_COUNTY_092020!A:A,0))</f>
        <v>Mendocino</v>
      </c>
      <c r="H1355" s="8">
        <f>B1355*'SmartPay National Data'!$Q$4</f>
        <v>521.3869140091075</v>
      </c>
      <c r="I1355" s="8">
        <f t="shared" si="109"/>
        <v>0</v>
      </c>
      <c r="J1355" s="8">
        <f>D1355*'SmartPay National Data'!$Q$6</f>
        <v>0</v>
      </c>
      <c r="N1355" s="3">
        <v>95742</v>
      </c>
      <c r="O1355">
        <v>1.9099152693844836E-3</v>
      </c>
    </row>
    <row r="1356" spans="1:15">
      <c r="A1356" s="3">
        <v>95451</v>
      </c>
      <c r="B1356">
        <f t="shared" si="105"/>
        <v>1.2464150618150577E-5</v>
      </c>
      <c r="C1356" s="7">
        <f t="shared" si="106"/>
        <v>0</v>
      </c>
      <c r="D1356">
        <f t="shared" si="107"/>
        <v>0</v>
      </c>
      <c r="F1356">
        <f t="shared" si="108"/>
        <v>95451</v>
      </c>
      <c r="G1356" t="str">
        <f>INDEX(ZIP_COUNTY_092020!B:B,MATCH('Zip Shares'!F1356,ZIP_COUNTY_092020!A:A,0))</f>
        <v>Lake</v>
      </c>
      <c r="H1356" s="8">
        <f>B1356*'SmartPay National Data'!$Q$4</f>
        <v>5443.5356051562585</v>
      </c>
      <c r="I1356" s="8">
        <f t="shared" si="109"/>
        <v>0</v>
      </c>
      <c r="J1356" s="8">
        <f>D1356*'SmartPay National Data'!$Q$6</f>
        <v>0</v>
      </c>
      <c r="N1356" s="3">
        <v>95745</v>
      </c>
      <c r="O1356">
        <v>5.0926881820951435E-7</v>
      </c>
    </row>
    <row r="1357" spans="1:15">
      <c r="A1357" s="3">
        <v>95453</v>
      </c>
      <c r="B1357">
        <f t="shared" si="105"/>
        <v>6.6630450650227276E-5</v>
      </c>
      <c r="C1357" s="7">
        <f t="shared" si="106"/>
        <v>0</v>
      </c>
      <c r="D1357">
        <f t="shared" si="107"/>
        <v>0</v>
      </c>
      <c r="F1357">
        <f t="shared" si="108"/>
        <v>95453</v>
      </c>
      <c r="G1357" t="str">
        <f>INDEX(ZIP_COUNTY_092020!B:B,MATCH('Zip Shares'!F1357,ZIP_COUNTY_092020!A:A,0))</f>
        <v>Lake</v>
      </c>
      <c r="H1357" s="8">
        <f>B1357*'SmartPay National Data'!$Q$4</f>
        <v>29099.875443894234</v>
      </c>
      <c r="I1357" s="8">
        <f t="shared" si="109"/>
        <v>0</v>
      </c>
      <c r="J1357" s="8">
        <f>D1357*'SmartPay National Data'!$Q$6</f>
        <v>0</v>
      </c>
      <c r="N1357" s="3">
        <v>95746</v>
      </c>
      <c r="O1357">
        <v>1.7907521308464793E-5</v>
      </c>
    </row>
    <row r="1358" spans="1:15">
      <c r="A1358" s="3">
        <v>95457</v>
      </c>
      <c r="B1358">
        <f t="shared" si="105"/>
        <v>2.4668981554068874E-5</v>
      </c>
      <c r="C1358" s="7">
        <f t="shared" si="106"/>
        <v>0</v>
      </c>
      <c r="D1358">
        <f t="shared" si="107"/>
        <v>0</v>
      </c>
      <c r="F1358">
        <f t="shared" si="108"/>
        <v>95457</v>
      </c>
      <c r="G1358" t="str">
        <f>INDEX(ZIP_COUNTY_092020!B:B,MATCH('Zip Shares'!F1358,ZIP_COUNTY_092020!A:A,0))</f>
        <v>Lake</v>
      </c>
      <c r="H1358" s="8">
        <f>B1358*'SmartPay National Data'!$Q$4</f>
        <v>10773.817129340998</v>
      </c>
      <c r="I1358" s="8">
        <f t="shared" si="109"/>
        <v>0</v>
      </c>
      <c r="J1358" s="8">
        <f>D1358*'SmartPay National Data'!$Q$6</f>
        <v>0</v>
      </c>
      <c r="N1358" s="3">
        <v>95747</v>
      </c>
      <c r="O1358">
        <v>6.0959379760065757E-4</v>
      </c>
    </row>
    <row r="1359" spans="1:15">
      <c r="A1359" s="3">
        <v>95460</v>
      </c>
      <c r="B1359">
        <f t="shared" si="105"/>
        <v>2.5062137081726619E-7</v>
      </c>
      <c r="C1359" s="7">
        <f t="shared" si="106"/>
        <v>0</v>
      </c>
      <c r="D1359">
        <f t="shared" si="107"/>
        <v>0</v>
      </c>
      <c r="F1359">
        <f t="shared" si="108"/>
        <v>95460</v>
      </c>
      <c r="G1359" t="str">
        <f>INDEX(ZIP_COUNTY_092020!B:B,MATCH('Zip Shares'!F1359,ZIP_COUNTY_092020!A:A,0))</f>
        <v>Mendocino</v>
      </c>
      <c r="H1359" s="8">
        <f>B1359*'SmartPay National Data'!$Q$4</f>
        <v>109.4552205964346</v>
      </c>
      <c r="I1359" s="8">
        <f t="shared" si="109"/>
        <v>0</v>
      </c>
      <c r="J1359" s="8">
        <f>D1359*'SmartPay National Data'!$Q$6</f>
        <v>0</v>
      </c>
      <c r="N1359" s="3">
        <v>95757</v>
      </c>
      <c r="O1359">
        <v>3.1578657359449376E-4</v>
      </c>
    </row>
    <row r="1360" spans="1:15">
      <c r="A1360" s="3">
        <v>95461</v>
      </c>
      <c r="B1360">
        <f t="shared" si="105"/>
        <v>2.0861586015370902E-4</v>
      </c>
      <c r="C1360" s="7">
        <f t="shared" si="106"/>
        <v>0</v>
      </c>
      <c r="D1360">
        <f t="shared" si="107"/>
        <v>0</v>
      </c>
      <c r="F1360">
        <f t="shared" si="108"/>
        <v>95461</v>
      </c>
      <c r="G1360" t="str">
        <f>INDEX(ZIP_COUNTY_092020!B:B,MATCH('Zip Shares'!F1360,ZIP_COUNTY_092020!A:A,0))</f>
        <v>Lake</v>
      </c>
      <c r="H1360" s="8">
        <f>B1360*'SmartPay National Data'!$Q$4</f>
        <v>91109.927771036077</v>
      </c>
      <c r="I1360" s="8">
        <f t="shared" si="109"/>
        <v>0</v>
      </c>
      <c r="J1360" s="8">
        <f>D1360*'SmartPay National Data'!$Q$6</f>
        <v>0</v>
      </c>
      <c r="N1360" s="3">
        <v>95758</v>
      </c>
      <c r="O1360">
        <v>5.5410403013457079E-5</v>
      </c>
    </row>
    <row r="1361" spans="1:15">
      <c r="A1361" s="3">
        <v>95465</v>
      </c>
      <c r="B1361">
        <f t="shared" si="105"/>
        <v>7.5779200149575732E-6</v>
      </c>
      <c r="C1361" s="7">
        <f t="shared" si="106"/>
        <v>204.34</v>
      </c>
      <c r="D1361">
        <f t="shared" si="107"/>
        <v>0</v>
      </c>
      <c r="F1361">
        <f t="shared" si="108"/>
        <v>95465</v>
      </c>
      <c r="G1361" t="str">
        <f>INDEX(ZIP_COUNTY_092020!B:B,MATCH('Zip Shares'!F1361,ZIP_COUNTY_092020!A:A,0))</f>
        <v>Sonoma</v>
      </c>
      <c r="H1361" s="8">
        <f>B1361*'SmartPay National Data'!$Q$4</f>
        <v>3309.5458068661032</v>
      </c>
      <c r="I1361" s="8">
        <f t="shared" si="109"/>
        <v>204.34</v>
      </c>
      <c r="J1361" s="8">
        <f>D1361*'SmartPay National Data'!$Q$6</f>
        <v>0</v>
      </c>
      <c r="N1361" s="3">
        <v>95759</v>
      </c>
      <c r="O1361">
        <v>6.8853144221926335E-7</v>
      </c>
    </row>
    <row r="1362" spans="1:15">
      <c r="A1362" s="3">
        <v>95472</v>
      </c>
      <c r="B1362">
        <f t="shared" si="105"/>
        <v>1.0754015741226664E-4</v>
      </c>
      <c r="C1362" s="7">
        <f t="shared" si="106"/>
        <v>30258.400000000001</v>
      </c>
      <c r="D1362">
        <f t="shared" si="107"/>
        <v>0</v>
      </c>
      <c r="F1362">
        <f t="shared" si="108"/>
        <v>95472</v>
      </c>
      <c r="G1362" t="str">
        <f>INDEX(ZIP_COUNTY_092020!B:B,MATCH('Zip Shares'!F1362,ZIP_COUNTY_092020!A:A,0))</f>
        <v>Sonoma</v>
      </c>
      <c r="H1362" s="8">
        <f>B1362*'SmartPay National Data'!$Q$4</f>
        <v>46966.591931688585</v>
      </c>
      <c r="I1362" s="8">
        <f t="shared" si="109"/>
        <v>30258.400000000001</v>
      </c>
      <c r="J1362" s="8">
        <f>D1362*'SmartPay National Data'!$Q$6</f>
        <v>0</v>
      </c>
      <c r="N1362" s="3">
        <v>95762</v>
      </c>
      <c r="O1362">
        <v>4.4494248302964139E-4</v>
      </c>
    </row>
    <row r="1363" spans="1:15">
      <c r="A1363" s="3">
        <v>95473</v>
      </c>
      <c r="B1363">
        <f t="shared" si="105"/>
        <v>3.0556129092570858E-5</v>
      </c>
      <c r="C1363" s="7">
        <f t="shared" si="106"/>
        <v>0</v>
      </c>
      <c r="D1363">
        <f t="shared" si="107"/>
        <v>0</v>
      </c>
      <c r="F1363">
        <f t="shared" si="108"/>
        <v>95473</v>
      </c>
      <c r="G1363" t="str">
        <f>INDEX(ZIP_COUNTY_092020!B:B,MATCH('Zip Shares'!F1363,ZIP_COUNTY_092020!A:A,0))</f>
        <v>Sonoma</v>
      </c>
      <c r="H1363" s="8">
        <f>B1363*'SmartPay National Data'!$Q$4</f>
        <v>13344.942769621384</v>
      </c>
      <c r="I1363" s="8">
        <f t="shared" si="109"/>
        <v>0</v>
      </c>
      <c r="J1363" s="8">
        <f>D1363*'SmartPay National Data'!$Q$6</f>
        <v>0</v>
      </c>
      <c r="N1363" s="3">
        <v>95763</v>
      </c>
      <c r="O1363">
        <v>3.3306180710902233E-6</v>
      </c>
    </row>
    <row r="1364" spans="1:15">
      <c r="A1364" s="3">
        <v>95476</v>
      </c>
      <c r="B1364">
        <f t="shared" si="105"/>
        <v>1.2392611793888943E-3</v>
      </c>
      <c r="C1364" s="7">
        <f t="shared" si="106"/>
        <v>54922.509999999995</v>
      </c>
      <c r="D1364">
        <f t="shared" si="107"/>
        <v>0</v>
      </c>
      <c r="F1364">
        <f t="shared" si="108"/>
        <v>95476</v>
      </c>
      <c r="G1364" t="str">
        <f>INDEX(ZIP_COUNTY_092020!B:B,MATCH('Zip Shares'!F1364,ZIP_COUNTY_092020!A:A,0))</f>
        <v>Sonoma</v>
      </c>
      <c r="H1364" s="8">
        <f>B1364*'SmartPay National Data'!$Q$4</f>
        <v>541229.2069278881</v>
      </c>
      <c r="I1364" s="8">
        <f t="shared" si="109"/>
        <v>54922.509999999995</v>
      </c>
      <c r="J1364" s="8">
        <f>D1364*'SmartPay National Data'!$Q$6</f>
        <v>0</v>
      </c>
      <c r="N1364" s="3">
        <v>95765</v>
      </c>
      <c r="O1364">
        <v>2.4312454676892029E-4</v>
      </c>
    </row>
    <row r="1365" spans="1:15">
      <c r="A1365" s="3">
        <v>95482</v>
      </c>
      <c r="B1365">
        <f t="shared" si="105"/>
        <v>3.6204680115591134E-4</v>
      </c>
      <c r="C1365" s="7">
        <f t="shared" si="106"/>
        <v>15582.46</v>
      </c>
      <c r="D1365">
        <f t="shared" si="107"/>
        <v>0</v>
      </c>
      <c r="F1365">
        <f t="shared" si="108"/>
        <v>95482</v>
      </c>
      <c r="G1365" t="str">
        <f>INDEX(ZIP_COUNTY_092020!B:B,MATCH('Zip Shares'!F1365,ZIP_COUNTY_092020!A:A,0))</f>
        <v>Mendocino</v>
      </c>
      <c r="H1365" s="8">
        <f>B1365*'SmartPay National Data'!$Q$4</f>
        <v>158118.64869116605</v>
      </c>
      <c r="I1365" s="8">
        <f t="shared" si="109"/>
        <v>15582.46</v>
      </c>
      <c r="J1365" s="8">
        <f>D1365*'SmartPay National Data'!$Q$6</f>
        <v>0</v>
      </c>
      <c r="N1365" s="3">
        <v>95776</v>
      </c>
      <c r="O1365">
        <v>1.9834490625730681E-4</v>
      </c>
    </row>
    <row r="1366" spans="1:15">
      <c r="A1366" s="3">
        <v>95490</v>
      </c>
      <c r="B1366">
        <f t="shared" si="105"/>
        <v>1.7758285173976676E-5</v>
      </c>
      <c r="C1366" s="7">
        <f t="shared" si="106"/>
        <v>3233.86</v>
      </c>
      <c r="D1366">
        <f t="shared" si="107"/>
        <v>0</v>
      </c>
      <c r="F1366">
        <f t="shared" si="108"/>
        <v>95490</v>
      </c>
      <c r="G1366" t="str">
        <f>INDEX(ZIP_COUNTY_092020!B:B,MATCH('Zip Shares'!F1366,ZIP_COUNTY_092020!A:A,0))</f>
        <v>Mendocino</v>
      </c>
      <c r="H1366" s="8">
        <f>B1366*'SmartPay National Data'!$Q$4</f>
        <v>7755.6714927923458</v>
      </c>
      <c r="I1366" s="8">
        <f t="shared" si="109"/>
        <v>3233.86</v>
      </c>
      <c r="J1366" s="8">
        <f>D1366*'SmartPay National Data'!$Q$6</f>
        <v>0</v>
      </c>
      <c r="N1366" s="3">
        <v>95811</v>
      </c>
      <c r="O1366">
        <v>1.78041743686479E-4</v>
      </c>
    </row>
    <row r="1367" spans="1:15">
      <c r="A1367" s="3">
        <v>95492</v>
      </c>
      <c r="B1367">
        <f t="shared" si="105"/>
        <v>1.5809820638431802E-4</v>
      </c>
      <c r="C1367" s="7">
        <f t="shared" si="106"/>
        <v>9992.56</v>
      </c>
      <c r="D1367">
        <f t="shared" si="107"/>
        <v>0</v>
      </c>
      <c r="F1367">
        <f t="shared" si="108"/>
        <v>95492</v>
      </c>
      <c r="G1367" t="str">
        <f>INDEX(ZIP_COUNTY_092020!B:B,MATCH('Zip Shares'!F1367,ZIP_COUNTY_092020!A:A,0))</f>
        <v>Sonoma</v>
      </c>
      <c r="H1367" s="8">
        <f>B1367*'SmartPay National Data'!$Q$4</f>
        <v>69047.080858533052</v>
      </c>
      <c r="I1367" s="8">
        <f t="shared" si="109"/>
        <v>9992.56</v>
      </c>
      <c r="J1367" s="8">
        <f>D1367*'SmartPay National Data'!$Q$6</f>
        <v>0</v>
      </c>
      <c r="N1367" s="3">
        <v>95812</v>
      </c>
      <c r="O1367">
        <v>2.8697297906106132E-5</v>
      </c>
    </row>
    <row r="1368" spans="1:15" ht="15.75">
      <c r="A1368" s="5">
        <v>95500</v>
      </c>
      <c r="B1368">
        <f t="shared" si="105"/>
        <v>0</v>
      </c>
      <c r="C1368" s="7">
        <f t="shared" si="106"/>
        <v>693.25</v>
      </c>
      <c r="D1368">
        <f t="shared" si="107"/>
        <v>0</v>
      </c>
      <c r="F1368">
        <f t="shared" si="108"/>
        <v>95500</v>
      </c>
      <c r="G1368" t="e">
        <f>INDEX(ZIP_COUNTY_092020!B:B,MATCH('Zip Shares'!F1368,ZIP_COUNTY_092020!A:A,0))</f>
        <v>#N/A</v>
      </c>
      <c r="H1368" s="8">
        <f>B1368*'SmartPay National Data'!$Q$4</f>
        <v>0</v>
      </c>
      <c r="I1368" s="8">
        <f t="shared" si="109"/>
        <v>693.25</v>
      </c>
      <c r="J1368" s="8">
        <f>D1368*'SmartPay National Data'!$Q$6</f>
        <v>0</v>
      </c>
      <c r="N1368" s="3">
        <v>95814</v>
      </c>
      <c r="O1368">
        <v>2.0373038326836697E-4</v>
      </c>
    </row>
    <row r="1369" spans="1:15">
      <c r="A1369" s="3">
        <v>95501</v>
      </c>
      <c r="B1369">
        <f t="shared" si="105"/>
        <v>3.6523028128004458E-5</v>
      </c>
      <c r="C1369" s="7">
        <f t="shared" si="106"/>
        <v>176283.27000000002</v>
      </c>
      <c r="D1369">
        <f t="shared" si="107"/>
        <v>0</v>
      </c>
      <c r="F1369">
        <f t="shared" si="108"/>
        <v>95501</v>
      </c>
      <c r="G1369" t="str">
        <f>INDEX(ZIP_COUNTY_092020!B:B,MATCH('Zip Shares'!F1369,ZIP_COUNTY_092020!A:A,0))</f>
        <v>Humboldt</v>
      </c>
      <c r="H1369" s="8">
        <f>B1369*'SmartPay National Data'!$Q$4</f>
        <v>15950.898710530486</v>
      </c>
      <c r="I1369" s="8">
        <f t="shared" si="109"/>
        <v>176283.27000000002</v>
      </c>
      <c r="J1369" s="8">
        <f>D1369*'SmartPay National Data'!$Q$6</f>
        <v>0</v>
      </c>
      <c r="N1369" s="3">
        <v>95815</v>
      </c>
      <c r="O1369">
        <v>7.4004430911319937E-4</v>
      </c>
    </row>
    <row r="1370" spans="1:15">
      <c r="A1370" s="3">
        <v>95502</v>
      </c>
      <c r="B1370">
        <f t="shared" si="105"/>
        <v>4.5674283229938497E-6</v>
      </c>
      <c r="C1370" s="7">
        <f t="shared" si="106"/>
        <v>0</v>
      </c>
      <c r="D1370">
        <f t="shared" si="107"/>
        <v>0</v>
      </c>
      <c r="F1370">
        <f t="shared" si="108"/>
        <v>95502</v>
      </c>
      <c r="G1370" t="str">
        <f>INDEX(ZIP_COUNTY_092020!B:B,MATCH('Zip Shares'!F1370,ZIP_COUNTY_092020!A:A,0))</f>
        <v>Humboldt</v>
      </c>
      <c r="H1370" s="8">
        <f>B1370*'SmartPay National Data'!$Q$4</f>
        <v>1994.7575620604391</v>
      </c>
      <c r="I1370" s="8">
        <f t="shared" si="109"/>
        <v>0</v>
      </c>
      <c r="J1370" s="8">
        <f>D1370*'SmartPay National Data'!$Q$6</f>
        <v>0</v>
      </c>
      <c r="N1370" s="3">
        <v>95816</v>
      </c>
      <c r="O1370">
        <v>1.2812659567053533E-4</v>
      </c>
    </row>
    <row r="1371" spans="1:15">
      <c r="A1371" s="3">
        <v>95503</v>
      </c>
      <c r="B1371">
        <f t="shared" si="105"/>
        <v>7.2609307317512428E-6</v>
      </c>
      <c r="C1371" s="7">
        <f t="shared" si="106"/>
        <v>82667.789999999994</v>
      </c>
      <c r="D1371">
        <f t="shared" si="107"/>
        <v>0</v>
      </c>
      <c r="F1371">
        <f t="shared" si="108"/>
        <v>95503</v>
      </c>
      <c r="G1371" t="str">
        <f>INDEX(ZIP_COUNTY_092020!B:B,MATCH('Zip Shares'!F1371,ZIP_COUNTY_092020!A:A,0))</f>
        <v>Humboldt</v>
      </c>
      <c r="H1371" s="8">
        <f>B1371*'SmartPay National Data'!$Q$4</f>
        <v>3171.105370574051</v>
      </c>
      <c r="I1371" s="8">
        <f t="shared" si="109"/>
        <v>82667.789999999994</v>
      </c>
      <c r="J1371" s="8">
        <f>D1371*'SmartPay National Data'!$Q$6</f>
        <v>0</v>
      </c>
      <c r="N1371" s="3">
        <v>95817</v>
      </c>
      <c r="O1371">
        <v>2.4664764808254098E-5</v>
      </c>
    </row>
    <row r="1372" spans="1:15">
      <c r="A1372" s="3">
        <v>95518</v>
      </c>
      <c r="B1372">
        <f t="shared" si="105"/>
        <v>2.2239178539380364E-5</v>
      </c>
      <c r="C1372" s="7">
        <f t="shared" si="106"/>
        <v>1371.54</v>
      </c>
      <c r="D1372">
        <f t="shared" si="107"/>
        <v>0</v>
      </c>
      <c r="F1372">
        <f t="shared" si="108"/>
        <v>95518</v>
      </c>
      <c r="G1372" t="str">
        <f>INDEX(ZIP_COUNTY_092020!B:B,MATCH('Zip Shares'!F1372,ZIP_COUNTY_092020!A:A,0))</f>
        <v>Humboldt</v>
      </c>
      <c r="H1372" s="8">
        <f>B1372*'SmartPay National Data'!$Q$4</f>
        <v>9712.636176929218</v>
      </c>
      <c r="I1372" s="8">
        <f t="shared" si="109"/>
        <v>1371.54</v>
      </c>
      <c r="J1372" s="8">
        <f>D1372*'SmartPay National Data'!$Q$6</f>
        <v>0</v>
      </c>
      <c r="N1372" s="3">
        <v>95818</v>
      </c>
      <c r="O1372">
        <v>1.2762278417698175E-3</v>
      </c>
    </row>
    <row r="1373" spans="1:15">
      <c r="A1373" s="3">
        <v>95519</v>
      </c>
      <c r="B1373">
        <f t="shared" si="105"/>
        <v>3.666735491108503E-7</v>
      </c>
      <c r="C1373" s="7">
        <f t="shared" si="106"/>
        <v>50663.020000000004</v>
      </c>
      <c r="D1373">
        <f t="shared" si="107"/>
        <v>0</v>
      </c>
      <c r="F1373">
        <f t="shared" si="108"/>
        <v>95519</v>
      </c>
      <c r="G1373" t="str">
        <f>INDEX(ZIP_COUNTY_092020!B:B,MATCH('Zip Shares'!F1373,ZIP_COUNTY_092020!A:A,0))</f>
        <v>Humboldt</v>
      </c>
      <c r="H1373" s="8">
        <f>B1373*'SmartPay National Data'!$Q$4</f>
        <v>160.13931323545663</v>
      </c>
      <c r="I1373" s="8">
        <f t="shared" si="109"/>
        <v>50663.020000000004</v>
      </c>
      <c r="J1373" s="8">
        <f>D1373*'SmartPay National Data'!$Q$6</f>
        <v>0</v>
      </c>
      <c r="N1373" s="3">
        <v>95819</v>
      </c>
      <c r="O1373">
        <v>2.1866515988967371E-4</v>
      </c>
    </row>
    <row r="1374" spans="1:15">
      <c r="A1374" s="3">
        <v>95521</v>
      </c>
      <c r="B1374">
        <f t="shared" si="105"/>
        <v>1.5147942289082351E-4</v>
      </c>
      <c r="C1374" s="7">
        <f t="shared" si="106"/>
        <v>99724</v>
      </c>
      <c r="D1374">
        <f t="shared" si="107"/>
        <v>0</v>
      </c>
      <c r="F1374">
        <f t="shared" si="108"/>
        <v>95521</v>
      </c>
      <c r="G1374" t="str">
        <f>INDEX(ZIP_COUNTY_092020!B:B,MATCH('Zip Shares'!F1374,ZIP_COUNTY_092020!A:A,0))</f>
        <v>Humboldt</v>
      </c>
      <c r="H1374" s="8">
        <f>B1374*'SmartPay National Data'!$Q$4</f>
        <v>66156.423908576849</v>
      </c>
      <c r="I1374" s="8">
        <f t="shared" si="109"/>
        <v>99724</v>
      </c>
      <c r="J1374" s="8">
        <f>D1374*'SmartPay National Data'!$Q$6</f>
        <v>0</v>
      </c>
      <c r="N1374" s="3">
        <v>95820</v>
      </c>
      <c r="O1374">
        <v>7.8591586271255942E-5</v>
      </c>
    </row>
    <row r="1375" spans="1:15" ht="15.75">
      <c r="A1375" s="5">
        <v>95525</v>
      </c>
      <c r="B1375">
        <f t="shared" si="105"/>
        <v>0</v>
      </c>
      <c r="C1375" s="7">
        <f t="shared" si="106"/>
        <v>2331.71</v>
      </c>
      <c r="D1375">
        <f t="shared" si="107"/>
        <v>0</v>
      </c>
      <c r="F1375">
        <f t="shared" si="108"/>
        <v>95525</v>
      </c>
      <c r="G1375" t="str">
        <f>INDEX(ZIP_COUNTY_092020!B:B,MATCH('Zip Shares'!F1375,ZIP_COUNTY_092020!A:A,0))</f>
        <v>Humboldt</v>
      </c>
      <c r="H1375" s="8">
        <f>B1375*'SmartPay National Data'!$Q$4</f>
        <v>0</v>
      </c>
      <c r="I1375" s="8">
        <f t="shared" si="109"/>
        <v>2331.71</v>
      </c>
      <c r="J1375" s="8">
        <f>D1375*'SmartPay National Data'!$Q$6</f>
        <v>0</v>
      </c>
      <c r="N1375" s="3">
        <v>95821</v>
      </c>
      <c r="O1375">
        <v>2.0880571556913756E-4</v>
      </c>
    </row>
    <row r="1376" spans="1:15">
      <c r="A1376" s="3">
        <v>95531</v>
      </c>
      <c r="B1376">
        <f t="shared" si="105"/>
        <v>5.3554708922912519E-6</v>
      </c>
      <c r="C1376" s="7">
        <f t="shared" si="106"/>
        <v>49416.840000000004</v>
      </c>
      <c r="D1376">
        <f t="shared" si="107"/>
        <v>0</v>
      </c>
      <c r="F1376">
        <f t="shared" si="108"/>
        <v>95531</v>
      </c>
      <c r="G1376" t="str">
        <f>INDEX(ZIP_COUNTY_092020!B:B,MATCH('Zip Shares'!F1376,ZIP_COUNTY_092020!A:A,0))</f>
        <v>Del Norte</v>
      </c>
      <c r="H1376" s="8">
        <f>B1376*'SmartPay National Data'!$Q$4</f>
        <v>2338.9236360889745</v>
      </c>
      <c r="I1376" s="8">
        <f t="shared" si="109"/>
        <v>49416.840000000004</v>
      </c>
      <c r="J1376" s="8">
        <f>D1376*'SmartPay National Data'!$Q$6</f>
        <v>0</v>
      </c>
      <c r="N1376" s="3">
        <v>95822</v>
      </c>
      <c r="O1376">
        <v>6.8735930910727232E-5</v>
      </c>
    </row>
    <row r="1377" spans="1:15" ht="15.75">
      <c r="A1377" s="5">
        <v>95536</v>
      </c>
      <c r="B1377">
        <f t="shared" si="105"/>
        <v>0</v>
      </c>
      <c r="C1377" s="7">
        <f t="shared" si="106"/>
        <v>1626.61</v>
      </c>
      <c r="D1377">
        <f t="shared" si="107"/>
        <v>0</v>
      </c>
      <c r="F1377">
        <f t="shared" si="108"/>
        <v>95536</v>
      </c>
      <c r="G1377" t="str">
        <f>INDEX(ZIP_COUNTY_092020!B:B,MATCH('Zip Shares'!F1377,ZIP_COUNTY_092020!A:A,0))</f>
        <v>Humboldt</v>
      </c>
      <c r="H1377" s="8">
        <f>B1377*'SmartPay National Data'!$Q$4</f>
        <v>0</v>
      </c>
      <c r="I1377" s="8">
        <f t="shared" si="109"/>
        <v>1626.61</v>
      </c>
      <c r="J1377" s="8">
        <f>D1377*'SmartPay National Data'!$Q$6</f>
        <v>0</v>
      </c>
      <c r="N1377" s="3">
        <v>95823</v>
      </c>
      <c r="O1377">
        <v>4.9125699864708018E-5</v>
      </c>
    </row>
    <row r="1378" spans="1:15">
      <c r="A1378" s="3">
        <v>95540</v>
      </c>
      <c r="B1378">
        <f t="shared" si="105"/>
        <v>4.0361387210849561E-6</v>
      </c>
      <c r="C1378" s="7">
        <f t="shared" si="106"/>
        <v>11985.380000000001</v>
      </c>
      <c r="D1378">
        <f t="shared" si="107"/>
        <v>0</v>
      </c>
      <c r="F1378">
        <f t="shared" si="108"/>
        <v>95540</v>
      </c>
      <c r="G1378" t="str">
        <f>INDEX(ZIP_COUNTY_092020!B:B,MATCH('Zip Shares'!F1378,ZIP_COUNTY_092020!A:A,0))</f>
        <v>Humboldt</v>
      </c>
      <c r="H1378" s="8">
        <f>B1378*'SmartPay National Data'!$Q$4</f>
        <v>1762.7245938107756</v>
      </c>
      <c r="I1378" s="8">
        <f t="shared" si="109"/>
        <v>11985.380000000001</v>
      </c>
      <c r="J1378" s="8">
        <f>D1378*'SmartPay National Data'!$Q$6</f>
        <v>0</v>
      </c>
      <c r="N1378" s="3">
        <v>95824</v>
      </c>
      <c r="O1378">
        <v>2.6711597671649048E-5</v>
      </c>
    </row>
    <row r="1379" spans="1:15" ht="15.75">
      <c r="A1379" s="5">
        <v>95564</v>
      </c>
      <c r="B1379">
        <f t="shared" si="105"/>
        <v>0</v>
      </c>
      <c r="C1379" s="7">
        <f t="shared" si="106"/>
        <v>67.5</v>
      </c>
      <c r="D1379">
        <f t="shared" si="107"/>
        <v>0</v>
      </c>
      <c r="F1379">
        <f t="shared" si="108"/>
        <v>95564</v>
      </c>
      <c r="G1379" t="str">
        <f>INDEX(ZIP_COUNTY_092020!B:B,MATCH('Zip Shares'!F1379,ZIP_COUNTY_092020!A:A,0))</f>
        <v>Humboldt</v>
      </c>
      <c r="H1379" s="8">
        <f>B1379*'SmartPay National Data'!$Q$4</f>
        <v>0</v>
      </c>
      <c r="I1379" s="8">
        <f t="shared" si="109"/>
        <v>67.5</v>
      </c>
      <c r="J1379" s="8">
        <f>D1379*'SmartPay National Data'!$Q$6</f>
        <v>0</v>
      </c>
      <c r="N1379" s="3">
        <v>95825</v>
      </c>
      <c r="O1379">
        <v>3.5460632260961224E-4</v>
      </c>
    </row>
    <row r="1380" spans="1:15">
      <c r="A1380" s="3">
        <v>95567</v>
      </c>
      <c r="B1380">
        <f t="shared" si="105"/>
        <v>8.9631312004874521E-7</v>
      </c>
      <c r="C1380" s="7">
        <f t="shared" si="106"/>
        <v>0</v>
      </c>
      <c r="D1380">
        <f t="shared" si="107"/>
        <v>0</v>
      </c>
      <c r="F1380">
        <f t="shared" si="108"/>
        <v>95567</v>
      </c>
      <c r="G1380" t="str">
        <f>INDEX(ZIP_COUNTY_092020!B:B,MATCH('Zip Shares'!F1380,ZIP_COUNTY_092020!A:A,0))</f>
        <v>Del Norte</v>
      </c>
      <c r="H1380" s="8">
        <f>B1380*'SmartPay National Data'!$Q$4</f>
        <v>391.45165457556061</v>
      </c>
      <c r="I1380" s="8">
        <f t="shared" si="109"/>
        <v>0</v>
      </c>
      <c r="J1380" s="8">
        <f>D1380*'SmartPay National Data'!$Q$6</f>
        <v>0</v>
      </c>
      <c r="N1380" s="3">
        <v>95826</v>
      </c>
      <c r="O1380">
        <v>1.3529731859797947E-3</v>
      </c>
    </row>
    <row r="1381" spans="1:15">
      <c r="A1381" s="4">
        <v>95601</v>
      </c>
      <c r="B1381">
        <f t="shared" si="105"/>
        <v>0</v>
      </c>
      <c r="C1381" s="7">
        <f t="shared" si="106"/>
        <v>2520</v>
      </c>
      <c r="D1381">
        <f t="shared" si="107"/>
        <v>0</v>
      </c>
      <c r="F1381">
        <f t="shared" si="108"/>
        <v>95601</v>
      </c>
      <c r="G1381" t="str">
        <f>INDEX(ZIP_COUNTY_092020!B:B,MATCH('Zip Shares'!F1381,ZIP_COUNTY_092020!A:A,0))</f>
        <v>Amador</v>
      </c>
      <c r="H1381" s="8">
        <f>B1381*'SmartPay National Data'!$Q$4</f>
        <v>0</v>
      </c>
      <c r="I1381" s="8">
        <f t="shared" si="109"/>
        <v>2520</v>
      </c>
      <c r="J1381" s="8">
        <f>D1381*'SmartPay National Data'!$Q$6</f>
        <v>0</v>
      </c>
      <c r="N1381" s="3">
        <v>95827</v>
      </c>
      <c r="O1381">
        <v>1.0982052058493976E-4</v>
      </c>
    </row>
    <row r="1382" spans="1:15">
      <c r="A1382" s="3">
        <v>95602</v>
      </c>
      <c r="B1382">
        <f t="shared" si="105"/>
        <v>4.0008441512002368E-4</v>
      </c>
      <c r="C1382" s="7">
        <f t="shared" si="106"/>
        <v>26012.2</v>
      </c>
      <c r="D1382">
        <f t="shared" si="107"/>
        <v>0</v>
      </c>
      <c r="F1382">
        <f t="shared" si="108"/>
        <v>95602</v>
      </c>
      <c r="G1382" t="str">
        <f>INDEX(ZIP_COUNTY_092020!B:B,MATCH('Zip Shares'!F1382,ZIP_COUNTY_092020!A:A,0))</f>
        <v>Placer</v>
      </c>
      <c r="H1382" s="8">
        <f>B1382*'SmartPay National Data'!$Q$4</f>
        <v>174731.02062827264</v>
      </c>
      <c r="I1382" s="8">
        <f t="shared" si="109"/>
        <v>26012.2</v>
      </c>
      <c r="J1382" s="8">
        <f>D1382*'SmartPay National Data'!$Q$6</f>
        <v>0</v>
      </c>
      <c r="N1382" s="3">
        <v>95828</v>
      </c>
      <c r="O1382">
        <v>6.6667690423290031E-4</v>
      </c>
    </row>
    <row r="1383" spans="1:15">
      <c r="A1383" s="3">
        <v>95603</v>
      </c>
      <c r="B1383">
        <f t="shared" si="105"/>
        <v>1.3172085202343625E-4</v>
      </c>
      <c r="C1383" s="7">
        <f t="shared" si="106"/>
        <v>12559.98</v>
      </c>
      <c r="D1383">
        <f t="shared" si="107"/>
        <v>0</v>
      </c>
      <c r="F1383">
        <f t="shared" si="108"/>
        <v>95603</v>
      </c>
      <c r="G1383" t="str">
        <f>INDEX(ZIP_COUNTY_092020!B:B,MATCH('Zip Shares'!F1383,ZIP_COUNTY_092020!A:A,0))</f>
        <v>Placer</v>
      </c>
      <c r="H1383" s="8">
        <f>B1383*'SmartPay National Data'!$Q$4</f>
        <v>57527.15687557104</v>
      </c>
      <c r="I1383" s="8">
        <f t="shared" si="109"/>
        <v>12559.98</v>
      </c>
      <c r="J1383" s="8">
        <f>D1383*'SmartPay National Data'!$Q$6</f>
        <v>0</v>
      </c>
      <c r="N1383" s="3">
        <v>95829</v>
      </c>
      <c r="O1383">
        <v>8.0168078824905325E-6</v>
      </c>
    </row>
    <row r="1384" spans="1:15">
      <c r="A1384" s="3">
        <v>95605</v>
      </c>
      <c r="B1384">
        <f t="shared" si="105"/>
        <v>1.1854718808775617E-4</v>
      </c>
      <c r="C1384" s="7">
        <f t="shared" si="106"/>
        <v>5882.58</v>
      </c>
      <c r="D1384">
        <f t="shared" si="107"/>
        <v>0</v>
      </c>
      <c r="F1384">
        <f t="shared" si="108"/>
        <v>95605</v>
      </c>
      <c r="G1384" t="str">
        <f>INDEX(ZIP_COUNTY_092020!B:B,MATCH('Zip Shares'!F1384,ZIP_COUNTY_092020!A:A,0))</f>
        <v>Yolo</v>
      </c>
      <c r="H1384" s="8">
        <f>B1384*'SmartPay National Data'!$Q$4</f>
        <v>51773.751699304172</v>
      </c>
      <c r="I1384" s="8">
        <f t="shared" si="109"/>
        <v>5882.58</v>
      </c>
      <c r="J1384" s="8">
        <f>D1384*'SmartPay National Data'!$Q$6</f>
        <v>0</v>
      </c>
      <c r="N1384" s="3">
        <v>95831</v>
      </c>
      <c r="O1384">
        <v>1.8648853741756017E-5</v>
      </c>
    </row>
    <row r="1385" spans="1:15">
      <c r="A1385" s="3">
        <v>95608</v>
      </c>
      <c r="B1385">
        <f t="shared" si="105"/>
        <v>5.3850594106292253E-5</v>
      </c>
      <c r="C1385" s="7">
        <f t="shared" si="106"/>
        <v>20561.330000000002</v>
      </c>
      <c r="D1385">
        <f t="shared" si="107"/>
        <v>0</v>
      </c>
      <c r="F1385">
        <f t="shared" si="108"/>
        <v>95608</v>
      </c>
      <c r="G1385" t="str">
        <f>INDEX(ZIP_COUNTY_092020!B:B,MATCH('Zip Shares'!F1385,ZIP_COUNTY_092020!A:A,0))</f>
        <v>Sacramento</v>
      </c>
      <c r="H1385" s="8">
        <f>B1385*'SmartPay National Data'!$Q$4</f>
        <v>23518.459890042246</v>
      </c>
      <c r="I1385" s="8">
        <f t="shared" si="109"/>
        <v>20561.330000000002</v>
      </c>
      <c r="J1385" s="8">
        <f>D1385*'SmartPay National Data'!$Q$6</f>
        <v>0</v>
      </c>
      <c r="N1385" s="3">
        <v>95832</v>
      </c>
      <c r="O1385">
        <v>1.2816727606373388E-5</v>
      </c>
    </row>
    <row r="1386" spans="1:15">
      <c r="A1386" s="3">
        <v>95610</v>
      </c>
      <c r="B1386">
        <f t="shared" si="105"/>
        <v>4.372710408889079E-5</v>
      </c>
      <c r="C1386" s="7">
        <f t="shared" si="106"/>
        <v>1446.81</v>
      </c>
      <c r="D1386">
        <f t="shared" si="107"/>
        <v>0</v>
      </c>
      <c r="F1386">
        <f t="shared" si="108"/>
        <v>95610</v>
      </c>
      <c r="G1386" t="str">
        <f>INDEX(ZIP_COUNTY_092020!B:B,MATCH('Zip Shares'!F1386,ZIP_COUNTY_092020!A:A,0))</f>
        <v>Sacramento</v>
      </c>
      <c r="H1386" s="8">
        <f>B1386*'SmartPay National Data'!$Q$4</f>
        <v>19097.173590924525</v>
      </c>
      <c r="I1386" s="8">
        <f t="shared" si="109"/>
        <v>1446.81</v>
      </c>
      <c r="J1386" s="8">
        <f>D1386*'SmartPay National Data'!$Q$6</f>
        <v>0</v>
      </c>
      <c r="N1386" s="3">
        <v>95833</v>
      </c>
      <c r="O1386">
        <v>2.9608874831174256E-4</v>
      </c>
    </row>
    <row r="1387" spans="1:15">
      <c r="A1387" s="3">
        <v>95613</v>
      </c>
      <c r="B1387">
        <f t="shared" si="105"/>
        <v>2.0818909288404943E-5</v>
      </c>
      <c r="C1387" s="7">
        <f t="shared" si="106"/>
        <v>0</v>
      </c>
      <c r="D1387">
        <f t="shared" si="107"/>
        <v>0</v>
      </c>
      <c r="F1387">
        <f t="shared" si="108"/>
        <v>95613</v>
      </c>
      <c r="G1387" t="str">
        <f>INDEX(ZIP_COUNTY_092020!B:B,MATCH('Zip Shares'!F1387,ZIP_COUNTY_092020!A:A,0))</f>
        <v>El Dorado</v>
      </c>
      <c r="H1387" s="8">
        <f>B1387*'SmartPay National Data'!$Q$4</f>
        <v>9092.3543403687017</v>
      </c>
      <c r="I1387" s="8">
        <f t="shared" si="109"/>
        <v>0</v>
      </c>
      <c r="J1387" s="8">
        <f>D1387*'SmartPay National Data'!$Q$6</f>
        <v>0</v>
      </c>
      <c r="N1387" s="3">
        <v>95834</v>
      </c>
      <c r="O1387">
        <v>5.6750134456445584E-4</v>
      </c>
    </row>
    <row r="1388" spans="1:15">
      <c r="A1388" s="3">
        <v>95616</v>
      </c>
      <c r="B1388">
        <f t="shared" si="105"/>
        <v>8.6911009833827663E-4</v>
      </c>
      <c r="C1388" s="7">
        <f t="shared" si="106"/>
        <v>0</v>
      </c>
      <c r="D1388">
        <f t="shared" si="107"/>
        <v>0</v>
      </c>
      <c r="F1388">
        <f t="shared" si="108"/>
        <v>95616</v>
      </c>
      <c r="G1388" t="str">
        <f>INDEX(ZIP_COUNTY_092020!B:B,MATCH('Zip Shares'!F1388,ZIP_COUNTY_092020!A:A,0))</f>
        <v>Yolo</v>
      </c>
      <c r="H1388" s="8">
        <f>B1388*'SmartPay National Data'!$Q$4</f>
        <v>379571.1324457064</v>
      </c>
      <c r="I1388" s="8">
        <f t="shared" si="109"/>
        <v>0</v>
      </c>
      <c r="J1388" s="8">
        <f>D1388*'SmartPay National Data'!$Q$6</f>
        <v>0</v>
      </c>
      <c r="N1388" s="3">
        <v>95835</v>
      </c>
      <c r="O1388">
        <v>7.2663860193319032E-5</v>
      </c>
    </row>
    <row r="1389" spans="1:15">
      <c r="A1389" s="3">
        <v>95617</v>
      </c>
      <c r="B1389">
        <f t="shared" si="105"/>
        <v>7.5168077567724316E-9</v>
      </c>
      <c r="C1389" s="7">
        <f t="shared" si="106"/>
        <v>0</v>
      </c>
      <c r="D1389">
        <f t="shared" si="107"/>
        <v>0</v>
      </c>
      <c r="F1389">
        <f t="shared" si="108"/>
        <v>95617</v>
      </c>
      <c r="G1389" t="str">
        <f>INDEX(ZIP_COUNTY_092020!B:B,MATCH('Zip Shares'!F1389,ZIP_COUNTY_092020!A:A,0))</f>
        <v>Yolo</v>
      </c>
      <c r="H1389" s="8">
        <f>B1389*'SmartPay National Data'!$Q$4</f>
        <v>3.2828559213268607</v>
      </c>
      <c r="I1389" s="8">
        <f t="shared" si="109"/>
        <v>0</v>
      </c>
      <c r="J1389" s="8">
        <f>D1389*'SmartPay National Data'!$Q$6</f>
        <v>0</v>
      </c>
      <c r="N1389" s="3">
        <v>95837</v>
      </c>
      <c r="O1389">
        <v>1.4762277087202832E-6</v>
      </c>
    </row>
    <row r="1390" spans="1:15">
      <c r="A1390" s="3">
        <v>95618</v>
      </c>
      <c r="B1390">
        <f t="shared" si="105"/>
        <v>1.4731767810841537E-4</v>
      </c>
      <c r="C1390" s="7">
        <f t="shared" si="106"/>
        <v>1572.99</v>
      </c>
      <c r="D1390">
        <f t="shared" si="107"/>
        <v>0</v>
      </c>
      <c r="F1390">
        <f t="shared" si="108"/>
        <v>95618</v>
      </c>
      <c r="G1390" t="str">
        <f>INDEX(ZIP_COUNTY_092020!B:B,MATCH('Zip Shares'!F1390,ZIP_COUNTY_092020!A:A,0))</f>
        <v>Yolo</v>
      </c>
      <c r="H1390" s="8">
        <f>B1390*'SmartPay National Data'!$Q$4</f>
        <v>64338.842703354414</v>
      </c>
      <c r="I1390" s="8">
        <f t="shared" si="109"/>
        <v>1572.99</v>
      </c>
      <c r="J1390" s="8">
        <f>D1390*'SmartPay National Data'!$Q$6</f>
        <v>0</v>
      </c>
      <c r="N1390" s="3">
        <v>95838</v>
      </c>
      <c r="O1390">
        <v>1.8627627417413045E-4</v>
      </c>
    </row>
    <row r="1391" spans="1:15">
      <c r="A1391" s="3">
        <v>95619</v>
      </c>
      <c r="B1391">
        <f t="shared" si="105"/>
        <v>1.0980141281888052E-5</v>
      </c>
      <c r="C1391" s="7">
        <f t="shared" si="106"/>
        <v>0</v>
      </c>
      <c r="D1391">
        <f t="shared" si="107"/>
        <v>0</v>
      </c>
      <c r="F1391">
        <f t="shared" si="108"/>
        <v>95619</v>
      </c>
      <c r="G1391" t="str">
        <f>INDEX(ZIP_COUNTY_092020!B:B,MATCH('Zip Shares'!F1391,ZIP_COUNTY_092020!A:A,0))</f>
        <v>El Dorado</v>
      </c>
      <c r="H1391" s="8">
        <f>B1391*'SmartPay National Data'!$Q$4</f>
        <v>4795.4162179783134</v>
      </c>
      <c r="I1391" s="8">
        <f t="shared" si="109"/>
        <v>0</v>
      </c>
      <c r="J1391" s="8">
        <f>D1391*'SmartPay National Data'!$Q$6</f>
        <v>0</v>
      </c>
      <c r="N1391" s="3">
        <v>95841</v>
      </c>
      <c r="O1391">
        <v>4.0553605633594563E-4</v>
      </c>
    </row>
    <row r="1392" spans="1:15">
      <c r="A1392" s="3">
        <v>95620</v>
      </c>
      <c r="B1392">
        <f t="shared" si="105"/>
        <v>2.7243457654634338E-4</v>
      </c>
      <c r="C1392" s="7">
        <f t="shared" si="106"/>
        <v>12636.960000000001</v>
      </c>
      <c r="D1392">
        <f t="shared" si="107"/>
        <v>6.8282976108435941E-4</v>
      </c>
      <c r="F1392">
        <f t="shared" si="108"/>
        <v>95620</v>
      </c>
      <c r="G1392" t="str">
        <f>INDEX(ZIP_COUNTY_092020!B:B,MATCH('Zip Shares'!F1392,ZIP_COUNTY_092020!A:A,0))</f>
        <v>Solano</v>
      </c>
      <c r="H1392" s="8">
        <f>B1392*'SmartPay National Data'!$Q$4</f>
        <v>118981.81937452678</v>
      </c>
      <c r="I1392" s="8">
        <f t="shared" si="109"/>
        <v>12636.960000000001</v>
      </c>
      <c r="J1392" s="8">
        <f>D1392*'SmartPay National Data'!$Q$6</f>
        <v>99269.380742035602</v>
      </c>
      <c r="N1392" s="3">
        <v>95842</v>
      </c>
      <c r="O1392">
        <v>3.6353971251111623E-5</v>
      </c>
    </row>
    <row r="1393" spans="1:15">
      <c r="A1393" s="3">
        <v>95621</v>
      </c>
      <c r="B1393">
        <f t="shared" si="105"/>
        <v>2.2462747550574343E-5</v>
      </c>
      <c r="C1393" s="7">
        <f t="shared" si="106"/>
        <v>1498</v>
      </c>
      <c r="D1393">
        <f t="shared" si="107"/>
        <v>0</v>
      </c>
      <c r="F1393">
        <f t="shared" si="108"/>
        <v>95621</v>
      </c>
      <c r="G1393" t="str">
        <f>INDEX(ZIP_COUNTY_092020!B:B,MATCH('Zip Shares'!F1393,ZIP_COUNTY_092020!A:A,0))</f>
        <v>Sacramento</v>
      </c>
      <c r="H1393" s="8">
        <f>B1393*'SmartPay National Data'!$Q$4</f>
        <v>9810.2766748602808</v>
      </c>
      <c r="I1393" s="8">
        <f t="shared" si="109"/>
        <v>1498</v>
      </c>
      <c r="J1393" s="8">
        <f>D1393*'SmartPay National Data'!$Q$6</f>
        <v>0</v>
      </c>
      <c r="N1393" s="3">
        <v>95843</v>
      </c>
      <c r="O1393">
        <v>1.8395543431578606E-5</v>
      </c>
    </row>
    <row r="1394" spans="1:15">
      <c r="A1394" s="3">
        <v>95623</v>
      </c>
      <c r="B1394">
        <f t="shared" si="105"/>
        <v>3.8466092377001033E-6</v>
      </c>
      <c r="C1394" s="7">
        <f t="shared" si="106"/>
        <v>0</v>
      </c>
      <c r="D1394">
        <f t="shared" si="107"/>
        <v>0</v>
      </c>
      <c r="F1394">
        <f t="shared" si="108"/>
        <v>95623</v>
      </c>
      <c r="G1394" t="str">
        <f>INDEX(ZIP_COUNTY_092020!B:B,MATCH('Zip Shares'!F1394,ZIP_COUNTY_092020!A:A,0))</f>
        <v>El Dorado</v>
      </c>
      <c r="H1394" s="8">
        <f>B1394*'SmartPay National Data'!$Q$4</f>
        <v>1679.9503621250706</v>
      </c>
      <c r="I1394" s="8">
        <f t="shared" si="109"/>
        <v>0</v>
      </c>
      <c r="J1394" s="8">
        <f>D1394*'SmartPay National Data'!$Q$6</f>
        <v>0</v>
      </c>
      <c r="N1394" s="3">
        <v>95852</v>
      </c>
      <c r="O1394">
        <v>1.6495991110409848E-5</v>
      </c>
    </row>
    <row r="1395" spans="1:15">
      <c r="A1395" s="3">
        <v>95624</v>
      </c>
      <c r="B1395">
        <f t="shared" si="105"/>
        <v>4.4333459914603767E-5</v>
      </c>
      <c r="C1395" s="7">
        <f t="shared" si="106"/>
        <v>0</v>
      </c>
      <c r="D1395">
        <f t="shared" si="107"/>
        <v>0</v>
      </c>
      <c r="F1395">
        <f t="shared" si="108"/>
        <v>95624</v>
      </c>
      <c r="G1395" t="str">
        <f>INDEX(ZIP_COUNTY_092020!B:B,MATCH('Zip Shares'!F1395,ZIP_COUNTY_092020!A:A,0))</f>
        <v>Sacramento</v>
      </c>
      <c r="H1395" s="8">
        <f>B1395*'SmartPay National Data'!$Q$4</f>
        <v>19361.990635244892</v>
      </c>
      <c r="I1395" s="8">
        <f t="shared" si="109"/>
        <v>0</v>
      </c>
      <c r="J1395" s="8">
        <f>D1395*'SmartPay National Data'!$Q$6</f>
        <v>0</v>
      </c>
      <c r="N1395" s="3">
        <v>95864</v>
      </c>
      <c r="O1395">
        <v>1.4662501140339224E-5</v>
      </c>
    </row>
    <row r="1396" spans="1:15">
      <c r="A1396" s="3">
        <v>95625</v>
      </c>
      <c r="B1396">
        <f t="shared" si="105"/>
        <v>7.1297634549332004E-6</v>
      </c>
      <c r="C1396" s="7">
        <f t="shared" si="106"/>
        <v>0</v>
      </c>
      <c r="D1396">
        <f t="shared" si="107"/>
        <v>0</v>
      </c>
      <c r="F1396">
        <f t="shared" si="108"/>
        <v>95625</v>
      </c>
      <c r="G1396" t="str">
        <f>INDEX(ZIP_COUNTY_092020!B:B,MATCH('Zip Shares'!F1396,ZIP_COUNTY_092020!A:A,0))</f>
        <v>Solano</v>
      </c>
      <c r="H1396" s="8">
        <f>B1396*'SmartPay National Data'!$Q$4</f>
        <v>3113.819979578323</v>
      </c>
      <c r="I1396" s="8">
        <f t="shared" si="109"/>
        <v>0</v>
      </c>
      <c r="J1396" s="8">
        <f>D1396*'SmartPay National Data'!$Q$6</f>
        <v>0</v>
      </c>
      <c r="N1396" s="3">
        <v>95901</v>
      </c>
      <c r="O1396">
        <v>6.2885383503652329E-4</v>
      </c>
    </row>
    <row r="1397" spans="1:15">
      <c r="A1397" s="4">
        <v>95626</v>
      </c>
      <c r="B1397">
        <f t="shared" si="105"/>
        <v>0</v>
      </c>
      <c r="C1397" s="7">
        <f t="shared" si="106"/>
        <v>2495</v>
      </c>
      <c r="D1397">
        <f t="shared" si="107"/>
        <v>0</v>
      </c>
      <c r="F1397">
        <f t="shared" si="108"/>
        <v>95626</v>
      </c>
      <c r="G1397" t="str">
        <f>INDEX(ZIP_COUNTY_092020!B:B,MATCH('Zip Shares'!F1397,ZIP_COUNTY_092020!A:A,0))</f>
        <v>Sacramento</v>
      </c>
      <c r="H1397" s="8">
        <f>B1397*'SmartPay National Data'!$Q$4</f>
        <v>0</v>
      </c>
      <c r="I1397" s="8">
        <f t="shared" si="109"/>
        <v>2495</v>
      </c>
      <c r="J1397" s="8">
        <f>D1397*'SmartPay National Data'!$Q$6</f>
        <v>0</v>
      </c>
      <c r="N1397" s="3">
        <v>95903</v>
      </c>
      <c r="O1397">
        <v>4.4817451480582736E-3</v>
      </c>
    </row>
    <row r="1398" spans="1:15">
      <c r="A1398" s="3">
        <v>95628</v>
      </c>
      <c r="B1398">
        <f t="shared" si="105"/>
        <v>4.4582023839395465E-5</v>
      </c>
      <c r="C1398" s="7">
        <f t="shared" si="106"/>
        <v>0</v>
      </c>
      <c r="D1398">
        <f t="shared" si="107"/>
        <v>0</v>
      </c>
      <c r="F1398">
        <f t="shared" si="108"/>
        <v>95628</v>
      </c>
      <c r="G1398" t="str">
        <f>INDEX(ZIP_COUNTY_092020!B:B,MATCH('Zip Shares'!F1398,ZIP_COUNTY_092020!A:A,0))</f>
        <v>Sacramento</v>
      </c>
      <c r="H1398" s="8">
        <f>B1398*'SmartPay National Data'!$Q$4</f>
        <v>19470.547296361507</v>
      </c>
      <c r="I1398" s="8">
        <f t="shared" si="109"/>
        <v>0</v>
      </c>
      <c r="J1398" s="8">
        <f>D1398*'SmartPay National Data'!$Q$6</f>
        <v>0</v>
      </c>
      <c r="N1398" s="3">
        <v>95912</v>
      </c>
      <c r="O1398">
        <v>2.136891961207122E-7</v>
      </c>
    </row>
    <row r="1399" spans="1:15">
      <c r="A1399" s="3">
        <v>95630</v>
      </c>
      <c r="B1399">
        <f t="shared" si="105"/>
        <v>1.6699380853951092E-4</v>
      </c>
      <c r="C1399" s="7">
        <f t="shared" si="106"/>
        <v>22583.22</v>
      </c>
      <c r="D1399">
        <f t="shared" si="107"/>
        <v>0</v>
      </c>
      <c r="F1399">
        <f t="shared" si="108"/>
        <v>95630</v>
      </c>
      <c r="G1399" t="str">
        <f>INDEX(ZIP_COUNTY_092020!B:B,MATCH('Zip Shares'!F1399,ZIP_COUNTY_092020!A:A,0))</f>
        <v>Sacramento</v>
      </c>
      <c r="H1399" s="8">
        <f>B1399*'SmartPay National Data'!$Q$4</f>
        <v>72932.105080767797</v>
      </c>
      <c r="I1399" s="8">
        <f t="shared" si="109"/>
        <v>22583.22</v>
      </c>
      <c r="J1399" s="8">
        <f>D1399*'SmartPay National Data'!$Q$6</f>
        <v>0</v>
      </c>
      <c r="N1399" s="3">
        <v>95918</v>
      </c>
      <c r="O1399">
        <v>1.5563255084482757E-6</v>
      </c>
    </row>
    <row r="1400" spans="1:15">
      <c r="A1400" s="3">
        <v>95631</v>
      </c>
      <c r="B1400">
        <f t="shared" si="105"/>
        <v>2.4444903274056684E-6</v>
      </c>
      <c r="C1400" s="7">
        <f t="shared" si="106"/>
        <v>0</v>
      </c>
      <c r="D1400">
        <f t="shared" si="107"/>
        <v>0</v>
      </c>
      <c r="F1400">
        <f t="shared" si="108"/>
        <v>95631</v>
      </c>
      <c r="G1400" t="str">
        <f>INDEX(ZIP_COUNTY_092020!B:B,MATCH('Zip Shares'!F1400,ZIP_COUNTY_092020!A:A,0))</f>
        <v>Placer</v>
      </c>
      <c r="H1400" s="8">
        <f>B1400*'SmartPay National Data'!$Q$4</f>
        <v>1067.5954215697107</v>
      </c>
      <c r="I1400" s="8">
        <f t="shared" si="109"/>
        <v>0</v>
      </c>
      <c r="J1400" s="8">
        <f>D1400*'SmartPay National Data'!$Q$6</f>
        <v>0</v>
      </c>
      <c r="N1400" s="3">
        <v>95926</v>
      </c>
      <c r="O1400">
        <v>4.0087196879125556E-5</v>
      </c>
    </row>
    <row r="1401" spans="1:15">
      <c r="A1401" s="3">
        <v>95632</v>
      </c>
      <c r="B1401">
        <f t="shared" si="105"/>
        <v>9.1146957120124216E-5</v>
      </c>
      <c r="C1401" s="7">
        <f t="shared" si="106"/>
        <v>2210.65</v>
      </c>
      <c r="D1401">
        <f t="shared" si="107"/>
        <v>0</v>
      </c>
      <c r="F1401">
        <f t="shared" si="108"/>
        <v>95632</v>
      </c>
      <c r="G1401" t="str">
        <f>INDEX(ZIP_COUNTY_092020!B:B,MATCH('Zip Shares'!F1401,ZIP_COUNTY_092020!A:A,0))</f>
        <v>Sacramento</v>
      </c>
      <c r="H1401" s="8">
        <f>B1401*'SmartPay National Data'!$Q$4</f>
        <v>39807.101308814817</v>
      </c>
      <c r="I1401" s="8">
        <f t="shared" si="109"/>
        <v>2210.65</v>
      </c>
      <c r="J1401" s="8">
        <f>D1401*'SmartPay National Data'!$Q$6</f>
        <v>0</v>
      </c>
      <c r="N1401" s="3">
        <v>95927</v>
      </c>
      <c r="O1401">
        <v>5.8336743125899861E-6</v>
      </c>
    </row>
    <row r="1402" spans="1:15">
      <c r="A1402" s="3">
        <v>95633</v>
      </c>
      <c r="B1402">
        <f t="shared" si="105"/>
        <v>4.6350205176218899E-5</v>
      </c>
      <c r="C1402" s="7">
        <f t="shared" si="106"/>
        <v>0</v>
      </c>
      <c r="D1402">
        <f t="shared" si="107"/>
        <v>0</v>
      </c>
      <c r="F1402">
        <f t="shared" si="108"/>
        <v>95633</v>
      </c>
      <c r="G1402" t="str">
        <f>INDEX(ZIP_COUNTY_092020!B:B,MATCH('Zip Shares'!F1402,ZIP_COUNTY_092020!A:A,0))</f>
        <v>El Dorado</v>
      </c>
      <c r="H1402" s="8">
        <f>B1402*'SmartPay National Data'!$Q$4</f>
        <v>20242.774651296932</v>
      </c>
      <c r="I1402" s="8">
        <f t="shared" si="109"/>
        <v>0</v>
      </c>
      <c r="J1402" s="8">
        <f>D1402*'SmartPay National Data'!$Q$6</f>
        <v>0</v>
      </c>
      <c r="N1402" s="3">
        <v>95928</v>
      </c>
      <c r="O1402">
        <v>5.5417657038503659E-4</v>
      </c>
    </row>
    <row r="1403" spans="1:15">
      <c r="A1403" s="3">
        <v>95641</v>
      </c>
      <c r="B1403">
        <f t="shared" si="105"/>
        <v>1.5434511927239391E-6</v>
      </c>
      <c r="C1403" s="7">
        <f t="shared" si="106"/>
        <v>0</v>
      </c>
      <c r="D1403">
        <f t="shared" si="107"/>
        <v>0</v>
      </c>
      <c r="F1403">
        <f t="shared" si="108"/>
        <v>95641</v>
      </c>
      <c r="G1403" t="str">
        <f>INDEX(ZIP_COUNTY_092020!B:B,MATCH('Zip Shares'!F1403,ZIP_COUNTY_092020!A:A,0))</f>
        <v>Sacramento</v>
      </c>
      <c r="H1403" s="8">
        <f>B1403*'SmartPay National Data'!$Q$4</f>
        <v>674.07974917911531</v>
      </c>
      <c r="I1403" s="8">
        <f t="shared" si="109"/>
        <v>0</v>
      </c>
      <c r="J1403" s="8">
        <f>D1403*'SmartPay National Data'!$Q$6</f>
        <v>0</v>
      </c>
      <c r="N1403" s="3">
        <v>95929</v>
      </c>
      <c r="O1403">
        <v>3.1797624617602013E-5</v>
      </c>
    </row>
    <row r="1404" spans="1:15">
      <c r="A1404" s="3">
        <v>95642</v>
      </c>
      <c r="B1404">
        <f t="shared" si="105"/>
        <v>1.24739285794602E-5</v>
      </c>
      <c r="C1404" s="7">
        <f t="shared" si="106"/>
        <v>0</v>
      </c>
      <c r="D1404">
        <f t="shared" si="107"/>
        <v>0</v>
      </c>
      <c r="F1404">
        <f t="shared" si="108"/>
        <v>95642</v>
      </c>
      <c r="G1404" t="str">
        <f>INDEX(ZIP_COUNTY_092020!B:B,MATCH('Zip Shares'!F1404,ZIP_COUNTY_092020!A:A,0))</f>
        <v>Amador</v>
      </c>
      <c r="H1404" s="8">
        <f>B1404*'SmartPay National Data'!$Q$4</f>
        <v>5447.8059868425371</v>
      </c>
      <c r="I1404" s="8">
        <f t="shared" si="109"/>
        <v>0</v>
      </c>
      <c r="J1404" s="8">
        <f>D1404*'SmartPay National Data'!$Q$6</f>
        <v>0</v>
      </c>
      <c r="N1404" s="3">
        <v>95932</v>
      </c>
      <c r="O1404">
        <v>2.9130176401584218E-7</v>
      </c>
    </row>
    <row r="1405" spans="1:15">
      <c r="A1405" s="3">
        <v>95648</v>
      </c>
      <c r="B1405">
        <f t="shared" si="105"/>
        <v>1.777829129023122E-4</v>
      </c>
      <c r="C1405" s="7">
        <f t="shared" si="106"/>
        <v>3215.23</v>
      </c>
      <c r="D1405">
        <f t="shared" si="107"/>
        <v>0</v>
      </c>
      <c r="F1405">
        <f t="shared" si="108"/>
        <v>95648</v>
      </c>
      <c r="G1405" t="str">
        <f>INDEX(ZIP_COUNTY_092020!B:B,MATCH('Zip Shares'!F1405,ZIP_COUNTY_092020!A:A,0))</f>
        <v>Placer</v>
      </c>
      <c r="H1405" s="8">
        <f>B1405*'SmartPay National Data'!$Q$4</f>
        <v>77644.088716550439</v>
      </c>
      <c r="I1405" s="8">
        <f t="shared" si="109"/>
        <v>3215.23</v>
      </c>
      <c r="J1405" s="8">
        <f>D1405*'SmartPay National Data'!$Q$6</f>
        <v>0</v>
      </c>
      <c r="N1405" s="3">
        <v>95945</v>
      </c>
      <c r="O1405">
        <v>2.0988968406332012E-4</v>
      </c>
    </row>
    <row r="1406" spans="1:15">
      <c r="A1406" s="3">
        <v>95650</v>
      </c>
      <c r="B1406">
        <f t="shared" si="105"/>
        <v>4.0234029264791722E-5</v>
      </c>
      <c r="C1406" s="7">
        <f t="shared" si="106"/>
        <v>12704.5</v>
      </c>
      <c r="D1406">
        <f t="shared" si="107"/>
        <v>0</v>
      </c>
      <c r="F1406">
        <f t="shared" si="108"/>
        <v>95650</v>
      </c>
      <c r="G1406" t="str">
        <f>INDEX(ZIP_COUNTY_092020!B:B,MATCH('Zip Shares'!F1406,ZIP_COUNTY_092020!A:A,0))</f>
        <v>Placer</v>
      </c>
      <c r="H1406" s="8">
        <f>B1406*'SmartPay National Data'!$Q$4</f>
        <v>17571.624216643973</v>
      </c>
      <c r="I1406" s="8">
        <f t="shared" si="109"/>
        <v>12704.5</v>
      </c>
      <c r="J1406" s="8">
        <f>D1406*'SmartPay National Data'!$Q$6</f>
        <v>0</v>
      </c>
      <c r="N1406" s="3">
        <v>95946</v>
      </c>
      <c r="O1406">
        <v>2.6734799959006675E-5</v>
      </c>
    </row>
    <row r="1407" spans="1:15">
      <c r="A1407" s="3">
        <v>95651</v>
      </c>
      <c r="B1407">
        <f t="shared" si="105"/>
        <v>3.1150955072239571E-6</v>
      </c>
      <c r="C1407" s="7">
        <f t="shared" si="106"/>
        <v>0</v>
      </c>
      <c r="D1407">
        <f t="shared" si="107"/>
        <v>0</v>
      </c>
      <c r="F1407">
        <f t="shared" si="108"/>
        <v>95651</v>
      </c>
      <c r="G1407" t="str">
        <f>INDEX(ZIP_COUNTY_092020!B:B,MATCH('Zip Shares'!F1407,ZIP_COUNTY_092020!A:A,0))</f>
        <v>El Dorado</v>
      </c>
      <c r="H1407" s="8">
        <f>B1407*'SmartPay National Data'!$Q$4</f>
        <v>1360.4724322203347</v>
      </c>
      <c r="I1407" s="8">
        <f t="shared" si="109"/>
        <v>0</v>
      </c>
      <c r="J1407" s="8">
        <f>D1407*'SmartPay National Data'!$Q$6</f>
        <v>0</v>
      </c>
      <c r="N1407" s="3">
        <v>95948</v>
      </c>
      <c r="O1407">
        <v>2.4534371620039733E-5</v>
      </c>
    </row>
    <row r="1408" spans="1:15">
      <c r="A1408" s="3">
        <v>95652</v>
      </c>
      <c r="B1408">
        <f t="shared" si="105"/>
        <v>8.3608311916426962E-5</v>
      </c>
      <c r="C1408" s="7">
        <f t="shared" si="106"/>
        <v>36089.82</v>
      </c>
      <c r="D1408">
        <f t="shared" si="107"/>
        <v>0</v>
      </c>
      <c r="F1408">
        <f t="shared" si="108"/>
        <v>95652</v>
      </c>
      <c r="G1408" t="str">
        <f>INDEX(ZIP_COUNTY_092020!B:B,MATCH('Zip Shares'!F1408,ZIP_COUNTY_092020!A:A,0))</f>
        <v>Sacramento</v>
      </c>
      <c r="H1408" s="8">
        <f>B1408*'SmartPay National Data'!$Q$4</f>
        <v>36514.708201721936</v>
      </c>
      <c r="I1408" s="8">
        <f t="shared" si="109"/>
        <v>36089.82</v>
      </c>
      <c r="J1408" s="8">
        <f>D1408*'SmartPay National Data'!$Q$6</f>
        <v>0</v>
      </c>
      <c r="N1408" s="3">
        <v>95949</v>
      </c>
      <c r="O1408">
        <v>1.739956844088153E-4</v>
      </c>
    </row>
    <row r="1409" spans="1:15">
      <c r="A1409" s="3">
        <v>95655</v>
      </c>
      <c r="B1409">
        <f t="shared" si="105"/>
        <v>1.4274729602627593E-4</v>
      </c>
      <c r="C1409" s="7">
        <f t="shared" si="106"/>
        <v>3062</v>
      </c>
      <c r="D1409">
        <f t="shared" si="107"/>
        <v>0.17539567371056844</v>
      </c>
      <c r="F1409">
        <f t="shared" si="108"/>
        <v>95655</v>
      </c>
      <c r="G1409" t="str">
        <f>INDEX(ZIP_COUNTY_092020!B:B,MATCH('Zip Shares'!F1409,ZIP_COUNTY_092020!A:A,0))</f>
        <v>Sacramento</v>
      </c>
      <c r="H1409" s="8">
        <f>B1409*'SmartPay National Data'!$Q$4</f>
        <v>62342.795130159589</v>
      </c>
      <c r="I1409" s="8">
        <f t="shared" si="109"/>
        <v>3062</v>
      </c>
      <c r="J1409" s="8">
        <f>D1409*'SmartPay National Data'!$Q$6</f>
        <v>25498917.748444755</v>
      </c>
      <c r="N1409" s="3">
        <v>95951</v>
      </c>
      <c r="O1409">
        <v>3.4630279638246974E-7</v>
      </c>
    </row>
    <row r="1410" spans="1:15">
      <c r="A1410" s="3">
        <v>95656</v>
      </c>
      <c r="B1410">
        <f t="shared" ref="B1410:B1473" si="110">SUMIF(N:N,A1410,O:O)</f>
        <v>7.11957807856901E-8</v>
      </c>
      <c r="C1410" s="7">
        <f t="shared" ref="C1410:C1473" si="111">SUMIF(P:P,A1410,Q:Q)</f>
        <v>0</v>
      </c>
      <c r="D1410">
        <f t="shared" ref="D1410:D1473" si="112">SUMIF(R:R,A1410,S:S)</f>
        <v>0</v>
      </c>
      <c r="F1410">
        <f t="shared" si="108"/>
        <v>95656</v>
      </c>
      <c r="G1410" t="str">
        <f>INDEX(ZIP_COUNTY_092020!B:B,MATCH('Zip Shares'!F1410,ZIP_COUNTY_092020!A:A,0))</f>
        <v>El Dorado</v>
      </c>
      <c r="H1410" s="8">
        <f>B1410*'SmartPay National Data'!$Q$4</f>
        <v>31.093716653217825</v>
      </c>
      <c r="I1410" s="8">
        <f t="shared" si="109"/>
        <v>0</v>
      </c>
      <c r="J1410" s="8">
        <f>D1410*'SmartPay National Data'!$Q$6</f>
        <v>0</v>
      </c>
      <c r="N1410" s="3">
        <v>95953</v>
      </c>
      <c r="O1410">
        <v>3.4108992075927708E-5</v>
      </c>
    </row>
    <row r="1411" spans="1:15">
      <c r="A1411" s="3">
        <v>95658</v>
      </c>
      <c r="B1411">
        <f t="shared" si="110"/>
        <v>3.8429099090046296E-5</v>
      </c>
      <c r="C1411" s="7">
        <f t="shared" si="111"/>
        <v>7855.45</v>
      </c>
      <c r="D1411">
        <f t="shared" si="112"/>
        <v>0</v>
      </c>
      <c r="F1411">
        <f t="shared" ref="F1411:F1474" si="113">A1411</f>
        <v>95658</v>
      </c>
      <c r="G1411" t="str">
        <f>INDEX(ZIP_COUNTY_092020!B:B,MATCH('Zip Shares'!F1411,ZIP_COUNTY_092020!A:A,0))</f>
        <v>Placer</v>
      </c>
      <c r="H1411" s="8">
        <f>B1411*'SmartPay National Data'!$Q$4</f>
        <v>16783.347343870952</v>
      </c>
      <c r="I1411" s="8">
        <f t="shared" ref="I1411:I1474" si="114">C1411</f>
        <v>7855.45</v>
      </c>
      <c r="J1411" s="8">
        <f>D1411*'SmartPay National Data'!$Q$6</f>
        <v>0</v>
      </c>
      <c r="N1411" s="3">
        <v>95954</v>
      </c>
      <c r="O1411">
        <v>1.4780814472185661E-6</v>
      </c>
    </row>
    <row r="1412" spans="1:15">
      <c r="A1412" s="3">
        <v>95660</v>
      </c>
      <c r="B1412">
        <f t="shared" si="110"/>
        <v>4.7280578194829493E-5</v>
      </c>
      <c r="C1412" s="7">
        <f t="shared" si="111"/>
        <v>6242.55</v>
      </c>
      <c r="D1412">
        <f t="shared" si="112"/>
        <v>0</v>
      </c>
      <c r="F1412">
        <f t="shared" si="113"/>
        <v>95660</v>
      </c>
      <c r="G1412" t="str">
        <f>INDEX(ZIP_COUNTY_092020!B:B,MATCH('Zip Shares'!F1412,ZIP_COUNTY_092020!A:A,0))</f>
        <v>Sacramento</v>
      </c>
      <c r="H1412" s="8">
        <f>B1412*'SmartPay National Data'!$Q$4</f>
        <v>20649.101468746361</v>
      </c>
      <c r="I1412" s="8">
        <f t="shared" si="114"/>
        <v>6242.55</v>
      </c>
      <c r="J1412" s="8">
        <f>D1412*'SmartPay National Data'!$Q$6</f>
        <v>0</v>
      </c>
      <c r="N1412" s="3">
        <v>95959</v>
      </c>
      <c r="O1412">
        <v>9.6649402993350729E-5</v>
      </c>
    </row>
    <row r="1413" spans="1:15">
      <c r="A1413" s="3">
        <v>95661</v>
      </c>
      <c r="B1413">
        <f t="shared" si="110"/>
        <v>3.3718571158857728E-2</v>
      </c>
      <c r="C1413" s="7">
        <f t="shared" si="111"/>
        <v>238413.65999999997</v>
      </c>
      <c r="D1413">
        <f t="shared" si="112"/>
        <v>0</v>
      </c>
      <c r="F1413">
        <f t="shared" si="113"/>
        <v>95661</v>
      </c>
      <c r="G1413" t="str">
        <f>INDEX(ZIP_COUNTY_092020!B:B,MATCH('Zip Shares'!F1413,ZIP_COUNTY_092020!A:A,0))</f>
        <v>Placer</v>
      </c>
      <c r="H1413" s="8">
        <f>B1413*'SmartPay National Data'!$Q$4</f>
        <v>14726093.119490217</v>
      </c>
      <c r="I1413" s="8">
        <f t="shared" si="114"/>
        <v>238413.65999999997</v>
      </c>
      <c r="J1413" s="8">
        <f>D1413*'SmartPay National Data'!$Q$6</f>
        <v>0</v>
      </c>
      <c r="N1413" s="3">
        <v>95960</v>
      </c>
      <c r="O1413">
        <v>4.5834193638856286E-7</v>
      </c>
    </row>
    <row r="1414" spans="1:15">
      <c r="A1414" s="3">
        <v>95662</v>
      </c>
      <c r="B1414">
        <f t="shared" si="110"/>
        <v>1.2331251827350623E-5</v>
      </c>
      <c r="C1414" s="7">
        <f t="shared" si="111"/>
        <v>0</v>
      </c>
      <c r="D1414">
        <f t="shared" si="112"/>
        <v>0</v>
      </c>
      <c r="F1414">
        <f t="shared" si="113"/>
        <v>95662</v>
      </c>
      <c r="G1414" t="str">
        <f>INDEX(ZIP_COUNTY_092020!B:B,MATCH('Zip Shares'!F1414,ZIP_COUNTY_092020!A:A,0))</f>
        <v>Sacramento</v>
      </c>
      <c r="H1414" s="8">
        <f>B1414*'SmartPay National Data'!$Q$4</f>
        <v>5385.4940007369187</v>
      </c>
      <c r="I1414" s="8">
        <f t="shared" si="114"/>
        <v>0</v>
      </c>
      <c r="J1414" s="8">
        <f>D1414*'SmartPay National Data'!$Q$6</f>
        <v>0</v>
      </c>
      <c r="N1414" s="3">
        <v>95961</v>
      </c>
      <c r="O1414">
        <v>8.3679181765169E-6</v>
      </c>
    </row>
    <row r="1415" spans="1:15">
      <c r="A1415" s="3">
        <v>95663</v>
      </c>
      <c r="B1415">
        <f t="shared" si="110"/>
        <v>1.4476461166896743E-4</v>
      </c>
      <c r="C1415" s="7">
        <f t="shared" si="111"/>
        <v>16351.75</v>
      </c>
      <c r="D1415">
        <f t="shared" si="112"/>
        <v>0</v>
      </c>
      <c r="F1415">
        <f t="shared" si="113"/>
        <v>95663</v>
      </c>
      <c r="G1415" t="str">
        <f>INDEX(ZIP_COUNTY_092020!B:B,MATCH('Zip Shares'!F1415,ZIP_COUNTY_092020!A:A,0))</f>
        <v>Placer</v>
      </c>
      <c r="H1415" s="8">
        <f>B1415*'SmartPay National Data'!$Q$4</f>
        <v>63223.82825180998</v>
      </c>
      <c r="I1415" s="8">
        <f t="shared" si="114"/>
        <v>16351.75</v>
      </c>
      <c r="J1415" s="8">
        <f>D1415*'SmartPay National Data'!$Q$6</f>
        <v>0</v>
      </c>
      <c r="N1415" s="3">
        <v>95963</v>
      </c>
      <c r="O1415">
        <v>5.6509242157131387E-5</v>
      </c>
    </row>
    <row r="1416" spans="1:15">
      <c r="A1416" s="3">
        <v>95667</v>
      </c>
      <c r="B1416">
        <f t="shared" si="110"/>
        <v>3.7001150065292272E-5</v>
      </c>
      <c r="C1416" s="7">
        <f t="shared" si="111"/>
        <v>2835.5</v>
      </c>
      <c r="D1416">
        <f t="shared" si="112"/>
        <v>0</v>
      </c>
      <c r="F1416">
        <f t="shared" si="113"/>
        <v>95667</v>
      </c>
      <c r="G1416" t="str">
        <f>INDEX(ZIP_COUNTY_092020!B:B,MATCH('Zip Shares'!F1416,ZIP_COUNTY_092020!A:A,0))</f>
        <v>El Dorado</v>
      </c>
      <c r="H1416" s="8">
        <f>B1416*'SmartPay National Data'!$Q$4</f>
        <v>16159.711478361005</v>
      </c>
      <c r="I1416" s="8">
        <f t="shared" si="114"/>
        <v>2835.5</v>
      </c>
      <c r="J1416" s="8">
        <f>D1416*'SmartPay National Data'!$Q$6</f>
        <v>0</v>
      </c>
      <c r="N1416" s="3">
        <v>95965</v>
      </c>
      <c r="O1416">
        <v>4.2123986961425418E-5</v>
      </c>
    </row>
    <row r="1417" spans="1:15">
      <c r="A1417" s="3">
        <v>95668</v>
      </c>
      <c r="B1417">
        <f t="shared" si="110"/>
        <v>1.0923420957991151E-4</v>
      </c>
      <c r="C1417" s="7">
        <f t="shared" si="111"/>
        <v>157.5</v>
      </c>
      <c r="D1417">
        <f t="shared" si="112"/>
        <v>0</v>
      </c>
      <c r="F1417">
        <f t="shared" si="113"/>
        <v>95668</v>
      </c>
      <c r="G1417" t="str">
        <f>INDEX(ZIP_COUNTY_092020!B:B,MATCH('Zip Shares'!F1417,ZIP_COUNTY_092020!A:A,0))</f>
        <v>Sutter</v>
      </c>
      <c r="H1417" s="8">
        <f>B1417*'SmartPay National Data'!$Q$4</f>
        <v>47706.444455464909</v>
      </c>
      <c r="I1417" s="8">
        <f t="shared" si="114"/>
        <v>157.5</v>
      </c>
      <c r="J1417" s="8">
        <f>D1417*'SmartPay National Data'!$Q$6</f>
        <v>0</v>
      </c>
      <c r="N1417" s="3">
        <v>95966</v>
      </c>
      <c r="O1417">
        <v>1.064709984553176E-5</v>
      </c>
    </row>
    <row r="1418" spans="1:15">
      <c r="A1418" s="3">
        <v>95670</v>
      </c>
      <c r="B1418">
        <f t="shared" si="110"/>
        <v>4.0959920667514842E-4</v>
      </c>
      <c r="C1418" s="7">
        <f t="shared" si="111"/>
        <v>5320.38</v>
      </c>
      <c r="D1418">
        <f t="shared" si="112"/>
        <v>0</v>
      </c>
      <c r="F1418">
        <f t="shared" si="113"/>
        <v>95670</v>
      </c>
      <c r="G1418" t="str">
        <f>INDEX(ZIP_COUNTY_092020!B:B,MATCH('Zip Shares'!F1418,ZIP_COUNTY_092020!A:A,0))</f>
        <v>Sacramento</v>
      </c>
      <c r="H1418" s="8">
        <f>B1418*'SmartPay National Data'!$Q$4</f>
        <v>178886.46677079101</v>
      </c>
      <c r="I1418" s="8">
        <f t="shared" si="114"/>
        <v>5320.38</v>
      </c>
      <c r="J1418" s="8">
        <f>D1418*'SmartPay National Data'!$Q$6</f>
        <v>0</v>
      </c>
      <c r="N1418" s="3">
        <v>95969</v>
      </c>
      <c r="O1418">
        <v>1.2763967356806884E-5</v>
      </c>
    </row>
    <row r="1419" spans="1:15">
      <c r="A1419" s="3">
        <v>95673</v>
      </c>
      <c r="B1419">
        <f t="shared" si="110"/>
        <v>1.3092995754875688E-5</v>
      </c>
      <c r="C1419" s="7">
        <f t="shared" si="111"/>
        <v>0</v>
      </c>
      <c r="D1419">
        <f t="shared" si="112"/>
        <v>0</v>
      </c>
      <c r="F1419">
        <f t="shared" si="113"/>
        <v>95673</v>
      </c>
      <c r="G1419" t="str">
        <f>INDEX(ZIP_COUNTY_092020!B:B,MATCH('Zip Shares'!F1419,ZIP_COUNTY_092020!A:A,0))</f>
        <v>Sacramento</v>
      </c>
      <c r="H1419" s="8">
        <f>B1419*'SmartPay National Data'!$Q$4</f>
        <v>5718.1745273550669</v>
      </c>
      <c r="I1419" s="8">
        <f t="shared" si="114"/>
        <v>0</v>
      </c>
      <c r="J1419" s="8">
        <f>D1419*'SmartPay National Data'!$Q$6</f>
        <v>0</v>
      </c>
      <c r="N1419" s="3">
        <v>95971</v>
      </c>
      <c r="O1419">
        <v>2.5338975611305309E-5</v>
      </c>
    </row>
    <row r="1420" spans="1:15">
      <c r="A1420" s="3">
        <v>95677</v>
      </c>
      <c r="B1420">
        <f t="shared" si="110"/>
        <v>2.6388456421118746E-4</v>
      </c>
      <c r="C1420" s="7">
        <f t="shared" si="111"/>
        <v>3186.43</v>
      </c>
      <c r="D1420">
        <f t="shared" si="112"/>
        <v>0</v>
      </c>
      <c r="F1420">
        <f t="shared" si="113"/>
        <v>95677</v>
      </c>
      <c r="G1420" t="str">
        <f>INDEX(ZIP_COUNTY_092020!B:B,MATCH('Zip Shares'!F1420,ZIP_COUNTY_092020!A:A,0))</f>
        <v>Placer</v>
      </c>
      <c r="H1420" s="8">
        <f>B1420*'SmartPay National Data'!$Q$4</f>
        <v>115247.72645501644</v>
      </c>
      <c r="I1420" s="8">
        <f t="shared" si="114"/>
        <v>3186.43</v>
      </c>
      <c r="J1420" s="8">
        <f>D1420*'SmartPay National Data'!$Q$6</f>
        <v>0</v>
      </c>
      <c r="N1420" s="3">
        <v>95973</v>
      </c>
      <c r="O1420">
        <v>1.0140729785435495E-4</v>
      </c>
    </row>
    <row r="1421" spans="1:15">
      <c r="A1421" s="3">
        <v>95678</v>
      </c>
      <c r="B1421">
        <f t="shared" si="110"/>
        <v>4.5705764191204942E-4</v>
      </c>
      <c r="C1421" s="7">
        <f t="shared" si="111"/>
        <v>7622.38</v>
      </c>
      <c r="D1421">
        <f t="shared" si="112"/>
        <v>0</v>
      </c>
      <c r="F1421">
        <f t="shared" si="113"/>
        <v>95678</v>
      </c>
      <c r="G1421" t="str">
        <f>INDEX(ZIP_COUNTY_092020!B:B,MATCH('Zip Shares'!F1421,ZIP_COUNTY_092020!A:A,0))</f>
        <v>Placer</v>
      </c>
      <c r="H1421" s="8">
        <f>B1421*'SmartPay National Data'!$Q$4</f>
        <v>199613.24470308507</v>
      </c>
      <c r="I1421" s="8">
        <f t="shared" si="114"/>
        <v>7622.38</v>
      </c>
      <c r="J1421" s="8">
        <f>D1421*'SmartPay National Data'!$Q$6</f>
        <v>0</v>
      </c>
      <c r="N1421" s="3">
        <v>95975</v>
      </c>
      <c r="O1421">
        <v>6.2700158360318979E-6</v>
      </c>
    </row>
    <row r="1422" spans="1:15">
      <c r="A1422" s="3">
        <v>95681</v>
      </c>
      <c r="B1422">
        <f t="shared" si="110"/>
        <v>3.6275217921063702E-6</v>
      </c>
      <c r="C1422" s="7">
        <f t="shared" si="111"/>
        <v>0</v>
      </c>
      <c r="D1422">
        <f t="shared" si="112"/>
        <v>0</v>
      </c>
      <c r="F1422">
        <f t="shared" si="113"/>
        <v>95681</v>
      </c>
      <c r="G1422" t="str">
        <f>INDEX(ZIP_COUNTY_092020!B:B,MATCH('Zip Shares'!F1422,ZIP_COUNTY_092020!A:A,0))</f>
        <v>Placer</v>
      </c>
      <c r="H1422" s="8">
        <f>B1422*'SmartPay National Data'!$Q$4</f>
        <v>1584.2671224668852</v>
      </c>
      <c r="I1422" s="8">
        <f t="shared" si="114"/>
        <v>0</v>
      </c>
      <c r="J1422" s="8">
        <f>D1422*'SmartPay National Data'!$Q$6</f>
        <v>0</v>
      </c>
      <c r="N1422" s="3">
        <v>95977</v>
      </c>
      <c r="O1422">
        <v>6.9621936429895408E-6</v>
      </c>
    </row>
    <row r="1423" spans="1:15">
      <c r="A1423" s="3">
        <v>95682</v>
      </c>
      <c r="B1423">
        <f t="shared" si="110"/>
        <v>1.6917908103844794E-4</v>
      </c>
      <c r="C1423" s="7">
        <f t="shared" si="111"/>
        <v>5315.98</v>
      </c>
      <c r="D1423">
        <f t="shared" si="112"/>
        <v>0</v>
      </c>
      <c r="F1423">
        <f t="shared" si="113"/>
        <v>95682</v>
      </c>
      <c r="G1423" t="str">
        <f>INDEX(ZIP_COUNTY_092020!B:B,MATCH('Zip Shares'!F1423,ZIP_COUNTY_092020!A:A,0))</f>
        <v>El Dorado</v>
      </c>
      <c r="H1423" s="8">
        <f>B1423*'SmartPay National Data'!$Q$4</f>
        <v>73886.490904508566</v>
      </c>
      <c r="I1423" s="8">
        <f t="shared" si="114"/>
        <v>5315.98</v>
      </c>
      <c r="J1423" s="8">
        <f>D1423*'SmartPay National Data'!$Q$6</f>
        <v>0</v>
      </c>
      <c r="N1423" s="3">
        <v>95982</v>
      </c>
      <c r="O1423">
        <v>2.0757817400972532E-5</v>
      </c>
    </row>
    <row r="1424" spans="1:15" ht="15.75">
      <c r="A1424" s="5">
        <v>95683</v>
      </c>
      <c r="B1424">
        <f t="shared" si="110"/>
        <v>0</v>
      </c>
      <c r="C1424" s="7">
        <f t="shared" si="111"/>
        <v>2039.33</v>
      </c>
      <c r="D1424">
        <f t="shared" si="112"/>
        <v>0</v>
      </c>
      <c r="F1424">
        <f t="shared" si="113"/>
        <v>95683</v>
      </c>
      <c r="G1424" t="str">
        <f>INDEX(ZIP_COUNTY_092020!B:B,MATCH('Zip Shares'!F1424,ZIP_COUNTY_092020!A:A,0))</f>
        <v>Sacramento</v>
      </c>
      <c r="H1424" s="8">
        <f>B1424*'SmartPay National Data'!$Q$4</f>
        <v>0</v>
      </c>
      <c r="I1424" s="8">
        <f t="shared" si="114"/>
        <v>2039.33</v>
      </c>
      <c r="J1424" s="8">
        <f>D1424*'SmartPay National Data'!$Q$6</f>
        <v>0</v>
      </c>
      <c r="N1424" s="3">
        <v>95983</v>
      </c>
      <c r="O1424">
        <v>5.2658395802863781E-6</v>
      </c>
    </row>
    <row r="1425" spans="1:15">
      <c r="A1425" s="3">
        <v>95685</v>
      </c>
      <c r="B1425">
        <f t="shared" si="110"/>
        <v>5.7503986754363664E-6</v>
      </c>
      <c r="C1425" s="7">
        <f t="shared" si="111"/>
        <v>0</v>
      </c>
      <c r="D1425">
        <f t="shared" si="112"/>
        <v>0</v>
      </c>
      <c r="F1425">
        <f t="shared" si="113"/>
        <v>95685</v>
      </c>
      <c r="G1425" t="str">
        <f>INDEX(ZIP_COUNTY_092020!B:B,MATCH('Zip Shares'!F1425,ZIP_COUNTY_092020!A:A,0))</f>
        <v>Amador</v>
      </c>
      <c r="H1425" s="8">
        <f>B1425*'SmartPay National Data'!$Q$4</f>
        <v>2511.4025730720746</v>
      </c>
      <c r="I1425" s="8">
        <f t="shared" si="114"/>
        <v>0</v>
      </c>
      <c r="J1425" s="8">
        <f>D1425*'SmartPay National Data'!$Q$6</f>
        <v>0</v>
      </c>
      <c r="N1425" s="3">
        <v>95987</v>
      </c>
      <c r="O1425">
        <v>5.3095816976200292E-5</v>
      </c>
    </row>
    <row r="1426" spans="1:15">
      <c r="A1426" s="4">
        <v>95686</v>
      </c>
      <c r="B1426">
        <f t="shared" si="110"/>
        <v>0</v>
      </c>
      <c r="C1426" s="7">
        <f t="shared" si="111"/>
        <v>170.22</v>
      </c>
      <c r="D1426">
        <f t="shared" si="112"/>
        <v>0</v>
      </c>
      <c r="F1426">
        <f t="shared" si="113"/>
        <v>95686</v>
      </c>
      <c r="G1426" t="str">
        <f>INDEX(ZIP_COUNTY_092020!B:B,MATCH('Zip Shares'!F1426,ZIP_COUNTY_092020!A:A,0))</f>
        <v>San Joaquin</v>
      </c>
      <c r="H1426" s="8">
        <f>B1426*'SmartPay National Data'!$Q$4</f>
        <v>0</v>
      </c>
      <c r="I1426" s="8">
        <f t="shared" si="114"/>
        <v>170.22</v>
      </c>
      <c r="J1426" s="8">
        <f>D1426*'SmartPay National Data'!$Q$6</f>
        <v>0</v>
      </c>
      <c r="N1426" s="3">
        <v>95991</v>
      </c>
      <c r="O1426">
        <v>6.4961265060437944E-4</v>
      </c>
    </row>
    <row r="1427" spans="1:15">
      <c r="A1427" s="3">
        <v>95687</v>
      </c>
      <c r="B1427">
        <f t="shared" si="110"/>
        <v>7.7811742929931717E-4</v>
      </c>
      <c r="C1427" s="7">
        <f t="shared" si="111"/>
        <v>6741.2300000000005</v>
      </c>
      <c r="D1427">
        <f t="shared" si="112"/>
        <v>0</v>
      </c>
      <c r="F1427">
        <f t="shared" si="113"/>
        <v>95687</v>
      </c>
      <c r="G1427" t="str">
        <f>INDEX(ZIP_COUNTY_092020!B:B,MATCH('Zip Shares'!F1427,ZIP_COUNTY_092020!A:A,0))</f>
        <v>Solano</v>
      </c>
      <c r="H1427" s="8">
        <f>B1427*'SmartPay National Data'!$Q$4</f>
        <v>339831.41420124966</v>
      </c>
      <c r="I1427" s="8">
        <f t="shared" si="114"/>
        <v>6741.2300000000005</v>
      </c>
      <c r="J1427" s="8">
        <f>D1427*'SmartPay National Data'!$Q$6</f>
        <v>0</v>
      </c>
      <c r="N1427" s="3">
        <v>95992</v>
      </c>
      <c r="O1427">
        <v>1.8153640742929089E-5</v>
      </c>
    </row>
    <row r="1428" spans="1:15">
      <c r="A1428" s="3">
        <v>95688</v>
      </c>
      <c r="B1428">
        <f t="shared" si="110"/>
        <v>3.6319322637795917E-4</v>
      </c>
      <c r="C1428" s="7">
        <f t="shared" si="111"/>
        <v>14558.87</v>
      </c>
      <c r="D1428">
        <f t="shared" si="112"/>
        <v>0</v>
      </c>
      <c r="F1428">
        <f t="shared" si="113"/>
        <v>95688</v>
      </c>
      <c r="G1428" t="str">
        <f>INDEX(ZIP_COUNTY_092020!B:B,MATCH('Zip Shares'!F1428,ZIP_COUNTY_092020!A:A,0))</f>
        <v>Solano</v>
      </c>
      <c r="H1428" s="8">
        <f>B1428*'SmartPay National Data'!$Q$4</f>
        <v>158619.33315062523</v>
      </c>
      <c r="I1428" s="8">
        <f t="shared" si="114"/>
        <v>14558.87</v>
      </c>
      <c r="J1428" s="8">
        <f>D1428*'SmartPay National Data'!$Q$6</f>
        <v>0</v>
      </c>
      <c r="N1428" s="3">
        <v>95993</v>
      </c>
      <c r="O1428">
        <v>2.2136672504236101E-3</v>
      </c>
    </row>
    <row r="1429" spans="1:15">
      <c r="A1429" s="3">
        <v>95689</v>
      </c>
      <c r="B1429">
        <f t="shared" si="110"/>
        <v>3.9644133007283281E-6</v>
      </c>
      <c r="C1429" s="7">
        <f t="shared" si="111"/>
        <v>0</v>
      </c>
      <c r="D1429">
        <f t="shared" si="112"/>
        <v>0</v>
      </c>
      <c r="F1429">
        <f t="shared" si="113"/>
        <v>95689</v>
      </c>
      <c r="G1429" t="str">
        <f>INDEX(ZIP_COUNTY_092020!B:B,MATCH('Zip Shares'!F1429,ZIP_COUNTY_092020!A:A,0))</f>
        <v>Amador</v>
      </c>
      <c r="H1429" s="8">
        <f>B1429*'SmartPay National Data'!$Q$4</f>
        <v>1731.3995648162177</v>
      </c>
      <c r="I1429" s="8">
        <f t="shared" si="114"/>
        <v>0</v>
      </c>
      <c r="J1429" s="8">
        <f>D1429*'SmartPay National Data'!$Q$6</f>
        <v>0</v>
      </c>
      <c r="N1429" s="3">
        <v>96001</v>
      </c>
      <c r="O1429">
        <v>8.3946996051289014E-5</v>
      </c>
    </row>
    <row r="1430" spans="1:15" ht="15.75">
      <c r="A1430" s="5">
        <v>95690</v>
      </c>
      <c r="B1430">
        <f t="shared" si="110"/>
        <v>0</v>
      </c>
      <c r="C1430" s="7">
        <f t="shared" si="111"/>
        <v>0</v>
      </c>
      <c r="D1430">
        <f t="shared" si="112"/>
        <v>0</v>
      </c>
      <c r="F1430">
        <f t="shared" si="113"/>
        <v>95690</v>
      </c>
      <c r="G1430" t="str">
        <f>INDEX(ZIP_COUNTY_092020!B:B,MATCH('Zip Shares'!F1430,ZIP_COUNTY_092020!A:A,0))</f>
        <v>Sacramento</v>
      </c>
      <c r="H1430" s="8">
        <f>B1430*'SmartPay National Data'!$Q$4</f>
        <v>0</v>
      </c>
      <c r="I1430" s="8">
        <f t="shared" si="114"/>
        <v>0</v>
      </c>
      <c r="J1430" s="8">
        <f>D1430*'SmartPay National Data'!$Q$6</f>
        <v>0</v>
      </c>
      <c r="N1430" s="3">
        <v>96002</v>
      </c>
      <c r="O1430">
        <v>3.9030325560222265E-4</v>
      </c>
    </row>
    <row r="1431" spans="1:15">
      <c r="A1431" s="3">
        <v>95691</v>
      </c>
      <c r="B1431">
        <f t="shared" si="110"/>
        <v>6.13302394988623E-4</v>
      </c>
      <c r="C1431" s="7">
        <f t="shared" si="111"/>
        <v>21252.760000000002</v>
      </c>
      <c r="D1431">
        <f t="shared" si="112"/>
        <v>0</v>
      </c>
      <c r="F1431">
        <f t="shared" si="113"/>
        <v>95691</v>
      </c>
      <c r="G1431" t="str">
        <f>INDEX(ZIP_COUNTY_092020!B:B,MATCH('Zip Shares'!F1431,ZIP_COUNTY_092020!A:A,0))</f>
        <v>Yolo</v>
      </c>
      <c r="H1431" s="8">
        <f>B1431*'SmartPay National Data'!$Q$4</f>
        <v>267850.85691972694</v>
      </c>
      <c r="I1431" s="8">
        <f t="shared" si="114"/>
        <v>21252.760000000002</v>
      </c>
      <c r="J1431" s="8">
        <f>D1431*'SmartPay National Data'!$Q$6</f>
        <v>0</v>
      </c>
      <c r="N1431" s="3">
        <v>96003</v>
      </c>
      <c r="O1431">
        <v>5.5807524726671047E-4</v>
      </c>
    </row>
    <row r="1432" spans="1:15">
      <c r="A1432" s="3">
        <v>95692</v>
      </c>
      <c r="B1432">
        <f t="shared" si="110"/>
        <v>5.4414028756006532E-5</v>
      </c>
      <c r="C1432" s="7">
        <f t="shared" si="111"/>
        <v>0</v>
      </c>
      <c r="D1432">
        <f t="shared" si="112"/>
        <v>0</v>
      </c>
      <c r="F1432">
        <f t="shared" si="113"/>
        <v>95692</v>
      </c>
      <c r="G1432" t="str">
        <f>INDEX(ZIP_COUNTY_092020!B:B,MATCH('Zip Shares'!F1432,ZIP_COUNTY_092020!A:A,0))</f>
        <v>Yuba</v>
      </c>
      <c r="H1432" s="8">
        <f>B1432*'SmartPay National Data'!$Q$4</f>
        <v>23764.531738085552</v>
      </c>
      <c r="I1432" s="8">
        <f t="shared" si="114"/>
        <v>0</v>
      </c>
      <c r="J1432" s="8">
        <f>D1432*'SmartPay National Data'!$Q$6</f>
        <v>0</v>
      </c>
      <c r="N1432" s="3">
        <v>96007</v>
      </c>
      <c r="O1432">
        <v>2.5686337686829655E-5</v>
      </c>
    </row>
    <row r="1433" spans="1:15">
      <c r="A1433" s="3">
        <v>95693</v>
      </c>
      <c r="B1433">
        <f t="shared" si="110"/>
        <v>8.3507537802679653E-5</v>
      </c>
      <c r="C1433" s="7">
        <f t="shared" si="111"/>
        <v>21159.45</v>
      </c>
      <c r="D1433">
        <f t="shared" si="112"/>
        <v>0</v>
      </c>
      <c r="F1433">
        <f t="shared" si="113"/>
        <v>95693</v>
      </c>
      <c r="G1433" t="str">
        <f>INDEX(ZIP_COUNTY_092020!B:B,MATCH('Zip Shares'!F1433,ZIP_COUNTY_092020!A:A,0))</f>
        <v>Sacramento</v>
      </c>
      <c r="H1433" s="8">
        <f>B1433*'SmartPay National Data'!$Q$4</f>
        <v>36470.696580467724</v>
      </c>
      <c r="I1433" s="8">
        <f t="shared" si="114"/>
        <v>21159.45</v>
      </c>
      <c r="J1433" s="8">
        <f>D1433*'SmartPay National Data'!$Q$6</f>
        <v>0</v>
      </c>
      <c r="N1433" s="3">
        <v>96008</v>
      </c>
      <c r="O1433">
        <v>6.9122201123962787E-5</v>
      </c>
    </row>
    <row r="1434" spans="1:15">
      <c r="A1434" s="3">
        <v>95694</v>
      </c>
      <c r="B1434">
        <f t="shared" si="110"/>
        <v>1.1715525455382592E-5</v>
      </c>
      <c r="C1434" s="7">
        <f t="shared" si="111"/>
        <v>0</v>
      </c>
      <c r="D1434">
        <f t="shared" si="112"/>
        <v>0</v>
      </c>
      <c r="F1434">
        <f t="shared" si="113"/>
        <v>95694</v>
      </c>
      <c r="G1434" t="str">
        <f>INDEX(ZIP_COUNTY_092020!B:B,MATCH('Zip Shares'!F1434,ZIP_COUNTY_092020!A:A,0))</f>
        <v>Yolo</v>
      </c>
      <c r="H1434" s="8">
        <f>B1434*'SmartPay National Data'!$Q$4</f>
        <v>5116.5845073005348</v>
      </c>
      <c r="I1434" s="8">
        <f t="shared" si="114"/>
        <v>0</v>
      </c>
      <c r="J1434" s="8">
        <f>D1434*'SmartPay National Data'!$Q$6</f>
        <v>0</v>
      </c>
      <c r="N1434" s="3">
        <v>96021</v>
      </c>
      <c r="O1434">
        <v>2.1389290364799599E-7</v>
      </c>
    </row>
    <row r="1435" spans="1:15">
      <c r="A1435" s="3">
        <v>95695</v>
      </c>
      <c r="B1435">
        <f t="shared" si="110"/>
        <v>1.3258569233051965E-5</v>
      </c>
      <c r="C1435" s="7">
        <f t="shared" si="111"/>
        <v>0</v>
      </c>
      <c r="D1435">
        <f t="shared" si="112"/>
        <v>0</v>
      </c>
      <c r="F1435">
        <f t="shared" si="113"/>
        <v>95695</v>
      </c>
      <c r="G1435" t="str">
        <f>INDEX(ZIP_COUNTY_092020!B:B,MATCH('Zip Shares'!F1435,ZIP_COUNTY_092020!A:A,0))</f>
        <v>Yolo</v>
      </c>
      <c r="H1435" s="8">
        <f>B1435*'SmartPay National Data'!$Q$4</f>
        <v>5790.4863239093893</v>
      </c>
      <c r="I1435" s="8">
        <f t="shared" si="114"/>
        <v>0</v>
      </c>
      <c r="J1435" s="8">
        <f>D1435*'SmartPay National Data'!$Q$6</f>
        <v>0</v>
      </c>
      <c r="N1435" s="3">
        <v>96022</v>
      </c>
      <c r="O1435">
        <v>9.1668387277712572E-7</v>
      </c>
    </row>
    <row r="1436" spans="1:15">
      <c r="A1436" s="3">
        <v>95696</v>
      </c>
      <c r="B1436">
        <f t="shared" si="110"/>
        <v>8.9631312004874521E-7</v>
      </c>
      <c r="C1436" s="7">
        <f t="shared" si="111"/>
        <v>0</v>
      </c>
      <c r="D1436">
        <f t="shared" si="112"/>
        <v>0</v>
      </c>
      <c r="F1436">
        <f t="shared" si="113"/>
        <v>95696</v>
      </c>
      <c r="G1436" t="str">
        <f>INDEX(ZIP_COUNTY_092020!B:B,MATCH('Zip Shares'!F1436,ZIP_COUNTY_092020!A:A,0))</f>
        <v>Solano</v>
      </c>
      <c r="H1436" s="8">
        <f>B1436*'SmartPay National Data'!$Q$4</f>
        <v>391.45165457556061</v>
      </c>
      <c r="I1436" s="8">
        <f t="shared" si="114"/>
        <v>0</v>
      </c>
      <c r="J1436" s="8">
        <f>D1436*'SmartPay National Data'!$Q$6</f>
        <v>0</v>
      </c>
      <c r="N1436" s="3">
        <v>96027</v>
      </c>
      <c r="O1436">
        <v>2.5678352351760128E-6</v>
      </c>
    </row>
    <row r="1437" spans="1:15">
      <c r="A1437" s="3">
        <v>95713</v>
      </c>
      <c r="B1437">
        <f t="shared" si="110"/>
        <v>4.8889806548113369E-6</v>
      </c>
      <c r="C1437" s="7">
        <f t="shared" si="111"/>
        <v>0</v>
      </c>
      <c r="D1437">
        <f t="shared" si="112"/>
        <v>0</v>
      </c>
      <c r="F1437">
        <f t="shared" si="113"/>
        <v>95713</v>
      </c>
      <c r="G1437" t="str">
        <f>INDEX(ZIP_COUNTY_092020!B:B,MATCH('Zip Shares'!F1437,ZIP_COUNTY_092020!A:A,0))</f>
        <v>Placer</v>
      </c>
      <c r="H1437" s="8">
        <f>B1437*'SmartPay National Data'!$Q$4</f>
        <v>2135.1908431394213</v>
      </c>
      <c r="I1437" s="8">
        <f t="shared" si="114"/>
        <v>0</v>
      </c>
      <c r="J1437" s="8">
        <f>D1437*'SmartPay National Data'!$Q$6</f>
        <v>0</v>
      </c>
      <c r="N1437" s="3">
        <v>96028</v>
      </c>
      <c r="O1437">
        <v>1.5644738095396279E-6</v>
      </c>
    </row>
    <row r="1438" spans="1:15">
      <c r="A1438" s="3">
        <v>95726</v>
      </c>
      <c r="B1438">
        <f t="shared" si="110"/>
        <v>1.9365659788762275E-6</v>
      </c>
      <c r="C1438" s="7">
        <f t="shared" si="111"/>
        <v>0</v>
      </c>
      <c r="D1438">
        <f t="shared" si="112"/>
        <v>0</v>
      </c>
      <c r="F1438">
        <f t="shared" si="113"/>
        <v>95726</v>
      </c>
      <c r="G1438" t="str">
        <f>INDEX(ZIP_COUNTY_092020!B:B,MATCH('Zip Shares'!F1438,ZIP_COUNTY_092020!A:A,0))</f>
        <v>El Dorado</v>
      </c>
      <c r="H1438" s="8">
        <f>B1438*'SmartPay National Data'!$Q$4</f>
        <v>845.76688622455106</v>
      </c>
      <c r="I1438" s="8">
        <f t="shared" si="114"/>
        <v>0</v>
      </c>
      <c r="J1438" s="8">
        <f>D1438*'SmartPay National Data'!$Q$6</f>
        <v>0</v>
      </c>
      <c r="N1438" s="3">
        <v>96044</v>
      </c>
      <c r="O1438">
        <v>3.4416386734598975E-7</v>
      </c>
    </row>
    <row r="1439" spans="1:15">
      <c r="A1439" s="3">
        <v>95728</v>
      </c>
      <c r="B1439">
        <f t="shared" si="110"/>
        <v>2.1083729073873893E-6</v>
      </c>
      <c r="C1439" s="7">
        <f t="shared" si="111"/>
        <v>0</v>
      </c>
      <c r="D1439">
        <f t="shared" si="112"/>
        <v>0</v>
      </c>
      <c r="F1439">
        <f t="shared" si="113"/>
        <v>95728</v>
      </c>
      <c r="G1439" t="str">
        <f>INDEX(ZIP_COUNTY_092020!B:B,MATCH('Zip Shares'!F1439,ZIP_COUNTY_092020!A:A,0))</f>
        <v>Nevada</v>
      </c>
      <c r="H1439" s="8">
        <f>B1439*'SmartPay National Data'!$Q$4</f>
        <v>920.80105110387558</v>
      </c>
      <c r="I1439" s="8">
        <f t="shared" si="114"/>
        <v>0</v>
      </c>
      <c r="J1439" s="8">
        <f>D1439*'SmartPay National Data'!$Q$6</f>
        <v>0</v>
      </c>
      <c r="N1439" s="3">
        <v>96051</v>
      </c>
      <c r="O1439">
        <v>8.3613791648910894E-7</v>
      </c>
    </row>
    <row r="1440" spans="1:15">
      <c r="A1440" s="3">
        <v>95742</v>
      </c>
      <c r="B1440">
        <f t="shared" si="110"/>
        <v>1.9099152693844836E-3</v>
      </c>
      <c r="C1440" s="7">
        <f t="shared" si="111"/>
        <v>47956.4</v>
      </c>
      <c r="D1440">
        <f t="shared" si="112"/>
        <v>0</v>
      </c>
      <c r="F1440">
        <f t="shared" si="113"/>
        <v>95742</v>
      </c>
      <c r="G1440" t="str">
        <f>INDEX(ZIP_COUNTY_092020!B:B,MATCH('Zip Shares'!F1440,ZIP_COUNTY_092020!A:A,0))</f>
        <v>Sacramento</v>
      </c>
      <c r="H1440" s="8">
        <f>B1440*'SmartPay National Data'!$Q$4</f>
        <v>834127.57838357193</v>
      </c>
      <c r="I1440" s="8">
        <f t="shared" si="114"/>
        <v>47956.4</v>
      </c>
      <c r="J1440" s="8">
        <f>D1440*'SmartPay National Data'!$Q$6</f>
        <v>0</v>
      </c>
      <c r="N1440" s="3">
        <v>96062</v>
      </c>
      <c r="O1440">
        <v>6.3994719696207563E-6</v>
      </c>
    </row>
    <row r="1441" spans="1:15">
      <c r="A1441" s="3">
        <v>95745</v>
      </c>
      <c r="B1441">
        <f t="shared" si="110"/>
        <v>5.0926881820951435E-7</v>
      </c>
      <c r="C1441" s="7">
        <f t="shared" si="111"/>
        <v>0</v>
      </c>
      <c r="D1441">
        <f t="shared" si="112"/>
        <v>0</v>
      </c>
      <c r="F1441">
        <f t="shared" si="113"/>
        <v>95745</v>
      </c>
      <c r="G1441" t="e">
        <f>INDEX(ZIP_COUNTY_092020!B:B,MATCH('Zip Shares'!F1441,ZIP_COUNTY_092020!A:A,0))</f>
        <v>#N/A</v>
      </c>
      <c r="H1441" s="8">
        <f>B1441*'SmartPay National Data'!$Q$4</f>
        <v>222.4157128270231</v>
      </c>
      <c r="I1441" s="8">
        <f t="shared" si="114"/>
        <v>0</v>
      </c>
      <c r="J1441" s="8">
        <f>D1441*'SmartPay National Data'!$Q$6</f>
        <v>0</v>
      </c>
      <c r="N1441" s="3">
        <v>96067</v>
      </c>
      <c r="O1441">
        <v>4.2077989801764738E-5</v>
      </c>
    </row>
    <row r="1442" spans="1:15">
      <c r="A1442" s="3">
        <v>95746</v>
      </c>
      <c r="B1442">
        <f t="shared" si="110"/>
        <v>1.7907521308464793E-5</v>
      </c>
      <c r="C1442" s="7">
        <f t="shared" si="111"/>
        <v>14153.14</v>
      </c>
      <c r="D1442">
        <f t="shared" si="112"/>
        <v>0</v>
      </c>
      <c r="F1442">
        <f t="shared" si="113"/>
        <v>95746</v>
      </c>
      <c r="G1442" t="str">
        <f>INDEX(ZIP_COUNTY_092020!B:B,MATCH('Zip Shares'!F1442,ZIP_COUNTY_092020!A:A,0))</f>
        <v>Placer</v>
      </c>
      <c r="H1442" s="8">
        <f>B1442*'SmartPay National Data'!$Q$4</f>
        <v>7820.8481932791774</v>
      </c>
      <c r="I1442" s="8">
        <f t="shared" si="114"/>
        <v>14153.14</v>
      </c>
      <c r="J1442" s="8">
        <f>D1442*'SmartPay National Data'!$Q$6</f>
        <v>0</v>
      </c>
      <c r="N1442" s="3">
        <v>96073</v>
      </c>
      <c r="O1442">
        <v>1.6215119171790935E-6</v>
      </c>
    </row>
    <row r="1443" spans="1:15">
      <c r="A1443" s="3">
        <v>95747</v>
      </c>
      <c r="B1443">
        <f t="shared" si="110"/>
        <v>6.0959379760065757E-4</v>
      </c>
      <c r="C1443" s="7">
        <f t="shared" si="111"/>
        <v>10844</v>
      </c>
      <c r="D1443">
        <f t="shared" si="112"/>
        <v>0</v>
      </c>
      <c r="F1443">
        <f t="shared" si="113"/>
        <v>95747</v>
      </c>
      <c r="G1443" t="str">
        <f>INDEX(ZIP_COUNTY_092020!B:B,MATCH('Zip Shares'!F1443,ZIP_COUNTY_092020!A:A,0))</f>
        <v>Placer</v>
      </c>
      <c r="H1443" s="8">
        <f>B1443*'SmartPay National Data'!$Q$4</f>
        <v>266231.18121577793</v>
      </c>
      <c r="I1443" s="8">
        <f t="shared" si="114"/>
        <v>10844</v>
      </c>
      <c r="J1443" s="8">
        <f>D1443*'SmartPay National Data'!$Q$6</f>
        <v>0</v>
      </c>
      <c r="N1443" s="3">
        <v>96076</v>
      </c>
      <c r="O1443">
        <v>3.998188008751983E-6</v>
      </c>
    </row>
    <row r="1444" spans="1:15">
      <c r="A1444" s="3">
        <v>95757</v>
      </c>
      <c r="B1444">
        <f t="shared" si="110"/>
        <v>3.1578657359449376E-4</v>
      </c>
      <c r="C1444" s="7">
        <f t="shared" si="111"/>
        <v>6000</v>
      </c>
      <c r="D1444">
        <f t="shared" si="112"/>
        <v>0</v>
      </c>
      <c r="F1444">
        <f t="shared" si="113"/>
        <v>95757</v>
      </c>
      <c r="G1444" t="str">
        <f>INDEX(ZIP_COUNTY_092020!B:B,MATCH('Zip Shares'!F1444,ZIP_COUNTY_092020!A:A,0))</f>
        <v>Sacramento</v>
      </c>
      <c r="H1444" s="8">
        <f>B1444*'SmartPay National Data'!$Q$4</f>
        <v>137915.17044801143</v>
      </c>
      <c r="I1444" s="8">
        <f t="shared" si="114"/>
        <v>6000</v>
      </c>
      <c r="J1444" s="8">
        <f>D1444*'SmartPay National Data'!$Q$6</f>
        <v>0</v>
      </c>
      <c r="N1444" s="3">
        <v>96080</v>
      </c>
      <c r="O1444">
        <v>4.294949134499031E-6</v>
      </c>
    </row>
    <row r="1445" spans="1:15">
      <c r="A1445" s="3">
        <v>95758</v>
      </c>
      <c r="B1445">
        <f t="shared" si="110"/>
        <v>5.5410403013457079E-5</v>
      </c>
      <c r="C1445" s="7">
        <f t="shared" si="111"/>
        <v>2168.38</v>
      </c>
      <c r="D1445">
        <f t="shared" si="112"/>
        <v>0</v>
      </c>
      <c r="F1445">
        <f t="shared" si="113"/>
        <v>95758</v>
      </c>
      <c r="G1445" t="str">
        <f>INDEX(ZIP_COUNTY_092020!B:B,MATCH('Zip Shares'!F1445,ZIP_COUNTY_092020!A:A,0))</f>
        <v>Sacramento</v>
      </c>
      <c r="H1445" s="8">
        <f>B1445*'SmartPay National Data'!$Q$4</f>
        <v>24199.683631917364</v>
      </c>
      <c r="I1445" s="8">
        <f t="shared" si="114"/>
        <v>2168.38</v>
      </c>
      <c r="J1445" s="8">
        <f>D1445*'SmartPay National Data'!$Q$6</f>
        <v>0</v>
      </c>
      <c r="N1445" s="3">
        <v>96088</v>
      </c>
      <c r="O1445">
        <v>2.2277455183756994E-6</v>
      </c>
    </row>
    <row r="1446" spans="1:15">
      <c r="A1446" s="3">
        <v>95759</v>
      </c>
      <c r="B1446">
        <f t="shared" si="110"/>
        <v>6.8853144221926335E-7</v>
      </c>
      <c r="C1446" s="7">
        <f t="shared" si="111"/>
        <v>0</v>
      </c>
      <c r="D1446">
        <f t="shared" si="112"/>
        <v>0</v>
      </c>
      <c r="F1446">
        <f t="shared" si="113"/>
        <v>95759</v>
      </c>
      <c r="G1446" t="str">
        <f>INDEX(ZIP_COUNTY_092020!B:B,MATCH('Zip Shares'!F1446,ZIP_COUNTY_092020!A:A,0))</f>
        <v>Sacramento</v>
      </c>
      <c r="H1446" s="8">
        <f>B1446*'SmartPay National Data'!$Q$4</f>
        <v>300.70604374213519</v>
      </c>
      <c r="I1446" s="8">
        <f t="shared" si="114"/>
        <v>0</v>
      </c>
      <c r="J1446" s="8">
        <f>D1446*'SmartPay National Data'!$Q$6</f>
        <v>0</v>
      </c>
      <c r="N1446" s="3">
        <v>96093</v>
      </c>
      <c r="O1446">
        <v>2.0200656943098593E-6</v>
      </c>
    </row>
    <row r="1447" spans="1:15">
      <c r="A1447" s="3">
        <v>95762</v>
      </c>
      <c r="B1447">
        <f t="shared" si="110"/>
        <v>4.4494248302964139E-4</v>
      </c>
      <c r="C1447" s="7">
        <f t="shared" si="111"/>
        <v>16873.96</v>
      </c>
      <c r="D1447">
        <f t="shared" si="112"/>
        <v>0</v>
      </c>
      <c r="F1447">
        <f t="shared" si="113"/>
        <v>95762</v>
      </c>
      <c r="G1447" t="str">
        <f>INDEX(ZIP_COUNTY_092020!B:B,MATCH('Zip Shares'!F1447,ZIP_COUNTY_092020!A:A,0))</f>
        <v>El Dorado</v>
      </c>
      <c r="H1447" s="8">
        <f>B1447*'SmartPay National Data'!$Q$4</f>
        <v>194322.12613761489</v>
      </c>
      <c r="I1447" s="8">
        <f t="shared" si="114"/>
        <v>16873.96</v>
      </c>
      <c r="J1447" s="8">
        <f>D1447*'SmartPay National Data'!$Q$6</f>
        <v>0</v>
      </c>
      <c r="N1447" s="3">
        <v>96094</v>
      </c>
      <c r="O1447">
        <v>1.5889187128136847E-6</v>
      </c>
    </row>
    <row r="1448" spans="1:15">
      <c r="A1448" s="3">
        <v>95763</v>
      </c>
      <c r="B1448">
        <f t="shared" si="110"/>
        <v>3.3306180710902233E-6</v>
      </c>
      <c r="C1448" s="7">
        <f t="shared" si="111"/>
        <v>0</v>
      </c>
      <c r="D1448">
        <f t="shared" si="112"/>
        <v>0</v>
      </c>
      <c r="F1448">
        <f t="shared" si="113"/>
        <v>95763</v>
      </c>
      <c r="G1448" t="str">
        <f>INDEX(ZIP_COUNTY_092020!B:B,MATCH('Zip Shares'!F1448,ZIP_COUNTY_092020!A:A,0))</f>
        <v>Sacramento</v>
      </c>
      <c r="H1448" s="8">
        <f>B1448*'SmartPay National Data'!$Q$4</f>
        <v>1454.5987618887309</v>
      </c>
      <c r="I1448" s="8">
        <f t="shared" si="114"/>
        <v>0</v>
      </c>
      <c r="J1448" s="8">
        <f>D1448*'SmartPay National Data'!$Q$6</f>
        <v>0</v>
      </c>
      <c r="N1448" s="3">
        <v>96097</v>
      </c>
      <c r="O1448">
        <v>3.9043216172548787E-5</v>
      </c>
    </row>
    <row r="1449" spans="1:15">
      <c r="A1449" s="3">
        <v>95765</v>
      </c>
      <c r="B1449">
        <f t="shared" si="110"/>
        <v>2.4312454676892029E-4</v>
      </c>
      <c r="C1449" s="7">
        <f t="shared" si="111"/>
        <v>194300.04</v>
      </c>
      <c r="D1449">
        <f t="shared" si="112"/>
        <v>0</v>
      </c>
      <c r="F1449">
        <f t="shared" si="113"/>
        <v>95765</v>
      </c>
      <c r="G1449" t="str">
        <f>INDEX(ZIP_COUNTY_092020!B:B,MATCH('Zip Shares'!F1449,ZIP_COUNTY_092020!A:A,0))</f>
        <v>Placer</v>
      </c>
      <c r="H1449" s="8">
        <f>B1449*'SmartPay National Data'!$Q$4</f>
        <v>106181.09226767907</v>
      </c>
      <c r="I1449" s="8">
        <f t="shared" si="114"/>
        <v>194300.04</v>
      </c>
      <c r="J1449" s="8">
        <f>D1449*'SmartPay National Data'!$Q$6</f>
        <v>0</v>
      </c>
      <c r="N1449" s="3">
        <v>96101</v>
      </c>
      <c r="O1449">
        <v>5.0091680959087827E-6</v>
      </c>
    </row>
    <row r="1450" spans="1:15">
      <c r="A1450" s="3">
        <v>95776</v>
      </c>
      <c r="B1450">
        <f t="shared" si="110"/>
        <v>1.9834490625730681E-4</v>
      </c>
      <c r="C1450" s="7">
        <f t="shared" si="111"/>
        <v>1488.91</v>
      </c>
      <c r="D1450">
        <f t="shared" si="112"/>
        <v>0</v>
      </c>
      <c r="F1450">
        <f t="shared" si="113"/>
        <v>95776</v>
      </c>
      <c r="G1450" t="str">
        <f>INDEX(ZIP_COUNTY_092020!B:B,MATCH('Zip Shares'!F1450,ZIP_COUNTY_092020!A:A,0))</f>
        <v>Yolo</v>
      </c>
      <c r="H1450" s="8">
        <f>B1450*'SmartPay National Data'!$Q$4</f>
        <v>86624.238778112165</v>
      </c>
      <c r="I1450" s="8">
        <f t="shared" si="114"/>
        <v>1488.91</v>
      </c>
      <c r="J1450" s="8">
        <f>D1450*'SmartPay National Data'!$Q$6</f>
        <v>0</v>
      </c>
      <c r="N1450" s="3">
        <v>96103</v>
      </c>
      <c r="O1450">
        <v>5.1639858166444746E-6</v>
      </c>
    </row>
    <row r="1451" spans="1:15">
      <c r="A1451" s="3">
        <v>95811</v>
      </c>
      <c r="B1451">
        <f t="shared" si="110"/>
        <v>1.78041743686479E-4</v>
      </c>
      <c r="C1451" s="7">
        <f t="shared" si="111"/>
        <v>21166</v>
      </c>
      <c r="D1451">
        <f t="shared" si="112"/>
        <v>0</v>
      </c>
      <c r="F1451">
        <f t="shared" si="113"/>
        <v>95811</v>
      </c>
      <c r="G1451" t="str">
        <f>INDEX(ZIP_COUNTY_092020!B:B,MATCH('Zip Shares'!F1451,ZIP_COUNTY_092020!A:A,0))</f>
        <v>Sacramento</v>
      </c>
      <c r="H1451" s="8">
        <f>B1451*'SmartPay National Data'!$Q$4</f>
        <v>77757.129278437642</v>
      </c>
      <c r="I1451" s="8">
        <f t="shared" si="114"/>
        <v>21166</v>
      </c>
      <c r="J1451" s="8">
        <f>D1451*'SmartPay National Data'!$Q$6</f>
        <v>0</v>
      </c>
      <c r="N1451" s="3">
        <v>96107</v>
      </c>
      <c r="O1451">
        <v>2.5463440910475717E-7</v>
      </c>
    </row>
    <row r="1452" spans="1:15">
      <c r="A1452" s="3">
        <v>95812</v>
      </c>
      <c r="B1452">
        <f t="shared" si="110"/>
        <v>2.8697297906106132E-5</v>
      </c>
      <c r="C1452" s="7">
        <f t="shared" si="111"/>
        <v>5996.75</v>
      </c>
      <c r="D1452">
        <f t="shared" si="112"/>
        <v>0</v>
      </c>
      <c r="F1452">
        <f t="shared" si="113"/>
        <v>95812</v>
      </c>
      <c r="G1452" t="str">
        <f>INDEX(ZIP_COUNTY_092020!B:B,MATCH('Zip Shares'!F1452,ZIP_COUNTY_092020!A:A,0))</f>
        <v>Sacramento</v>
      </c>
      <c r="H1452" s="8">
        <f>B1452*'SmartPay National Data'!$Q$4</f>
        <v>12533.12541780275</v>
      </c>
      <c r="I1452" s="8">
        <f t="shared" si="114"/>
        <v>5996.75</v>
      </c>
      <c r="J1452" s="8">
        <f>D1452*'SmartPay National Data'!$Q$6</f>
        <v>0</v>
      </c>
      <c r="N1452" s="3">
        <v>96109</v>
      </c>
      <c r="O1452">
        <v>2.0845391266951839E-7</v>
      </c>
    </row>
    <row r="1453" spans="1:15">
      <c r="A1453" s="3">
        <v>95814</v>
      </c>
      <c r="B1453">
        <f t="shared" si="110"/>
        <v>2.0373038326836697E-4</v>
      </c>
      <c r="C1453" s="7">
        <f t="shared" si="111"/>
        <v>31373.329999999998</v>
      </c>
      <c r="D1453">
        <f t="shared" si="112"/>
        <v>0</v>
      </c>
      <c r="F1453">
        <f t="shared" si="113"/>
        <v>95814</v>
      </c>
      <c r="G1453" t="str">
        <f>INDEX(ZIP_COUNTY_092020!B:B,MATCH('Zip Shares'!F1453,ZIP_COUNTY_092020!A:A,0))</f>
        <v>Sacramento</v>
      </c>
      <c r="H1453" s="8">
        <f>B1453*'SmartPay National Data'!$Q$4</f>
        <v>88976.267148000916</v>
      </c>
      <c r="I1453" s="8">
        <f t="shared" si="114"/>
        <v>31373.329999999998</v>
      </c>
      <c r="J1453" s="8">
        <f>D1453*'SmartPay National Data'!$Q$6</f>
        <v>0</v>
      </c>
      <c r="N1453" s="3">
        <v>96113</v>
      </c>
      <c r="O1453">
        <v>4.9387891823075004E-5</v>
      </c>
    </row>
    <row r="1454" spans="1:15">
      <c r="A1454" s="3">
        <v>95815</v>
      </c>
      <c r="B1454">
        <f t="shared" si="110"/>
        <v>7.4004430911319937E-4</v>
      </c>
      <c r="C1454" s="7">
        <f t="shared" si="111"/>
        <v>21258.57</v>
      </c>
      <c r="D1454">
        <f t="shared" si="112"/>
        <v>0</v>
      </c>
      <c r="F1454">
        <f t="shared" si="113"/>
        <v>95815</v>
      </c>
      <c r="G1454" t="str">
        <f>INDEX(ZIP_COUNTY_092020!B:B,MATCH('Zip Shares'!F1454,ZIP_COUNTY_092020!A:A,0))</f>
        <v>Sacramento</v>
      </c>
      <c r="H1454" s="8">
        <f>B1454*'SmartPay National Data'!$Q$4</f>
        <v>323203.53544064477</v>
      </c>
      <c r="I1454" s="8">
        <f t="shared" si="114"/>
        <v>21258.57</v>
      </c>
      <c r="J1454" s="8">
        <f>D1454*'SmartPay National Data'!$Q$6</f>
        <v>0</v>
      </c>
      <c r="N1454" s="3">
        <v>96116</v>
      </c>
      <c r="O1454">
        <v>9.9816688369064808E-7</v>
      </c>
    </row>
    <row r="1455" spans="1:15">
      <c r="A1455" s="3">
        <v>95816</v>
      </c>
      <c r="B1455">
        <f t="shared" si="110"/>
        <v>1.2812659567053533E-4</v>
      </c>
      <c r="C1455" s="7">
        <f t="shared" si="111"/>
        <v>6027.91</v>
      </c>
      <c r="D1455">
        <f t="shared" si="112"/>
        <v>0</v>
      </c>
      <c r="F1455">
        <f t="shared" si="113"/>
        <v>95816</v>
      </c>
      <c r="G1455" t="str">
        <f>INDEX(ZIP_COUNTY_092020!B:B,MATCH('Zip Shares'!F1455,ZIP_COUNTY_092020!A:A,0))</f>
        <v>Sacramento</v>
      </c>
      <c r="H1455" s="8">
        <f>B1455*'SmartPay National Data'!$Q$4</f>
        <v>55957.41794746602</v>
      </c>
      <c r="I1455" s="8">
        <f t="shared" si="114"/>
        <v>6027.91</v>
      </c>
      <c r="J1455" s="8">
        <f>D1455*'SmartPay National Data'!$Q$6</f>
        <v>0</v>
      </c>
      <c r="N1455" s="3">
        <v>96117</v>
      </c>
      <c r="O1455">
        <v>6.172338076699313E-7</v>
      </c>
    </row>
    <row r="1456" spans="1:15">
      <c r="A1456" s="3">
        <v>95817</v>
      </c>
      <c r="B1456">
        <f t="shared" si="110"/>
        <v>2.4664764808254098E-5</v>
      </c>
      <c r="C1456" s="7">
        <f t="shared" si="111"/>
        <v>0</v>
      </c>
      <c r="D1456">
        <f t="shared" si="112"/>
        <v>0</v>
      </c>
      <c r="F1456">
        <f t="shared" si="113"/>
        <v>95817</v>
      </c>
      <c r="G1456" t="str">
        <f>INDEX(ZIP_COUNTY_092020!B:B,MATCH('Zip Shares'!F1456,ZIP_COUNTY_092020!A:A,0))</f>
        <v>Sacramento</v>
      </c>
      <c r="H1456" s="8">
        <f>B1456*'SmartPay National Data'!$Q$4</f>
        <v>10771.97552723879</v>
      </c>
      <c r="I1456" s="8">
        <f t="shared" si="114"/>
        <v>0</v>
      </c>
      <c r="J1456" s="8">
        <f>D1456*'SmartPay National Data'!$Q$6</f>
        <v>0</v>
      </c>
      <c r="N1456" s="3">
        <v>96122</v>
      </c>
      <c r="O1456">
        <v>8.0851517578942486E-6</v>
      </c>
    </row>
    <row r="1457" spans="1:15">
      <c r="A1457" s="3">
        <v>95818</v>
      </c>
      <c r="B1457">
        <f t="shared" si="110"/>
        <v>1.2762278417698175E-3</v>
      </c>
      <c r="C1457" s="7">
        <f t="shared" si="111"/>
        <v>11559.25</v>
      </c>
      <c r="D1457">
        <f t="shared" si="112"/>
        <v>0</v>
      </c>
      <c r="F1457">
        <f t="shared" si="113"/>
        <v>95818</v>
      </c>
      <c r="G1457" t="str">
        <f>INDEX(ZIP_COUNTY_092020!B:B,MATCH('Zip Shares'!F1457,ZIP_COUNTY_092020!A:A,0))</f>
        <v>Sacramento</v>
      </c>
      <c r="H1457" s="8">
        <f>B1457*'SmartPay National Data'!$Q$4</f>
        <v>557373.85641417652</v>
      </c>
      <c r="I1457" s="8">
        <f t="shared" si="114"/>
        <v>11559.25</v>
      </c>
      <c r="J1457" s="8">
        <f>D1457*'SmartPay National Data'!$Q$6</f>
        <v>0</v>
      </c>
      <c r="N1457" s="3">
        <v>96130</v>
      </c>
      <c r="O1457">
        <v>7.5109817214921143E-5</v>
      </c>
    </row>
    <row r="1458" spans="1:15">
      <c r="A1458" s="3">
        <v>95819</v>
      </c>
      <c r="B1458">
        <f t="shared" si="110"/>
        <v>2.1866515988967371E-4</v>
      </c>
      <c r="C1458" s="7">
        <f t="shared" si="111"/>
        <v>2346.25</v>
      </c>
      <c r="D1458">
        <f t="shared" si="112"/>
        <v>0</v>
      </c>
      <c r="F1458">
        <f t="shared" si="113"/>
        <v>95819</v>
      </c>
      <c r="G1458" t="str">
        <f>INDEX(ZIP_COUNTY_092020!B:B,MATCH('Zip Shares'!F1458,ZIP_COUNTY_092020!A:A,0))</f>
        <v>Sacramento</v>
      </c>
      <c r="H1458" s="8">
        <f>B1458*'SmartPay National Data'!$Q$4</f>
        <v>95498.812549109149</v>
      </c>
      <c r="I1458" s="8">
        <f t="shared" si="114"/>
        <v>2346.25</v>
      </c>
      <c r="J1458" s="8">
        <f>D1458*'SmartPay National Data'!$Q$6</f>
        <v>0</v>
      </c>
      <c r="N1458" s="3">
        <v>96137</v>
      </c>
      <c r="O1458">
        <v>6.6408653894520665E-6</v>
      </c>
    </row>
    <row r="1459" spans="1:15">
      <c r="A1459" s="3">
        <v>95820</v>
      </c>
      <c r="B1459">
        <f t="shared" si="110"/>
        <v>7.8591586271255942E-5</v>
      </c>
      <c r="C1459" s="7">
        <f t="shared" si="111"/>
        <v>2116.7199999999998</v>
      </c>
      <c r="D1459">
        <f t="shared" si="112"/>
        <v>0</v>
      </c>
      <c r="F1459">
        <f t="shared" si="113"/>
        <v>95820</v>
      </c>
      <c r="G1459" t="str">
        <f>INDEX(ZIP_COUNTY_092020!B:B,MATCH('Zip Shares'!F1459,ZIP_COUNTY_092020!A:A,0))</f>
        <v>Sacramento</v>
      </c>
      <c r="H1459" s="8">
        <f>B1459*'SmartPay National Data'!$Q$4</f>
        <v>34323.726601176983</v>
      </c>
      <c r="I1459" s="8">
        <f t="shared" si="114"/>
        <v>2116.7199999999998</v>
      </c>
      <c r="J1459" s="8">
        <f>D1459*'SmartPay National Data'!$Q$6</f>
        <v>0</v>
      </c>
      <c r="N1459" s="3">
        <v>96140</v>
      </c>
      <c r="O1459">
        <v>1.1368143009105519E-5</v>
      </c>
    </row>
    <row r="1460" spans="1:15">
      <c r="A1460" s="3">
        <v>95821</v>
      </c>
      <c r="B1460">
        <f t="shared" si="110"/>
        <v>2.0880571556913756E-4</v>
      </c>
      <c r="C1460" s="7">
        <f t="shared" si="111"/>
        <v>3758</v>
      </c>
      <c r="D1460">
        <f t="shared" si="112"/>
        <v>0</v>
      </c>
      <c r="F1460">
        <f t="shared" si="113"/>
        <v>95821</v>
      </c>
      <c r="G1460" t="str">
        <f>INDEX(ZIP_COUNTY_092020!B:B,MATCH('Zip Shares'!F1460,ZIP_COUNTY_092020!A:A,0))</f>
        <v>Sacramento</v>
      </c>
      <c r="H1460" s="8">
        <f>B1460*'SmartPay National Data'!$Q$4</f>
        <v>91192.844348778002</v>
      </c>
      <c r="I1460" s="8">
        <f t="shared" si="114"/>
        <v>3758</v>
      </c>
      <c r="J1460" s="8">
        <f>D1460*'SmartPay National Data'!$Q$6</f>
        <v>0</v>
      </c>
      <c r="N1460" s="3">
        <v>96145</v>
      </c>
      <c r="O1460">
        <v>3.4443439094222261E-5</v>
      </c>
    </row>
    <row r="1461" spans="1:15">
      <c r="A1461" s="3">
        <v>95822</v>
      </c>
      <c r="B1461">
        <f t="shared" si="110"/>
        <v>6.8735930910727232E-5</v>
      </c>
      <c r="C1461" s="7">
        <f t="shared" si="111"/>
        <v>1194.7</v>
      </c>
      <c r="D1461">
        <f t="shared" si="112"/>
        <v>0</v>
      </c>
      <c r="F1461">
        <f t="shared" si="113"/>
        <v>95822</v>
      </c>
      <c r="G1461" t="str">
        <f>INDEX(ZIP_COUNTY_092020!B:B,MATCH('Zip Shares'!F1461,ZIP_COUNTY_092020!A:A,0))</f>
        <v>Sacramento</v>
      </c>
      <c r="H1461" s="8">
        <f>B1461*'SmartPay National Data'!$Q$4</f>
        <v>30019.413173749253</v>
      </c>
      <c r="I1461" s="8">
        <f t="shared" si="114"/>
        <v>1194.7</v>
      </c>
      <c r="J1461" s="8">
        <f>D1461*'SmartPay National Data'!$Q$6</f>
        <v>0</v>
      </c>
      <c r="N1461" s="3">
        <v>96146</v>
      </c>
      <c r="O1461">
        <v>6.9260559276493947E-7</v>
      </c>
    </row>
    <row r="1462" spans="1:15">
      <c r="A1462" s="3">
        <v>95823</v>
      </c>
      <c r="B1462">
        <f t="shared" si="110"/>
        <v>4.9125699864708018E-5</v>
      </c>
      <c r="C1462" s="7">
        <f t="shared" si="111"/>
        <v>27183.84</v>
      </c>
      <c r="D1462">
        <f t="shared" si="112"/>
        <v>0</v>
      </c>
      <c r="F1462">
        <f t="shared" si="113"/>
        <v>95823</v>
      </c>
      <c r="G1462" t="str">
        <f>INDEX(ZIP_COUNTY_092020!B:B,MATCH('Zip Shares'!F1462,ZIP_COUNTY_092020!A:A,0))</f>
        <v>Sacramento</v>
      </c>
      <c r="H1462" s="8">
        <f>B1462*'SmartPay National Data'!$Q$4</f>
        <v>21454.93138957569</v>
      </c>
      <c r="I1462" s="8">
        <f t="shared" si="114"/>
        <v>27183.84</v>
      </c>
      <c r="J1462" s="8">
        <f>D1462*'SmartPay National Data'!$Q$6</f>
        <v>0</v>
      </c>
      <c r="N1462" s="3">
        <v>96150</v>
      </c>
      <c r="O1462">
        <v>2.8242602334455948E-5</v>
      </c>
    </row>
    <row r="1463" spans="1:15">
      <c r="A1463" s="3">
        <v>95824</v>
      </c>
      <c r="B1463">
        <f t="shared" si="110"/>
        <v>2.6711597671649048E-5</v>
      </c>
      <c r="C1463" s="7">
        <f t="shared" si="111"/>
        <v>1075.5</v>
      </c>
      <c r="D1463">
        <f t="shared" si="112"/>
        <v>0</v>
      </c>
      <c r="F1463">
        <f t="shared" si="113"/>
        <v>95824</v>
      </c>
      <c r="G1463" t="str">
        <f>INDEX(ZIP_COUNTY_092020!B:B,MATCH('Zip Shares'!F1463,ZIP_COUNTY_092020!A:A,0))</f>
        <v>Sacramento</v>
      </c>
      <c r="H1463" s="8">
        <f>B1463*'SmartPay National Data'!$Q$4</f>
        <v>11665.899863604647</v>
      </c>
      <c r="I1463" s="8">
        <f t="shared" si="114"/>
        <v>1075.5</v>
      </c>
      <c r="J1463" s="8">
        <f>D1463*'SmartPay National Data'!$Q$6</f>
        <v>0</v>
      </c>
      <c r="N1463" s="3">
        <v>96151</v>
      </c>
      <c r="O1463">
        <v>0</v>
      </c>
    </row>
    <row r="1464" spans="1:15">
      <c r="A1464" s="3">
        <v>95825</v>
      </c>
      <c r="B1464">
        <f t="shared" si="110"/>
        <v>3.5460632260961224E-4</v>
      </c>
      <c r="C1464" s="7">
        <f t="shared" si="111"/>
        <v>14334.65</v>
      </c>
      <c r="D1464">
        <f t="shared" si="112"/>
        <v>0</v>
      </c>
      <c r="F1464">
        <f t="shared" si="113"/>
        <v>95825</v>
      </c>
      <c r="G1464" t="str">
        <f>INDEX(ZIP_COUNTY_092020!B:B,MATCH('Zip Shares'!F1464,ZIP_COUNTY_092020!A:A,0))</f>
        <v>Sacramento</v>
      </c>
      <c r="H1464" s="8">
        <f>B1464*'SmartPay National Data'!$Q$4</f>
        <v>154869.12843687774</v>
      </c>
      <c r="I1464" s="8">
        <f t="shared" si="114"/>
        <v>14334.65</v>
      </c>
      <c r="J1464" s="8">
        <f>D1464*'SmartPay National Data'!$Q$6</f>
        <v>0</v>
      </c>
      <c r="N1464" s="3">
        <v>96155</v>
      </c>
      <c r="O1464">
        <v>1.2222451637028342E-6</v>
      </c>
    </row>
    <row r="1465" spans="1:15">
      <c r="A1465" s="3">
        <v>95826</v>
      </c>
      <c r="B1465">
        <f t="shared" si="110"/>
        <v>1.3529731859797947E-3</v>
      </c>
      <c r="C1465" s="7">
        <f t="shared" si="111"/>
        <v>49420.240000000005</v>
      </c>
      <c r="D1465">
        <f t="shared" si="112"/>
        <v>0</v>
      </c>
      <c r="F1465">
        <f t="shared" si="113"/>
        <v>95826</v>
      </c>
      <c r="G1465" t="str">
        <f>INDEX(ZIP_COUNTY_092020!B:B,MATCH('Zip Shares'!F1465,ZIP_COUNTY_092020!A:A,0))</f>
        <v>Sacramento</v>
      </c>
      <c r="H1465" s="8">
        <f>B1465*'SmartPay National Data'!$Q$4</f>
        <v>590891.2637799558</v>
      </c>
      <c r="I1465" s="8">
        <f t="shared" si="114"/>
        <v>49420.240000000005</v>
      </c>
      <c r="J1465" s="8">
        <f>D1465*'SmartPay National Data'!$Q$6</f>
        <v>0</v>
      </c>
      <c r="N1465" s="3">
        <v>96161</v>
      </c>
      <c r="O1465">
        <v>5.2896285453225805E-5</v>
      </c>
    </row>
    <row r="1466" spans="1:15">
      <c r="A1466" s="3">
        <v>95827</v>
      </c>
      <c r="B1466">
        <f t="shared" si="110"/>
        <v>1.0982052058493976E-4</v>
      </c>
      <c r="C1466" s="7">
        <f t="shared" si="111"/>
        <v>3641.27</v>
      </c>
      <c r="D1466">
        <f t="shared" si="112"/>
        <v>0</v>
      </c>
      <c r="F1466">
        <f t="shared" si="113"/>
        <v>95827</v>
      </c>
      <c r="G1466" t="str">
        <f>INDEX(ZIP_COUNTY_092020!B:B,MATCH('Zip Shares'!F1466,ZIP_COUNTY_092020!A:A,0))</f>
        <v>Sacramento</v>
      </c>
      <c r="H1466" s="8">
        <f>B1466*'SmartPay National Data'!$Q$4</f>
        <v>47962.507217328406</v>
      </c>
      <c r="I1466" s="8">
        <f t="shared" si="114"/>
        <v>3641.27</v>
      </c>
      <c r="J1466" s="8">
        <f>D1466*'SmartPay National Data'!$Q$6</f>
        <v>0</v>
      </c>
      <c r="N1466" s="3">
        <v>96205</v>
      </c>
      <c r="O1466">
        <v>3.9163383242893496E-6</v>
      </c>
    </row>
    <row r="1467" spans="1:15">
      <c r="A1467" s="3">
        <v>95828</v>
      </c>
      <c r="B1467">
        <f t="shared" si="110"/>
        <v>6.6667690423290031E-4</v>
      </c>
      <c r="C1467" s="7">
        <f t="shared" si="111"/>
        <v>170401.09</v>
      </c>
      <c r="D1467">
        <f t="shared" si="112"/>
        <v>0</v>
      </c>
      <c r="F1467">
        <f t="shared" si="113"/>
        <v>95828</v>
      </c>
      <c r="G1467" t="str">
        <f>INDEX(ZIP_COUNTY_092020!B:B,MATCH('Zip Shares'!F1467,ZIP_COUNTY_092020!A:A,0))</f>
        <v>Sacramento</v>
      </c>
      <c r="H1467" s="8">
        <f>B1467*'SmartPay National Data'!$Q$4</f>
        <v>291161.39370478998</v>
      </c>
      <c r="I1467" s="8">
        <f t="shared" si="114"/>
        <v>170401.09</v>
      </c>
      <c r="J1467" s="8">
        <f>D1467*'SmartPay National Data'!$Q$6</f>
        <v>0</v>
      </c>
      <c r="N1467" s="3">
        <v>96206</v>
      </c>
      <c r="O1467">
        <v>3.9067029582488261E-7</v>
      </c>
    </row>
    <row r="1468" spans="1:15">
      <c r="A1468" s="3">
        <v>95829</v>
      </c>
      <c r="B1468">
        <f t="shared" si="110"/>
        <v>8.0168078824905325E-6</v>
      </c>
      <c r="C1468" s="7">
        <f t="shared" si="111"/>
        <v>8905.11</v>
      </c>
      <c r="D1468">
        <f t="shared" si="112"/>
        <v>0</v>
      </c>
      <c r="F1468">
        <f t="shared" si="113"/>
        <v>95829</v>
      </c>
      <c r="G1468" t="str">
        <f>INDEX(ZIP_COUNTY_092020!B:B,MATCH('Zip Shares'!F1468,ZIP_COUNTY_092020!A:A,0))</f>
        <v>Sacramento</v>
      </c>
      <c r="H1468" s="8">
        <f>B1468*'SmartPay National Data'!$Q$4</f>
        <v>3501.223668180432</v>
      </c>
      <c r="I1468" s="8">
        <f t="shared" si="114"/>
        <v>8905.11</v>
      </c>
      <c r="J1468" s="8">
        <f>D1468*'SmartPay National Data'!$Q$6</f>
        <v>0</v>
      </c>
      <c r="N1468" s="3">
        <v>96213</v>
      </c>
      <c r="O1468">
        <v>3.26084824299552E-6</v>
      </c>
    </row>
    <row r="1469" spans="1:15">
      <c r="A1469" s="3">
        <v>95831</v>
      </c>
      <c r="B1469">
        <f t="shared" si="110"/>
        <v>1.8648853741756017E-5</v>
      </c>
      <c r="C1469" s="7">
        <f t="shared" si="111"/>
        <v>0</v>
      </c>
      <c r="D1469">
        <f t="shared" si="112"/>
        <v>0</v>
      </c>
      <c r="F1469">
        <f t="shared" si="113"/>
        <v>95831</v>
      </c>
      <c r="G1469" t="str">
        <f>INDEX(ZIP_COUNTY_092020!B:B,MATCH('Zip Shares'!F1469,ZIP_COUNTY_092020!A:A,0))</f>
        <v>Sacramento</v>
      </c>
      <c r="H1469" s="8">
        <f>B1469*'SmartPay National Data'!$Q$4</f>
        <v>8144.6142981272178</v>
      </c>
      <c r="I1469" s="8">
        <f t="shared" si="114"/>
        <v>0</v>
      </c>
      <c r="J1469" s="8">
        <f>D1469*'SmartPay National Data'!$Q$6</f>
        <v>0</v>
      </c>
      <c r="N1469" s="3">
        <v>96218</v>
      </c>
      <c r="O1469">
        <v>3.0250160386590583E-6</v>
      </c>
    </row>
    <row r="1470" spans="1:15">
      <c r="A1470" s="3">
        <v>95832</v>
      </c>
      <c r="B1470">
        <f t="shared" si="110"/>
        <v>1.2816727606373388E-5</v>
      </c>
      <c r="C1470" s="7">
        <f t="shared" si="111"/>
        <v>681.95</v>
      </c>
      <c r="D1470">
        <f t="shared" si="112"/>
        <v>0</v>
      </c>
      <c r="F1470">
        <f t="shared" si="113"/>
        <v>95832</v>
      </c>
      <c r="G1470" t="str">
        <f>INDEX(ZIP_COUNTY_092020!B:B,MATCH('Zip Shares'!F1470,ZIP_COUNTY_092020!A:A,0))</f>
        <v>Sacramento</v>
      </c>
      <c r="H1470" s="8">
        <f>B1470*'SmartPay National Data'!$Q$4</f>
        <v>5597.5184514606626</v>
      </c>
      <c r="I1470" s="8">
        <f t="shared" si="114"/>
        <v>681.95</v>
      </c>
      <c r="J1470" s="8">
        <f>D1470*'SmartPay National Data'!$Q$6</f>
        <v>0</v>
      </c>
      <c r="N1470" s="3">
        <v>96224</v>
      </c>
      <c r="O1470">
        <v>1.1540031420627594E-7</v>
      </c>
    </row>
    <row r="1471" spans="1:15">
      <c r="A1471" s="3">
        <v>95833</v>
      </c>
      <c r="B1471">
        <f t="shared" si="110"/>
        <v>2.9608874831174256E-4</v>
      </c>
      <c r="C1471" s="7">
        <f t="shared" si="111"/>
        <v>3249</v>
      </c>
      <c r="D1471">
        <f t="shared" si="112"/>
        <v>0</v>
      </c>
      <c r="F1471">
        <f t="shared" si="113"/>
        <v>95833</v>
      </c>
      <c r="G1471" t="str">
        <f>INDEX(ZIP_COUNTY_092020!B:B,MATCH('Zip Shares'!F1471,ZIP_COUNTY_092020!A:A,0))</f>
        <v>Sacramento</v>
      </c>
      <c r="H1471" s="8">
        <f>B1471*'SmartPay National Data'!$Q$4</f>
        <v>129312.43316123165</v>
      </c>
      <c r="I1471" s="8">
        <f t="shared" si="114"/>
        <v>3249</v>
      </c>
      <c r="J1471" s="8">
        <f>D1471*'SmartPay National Data'!$Q$6</f>
        <v>0</v>
      </c>
      <c r="N1471" s="3">
        <v>96264</v>
      </c>
      <c r="O1471">
        <v>2.4271751875865452E-7</v>
      </c>
    </row>
    <row r="1472" spans="1:15">
      <c r="A1472" s="3">
        <v>95834</v>
      </c>
      <c r="B1472">
        <f t="shared" si="110"/>
        <v>5.6750134456445584E-4</v>
      </c>
      <c r="C1472" s="7">
        <f t="shared" si="111"/>
        <v>11631.41</v>
      </c>
      <c r="D1472">
        <f t="shared" si="112"/>
        <v>0</v>
      </c>
      <c r="F1472">
        <f t="shared" si="113"/>
        <v>95834</v>
      </c>
      <c r="G1472" t="str">
        <f>INDEX(ZIP_COUNTY_092020!B:B,MATCH('Zip Shares'!F1472,ZIP_COUNTY_092020!A:A,0))</f>
        <v>Sacramento</v>
      </c>
      <c r="H1472" s="8">
        <f>B1472*'SmartPay National Data'!$Q$4</f>
        <v>247847.91757988566</v>
      </c>
      <c r="I1472" s="8">
        <f t="shared" si="114"/>
        <v>11631.41</v>
      </c>
      <c r="J1472" s="8">
        <f>D1472*'SmartPay National Data'!$Q$6</f>
        <v>0</v>
      </c>
      <c r="N1472" s="3">
        <v>96266</v>
      </c>
      <c r="O1472">
        <v>6.9362413040135848E-8</v>
      </c>
    </row>
    <row r="1473" spans="1:15">
      <c r="A1473" s="3">
        <v>95835</v>
      </c>
      <c r="B1473">
        <f t="shared" si="110"/>
        <v>7.2663860193319032E-5</v>
      </c>
      <c r="C1473" s="7">
        <f t="shared" si="111"/>
        <v>0</v>
      </c>
      <c r="D1473">
        <f t="shared" si="112"/>
        <v>0</v>
      </c>
      <c r="F1473">
        <f t="shared" si="113"/>
        <v>95835</v>
      </c>
      <c r="G1473" t="str">
        <f>INDEX(ZIP_COUNTY_092020!B:B,MATCH('Zip Shares'!F1473,ZIP_COUNTY_092020!A:A,0))</f>
        <v>Sacramento</v>
      </c>
      <c r="H1473" s="8">
        <f>B1473*'SmartPay National Data'!$Q$4</f>
        <v>31734.878876898543</v>
      </c>
      <c r="I1473" s="8">
        <f t="shared" si="114"/>
        <v>0</v>
      </c>
      <c r="J1473" s="8">
        <f>D1473*'SmartPay National Data'!$Q$6</f>
        <v>0</v>
      </c>
      <c r="N1473" s="3">
        <v>96269</v>
      </c>
      <c r="O1473">
        <v>4.6944399662553027E-7</v>
      </c>
    </row>
    <row r="1474" spans="1:15">
      <c r="A1474" s="3">
        <v>95837</v>
      </c>
      <c r="B1474">
        <f t="shared" ref="B1474:B1537" si="115">SUMIF(N:N,A1474,O:O)</f>
        <v>1.4762277087202832E-6</v>
      </c>
      <c r="C1474" s="7">
        <f t="shared" ref="C1474:C1537" si="116">SUMIF(P:P,A1474,Q:Q)</f>
        <v>20</v>
      </c>
      <c r="D1474">
        <f t="shared" ref="D1474:D1537" si="117">SUMIF(R:R,A1474,S:S)</f>
        <v>0</v>
      </c>
      <c r="F1474">
        <f t="shared" si="113"/>
        <v>95837</v>
      </c>
      <c r="G1474" t="str">
        <f>INDEX(ZIP_COUNTY_092020!B:B,MATCH('Zip Shares'!F1474,ZIP_COUNTY_092020!A:A,0))</f>
        <v>Sacramento</v>
      </c>
      <c r="H1474" s="8">
        <f>B1474*'SmartPay National Data'!$Q$4</f>
        <v>644.72087508594825</v>
      </c>
      <c r="I1474" s="8">
        <f t="shared" si="114"/>
        <v>20</v>
      </c>
      <c r="J1474" s="8">
        <f>D1474*'SmartPay National Data'!$Q$6</f>
        <v>0</v>
      </c>
      <c r="N1474" s="3">
        <v>96271</v>
      </c>
      <c r="O1474">
        <v>3.4183752738440867E-6</v>
      </c>
    </row>
    <row r="1475" spans="1:15">
      <c r="A1475" s="3">
        <v>95838</v>
      </c>
      <c r="B1475">
        <f t="shared" si="115"/>
        <v>1.8627627417413045E-4</v>
      </c>
      <c r="C1475" s="7">
        <f t="shared" si="116"/>
        <v>5286.07</v>
      </c>
      <c r="D1475">
        <f t="shared" si="117"/>
        <v>0</v>
      </c>
      <c r="F1475">
        <f t="shared" ref="F1475:F1538" si="118">A1475</f>
        <v>95838</v>
      </c>
      <c r="G1475" t="str">
        <f>INDEX(ZIP_COUNTY_092020!B:B,MATCH('Zip Shares'!F1475,ZIP_COUNTY_092020!A:A,0))</f>
        <v>Sacramento</v>
      </c>
      <c r="H1475" s="8">
        <f>B1475*'SmartPay National Data'!$Q$4</f>
        <v>81353.440112165874</v>
      </c>
      <c r="I1475" s="8">
        <f t="shared" ref="I1475:I1538" si="119">C1475</f>
        <v>5286.07</v>
      </c>
      <c r="J1475" s="8">
        <f>D1475*'SmartPay National Data'!$Q$6</f>
        <v>0</v>
      </c>
      <c r="N1475" s="3">
        <v>96278</v>
      </c>
      <c r="O1475">
        <v>2.6196788008697413E-7</v>
      </c>
    </row>
    <row r="1476" spans="1:15">
      <c r="A1476" s="3">
        <v>95841</v>
      </c>
      <c r="B1476">
        <f t="shared" si="115"/>
        <v>4.0553605633594563E-4</v>
      </c>
      <c r="C1476" s="7">
        <f t="shared" si="116"/>
        <v>22784.730000000003</v>
      </c>
      <c r="D1476">
        <f t="shared" si="117"/>
        <v>0</v>
      </c>
      <c r="F1476">
        <f t="shared" si="118"/>
        <v>95841</v>
      </c>
      <c r="G1476" t="str">
        <f>INDEX(ZIP_COUNTY_092020!B:B,MATCH('Zip Shares'!F1476,ZIP_COUNTY_092020!A:A,0))</f>
        <v>Sacramento</v>
      </c>
      <c r="H1476" s="8">
        <f>B1476*'SmartPay National Data'!$Q$4</f>
        <v>177111.94524757189</v>
      </c>
      <c r="I1476" s="8">
        <f t="shared" si="119"/>
        <v>22784.730000000003</v>
      </c>
      <c r="J1476" s="8">
        <f>D1476*'SmartPay National Data'!$Q$6</f>
        <v>0</v>
      </c>
      <c r="N1476" s="3">
        <v>96306</v>
      </c>
      <c r="O1476">
        <v>2.3874522197662031E-8</v>
      </c>
    </row>
    <row r="1477" spans="1:15">
      <c r="A1477" s="3">
        <v>95842</v>
      </c>
      <c r="B1477">
        <f t="shared" si="115"/>
        <v>3.6353971251111623E-5</v>
      </c>
      <c r="C1477" s="7">
        <f t="shared" si="116"/>
        <v>1235.1099999999999</v>
      </c>
      <c r="D1477">
        <f t="shared" si="117"/>
        <v>0</v>
      </c>
      <c r="F1477">
        <f t="shared" si="118"/>
        <v>95842</v>
      </c>
      <c r="G1477" t="str">
        <f>INDEX(ZIP_COUNTY_092020!B:B,MATCH('Zip Shares'!F1477,ZIP_COUNTY_092020!A:A,0))</f>
        <v>Sacramento</v>
      </c>
      <c r="H1477" s="8">
        <f>B1477*'SmartPay National Data'!$Q$4</f>
        <v>15877.065590500424</v>
      </c>
      <c r="I1477" s="8">
        <f t="shared" si="119"/>
        <v>1235.1099999999999</v>
      </c>
      <c r="J1477" s="8">
        <f>D1477*'SmartPay National Data'!$Q$6</f>
        <v>0</v>
      </c>
      <c r="N1477" s="3">
        <v>96310</v>
      </c>
      <c r="O1477">
        <v>1.0008150815453376E-7</v>
      </c>
    </row>
    <row r="1478" spans="1:15">
      <c r="A1478" s="3">
        <v>95843</v>
      </c>
      <c r="B1478">
        <f t="shared" si="115"/>
        <v>1.8395543431578606E-5</v>
      </c>
      <c r="C1478" s="7">
        <f t="shared" si="116"/>
        <v>524.95000000000005</v>
      </c>
      <c r="D1478">
        <f t="shared" si="117"/>
        <v>0</v>
      </c>
      <c r="F1478">
        <f t="shared" si="118"/>
        <v>95843</v>
      </c>
      <c r="G1478" t="str">
        <f>INDEX(ZIP_COUNTY_092020!B:B,MATCH('Zip Shares'!F1478,ZIP_COUNTY_092020!A:A,0))</f>
        <v>Sacramento</v>
      </c>
      <c r="H1478" s="8">
        <f>B1478*'SmartPay National Data'!$Q$4</f>
        <v>8033.9847225670574</v>
      </c>
      <c r="I1478" s="8">
        <f t="shared" si="119"/>
        <v>524.95000000000005</v>
      </c>
      <c r="J1478" s="8">
        <f>D1478*'SmartPay National Data'!$Q$6</f>
        <v>0</v>
      </c>
      <c r="N1478" s="3">
        <v>96319</v>
      </c>
      <c r="O1478">
        <v>4.2758209976870819E-7</v>
      </c>
    </row>
    <row r="1479" spans="1:15">
      <c r="A1479" s="3">
        <v>95852</v>
      </c>
      <c r="B1479">
        <f t="shared" si="115"/>
        <v>1.6495991110409848E-5</v>
      </c>
      <c r="C1479" s="7">
        <f t="shared" si="116"/>
        <v>0</v>
      </c>
      <c r="D1479">
        <f t="shared" si="117"/>
        <v>0</v>
      </c>
      <c r="F1479">
        <f t="shared" si="118"/>
        <v>95852</v>
      </c>
      <c r="G1479" t="str">
        <f>INDEX(ZIP_COUNTY_092020!B:B,MATCH('Zip Shares'!F1479,ZIP_COUNTY_092020!A:A,0))</f>
        <v>Sacramento</v>
      </c>
      <c r="H1479" s="8">
        <f>B1479*'SmartPay National Data'!$Q$4</f>
        <v>7204.3830103507753</v>
      </c>
      <c r="I1479" s="8">
        <f t="shared" si="119"/>
        <v>0</v>
      </c>
      <c r="J1479" s="8">
        <f>D1479*'SmartPay National Data'!$Q$6</f>
        <v>0</v>
      </c>
      <c r="N1479" s="3">
        <v>96322</v>
      </c>
      <c r="O1479">
        <v>3.9393369041196914E-6</v>
      </c>
    </row>
    <row r="1480" spans="1:15">
      <c r="A1480" s="3">
        <v>95864</v>
      </c>
      <c r="B1480">
        <f t="shared" si="115"/>
        <v>1.4662501140339224E-5</v>
      </c>
      <c r="C1480" s="7">
        <f t="shared" si="116"/>
        <v>530</v>
      </c>
      <c r="D1480">
        <f t="shared" si="117"/>
        <v>0</v>
      </c>
      <c r="F1480">
        <f t="shared" si="118"/>
        <v>95864</v>
      </c>
      <c r="G1480" t="str">
        <f>INDEX(ZIP_COUNTY_092020!B:B,MATCH('Zip Shares'!F1480,ZIP_COUNTY_092020!A:A,0))</f>
        <v>Sacramento</v>
      </c>
      <c r="H1480" s="8">
        <f>B1480*'SmartPay National Data'!$Q$4</f>
        <v>6403.6330644024129</v>
      </c>
      <c r="I1480" s="8">
        <f t="shared" si="119"/>
        <v>530</v>
      </c>
      <c r="J1480" s="8">
        <f>D1480*'SmartPay National Data'!$Q$6</f>
        <v>0</v>
      </c>
      <c r="N1480" s="3">
        <v>96326</v>
      </c>
      <c r="O1480">
        <v>5.1782453435543408E-7</v>
      </c>
    </row>
    <row r="1481" spans="1:15">
      <c r="A1481" s="3">
        <v>95901</v>
      </c>
      <c r="B1481">
        <f t="shared" si="115"/>
        <v>6.2885383503652329E-4</v>
      </c>
      <c r="C1481" s="7">
        <f t="shared" si="116"/>
        <v>779.3</v>
      </c>
      <c r="D1481">
        <f t="shared" si="117"/>
        <v>0</v>
      </c>
      <c r="F1481">
        <f t="shared" si="118"/>
        <v>95901</v>
      </c>
      <c r="G1481" t="str">
        <f>INDEX(ZIP_COUNTY_092020!B:B,MATCH('Zip Shares'!F1481,ZIP_COUNTY_092020!A:A,0))</f>
        <v>Yuba</v>
      </c>
      <c r="H1481" s="8">
        <f>B1481*'SmartPay National Data'!$Q$4</f>
        <v>274642.72105918318</v>
      </c>
      <c r="I1481" s="8">
        <f t="shared" si="119"/>
        <v>779.3</v>
      </c>
      <c r="J1481" s="8">
        <f>D1481*'SmartPay National Data'!$Q$6</f>
        <v>0</v>
      </c>
      <c r="N1481" s="3">
        <v>96338</v>
      </c>
      <c r="O1481">
        <v>1.8638688736144556E-5</v>
      </c>
    </row>
    <row r="1482" spans="1:15">
      <c r="A1482" s="3">
        <v>95903</v>
      </c>
      <c r="B1482">
        <f t="shared" si="115"/>
        <v>4.4817451480582736E-3</v>
      </c>
      <c r="C1482" s="7">
        <f t="shared" si="116"/>
        <v>0</v>
      </c>
      <c r="D1482">
        <f t="shared" si="117"/>
        <v>0</v>
      </c>
      <c r="F1482">
        <f t="shared" si="118"/>
        <v>95903</v>
      </c>
      <c r="G1482" t="str">
        <f>INDEX(ZIP_COUNTY_092020!B:B,MATCH('Zip Shares'!F1482,ZIP_COUNTY_092020!A:A,0))</f>
        <v>Yuba</v>
      </c>
      <c r="H1482" s="8">
        <f>B1482*'SmartPay National Data'!$Q$4</f>
        <v>1957336.6877615172</v>
      </c>
      <c r="I1482" s="8">
        <f t="shared" si="119"/>
        <v>0</v>
      </c>
      <c r="J1482" s="8">
        <f>D1482*'SmartPay National Data'!$Q$6</f>
        <v>0</v>
      </c>
      <c r="N1482" s="3">
        <v>96349</v>
      </c>
      <c r="O1482">
        <v>2.4809539747894698E-7</v>
      </c>
    </row>
    <row r="1483" spans="1:15">
      <c r="A1483" s="3">
        <v>95912</v>
      </c>
      <c r="B1483">
        <f t="shared" si="115"/>
        <v>2.136891961207122E-7</v>
      </c>
      <c r="C1483" s="7">
        <f t="shared" si="116"/>
        <v>0</v>
      </c>
      <c r="D1483">
        <f t="shared" si="117"/>
        <v>0</v>
      </c>
      <c r="F1483">
        <f t="shared" si="118"/>
        <v>95912</v>
      </c>
      <c r="G1483" t="str">
        <f>INDEX(ZIP_COUNTY_092020!B:B,MATCH('Zip Shares'!F1483,ZIP_COUNTY_092020!A:A,0))</f>
        <v>Colusa</v>
      </c>
      <c r="H1483" s="8">
        <f>B1483*'SmartPay National Data'!$Q$4</f>
        <v>93.325633102218873</v>
      </c>
      <c r="I1483" s="8">
        <f t="shared" si="119"/>
        <v>0</v>
      </c>
      <c r="J1483" s="8">
        <f>D1483*'SmartPay National Data'!$Q$6</f>
        <v>0</v>
      </c>
      <c r="N1483" s="3">
        <v>96367</v>
      </c>
      <c r="O1483">
        <v>2.588226358657122E-6</v>
      </c>
    </row>
    <row r="1484" spans="1:15" ht="15.75">
      <c r="A1484" s="5">
        <v>95917</v>
      </c>
      <c r="B1484">
        <f t="shared" si="115"/>
        <v>0</v>
      </c>
      <c r="C1484" s="7">
        <f t="shared" si="116"/>
        <v>0</v>
      </c>
      <c r="D1484">
        <f t="shared" si="117"/>
        <v>0</v>
      </c>
      <c r="F1484">
        <f t="shared" si="118"/>
        <v>95917</v>
      </c>
      <c r="G1484" t="str">
        <f>INDEX(ZIP_COUNTY_092020!B:B,MATCH('Zip Shares'!F1484,ZIP_COUNTY_092020!A:A,0))</f>
        <v>Butte</v>
      </c>
      <c r="H1484" s="8">
        <f>B1484*'SmartPay National Data'!$Q$4</f>
        <v>0</v>
      </c>
      <c r="I1484" s="8">
        <f t="shared" si="119"/>
        <v>0</v>
      </c>
      <c r="J1484" s="8">
        <f>D1484*'SmartPay National Data'!$Q$6</f>
        <v>0</v>
      </c>
      <c r="N1484" s="3">
        <v>96375</v>
      </c>
      <c r="O1484">
        <v>1.9238138876682611E-7</v>
      </c>
    </row>
    <row r="1485" spans="1:15">
      <c r="A1485" s="3">
        <v>95918</v>
      </c>
      <c r="B1485">
        <f t="shared" si="115"/>
        <v>1.5563255084482757E-6</v>
      </c>
      <c r="C1485" s="7">
        <f t="shared" si="116"/>
        <v>2895</v>
      </c>
      <c r="D1485">
        <f t="shared" si="117"/>
        <v>0</v>
      </c>
      <c r="F1485">
        <f t="shared" si="118"/>
        <v>95918</v>
      </c>
      <c r="G1485" t="str">
        <f>INDEX(ZIP_COUNTY_092020!B:B,MATCH('Zip Shares'!F1485,ZIP_COUNTY_092020!A:A,0))</f>
        <v>Yuba</v>
      </c>
      <c r="H1485" s="8">
        <f>B1485*'SmartPay National Data'!$Q$4</f>
        <v>679.70241839938251</v>
      </c>
      <c r="I1485" s="8">
        <f t="shared" si="119"/>
        <v>2895</v>
      </c>
      <c r="J1485" s="8">
        <f>D1485*'SmartPay National Data'!$Q$6</f>
        <v>0</v>
      </c>
      <c r="N1485" s="3">
        <v>96379</v>
      </c>
      <c r="O1485">
        <v>6.2827475564871356E-6</v>
      </c>
    </row>
    <row r="1486" spans="1:15">
      <c r="A1486" s="3">
        <v>95926</v>
      </c>
      <c r="B1486">
        <f t="shared" si="115"/>
        <v>4.0087196879125556E-5</v>
      </c>
      <c r="C1486" s="7">
        <f t="shared" si="116"/>
        <v>0</v>
      </c>
      <c r="D1486">
        <f t="shared" si="117"/>
        <v>0</v>
      </c>
      <c r="F1486">
        <f t="shared" si="118"/>
        <v>95926</v>
      </c>
      <c r="G1486" t="str">
        <f>INDEX(ZIP_COUNTY_092020!B:B,MATCH('Zip Shares'!F1486,ZIP_COUNTY_092020!A:A,0))</f>
        <v>Butte</v>
      </c>
      <c r="H1486" s="8">
        <f>B1486*'SmartPay National Data'!$Q$4</f>
        <v>17507.497318321686</v>
      </c>
      <c r="I1486" s="8">
        <f t="shared" si="119"/>
        <v>0</v>
      </c>
      <c r="J1486" s="8">
        <f>D1486*'SmartPay National Data'!$Q$6</f>
        <v>0</v>
      </c>
      <c r="N1486" s="3">
        <v>96388</v>
      </c>
      <c r="O1486">
        <v>5.2047273221012363E-8</v>
      </c>
    </row>
    <row r="1487" spans="1:15">
      <c r="A1487" s="3">
        <v>95927</v>
      </c>
      <c r="B1487">
        <f t="shared" si="115"/>
        <v>5.8336743125899861E-6</v>
      </c>
      <c r="C1487" s="7">
        <f t="shared" si="116"/>
        <v>0</v>
      </c>
      <c r="D1487">
        <f t="shared" si="117"/>
        <v>0</v>
      </c>
      <c r="F1487">
        <f t="shared" si="118"/>
        <v>95927</v>
      </c>
      <c r="G1487" t="str">
        <f>INDEX(ZIP_COUNTY_092020!B:B,MATCH('Zip Shares'!F1487,ZIP_COUNTY_092020!A:A,0))</f>
        <v>Butte</v>
      </c>
      <c r="H1487" s="8">
        <f>B1487*'SmartPay National Data'!$Q$4</f>
        <v>2547.771990433549</v>
      </c>
      <c r="I1487" s="8">
        <f t="shared" si="119"/>
        <v>0</v>
      </c>
      <c r="J1487" s="8">
        <f>D1487*'SmartPay National Data'!$Q$6</f>
        <v>0</v>
      </c>
      <c r="N1487" s="3">
        <v>96516</v>
      </c>
      <c r="O1487">
        <v>1.5149728804096632E-6</v>
      </c>
    </row>
    <row r="1488" spans="1:15">
      <c r="A1488" s="3">
        <v>95928</v>
      </c>
      <c r="B1488">
        <f t="shared" si="115"/>
        <v>5.5417657038503659E-4</v>
      </c>
      <c r="C1488" s="7">
        <f t="shared" si="116"/>
        <v>31768.36</v>
      </c>
      <c r="D1488">
        <f t="shared" si="117"/>
        <v>0</v>
      </c>
      <c r="F1488">
        <f t="shared" si="118"/>
        <v>95928</v>
      </c>
      <c r="G1488" t="str">
        <f>INDEX(ZIP_COUNTY_092020!B:B,MATCH('Zip Shares'!F1488,ZIP_COUNTY_092020!A:A,0))</f>
        <v>Butte</v>
      </c>
      <c r="H1488" s="8">
        <f>B1488*'SmartPay National Data'!$Q$4</f>
        <v>242028.51721330875</v>
      </c>
      <c r="I1488" s="8">
        <f t="shared" si="119"/>
        <v>31768.36</v>
      </c>
      <c r="J1488" s="8">
        <f>D1488*'SmartPay National Data'!$Q$6</f>
        <v>0</v>
      </c>
      <c r="N1488" s="3">
        <v>96534</v>
      </c>
      <c r="O1488">
        <v>1.5342232417379827E-6</v>
      </c>
    </row>
    <row r="1489" spans="1:15">
      <c r="A1489" s="3">
        <v>95929</v>
      </c>
      <c r="B1489">
        <f t="shared" si="115"/>
        <v>3.1797624617602013E-5</v>
      </c>
      <c r="C1489" s="7">
        <f t="shared" si="116"/>
        <v>400</v>
      </c>
      <c r="D1489">
        <f t="shared" si="117"/>
        <v>0</v>
      </c>
      <c r="F1489">
        <f t="shared" si="118"/>
        <v>95929</v>
      </c>
      <c r="G1489" t="str">
        <f>INDEX(ZIP_COUNTY_092020!B:B,MATCH('Zip Shares'!F1489,ZIP_COUNTY_092020!A:A,0))</f>
        <v>Butte</v>
      </c>
      <c r="H1489" s="8">
        <f>B1489*'SmartPay National Data'!$Q$4</f>
        <v>13887.147794351102</v>
      </c>
      <c r="I1489" s="8">
        <f t="shared" si="119"/>
        <v>400</v>
      </c>
      <c r="J1489" s="8">
        <f>D1489*'SmartPay National Data'!$Q$6</f>
        <v>0</v>
      </c>
      <c r="N1489" s="3">
        <v>96546</v>
      </c>
      <c r="O1489">
        <v>1.9194341758316595E-6</v>
      </c>
    </row>
    <row r="1490" spans="1:15">
      <c r="A1490" s="3">
        <v>95932</v>
      </c>
      <c r="B1490">
        <f t="shared" si="115"/>
        <v>2.9130176401584218E-7</v>
      </c>
      <c r="C1490" s="7">
        <f t="shared" si="116"/>
        <v>0</v>
      </c>
      <c r="D1490">
        <f t="shared" si="117"/>
        <v>0</v>
      </c>
      <c r="F1490">
        <f t="shared" si="118"/>
        <v>95932</v>
      </c>
      <c r="G1490" t="str">
        <f>INDEX(ZIP_COUNTY_092020!B:B,MATCH('Zip Shares'!F1490,ZIP_COUNTY_092020!A:A,0))</f>
        <v>Colusa</v>
      </c>
      <c r="H1490" s="8">
        <f>B1490*'SmartPay National Data'!$Q$4</f>
        <v>127.2217877370572</v>
      </c>
      <c r="I1490" s="8">
        <f t="shared" si="119"/>
        <v>0</v>
      </c>
      <c r="J1490" s="8">
        <f>D1490*'SmartPay National Data'!$Q$6</f>
        <v>0</v>
      </c>
      <c r="N1490" s="3">
        <v>96548</v>
      </c>
      <c r="O1490">
        <v>8.1077632934227514E-7</v>
      </c>
    </row>
    <row r="1491" spans="1:15" ht="15.75">
      <c r="A1491" s="5">
        <v>95938</v>
      </c>
      <c r="B1491">
        <f t="shared" si="115"/>
        <v>0</v>
      </c>
      <c r="C1491" s="7">
        <f t="shared" si="116"/>
        <v>0</v>
      </c>
      <c r="D1491">
        <f t="shared" si="117"/>
        <v>0</v>
      </c>
      <c r="F1491">
        <f t="shared" si="118"/>
        <v>95938</v>
      </c>
      <c r="G1491" t="str">
        <f>INDEX(ZIP_COUNTY_092020!B:B,MATCH('Zip Shares'!F1491,ZIP_COUNTY_092020!A:A,0))</f>
        <v>Butte</v>
      </c>
      <c r="H1491" s="8">
        <f>B1491*'SmartPay National Data'!$Q$4</f>
        <v>0</v>
      </c>
      <c r="I1491" s="8">
        <f t="shared" si="119"/>
        <v>0</v>
      </c>
      <c r="J1491" s="8">
        <f>D1491*'SmartPay National Data'!$Q$6</f>
        <v>0</v>
      </c>
      <c r="N1491" s="3">
        <v>96555</v>
      </c>
      <c r="O1491">
        <v>3.3336736839994805E-7</v>
      </c>
    </row>
    <row r="1492" spans="1:15" ht="15.75">
      <c r="A1492" s="5">
        <v>95942</v>
      </c>
      <c r="B1492">
        <f t="shared" si="115"/>
        <v>0</v>
      </c>
      <c r="C1492" s="7">
        <f t="shared" si="116"/>
        <v>0</v>
      </c>
      <c r="D1492">
        <f t="shared" si="117"/>
        <v>0</v>
      </c>
      <c r="F1492">
        <f t="shared" si="118"/>
        <v>95942</v>
      </c>
      <c r="G1492" t="str">
        <f>INDEX(ZIP_COUNTY_092020!B:B,MATCH('Zip Shares'!F1492,ZIP_COUNTY_092020!A:A,0))</f>
        <v>Butte</v>
      </c>
      <c r="H1492" s="8">
        <f>B1492*'SmartPay National Data'!$Q$4</f>
        <v>0</v>
      </c>
      <c r="I1492" s="8">
        <f t="shared" si="119"/>
        <v>0</v>
      </c>
      <c r="J1492" s="8">
        <f>D1492*'SmartPay National Data'!$Q$6</f>
        <v>0</v>
      </c>
      <c r="N1492" s="3">
        <v>96585</v>
      </c>
      <c r="O1492">
        <v>2.0635572513849519E-7</v>
      </c>
    </row>
    <row r="1493" spans="1:15">
      <c r="A1493" s="3">
        <v>95945</v>
      </c>
      <c r="B1493">
        <f t="shared" si="115"/>
        <v>2.0988968406332012E-4</v>
      </c>
      <c r="C1493" s="7">
        <f t="shared" si="116"/>
        <v>2257.94</v>
      </c>
      <c r="D1493">
        <f t="shared" si="117"/>
        <v>0</v>
      </c>
      <c r="F1493">
        <f t="shared" si="118"/>
        <v>95945</v>
      </c>
      <c r="G1493" t="str">
        <f>INDEX(ZIP_COUNTY_092020!B:B,MATCH('Zip Shares'!F1493,ZIP_COUNTY_092020!A:A,0))</f>
        <v>Nevada</v>
      </c>
      <c r="H1493" s="8">
        <f>B1493*'SmartPay National Data'!$Q$4</f>
        <v>91666.251745216054</v>
      </c>
      <c r="I1493" s="8">
        <f t="shared" si="119"/>
        <v>2257.94</v>
      </c>
      <c r="J1493" s="8">
        <f>D1493*'SmartPay National Data'!$Q$6</f>
        <v>0</v>
      </c>
      <c r="N1493" s="3">
        <v>96730</v>
      </c>
      <c r="O1493">
        <v>4.0741505456761148E-6</v>
      </c>
    </row>
    <row r="1494" spans="1:15">
      <c r="A1494" s="3">
        <v>95946</v>
      </c>
      <c r="B1494">
        <f t="shared" si="115"/>
        <v>2.6734799959006675E-5</v>
      </c>
      <c r="C1494" s="7">
        <f t="shared" si="116"/>
        <v>0</v>
      </c>
      <c r="D1494">
        <f t="shared" si="117"/>
        <v>0</v>
      </c>
      <c r="F1494">
        <f t="shared" si="118"/>
        <v>95946</v>
      </c>
      <c r="G1494" t="str">
        <f>INDEX(ZIP_COUNTY_092020!B:B,MATCH('Zip Shares'!F1494,ZIP_COUNTY_092020!A:A,0))</f>
        <v>Nevada</v>
      </c>
      <c r="H1494" s="8">
        <f>B1494*'SmartPay National Data'!$Q$4</f>
        <v>11676.033123481047</v>
      </c>
      <c r="I1494" s="8">
        <f t="shared" si="119"/>
        <v>0</v>
      </c>
      <c r="J1494" s="8">
        <f>D1494*'SmartPay National Data'!$Q$6</f>
        <v>0</v>
      </c>
      <c r="N1494" s="3">
        <v>96734</v>
      </c>
      <c r="O1494">
        <v>1.5239624935886976E-5</v>
      </c>
    </row>
    <row r="1495" spans="1:15">
      <c r="A1495" s="3">
        <v>95948</v>
      </c>
      <c r="B1495">
        <f t="shared" si="115"/>
        <v>2.4534371620039733E-5</v>
      </c>
      <c r="C1495" s="7">
        <f t="shared" si="116"/>
        <v>0</v>
      </c>
      <c r="D1495">
        <f t="shared" si="117"/>
        <v>0</v>
      </c>
      <c r="F1495">
        <f t="shared" si="118"/>
        <v>95948</v>
      </c>
      <c r="G1495" t="str">
        <f>INDEX(ZIP_COUNTY_092020!B:B,MATCH('Zip Shares'!F1495,ZIP_COUNTY_092020!A:A,0))</f>
        <v>Butte</v>
      </c>
      <c r="H1495" s="8">
        <f>B1495*'SmartPay National Data'!$Q$4</f>
        <v>10715.028208126558</v>
      </c>
      <c r="I1495" s="8">
        <f t="shared" si="119"/>
        <v>0</v>
      </c>
      <c r="J1495" s="8">
        <f>D1495*'SmartPay National Data'!$Q$6</f>
        <v>0</v>
      </c>
      <c r="N1495" s="3">
        <v>96814</v>
      </c>
      <c r="O1495">
        <v>5.0906511068223052E-6</v>
      </c>
    </row>
    <row r="1496" spans="1:15">
      <c r="A1496" s="3">
        <v>95949</v>
      </c>
      <c r="B1496">
        <f t="shared" si="115"/>
        <v>1.739956844088153E-4</v>
      </c>
      <c r="C1496" s="7">
        <f t="shared" si="116"/>
        <v>36774.339999999997</v>
      </c>
      <c r="D1496">
        <f t="shared" si="117"/>
        <v>0</v>
      </c>
      <c r="F1496">
        <f t="shared" si="118"/>
        <v>95949</v>
      </c>
      <c r="G1496" t="str">
        <f>INDEX(ZIP_COUNTY_092020!B:B,MATCH('Zip Shares'!F1496,ZIP_COUNTY_092020!A:A,0))</f>
        <v>Nevada</v>
      </c>
      <c r="H1496" s="8">
        <f>B1496*'SmartPay National Data'!$Q$4</f>
        <v>75990.072026540991</v>
      </c>
      <c r="I1496" s="8">
        <f t="shared" si="119"/>
        <v>36774.339999999997</v>
      </c>
      <c r="J1496" s="8">
        <f>D1496*'SmartPay National Data'!$Q$6</f>
        <v>0</v>
      </c>
      <c r="N1496" s="3">
        <v>96816</v>
      </c>
      <c r="O1496">
        <v>5.0112051711816206E-6</v>
      </c>
    </row>
    <row r="1497" spans="1:15">
      <c r="A1497" s="3">
        <v>95951</v>
      </c>
      <c r="B1497">
        <f t="shared" si="115"/>
        <v>3.4630279638246974E-7</v>
      </c>
      <c r="C1497" s="7">
        <f t="shared" si="116"/>
        <v>0</v>
      </c>
      <c r="D1497">
        <f t="shared" si="117"/>
        <v>0</v>
      </c>
      <c r="F1497">
        <f t="shared" si="118"/>
        <v>95951</v>
      </c>
      <c r="G1497" t="str">
        <f>INDEX(ZIP_COUNTY_092020!B:B,MATCH('Zip Shares'!F1497,ZIP_COUNTY_092020!A:A,0))</f>
        <v>Glenn</v>
      </c>
      <c r="H1497" s="8">
        <f>B1497*'SmartPay National Data'!$Q$4</f>
        <v>151.24268472237569</v>
      </c>
      <c r="I1497" s="8">
        <f t="shared" si="119"/>
        <v>0</v>
      </c>
      <c r="J1497" s="8">
        <f>D1497*'SmartPay National Data'!$Q$6</f>
        <v>0</v>
      </c>
      <c r="N1497" s="3">
        <v>96863</v>
      </c>
      <c r="O1497">
        <v>3.8297015129355474E-8</v>
      </c>
    </row>
    <row r="1498" spans="1:15">
      <c r="A1498" s="3">
        <v>95953</v>
      </c>
      <c r="B1498">
        <f t="shared" si="115"/>
        <v>3.4108992075927708E-5</v>
      </c>
      <c r="C1498" s="7">
        <f t="shared" si="116"/>
        <v>0</v>
      </c>
      <c r="D1498">
        <f t="shared" si="117"/>
        <v>0</v>
      </c>
      <c r="F1498">
        <f t="shared" si="118"/>
        <v>95953</v>
      </c>
      <c r="G1498" t="str">
        <f>INDEX(ZIP_COUNTY_092020!B:B,MATCH('Zip Shares'!F1498,ZIP_COUNTY_092020!A:A,0))</f>
        <v>Sutter</v>
      </c>
      <c r="H1498" s="8">
        <f>B1498*'SmartPay National Data'!$Q$4</f>
        <v>14896.603748587826</v>
      </c>
      <c r="I1498" s="8">
        <f t="shared" si="119"/>
        <v>0</v>
      </c>
      <c r="J1498" s="8">
        <f>D1498*'SmartPay National Data'!$Q$6</f>
        <v>0</v>
      </c>
      <c r="N1498" s="3">
        <v>97204</v>
      </c>
      <c r="O1498">
        <v>1.7087598511147473E-5</v>
      </c>
    </row>
    <row r="1499" spans="1:15">
      <c r="A1499" s="3">
        <v>95954</v>
      </c>
      <c r="B1499">
        <f t="shared" si="115"/>
        <v>1.4780814472185661E-6</v>
      </c>
      <c r="C1499" s="7">
        <f t="shared" si="116"/>
        <v>0</v>
      </c>
      <c r="D1499">
        <f t="shared" si="117"/>
        <v>0</v>
      </c>
      <c r="F1499">
        <f t="shared" si="118"/>
        <v>95954</v>
      </c>
      <c r="G1499" t="str">
        <f>INDEX(ZIP_COUNTY_092020!B:B,MATCH('Zip Shares'!F1499,ZIP_COUNTY_092020!A:A,0))</f>
        <v>Butte</v>
      </c>
      <c r="H1499" s="8">
        <f>B1499*'SmartPay National Data'!$Q$4</f>
        <v>645.53046828063873</v>
      </c>
      <c r="I1499" s="8">
        <f t="shared" si="119"/>
        <v>0</v>
      </c>
      <c r="J1499" s="8">
        <f>D1499*'SmartPay National Data'!$Q$6</f>
        <v>0</v>
      </c>
      <c r="N1499" s="3">
        <v>97304</v>
      </c>
      <c r="O1499">
        <v>4.0741505456761143E-7</v>
      </c>
    </row>
    <row r="1500" spans="1:15">
      <c r="A1500" s="3">
        <v>95959</v>
      </c>
      <c r="B1500">
        <f t="shared" si="115"/>
        <v>9.6649402993350729E-5</v>
      </c>
      <c r="C1500" s="7">
        <f t="shared" si="116"/>
        <v>7302.14</v>
      </c>
      <c r="D1500">
        <f t="shared" si="117"/>
        <v>0</v>
      </c>
      <c r="F1500">
        <f t="shared" si="118"/>
        <v>95959</v>
      </c>
      <c r="G1500" t="str">
        <f>INDEX(ZIP_COUNTY_092020!B:B,MATCH('Zip Shares'!F1500,ZIP_COUNTY_092020!A:A,0))</f>
        <v>Nevada</v>
      </c>
      <c r="H1500" s="8">
        <f>B1500*'SmartPay National Data'!$Q$4</f>
        <v>42210.214119625671</v>
      </c>
      <c r="I1500" s="8">
        <f t="shared" si="119"/>
        <v>7302.14</v>
      </c>
      <c r="J1500" s="8">
        <f>D1500*'SmartPay National Data'!$Q$6</f>
        <v>0</v>
      </c>
      <c r="N1500" s="3">
        <v>97588</v>
      </c>
      <c r="O1500">
        <v>1.0498067418570928E-5</v>
      </c>
    </row>
    <row r="1501" spans="1:15">
      <c r="A1501" s="3">
        <v>95960</v>
      </c>
      <c r="B1501">
        <f t="shared" si="115"/>
        <v>4.5834193638856286E-7</v>
      </c>
      <c r="C1501" s="7">
        <f t="shared" si="116"/>
        <v>0</v>
      </c>
      <c r="D1501">
        <f t="shared" si="117"/>
        <v>0</v>
      </c>
      <c r="F1501">
        <f t="shared" si="118"/>
        <v>95960</v>
      </c>
      <c r="G1501" t="str">
        <f>INDEX(ZIP_COUNTY_092020!B:B,MATCH('Zip Shares'!F1501,ZIP_COUNTY_092020!A:A,0))</f>
        <v>Nevada</v>
      </c>
      <c r="H1501" s="8">
        <f>B1501*'SmartPay National Data'!$Q$4</f>
        <v>200.17414154432075</v>
      </c>
      <c r="I1501" s="8">
        <f t="shared" si="119"/>
        <v>0</v>
      </c>
      <c r="J1501" s="8">
        <f>D1501*'SmartPay National Data'!$Q$6</f>
        <v>0</v>
      </c>
      <c r="N1501" s="3">
        <v>97952</v>
      </c>
      <c r="O1501">
        <v>3.220004883775117E-7</v>
      </c>
    </row>
    <row r="1502" spans="1:15">
      <c r="A1502" s="3">
        <v>95961</v>
      </c>
      <c r="B1502">
        <f t="shared" si="115"/>
        <v>8.3679181765169E-6</v>
      </c>
      <c r="C1502" s="7">
        <f t="shared" si="116"/>
        <v>0</v>
      </c>
      <c r="D1502">
        <f t="shared" si="117"/>
        <v>0</v>
      </c>
      <c r="F1502">
        <f t="shared" si="118"/>
        <v>95961</v>
      </c>
      <c r="G1502" t="str">
        <f>INDEX(ZIP_COUNTY_092020!B:B,MATCH('Zip Shares'!F1502,ZIP_COUNTY_092020!A:A,0))</f>
        <v>Yuba</v>
      </c>
      <c r="H1502" s="8">
        <f>B1502*'SmartPay National Data'!$Q$4</f>
        <v>3654.5659572318946</v>
      </c>
      <c r="I1502" s="8">
        <f t="shared" si="119"/>
        <v>0</v>
      </c>
      <c r="J1502" s="8">
        <f>D1502*'SmartPay National Data'!$Q$6</f>
        <v>0</v>
      </c>
      <c r="N1502" s="3">
        <v>98032</v>
      </c>
      <c r="O1502">
        <v>2.7215631206407369E-5</v>
      </c>
    </row>
    <row r="1503" spans="1:15">
      <c r="A1503" s="3">
        <v>95963</v>
      </c>
      <c r="B1503">
        <f t="shared" si="115"/>
        <v>5.6509242157131387E-5</v>
      </c>
      <c r="C1503" s="7">
        <f t="shared" si="116"/>
        <v>0</v>
      </c>
      <c r="D1503">
        <f t="shared" si="117"/>
        <v>0</v>
      </c>
      <c r="F1503">
        <f t="shared" si="118"/>
        <v>95963</v>
      </c>
      <c r="G1503" t="str">
        <f>INDEX(ZIP_COUNTY_092020!B:B,MATCH('Zip Shares'!F1503,ZIP_COUNTY_092020!A:A,0))</f>
        <v>Glenn</v>
      </c>
      <c r="H1503" s="8">
        <f>B1503*'SmartPay National Data'!$Q$4</f>
        <v>24679.585567169979</v>
      </c>
      <c r="I1503" s="8">
        <f t="shared" si="119"/>
        <v>0</v>
      </c>
      <c r="J1503" s="8">
        <f>D1503*'SmartPay National Data'!$Q$6</f>
        <v>0</v>
      </c>
      <c r="N1503" s="3">
        <v>98052</v>
      </c>
      <c r="O1503">
        <v>1.2531298730369139E-4</v>
      </c>
    </row>
    <row r="1504" spans="1:15">
      <c r="A1504" s="3">
        <v>95965</v>
      </c>
      <c r="B1504">
        <f t="shared" si="115"/>
        <v>4.2123986961425418E-5</v>
      </c>
      <c r="C1504" s="7">
        <f t="shared" si="116"/>
        <v>350.05</v>
      </c>
      <c r="D1504">
        <f t="shared" si="117"/>
        <v>0</v>
      </c>
      <c r="F1504">
        <f t="shared" si="118"/>
        <v>95965</v>
      </c>
      <c r="G1504" t="str">
        <f>INDEX(ZIP_COUNTY_092020!B:B,MATCH('Zip Shares'!F1504,ZIP_COUNTY_092020!A:A,0))</f>
        <v>Butte</v>
      </c>
      <c r="H1504" s="8">
        <f>B1504*'SmartPay National Data'!$Q$4</f>
        <v>18397.035616830595</v>
      </c>
      <c r="I1504" s="8">
        <f t="shared" si="119"/>
        <v>350.05</v>
      </c>
      <c r="J1504" s="8">
        <f>D1504*'SmartPay National Data'!$Q$6</f>
        <v>0</v>
      </c>
      <c r="N1504" s="3">
        <v>98063</v>
      </c>
      <c r="O1504">
        <v>3.7477499747092723E-6</v>
      </c>
    </row>
    <row r="1505" spans="1:19">
      <c r="A1505" s="3">
        <v>95966</v>
      </c>
      <c r="B1505">
        <f t="shared" si="115"/>
        <v>1.064709984553176E-5</v>
      </c>
      <c r="C1505" s="7">
        <f t="shared" si="116"/>
        <v>2475</v>
      </c>
      <c r="D1505">
        <f t="shared" si="117"/>
        <v>0</v>
      </c>
      <c r="F1505">
        <f t="shared" si="118"/>
        <v>95966</v>
      </c>
      <c r="G1505" t="str">
        <f>INDEX(ZIP_COUNTY_092020!B:B,MATCH('Zip Shares'!F1505,ZIP_COUNTY_092020!A:A,0))</f>
        <v>Butte</v>
      </c>
      <c r="H1505" s="8">
        <f>B1505*'SmartPay National Data'!$Q$4</f>
        <v>4649.9652384179535</v>
      </c>
      <c r="I1505" s="8">
        <f t="shared" si="119"/>
        <v>2475</v>
      </c>
      <c r="J1505" s="8">
        <f>D1505*'SmartPay National Data'!$Q$6</f>
        <v>0</v>
      </c>
      <c r="N1505" s="3">
        <v>98121</v>
      </c>
      <c r="O1505">
        <v>1.2018744109744537E-7</v>
      </c>
    </row>
    <row r="1506" spans="1:19">
      <c r="A1506" s="3">
        <v>95969</v>
      </c>
      <c r="B1506">
        <f t="shared" si="115"/>
        <v>1.2763967356806884E-5</v>
      </c>
      <c r="C1506" s="7">
        <f t="shared" si="116"/>
        <v>3381.46</v>
      </c>
      <c r="D1506">
        <f t="shared" si="117"/>
        <v>0</v>
      </c>
      <c r="F1506">
        <f t="shared" si="118"/>
        <v>95969</v>
      </c>
      <c r="G1506" t="str">
        <f>INDEX(ZIP_COUNTY_092020!B:B,MATCH('Zip Shares'!F1506,ZIP_COUNTY_092020!A:A,0))</f>
        <v>Butte</v>
      </c>
      <c r="H1506" s="8">
        <f>B1506*'SmartPay National Data'!$Q$4</f>
        <v>5574.4761836117841</v>
      </c>
      <c r="I1506" s="8">
        <f t="shared" si="119"/>
        <v>3381.46</v>
      </c>
      <c r="J1506" s="8">
        <f>D1506*'SmartPay National Data'!$Q$6</f>
        <v>0</v>
      </c>
      <c r="N1506" s="3">
        <v>98134</v>
      </c>
      <c r="O1506">
        <v>4.9090857729241393E-4</v>
      </c>
    </row>
    <row r="1507" spans="1:19">
      <c r="A1507" s="3">
        <v>95971</v>
      </c>
      <c r="B1507">
        <f t="shared" si="115"/>
        <v>2.5338975611305309E-5</v>
      </c>
      <c r="C1507" s="7">
        <f t="shared" si="116"/>
        <v>150</v>
      </c>
      <c r="D1507">
        <f t="shared" si="117"/>
        <v>0</v>
      </c>
      <c r="F1507">
        <f t="shared" si="118"/>
        <v>95971</v>
      </c>
      <c r="G1507" t="str">
        <f>INDEX(ZIP_COUNTY_092020!B:B,MATCH('Zip Shares'!F1507,ZIP_COUNTY_092020!A:A,0))</f>
        <v>Plumas</v>
      </c>
      <c r="H1507" s="8">
        <f>B1507*'SmartPay National Data'!$Q$4</f>
        <v>11066.427241136229</v>
      </c>
      <c r="I1507" s="8">
        <f t="shared" si="119"/>
        <v>150</v>
      </c>
      <c r="J1507" s="8">
        <f>D1507*'SmartPay National Data'!$Q$6</f>
        <v>0</v>
      </c>
      <c r="N1507" s="3">
        <v>98161</v>
      </c>
      <c r="O1507">
        <v>1.9555922619245349E-6</v>
      </c>
    </row>
    <row r="1508" spans="1:19">
      <c r="A1508" s="3">
        <v>95973</v>
      </c>
      <c r="B1508">
        <f t="shared" si="115"/>
        <v>1.0140729785435495E-4</v>
      </c>
      <c r="C1508" s="7">
        <f t="shared" si="116"/>
        <v>2575.0500000000002</v>
      </c>
      <c r="D1508">
        <f t="shared" si="117"/>
        <v>0</v>
      </c>
      <c r="F1508">
        <f t="shared" si="118"/>
        <v>95973</v>
      </c>
      <c r="G1508" t="str">
        <f>INDEX(ZIP_COUNTY_092020!B:B,MATCH('Zip Shares'!F1508,ZIP_COUNTY_092020!A:A,0))</f>
        <v>Butte</v>
      </c>
      <c r="H1508" s="8">
        <f>B1508*'SmartPay National Data'!$Q$4</f>
        <v>44288.155158283422</v>
      </c>
      <c r="I1508" s="8">
        <f t="shared" si="119"/>
        <v>2575.0500000000002</v>
      </c>
      <c r="J1508" s="8">
        <f>D1508*'SmartPay National Data'!$Q$6</f>
        <v>0</v>
      </c>
      <c r="N1508" s="3">
        <v>98402</v>
      </c>
      <c r="O1508">
        <v>1.3240989273447371E-6</v>
      </c>
    </row>
    <row r="1509" spans="1:19">
      <c r="A1509" s="3">
        <v>95975</v>
      </c>
      <c r="B1509">
        <f t="shared" si="115"/>
        <v>6.2700158360318979E-6</v>
      </c>
      <c r="C1509" s="7">
        <f t="shared" si="116"/>
        <v>0</v>
      </c>
      <c r="D1509">
        <f t="shared" si="117"/>
        <v>0</v>
      </c>
      <c r="F1509">
        <f t="shared" si="118"/>
        <v>95975</v>
      </c>
      <c r="G1509" t="str">
        <f>INDEX(ZIP_COUNTY_092020!B:B,MATCH('Zip Shares'!F1509,ZIP_COUNTY_092020!A:A,0))</f>
        <v>Nevada</v>
      </c>
      <c r="H1509" s="8">
        <f>B1509*'SmartPay National Data'!$Q$4</f>
        <v>2738.3377731837427</v>
      </c>
      <c r="I1509" s="8">
        <f t="shared" si="119"/>
        <v>0</v>
      </c>
      <c r="J1509" s="8">
        <f>D1509*'SmartPay National Data'!$Q$6</f>
        <v>0</v>
      </c>
      <c r="N1509" s="3">
        <v>99503</v>
      </c>
      <c r="O1509">
        <v>2.795213577130197E-6</v>
      </c>
    </row>
    <row r="1510" spans="1:19">
      <c r="A1510" s="3">
        <v>95977</v>
      </c>
      <c r="B1510">
        <f t="shared" si="115"/>
        <v>6.9621936429895408E-6</v>
      </c>
      <c r="C1510" s="7">
        <f t="shared" si="116"/>
        <v>0</v>
      </c>
      <c r="D1510">
        <f t="shared" si="117"/>
        <v>0</v>
      </c>
      <c r="F1510">
        <f t="shared" si="118"/>
        <v>95977</v>
      </c>
      <c r="G1510" t="str">
        <f>INDEX(ZIP_COUNTY_092020!B:B,MATCH('Zip Shares'!F1510,ZIP_COUNTY_092020!A:A,0))</f>
        <v>Nevada</v>
      </c>
      <c r="H1510" s="8">
        <f>B1510*'SmartPay National Data'!$Q$4</f>
        <v>3040.6363134297189</v>
      </c>
      <c r="I1510" s="8">
        <f t="shared" si="119"/>
        <v>0</v>
      </c>
      <c r="J1510" s="8">
        <f>D1510*'SmartPay National Data'!$Q$6</f>
        <v>0</v>
      </c>
    </row>
    <row r="1511" spans="1:19">
      <c r="A1511" s="3">
        <v>95982</v>
      </c>
      <c r="B1511">
        <f t="shared" si="115"/>
        <v>2.0757817400972532E-5</v>
      </c>
      <c r="C1511" s="7">
        <f t="shared" si="116"/>
        <v>0</v>
      </c>
      <c r="D1511">
        <f t="shared" si="117"/>
        <v>0</v>
      </c>
      <c r="F1511">
        <f t="shared" si="118"/>
        <v>95982</v>
      </c>
      <c r="G1511" t="str">
        <f>INDEX(ZIP_COUNTY_092020!B:B,MATCH('Zip Shares'!F1511,ZIP_COUNTY_092020!A:A,0))</f>
        <v>Sutter</v>
      </c>
      <c r="H1511" s="8">
        <f>B1511*'SmartPay National Data'!$Q$4</f>
        <v>9065.6733514579737</v>
      </c>
      <c r="I1511" s="8">
        <f t="shared" si="119"/>
        <v>0</v>
      </c>
      <c r="J1511" s="8">
        <f>D1511*'SmartPay National Data'!$Q$6</f>
        <v>0</v>
      </c>
      <c r="O1511" t="s">
        <v>72</v>
      </c>
      <c r="Q1511" t="s">
        <v>73</v>
      </c>
      <c r="S1511" t="s">
        <v>72</v>
      </c>
    </row>
    <row r="1512" spans="1:19">
      <c r="A1512" s="3">
        <v>95983</v>
      </c>
      <c r="B1512">
        <f t="shared" si="115"/>
        <v>5.2658395802863781E-6</v>
      </c>
      <c r="C1512" s="7">
        <f t="shared" si="116"/>
        <v>0</v>
      </c>
      <c r="D1512">
        <f t="shared" si="117"/>
        <v>0</v>
      </c>
      <c r="F1512">
        <f t="shared" si="118"/>
        <v>95983</v>
      </c>
      <c r="G1512" t="str">
        <f>INDEX(ZIP_COUNTY_092020!B:B,MATCH('Zip Shares'!F1512,ZIP_COUNTY_092020!A:A,0))</f>
        <v>Plumas</v>
      </c>
      <c r="H1512" s="8">
        <f>B1512*'SmartPay National Data'!$Q$4</f>
        <v>2299.7784706314187</v>
      </c>
      <c r="I1512" s="8">
        <f t="shared" si="119"/>
        <v>0</v>
      </c>
      <c r="J1512" s="8">
        <f>D1512*'SmartPay National Data'!$Q$6</f>
        <v>0</v>
      </c>
    </row>
    <row r="1513" spans="1:19">
      <c r="A1513" s="3">
        <v>95987</v>
      </c>
      <c r="B1513">
        <f t="shared" si="115"/>
        <v>5.3095816976200292E-5</v>
      </c>
      <c r="C1513" s="7">
        <f t="shared" si="116"/>
        <v>93.98</v>
      </c>
      <c r="D1513">
        <f t="shared" si="117"/>
        <v>0</v>
      </c>
      <c r="F1513">
        <f t="shared" si="118"/>
        <v>95987</v>
      </c>
      <c r="G1513" t="str">
        <f>INDEX(ZIP_COUNTY_092020!B:B,MATCH('Zip Shares'!F1513,ZIP_COUNTY_092020!A:A,0))</f>
        <v>Colusa</v>
      </c>
      <c r="H1513" s="8">
        <f>B1513*'SmartPay National Data'!$Q$4</f>
        <v>23188.82201037557</v>
      </c>
      <c r="I1513" s="8">
        <f t="shared" si="119"/>
        <v>93.98</v>
      </c>
      <c r="J1513" s="8">
        <f>D1513*'SmartPay National Data'!$Q$6</f>
        <v>0</v>
      </c>
    </row>
    <row r="1514" spans="1:19">
      <c r="A1514" s="3">
        <v>95991</v>
      </c>
      <c r="B1514">
        <f t="shared" si="115"/>
        <v>6.4961265060437944E-4</v>
      </c>
      <c r="C1514" s="7">
        <f t="shared" si="116"/>
        <v>1258.72</v>
      </c>
      <c r="D1514">
        <f t="shared" si="117"/>
        <v>0</v>
      </c>
      <c r="F1514">
        <f t="shared" si="118"/>
        <v>95991</v>
      </c>
      <c r="G1514" t="str">
        <f>INDEX(ZIP_COUNTY_092020!B:B,MATCH('Zip Shares'!F1514,ZIP_COUNTY_092020!A:A,0))</f>
        <v>Sutter</v>
      </c>
      <c r="H1514" s="8">
        <f>B1514*'SmartPay National Data'!$Q$4</f>
        <v>283708.83034543827</v>
      </c>
      <c r="I1514" s="8">
        <f t="shared" si="119"/>
        <v>1258.72</v>
      </c>
      <c r="J1514" s="8">
        <f>D1514*'SmartPay National Data'!$Q$6</f>
        <v>0</v>
      </c>
    </row>
    <row r="1515" spans="1:19">
      <c r="A1515" s="3">
        <v>95992</v>
      </c>
      <c r="B1515">
        <f t="shared" si="115"/>
        <v>1.8153640742929089E-5</v>
      </c>
      <c r="C1515" s="7">
        <f t="shared" si="116"/>
        <v>0</v>
      </c>
      <c r="D1515">
        <f t="shared" si="117"/>
        <v>0</v>
      </c>
      <c r="F1515">
        <f t="shared" si="118"/>
        <v>95992</v>
      </c>
      <c r="G1515" t="str">
        <f>INDEX(ZIP_COUNTY_092020!B:B,MATCH('Zip Shares'!F1515,ZIP_COUNTY_092020!A:A,0))</f>
        <v>Sutter</v>
      </c>
      <c r="H1515" s="8">
        <f>B1515*'SmartPay National Data'!$Q$4</f>
        <v>7928.3372589742221</v>
      </c>
      <c r="I1515" s="8">
        <f t="shared" si="119"/>
        <v>0</v>
      </c>
      <c r="J1515" s="8">
        <f>D1515*'SmartPay National Data'!$Q$6</f>
        <v>0</v>
      </c>
    </row>
    <row r="1516" spans="1:19">
      <c r="A1516" s="3">
        <v>95993</v>
      </c>
      <c r="B1516">
        <f t="shared" si="115"/>
        <v>2.2136672504236101E-3</v>
      </c>
      <c r="C1516" s="7">
        <f t="shared" si="116"/>
        <v>114201.45999999999</v>
      </c>
      <c r="D1516">
        <f t="shared" si="117"/>
        <v>0</v>
      </c>
      <c r="F1516">
        <f t="shared" si="118"/>
        <v>95993</v>
      </c>
      <c r="G1516" t="str">
        <f>INDEX(ZIP_COUNTY_092020!B:B,MATCH('Zip Shares'!F1516,ZIP_COUNTY_092020!A:A,0))</f>
        <v>Sutter</v>
      </c>
      <c r="H1516" s="8">
        <f>B1516*'SmartPay National Data'!$Q$4</f>
        <v>966786.81643188244</v>
      </c>
      <c r="I1516" s="8">
        <f t="shared" si="119"/>
        <v>114201.45999999999</v>
      </c>
      <c r="J1516" s="8">
        <f>D1516*'SmartPay National Data'!$Q$6</f>
        <v>0</v>
      </c>
    </row>
    <row r="1517" spans="1:19">
      <c r="A1517" s="3">
        <v>96001</v>
      </c>
      <c r="B1517">
        <f t="shared" si="115"/>
        <v>8.3946996051289014E-5</v>
      </c>
      <c r="C1517" s="7">
        <f t="shared" si="116"/>
        <v>10074.75</v>
      </c>
      <c r="D1517">
        <f t="shared" si="117"/>
        <v>0</v>
      </c>
      <c r="F1517">
        <f t="shared" si="118"/>
        <v>96001</v>
      </c>
      <c r="G1517" t="str">
        <f>INDEX(ZIP_COUNTY_092020!B:B,MATCH('Zip Shares'!F1517,ZIP_COUNTY_092020!A:A,0))</f>
        <v>Shasta</v>
      </c>
      <c r="H1517" s="8">
        <f>B1517*'SmartPay National Data'!$Q$4</f>
        <v>36662.623547380419</v>
      </c>
      <c r="I1517" s="8">
        <f t="shared" si="119"/>
        <v>10074.75</v>
      </c>
      <c r="J1517" s="8">
        <f>D1517*'SmartPay National Data'!$Q$6</f>
        <v>0</v>
      </c>
    </row>
    <row r="1518" spans="1:19">
      <c r="A1518" s="3">
        <v>96002</v>
      </c>
      <c r="B1518">
        <f t="shared" si="115"/>
        <v>3.9030325560222265E-4</v>
      </c>
      <c r="C1518" s="7">
        <f t="shared" si="116"/>
        <v>43599.45</v>
      </c>
      <c r="D1518">
        <f t="shared" si="117"/>
        <v>0</v>
      </c>
      <c r="F1518">
        <f t="shared" si="118"/>
        <v>96002</v>
      </c>
      <c r="G1518" t="str">
        <f>INDEX(ZIP_COUNTY_092020!B:B,MATCH('Zip Shares'!F1518,ZIP_COUNTY_092020!A:A,0))</f>
        <v>Shasta</v>
      </c>
      <c r="H1518" s="8">
        <f>B1518*'SmartPay National Data'!$Q$4</f>
        <v>170459.24217131725</v>
      </c>
      <c r="I1518" s="8">
        <f t="shared" si="119"/>
        <v>43599.45</v>
      </c>
      <c r="J1518" s="8">
        <f>D1518*'SmartPay National Data'!$Q$6</f>
        <v>0</v>
      </c>
    </row>
    <row r="1519" spans="1:19">
      <c r="A1519" s="3">
        <v>96003</v>
      </c>
      <c r="B1519">
        <f t="shared" si="115"/>
        <v>5.5807524726671047E-4</v>
      </c>
      <c r="C1519" s="7">
        <f t="shared" si="116"/>
        <v>11989.15</v>
      </c>
      <c r="D1519">
        <f t="shared" si="117"/>
        <v>0</v>
      </c>
      <c r="F1519">
        <f t="shared" si="118"/>
        <v>96003</v>
      </c>
      <c r="G1519" t="str">
        <f>INDEX(ZIP_COUNTY_092020!B:B,MATCH('Zip Shares'!F1519,ZIP_COUNTY_092020!A:A,0))</f>
        <v>Shasta</v>
      </c>
      <c r="H1519" s="8">
        <f>B1519*'SmartPay National Data'!$Q$4</f>
        <v>243731.20735791328</v>
      </c>
      <c r="I1519" s="8">
        <f t="shared" si="119"/>
        <v>11989.15</v>
      </c>
      <c r="J1519" s="8">
        <f>D1519*'SmartPay National Data'!$Q$6</f>
        <v>0</v>
      </c>
    </row>
    <row r="1520" spans="1:19">
      <c r="A1520" s="3">
        <v>96007</v>
      </c>
      <c r="B1520">
        <f t="shared" si="115"/>
        <v>2.5686337686829655E-5</v>
      </c>
      <c r="C1520" s="7">
        <f t="shared" si="116"/>
        <v>0</v>
      </c>
      <c r="D1520">
        <f t="shared" si="117"/>
        <v>0</v>
      </c>
      <c r="F1520">
        <f t="shared" si="118"/>
        <v>96007</v>
      </c>
      <c r="G1520" t="str">
        <f>INDEX(ZIP_COUNTY_092020!B:B,MATCH('Zip Shares'!F1520,ZIP_COUNTY_092020!A:A,0))</f>
        <v>Shasta</v>
      </c>
      <c r="H1520" s="8">
        <f>B1520*'SmartPay National Data'!$Q$4</f>
        <v>11218.132550541284</v>
      </c>
      <c r="I1520" s="8">
        <f t="shared" si="119"/>
        <v>0</v>
      </c>
      <c r="J1520" s="8">
        <f>D1520*'SmartPay National Data'!$Q$6</f>
        <v>0</v>
      </c>
    </row>
    <row r="1521" spans="1:10">
      <c r="A1521" s="3">
        <v>96008</v>
      </c>
      <c r="B1521">
        <f t="shared" si="115"/>
        <v>6.9122201123962787E-5</v>
      </c>
      <c r="C1521" s="7">
        <f t="shared" si="116"/>
        <v>0</v>
      </c>
      <c r="D1521">
        <f t="shared" si="117"/>
        <v>0</v>
      </c>
      <c r="F1521">
        <f t="shared" si="118"/>
        <v>96008</v>
      </c>
      <c r="G1521" t="str">
        <f>INDEX(ZIP_COUNTY_092020!B:B,MATCH('Zip Shares'!F1521,ZIP_COUNTY_092020!A:A,0))</f>
        <v>Shasta</v>
      </c>
      <c r="H1521" s="8">
        <f>B1521*'SmartPay National Data'!$Q$4</f>
        <v>30188.111043614292</v>
      </c>
      <c r="I1521" s="8">
        <f t="shared" si="119"/>
        <v>0</v>
      </c>
      <c r="J1521" s="8">
        <f>D1521*'SmartPay National Data'!$Q$6</f>
        <v>0</v>
      </c>
    </row>
    <row r="1522" spans="1:10">
      <c r="A1522" s="3">
        <v>96021</v>
      </c>
      <c r="B1522">
        <f t="shared" si="115"/>
        <v>2.1389290364799599E-7</v>
      </c>
      <c r="C1522" s="7">
        <f t="shared" si="116"/>
        <v>282.61</v>
      </c>
      <c r="D1522">
        <f t="shared" si="117"/>
        <v>0</v>
      </c>
      <c r="F1522">
        <f t="shared" si="118"/>
        <v>96021</v>
      </c>
      <c r="G1522" t="str">
        <f>INDEX(ZIP_COUNTY_092020!B:B,MATCH('Zip Shares'!F1522,ZIP_COUNTY_092020!A:A,0))</f>
        <v>Tehama</v>
      </c>
      <c r="H1522" s="8">
        <f>B1522*'SmartPay National Data'!$Q$4</f>
        <v>93.414599387349682</v>
      </c>
      <c r="I1522" s="8">
        <f t="shared" si="119"/>
        <v>282.61</v>
      </c>
      <c r="J1522" s="8">
        <f>D1522*'SmartPay National Data'!$Q$6</f>
        <v>0</v>
      </c>
    </row>
    <row r="1523" spans="1:10">
      <c r="A1523" s="3">
        <v>96022</v>
      </c>
      <c r="B1523">
        <f t="shared" si="115"/>
        <v>9.1668387277712572E-7</v>
      </c>
      <c r="C1523" s="7">
        <f t="shared" si="116"/>
        <v>0</v>
      </c>
      <c r="D1523">
        <f t="shared" si="117"/>
        <v>0</v>
      </c>
      <c r="F1523">
        <f t="shared" si="118"/>
        <v>96022</v>
      </c>
      <c r="G1523" t="str">
        <f>INDEX(ZIP_COUNTY_092020!B:B,MATCH('Zip Shares'!F1523,ZIP_COUNTY_092020!A:A,0))</f>
        <v>Tehama</v>
      </c>
      <c r="H1523" s="8">
        <f>B1523*'SmartPay National Data'!$Q$4</f>
        <v>400.34828308864149</v>
      </c>
      <c r="I1523" s="8">
        <f t="shared" si="119"/>
        <v>0</v>
      </c>
      <c r="J1523" s="8">
        <f>D1523*'SmartPay National Data'!$Q$6</f>
        <v>0</v>
      </c>
    </row>
    <row r="1524" spans="1:10">
      <c r="A1524" s="3">
        <v>96027</v>
      </c>
      <c r="B1524">
        <f t="shared" si="115"/>
        <v>2.5678352351760128E-6</v>
      </c>
      <c r="C1524" s="7">
        <f t="shared" si="116"/>
        <v>0</v>
      </c>
      <c r="D1524">
        <f t="shared" si="117"/>
        <v>0</v>
      </c>
      <c r="F1524">
        <f t="shared" si="118"/>
        <v>96027</v>
      </c>
      <c r="G1524" t="str">
        <f>INDEX(ZIP_COUNTY_092020!B:B,MATCH('Zip Shares'!F1524,ZIP_COUNTY_092020!A:A,0))</f>
        <v>Siskiyou</v>
      </c>
      <c r="H1524" s="8">
        <f>B1524*'SmartPay National Data'!$Q$4</f>
        <v>1121.4645072164158</v>
      </c>
      <c r="I1524" s="8">
        <f t="shared" si="119"/>
        <v>0</v>
      </c>
      <c r="J1524" s="8">
        <f>D1524*'SmartPay National Data'!$Q$6</f>
        <v>0</v>
      </c>
    </row>
    <row r="1525" spans="1:10">
      <c r="A1525" s="3">
        <v>96028</v>
      </c>
      <c r="B1525">
        <f t="shared" si="115"/>
        <v>1.5644738095396279E-6</v>
      </c>
      <c r="C1525" s="7">
        <f t="shared" si="116"/>
        <v>0</v>
      </c>
      <c r="D1525">
        <f t="shared" si="117"/>
        <v>0</v>
      </c>
      <c r="F1525">
        <f t="shared" si="118"/>
        <v>96028</v>
      </c>
      <c r="G1525" t="str">
        <f>INDEX(ZIP_COUNTY_092020!B:B,MATCH('Zip Shares'!F1525,ZIP_COUNTY_092020!A:A,0))</f>
        <v>Shasta</v>
      </c>
      <c r="H1525" s="8">
        <f>B1525*'SmartPay National Data'!$Q$4</f>
        <v>683.26106980461486</v>
      </c>
      <c r="I1525" s="8">
        <f t="shared" si="119"/>
        <v>0</v>
      </c>
      <c r="J1525" s="8">
        <f>D1525*'SmartPay National Data'!$Q$6</f>
        <v>0</v>
      </c>
    </row>
    <row r="1526" spans="1:10" ht="15.75">
      <c r="A1526" s="5">
        <v>96032</v>
      </c>
      <c r="B1526">
        <f t="shared" si="115"/>
        <v>0</v>
      </c>
      <c r="C1526" s="7">
        <f t="shared" si="116"/>
        <v>0</v>
      </c>
      <c r="D1526">
        <f t="shared" si="117"/>
        <v>0</v>
      </c>
      <c r="F1526">
        <f t="shared" si="118"/>
        <v>96032</v>
      </c>
      <c r="G1526" t="str">
        <f>INDEX(ZIP_COUNTY_092020!B:B,MATCH('Zip Shares'!F1526,ZIP_COUNTY_092020!A:A,0))</f>
        <v>Siskiyou</v>
      </c>
      <c r="H1526" s="8">
        <f>B1526*'SmartPay National Data'!$Q$4</f>
        <v>0</v>
      </c>
      <c r="I1526" s="8">
        <f t="shared" si="119"/>
        <v>0</v>
      </c>
      <c r="J1526" s="8">
        <f>D1526*'SmartPay National Data'!$Q$6</f>
        <v>0</v>
      </c>
    </row>
    <row r="1527" spans="1:10">
      <c r="A1527" s="3">
        <v>96044</v>
      </c>
      <c r="B1527">
        <f t="shared" si="115"/>
        <v>3.4416386734598975E-7</v>
      </c>
      <c r="C1527" s="7">
        <f t="shared" si="116"/>
        <v>0</v>
      </c>
      <c r="D1527">
        <f t="shared" si="117"/>
        <v>0</v>
      </c>
      <c r="F1527">
        <f t="shared" si="118"/>
        <v>96044</v>
      </c>
      <c r="G1527" t="str">
        <f>INDEX(ZIP_COUNTY_092020!B:B,MATCH('Zip Shares'!F1527,ZIP_COUNTY_092020!A:A,0))</f>
        <v>Siskiyou</v>
      </c>
      <c r="H1527" s="8">
        <f>B1527*'SmartPay National Data'!$Q$4</f>
        <v>150.30853872850219</v>
      </c>
      <c r="I1527" s="8">
        <f t="shared" si="119"/>
        <v>0</v>
      </c>
      <c r="J1527" s="8">
        <f>D1527*'SmartPay National Data'!$Q$6</f>
        <v>0</v>
      </c>
    </row>
    <row r="1528" spans="1:10">
      <c r="A1528" s="3">
        <v>96051</v>
      </c>
      <c r="B1528">
        <f t="shared" si="115"/>
        <v>8.3613791648910894E-7</v>
      </c>
      <c r="C1528" s="7">
        <f t="shared" si="116"/>
        <v>0</v>
      </c>
      <c r="D1528">
        <f t="shared" si="117"/>
        <v>0</v>
      </c>
      <c r="F1528">
        <f t="shared" si="118"/>
        <v>96051</v>
      </c>
      <c r="G1528" t="str">
        <f>INDEX(ZIP_COUNTY_092020!B:B,MATCH('Zip Shares'!F1528,ZIP_COUNTY_092020!A:A,0))</f>
        <v>Shasta</v>
      </c>
      <c r="H1528" s="8">
        <f>B1528*'SmartPay National Data'!$Q$4</f>
        <v>365.17101394791956</v>
      </c>
      <c r="I1528" s="8">
        <f t="shared" si="119"/>
        <v>0</v>
      </c>
      <c r="J1528" s="8">
        <f>D1528*'SmartPay National Data'!$Q$6</f>
        <v>0</v>
      </c>
    </row>
    <row r="1529" spans="1:10">
      <c r="A1529" s="3">
        <v>96062</v>
      </c>
      <c r="B1529">
        <f t="shared" si="115"/>
        <v>6.3994719696207563E-6</v>
      </c>
      <c r="C1529" s="7">
        <f t="shared" si="116"/>
        <v>0</v>
      </c>
      <c r="D1529">
        <f t="shared" si="117"/>
        <v>0</v>
      </c>
      <c r="F1529">
        <f t="shared" si="118"/>
        <v>96062</v>
      </c>
      <c r="G1529" t="str">
        <f>INDEX(ZIP_COUNTY_092020!B:B,MATCH('Zip Shares'!F1529,ZIP_COUNTY_092020!A:A,0))</f>
        <v>Shasta</v>
      </c>
      <c r="H1529" s="8">
        <f>B1529*'SmartPay National Data'!$Q$4</f>
        <v>2794.8758473843718</v>
      </c>
      <c r="I1529" s="8">
        <f t="shared" si="119"/>
        <v>0</v>
      </c>
      <c r="J1529" s="8">
        <f>D1529*'SmartPay National Data'!$Q$6</f>
        <v>0</v>
      </c>
    </row>
    <row r="1530" spans="1:10">
      <c r="A1530" s="3">
        <v>96067</v>
      </c>
      <c r="B1530">
        <f t="shared" si="115"/>
        <v>4.2077989801764738E-5</v>
      </c>
      <c r="C1530" s="7">
        <f t="shared" si="116"/>
        <v>5926.3</v>
      </c>
      <c r="D1530">
        <f t="shared" si="117"/>
        <v>0</v>
      </c>
      <c r="F1530">
        <f t="shared" si="118"/>
        <v>96067</v>
      </c>
      <c r="G1530" t="str">
        <f>INDEX(ZIP_COUNTY_092020!B:B,MATCH('Zip Shares'!F1530,ZIP_COUNTY_092020!A:A,0))</f>
        <v>Siskiyou</v>
      </c>
      <c r="H1530" s="8">
        <f>B1530*'SmartPay National Data'!$Q$4</f>
        <v>18376.947029648058</v>
      </c>
      <c r="I1530" s="8">
        <f t="shared" si="119"/>
        <v>5926.3</v>
      </c>
      <c r="J1530" s="8">
        <f>D1530*'SmartPay National Data'!$Q$6</f>
        <v>0</v>
      </c>
    </row>
    <row r="1531" spans="1:10">
      <c r="A1531" s="3">
        <v>96073</v>
      </c>
      <c r="B1531">
        <f t="shared" si="115"/>
        <v>1.6215119171790935E-6</v>
      </c>
      <c r="C1531" s="7">
        <f t="shared" si="116"/>
        <v>0</v>
      </c>
      <c r="D1531">
        <f t="shared" si="117"/>
        <v>0</v>
      </c>
      <c r="F1531">
        <f t="shared" si="118"/>
        <v>96073</v>
      </c>
      <c r="G1531" t="str">
        <f>INDEX(ZIP_COUNTY_092020!B:B,MATCH('Zip Shares'!F1531,ZIP_COUNTY_092020!A:A,0))</f>
        <v>Shasta</v>
      </c>
      <c r="H1531" s="8">
        <f>B1531*'SmartPay National Data'!$Q$4</f>
        <v>708.17162964124145</v>
      </c>
      <c r="I1531" s="8">
        <f t="shared" si="119"/>
        <v>0</v>
      </c>
      <c r="J1531" s="8">
        <f>D1531*'SmartPay National Data'!$Q$6</f>
        <v>0</v>
      </c>
    </row>
    <row r="1532" spans="1:10">
      <c r="A1532" s="3">
        <v>96076</v>
      </c>
      <c r="B1532">
        <f t="shared" si="115"/>
        <v>3.998188008751983E-6</v>
      </c>
      <c r="C1532" s="7">
        <f t="shared" si="116"/>
        <v>0</v>
      </c>
      <c r="D1532">
        <f t="shared" si="117"/>
        <v>0</v>
      </c>
      <c r="F1532">
        <f t="shared" si="118"/>
        <v>96076</v>
      </c>
      <c r="G1532" t="str">
        <f>INDEX(ZIP_COUNTY_092020!B:B,MATCH('Zip Shares'!F1532,ZIP_COUNTY_092020!A:A,0))</f>
        <v>Shasta</v>
      </c>
      <c r="H1532" s="8">
        <f>B1532*'SmartPay National Data'!$Q$4</f>
        <v>1746.1501748909056</v>
      </c>
      <c r="I1532" s="8">
        <f t="shared" si="119"/>
        <v>0</v>
      </c>
      <c r="J1532" s="8">
        <f>D1532*'SmartPay National Data'!$Q$6</f>
        <v>0</v>
      </c>
    </row>
    <row r="1533" spans="1:10">
      <c r="A1533" s="3">
        <v>96080</v>
      </c>
      <c r="B1533">
        <f t="shared" si="115"/>
        <v>4.294949134499031E-6</v>
      </c>
      <c r="C1533" s="7">
        <f t="shared" si="116"/>
        <v>37.9</v>
      </c>
      <c r="D1533">
        <f t="shared" si="117"/>
        <v>0</v>
      </c>
      <c r="F1533">
        <f t="shared" si="118"/>
        <v>96080</v>
      </c>
      <c r="G1533" t="str">
        <f>INDEX(ZIP_COUNTY_092020!B:B,MATCH('Zip Shares'!F1533,ZIP_COUNTY_092020!A:A,0))</f>
        <v>Tehama</v>
      </c>
      <c r="H1533" s="8">
        <f>B1533*'SmartPay National Data'!$Q$4</f>
        <v>1875.7562590694686</v>
      </c>
      <c r="I1533" s="8">
        <f t="shared" si="119"/>
        <v>37.9</v>
      </c>
      <c r="J1533" s="8">
        <f>D1533*'SmartPay National Data'!$Q$6</f>
        <v>0</v>
      </c>
    </row>
    <row r="1534" spans="1:10" ht="15.75">
      <c r="A1534" s="5">
        <v>96084</v>
      </c>
      <c r="B1534">
        <f t="shared" si="115"/>
        <v>0</v>
      </c>
      <c r="C1534" s="7">
        <f t="shared" si="116"/>
        <v>0</v>
      </c>
      <c r="D1534">
        <f t="shared" si="117"/>
        <v>0</v>
      </c>
      <c r="F1534">
        <f t="shared" si="118"/>
        <v>96084</v>
      </c>
      <c r="G1534" t="str">
        <f>INDEX(ZIP_COUNTY_092020!B:B,MATCH('Zip Shares'!F1534,ZIP_COUNTY_092020!A:A,0))</f>
        <v>Shasta</v>
      </c>
      <c r="H1534" s="8">
        <f>B1534*'SmartPay National Data'!$Q$4</f>
        <v>0</v>
      </c>
      <c r="I1534" s="8">
        <f t="shared" si="119"/>
        <v>0</v>
      </c>
      <c r="J1534" s="8">
        <f>D1534*'SmartPay National Data'!$Q$6</f>
        <v>0</v>
      </c>
    </row>
    <row r="1535" spans="1:10">
      <c r="A1535" s="3">
        <v>96088</v>
      </c>
      <c r="B1535">
        <f t="shared" si="115"/>
        <v>2.2277455183756994E-6</v>
      </c>
      <c r="C1535" s="7">
        <f t="shared" si="116"/>
        <v>0</v>
      </c>
      <c r="D1535">
        <f t="shared" si="117"/>
        <v>0</v>
      </c>
      <c r="F1535">
        <f t="shared" si="118"/>
        <v>96088</v>
      </c>
      <c r="G1535" t="str">
        <f>INDEX(ZIP_COUNTY_092020!B:B,MATCH('Zip Shares'!F1535,ZIP_COUNTY_092020!A:A,0))</f>
        <v>Shasta</v>
      </c>
      <c r="H1535" s="8">
        <f>B1535*'SmartPay National Data'!$Q$4</f>
        <v>972.9352941905297</v>
      </c>
      <c r="I1535" s="8">
        <f t="shared" si="119"/>
        <v>0</v>
      </c>
      <c r="J1535" s="8">
        <f>D1535*'SmartPay National Data'!$Q$6</f>
        <v>0</v>
      </c>
    </row>
    <row r="1536" spans="1:10">
      <c r="A1536" s="3">
        <v>96093</v>
      </c>
      <c r="B1536">
        <f t="shared" si="115"/>
        <v>2.0200656943098593E-6</v>
      </c>
      <c r="C1536" s="7">
        <f t="shared" si="116"/>
        <v>0</v>
      </c>
      <c r="D1536">
        <f t="shared" si="117"/>
        <v>0</v>
      </c>
      <c r="F1536">
        <f t="shared" si="118"/>
        <v>96093</v>
      </c>
      <c r="G1536" t="str">
        <f>INDEX(ZIP_COUNTY_092020!B:B,MATCH('Zip Shares'!F1536,ZIP_COUNTY_092020!A:A,0))</f>
        <v>Trinity</v>
      </c>
      <c r="H1536" s="8">
        <f>B1536*'SmartPay National Data'!$Q$4</f>
        <v>882.23416649966964</v>
      </c>
      <c r="I1536" s="8">
        <f t="shared" si="119"/>
        <v>0</v>
      </c>
      <c r="J1536" s="8">
        <f>D1536*'SmartPay National Data'!$Q$6</f>
        <v>0</v>
      </c>
    </row>
    <row r="1537" spans="1:10">
      <c r="A1537" s="3">
        <v>96094</v>
      </c>
      <c r="B1537">
        <f t="shared" si="115"/>
        <v>1.5889187128136847E-6</v>
      </c>
      <c r="C1537" s="7">
        <f t="shared" si="116"/>
        <v>219.94</v>
      </c>
      <c r="D1537">
        <f t="shared" si="117"/>
        <v>0</v>
      </c>
      <c r="F1537">
        <f t="shared" si="118"/>
        <v>96094</v>
      </c>
      <c r="G1537" t="str">
        <f>INDEX(ZIP_COUNTY_092020!B:B,MATCH('Zip Shares'!F1537,ZIP_COUNTY_092020!A:A,0))</f>
        <v>Siskiyou</v>
      </c>
      <c r="H1537" s="8">
        <f>B1537*'SmartPay National Data'!$Q$4</f>
        <v>693.93702402031204</v>
      </c>
      <c r="I1537" s="8">
        <f t="shared" si="119"/>
        <v>219.94</v>
      </c>
      <c r="J1537" s="8">
        <f>D1537*'SmartPay National Data'!$Q$6</f>
        <v>0</v>
      </c>
    </row>
    <row r="1538" spans="1:10">
      <c r="A1538" s="3">
        <v>96097</v>
      </c>
      <c r="B1538">
        <f t="shared" ref="B1538:B1601" si="120">SUMIF(N:N,A1538,O:O)</f>
        <v>3.9043216172548787E-5</v>
      </c>
      <c r="C1538" s="7">
        <f t="shared" ref="C1538:C1601" si="121">SUMIF(P:P,A1538,Q:Q)</f>
        <v>0</v>
      </c>
      <c r="D1538">
        <f t="shared" ref="D1538:D1601" si="122">SUMIF(R:R,A1538,S:S)</f>
        <v>0</v>
      </c>
      <c r="F1538">
        <f t="shared" si="118"/>
        <v>96097</v>
      </c>
      <c r="G1538" t="str">
        <f>INDEX(ZIP_COUNTY_092020!B:B,MATCH('Zip Shares'!F1538,ZIP_COUNTY_092020!A:A,0))</f>
        <v>Siskiyou</v>
      </c>
      <c r="H1538" s="8">
        <f>B1538*'SmartPay National Data'!$Q$4</f>
        <v>17051.554003654805</v>
      </c>
      <c r="I1538" s="8">
        <f t="shared" si="119"/>
        <v>0</v>
      </c>
      <c r="J1538" s="8">
        <f>D1538*'SmartPay National Data'!$Q$6</f>
        <v>0</v>
      </c>
    </row>
    <row r="1539" spans="1:10">
      <c r="A1539" s="3">
        <v>96101</v>
      </c>
      <c r="B1539">
        <f t="shared" si="120"/>
        <v>5.0091680959087827E-6</v>
      </c>
      <c r="C1539" s="7">
        <f t="shared" si="121"/>
        <v>0</v>
      </c>
      <c r="D1539">
        <f t="shared" si="122"/>
        <v>0</v>
      </c>
      <c r="F1539">
        <f t="shared" ref="F1539:F1557" si="123">A1539</f>
        <v>96101</v>
      </c>
      <c r="G1539" t="str">
        <f>INDEX(ZIP_COUNTY_092020!B:B,MATCH('Zip Shares'!F1539,ZIP_COUNTY_092020!A:A,0))</f>
        <v>Modoc</v>
      </c>
      <c r="H1539" s="8">
        <f>B1539*'SmartPay National Data'!$Q$4</f>
        <v>2187.6809513665989</v>
      </c>
      <c r="I1539" s="8">
        <f t="shared" ref="I1539:I1557" si="124">C1539</f>
        <v>0</v>
      </c>
      <c r="J1539" s="8">
        <f>D1539*'SmartPay National Data'!$Q$6</f>
        <v>0</v>
      </c>
    </row>
    <row r="1540" spans="1:10">
      <c r="A1540" s="3">
        <v>96103</v>
      </c>
      <c r="B1540">
        <f t="shared" si="120"/>
        <v>5.1639858166444746E-6</v>
      </c>
      <c r="C1540" s="7">
        <f t="shared" si="121"/>
        <v>0</v>
      </c>
      <c r="D1540">
        <f t="shared" si="122"/>
        <v>0</v>
      </c>
      <c r="F1540">
        <f t="shared" si="123"/>
        <v>96103</v>
      </c>
      <c r="G1540" t="str">
        <f>INDEX(ZIP_COUNTY_092020!B:B,MATCH('Zip Shares'!F1540,ZIP_COUNTY_092020!A:A,0))</f>
        <v>Plumas</v>
      </c>
      <c r="H1540" s="8">
        <f>B1540*'SmartPay National Data'!$Q$4</f>
        <v>2255.2953280660136</v>
      </c>
      <c r="I1540" s="8">
        <f t="shared" si="124"/>
        <v>0</v>
      </c>
      <c r="J1540" s="8">
        <f>D1540*'SmartPay National Data'!$Q$6</f>
        <v>0</v>
      </c>
    </row>
    <row r="1541" spans="1:10">
      <c r="A1541" s="3">
        <v>96107</v>
      </c>
      <c r="B1541">
        <f t="shared" si="120"/>
        <v>2.5463440910475717E-7</v>
      </c>
      <c r="C1541" s="7">
        <f t="shared" si="121"/>
        <v>0</v>
      </c>
      <c r="D1541">
        <f t="shared" si="122"/>
        <v>0</v>
      </c>
      <c r="F1541">
        <f t="shared" si="123"/>
        <v>96107</v>
      </c>
      <c r="G1541" t="str">
        <f>INDEX(ZIP_COUNTY_092020!B:B,MATCH('Zip Shares'!F1541,ZIP_COUNTY_092020!A:A,0))</f>
        <v>Mono</v>
      </c>
      <c r="H1541" s="8">
        <f>B1541*'SmartPay National Data'!$Q$4</f>
        <v>111.20785641351155</v>
      </c>
      <c r="I1541" s="8">
        <f t="shared" si="124"/>
        <v>0</v>
      </c>
      <c r="J1541" s="8">
        <f>D1541*'SmartPay National Data'!$Q$6</f>
        <v>0</v>
      </c>
    </row>
    <row r="1542" spans="1:10">
      <c r="A1542" s="3">
        <v>96109</v>
      </c>
      <c r="B1542">
        <f t="shared" si="120"/>
        <v>2.0845391266951839E-7</v>
      </c>
      <c r="C1542" s="7">
        <f t="shared" si="121"/>
        <v>0</v>
      </c>
      <c r="D1542">
        <f t="shared" si="122"/>
        <v>0</v>
      </c>
      <c r="F1542">
        <f t="shared" si="123"/>
        <v>96109</v>
      </c>
      <c r="G1542" t="str">
        <f>INDEX(ZIP_COUNTY_092020!B:B,MATCH('Zip Shares'!F1542,ZIP_COUNTY_092020!A:A,0))</f>
        <v>Lassen</v>
      </c>
      <c r="H1542" s="8">
        <f>B1542*'SmartPay National Data'!$Q$4</f>
        <v>91.039199574357085</v>
      </c>
      <c r="I1542" s="8">
        <f t="shared" si="124"/>
        <v>0</v>
      </c>
      <c r="J1542" s="8">
        <f>D1542*'SmartPay National Data'!$Q$6</f>
        <v>0</v>
      </c>
    </row>
    <row r="1543" spans="1:10">
      <c r="A1543" s="3">
        <v>96113</v>
      </c>
      <c r="B1543">
        <f t="shared" si="120"/>
        <v>4.9387891823075004E-5</v>
      </c>
      <c r="C1543" s="7">
        <f t="shared" si="121"/>
        <v>0</v>
      </c>
      <c r="D1543">
        <f t="shared" si="122"/>
        <v>0</v>
      </c>
      <c r="F1543">
        <f t="shared" si="123"/>
        <v>96113</v>
      </c>
      <c r="G1543" t="str">
        <f>INDEX(ZIP_COUNTY_092020!B:B,MATCH('Zip Shares'!F1543,ZIP_COUNTY_092020!A:A,0))</f>
        <v>Lassen</v>
      </c>
      <c r="H1543" s="8">
        <f>B1543*'SmartPay National Data'!$Q$4</f>
        <v>21569.439895167554</v>
      </c>
      <c r="I1543" s="8">
        <f t="shared" si="124"/>
        <v>0</v>
      </c>
      <c r="J1543" s="8">
        <f>D1543*'SmartPay National Data'!$Q$6</f>
        <v>0</v>
      </c>
    </row>
    <row r="1544" spans="1:10">
      <c r="A1544" s="3">
        <v>96116</v>
      </c>
      <c r="B1544">
        <f t="shared" si="120"/>
        <v>9.9816688369064808E-7</v>
      </c>
      <c r="C1544" s="7">
        <f t="shared" si="121"/>
        <v>0</v>
      </c>
      <c r="D1544">
        <f t="shared" si="122"/>
        <v>0</v>
      </c>
      <c r="F1544">
        <f t="shared" si="123"/>
        <v>96116</v>
      </c>
      <c r="G1544" t="str">
        <f>INDEX(ZIP_COUNTY_092020!B:B,MATCH('Zip Shares'!F1544,ZIP_COUNTY_092020!A:A,0))</f>
        <v>Modoc</v>
      </c>
      <c r="H1544" s="8">
        <f>B1544*'SmartPay National Data'!$Q$4</f>
        <v>435.93479714096526</v>
      </c>
      <c r="I1544" s="8">
        <f t="shared" si="124"/>
        <v>0</v>
      </c>
      <c r="J1544" s="8">
        <f>D1544*'SmartPay National Data'!$Q$6</f>
        <v>0</v>
      </c>
    </row>
    <row r="1545" spans="1:10">
      <c r="A1545" s="3">
        <v>96117</v>
      </c>
      <c r="B1545">
        <f t="shared" si="120"/>
        <v>6.172338076699313E-7</v>
      </c>
      <c r="C1545" s="7">
        <f t="shared" si="121"/>
        <v>0</v>
      </c>
      <c r="D1545">
        <f t="shared" si="122"/>
        <v>0</v>
      </c>
      <c r="F1545">
        <f t="shared" si="123"/>
        <v>96117</v>
      </c>
      <c r="G1545" t="str">
        <f>INDEX(ZIP_COUNTY_092020!B:B,MATCH('Zip Shares'!F1545,ZIP_COUNTY_092020!A:A,0))</f>
        <v>Lassen</v>
      </c>
      <c r="H1545" s="8">
        <f>B1545*'SmartPay National Data'!$Q$4</f>
        <v>269.56784394635196</v>
      </c>
      <c r="I1545" s="8">
        <f t="shared" si="124"/>
        <v>0</v>
      </c>
      <c r="J1545" s="8">
        <f>D1545*'SmartPay National Data'!$Q$6</f>
        <v>0</v>
      </c>
    </row>
    <row r="1546" spans="1:10">
      <c r="A1546" s="3">
        <v>96122</v>
      </c>
      <c r="B1546">
        <f t="shared" si="120"/>
        <v>8.0851517578942486E-6</v>
      </c>
      <c r="C1546" s="7">
        <f t="shared" si="121"/>
        <v>0</v>
      </c>
      <c r="D1546">
        <f t="shared" si="122"/>
        <v>0</v>
      </c>
      <c r="F1546">
        <f t="shared" si="123"/>
        <v>96122</v>
      </c>
      <c r="G1546" t="str">
        <f>INDEX(ZIP_COUNTY_092020!B:B,MATCH('Zip Shares'!F1546,ZIP_COUNTY_092020!A:A,0))</f>
        <v>Plumas</v>
      </c>
      <c r="H1546" s="8">
        <f>B1546*'SmartPay National Data'!$Q$4</f>
        <v>3531.0718568418183</v>
      </c>
      <c r="I1546" s="8">
        <f t="shared" si="124"/>
        <v>0</v>
      </c>
      <c r="J1546" s="8">
        <f>D1546*'SmartPay National Data'!$Q$6</f>
        <v>0</v>
      </c>
    </row>
    <row r="1547" spans="1:10">
      <c r="A1547" s="3">
        <v>96130</v>
      </c>
      <c r="B1547">
        <f t="shared" si="120"/>
        <v>7.5109817214921143E-5</v>
      </c>
      <c r="C1547" s="7">
        <f t="shared" si="121"/>
        <v>0</v>
      </c>
      <c r="D1547">
        <f t="shared" si="122"/>
        <v>0</v>
      </c>
      <c r="F1547">
        <f t="shared" si="123"/>
        <v>96130</v>
      </c>
      <c r="G1547" t="str">
        <f>INDEX(ZIP_COUNTY_092020!B:B,MATCH('Zip Shares'!F1547,ZIP_COUNTY_092020!A:A,0))</f>
        <v>Lassen</v>
      </c>
      <c r="H1547" s="8">
        <f>B1547*'SmartPay National Data'!$Q$4</f>
        <v>32803.114855721193</v>
      </c>
      <c r="I1547" s="8">
        <f t="shared" si="124"/>
        <v>0</v>
      </c>
      <c r="J1547" s="8">
        <f>D1547*'SmartPay National Data'!$Q$6</f>
        <v>0</v>
      </c>
    </row>
    <row r="1548" spans="1:10">
      <c r="A1548" s="3">
        <v>96137</v>
      </c>
      <c r="B1548">
        <f t="shared" si="120"/>
        <v>6.6408653894520665E-6</v>
      </c>
      <c r="C1548" s="7">
        <f t="shared" si="121"/>
        <v>0</v>
      </c>
      <c r="D1548">
        <f t="shared" si="122"/>
        <v>0</v>
      </c>
      <c r="F1548">
        <f t="shared" si="123"/>
        <v>96137</v>
      </c>
      <c r="G1548" t="str">
        <f>INDEX(ZIP_COUNTY_092020!B:B,MATCH('Zip Shares'!F1548,ZIP_COUNTY_092020!A:A,0))</f>
        <v>Plumas</v>
      </c>
      <c r="H1548" s="8">
        <f>B1548*'SmartPay National Data'!$Q$4</f>
        <v>2900.3008952643809</v>
      </c>
      <c r="I1548" s="8">
        <f t="shared" si="124"/>
        <v>0</v>
      </c>
      <c r="J1548" s="8">
        <f>D1548*'SmartPay National Data'!$Q$6</f>
        <v>0</v>
      </c>
    </row>
    <row r="1549" spans="1:10">
      <c r="A1549" s="3">
        <v>96140</v>
      </c>
      <c r="B1549">
        <f t="shared" si="120"/>
        <v>1.1368143009105519E-5</v>
      </c>
      <c r="C1549" s="7">
        <f t="shared" si="121"/>
        <v>9585</v>
      </c>
      <c r="D1549">
        <f t="shared" si="122"/>
        <v>0</v>
      </c>
      <c r="F1549">
        <f t="shared" si="123"/>
        <v>96140</v>
      </c>
      <c r="G1549" t="str">
        <f>INDEX(ZIP_COUNTY_092020!B:B,MATCH('Zip Shares'!F1549,ZIP_COUNTY_092020!A:A,0))</f>
        <v>Placer</v>
      </c>
      <c r="H1549" s="8">
        <f>B1549*'SmartPay National Data'!$Q$4</f>
        <v>4964.8703012669657</v>
      </c>
      <c r="I1549" s="8">
        <f t="shared" si="124"/>
        <v>9585</v>
      </c>
      <c r="J1549" s="8">
        <f>D1549*'SmartPay National Data'!$Q$6</f>
        <v>0</v>
      </c>
    </row>
    <row r="1550" spans="1:10" ht="15.75">
      <c r="A1550" s="5">
        <v>96141</v>
      </c>
      <c r="B1550">
        <f t="shared" si="120"/>
        <v>0</v>
      </c>
      <c r="C1550" s="7">
        <f t="shared" si="121"/>
        <v>0</v>
      </c>
      <c r="D1550">
        <f t="shared" si="122"/>
        <v>0</v>
      </c>
      <c r="F1550">
        <f t="shared" si="123"/>
        <v>96141</v>
      </c>
      <c r="G1550" t="str">
        <f>INDEX(ZIP_COUNTY_092020!B:B,MATCH('Zip Shares'!F1550,ZIP_COUNTY_092020!A:A,0))</f>
        <v>Placer</v>
      </c>
      <c r="H1550" s="8">
        <f>B1550*'SmartPay National Data'!$Q$4</f>
        <v>0</v>
      </c>
      <c r="I1550" s="8">
        <f t="shared" si="124"/>
        <v>0</v>
      </c>
      <c r="J1550" s="8">
        <f>D1550*'SmartPay National Data'!$Q$6</f>
        <v>0</v>
      </c>
    </row>
    <row r="1551" spans="1:10">
      <c r="A1551" s="3">
        <v>96145</v>
      </c>
      <c r="B1551">
        <f t="shared" si="120"/>
        <v>3.4443439094222261E-5</v>
      </c>
      <c r="C1551" s="7">
        <f t="shared" si="121"/>
        <v>34642.25</v>
      </c>
      <c r="D1551">
        <f t="shared" si="122"/>
        <v>0</v>
      </c>
      <c r="F1551">
        <f t="shared" si="123"/>
        <v>96145</v>
      </c>
      <c r="G1551" t="str">
        <f>INDEX(ZIP_COUNTY_092020!B:B,MATCH('Zip Shares'!F1551,ZIP_COUNTY_092020!A:A,0))</f>
        <v>Placer</v>
      </c>
      <c r="H1551" s="8">
        <f>B1551*'SmartPay National Data'!$Q$4</f>
        <v>15042.668595515588</v>
      </c>
      <c r="I1551" s="8">
        <f t="shared" si="124"/>
        <v>34642.25</v>
      </c>
      <c r="J1551" s="8">
        <f>D1551*'SmartPay National Data'!$Q$6</f>
        <v>0</v>
      </c>
    </row>
    <row r="1552" spans="1:10">
      <c r="A1552" s="3">
        <v>96146</v>
      </c>
      <c r="B1552">
        <f t="shared" si="120"/>
        <v>6.9260559276493947E-7</v>
      </c>
      <c r="C1552" s="7">
        <f t="shared" si="121"/>
        <v>0</v>
      </c>
      <c r="D1552">
        <f t="shared" si="122"/>
        <v>0</v>
      </c>
      <c r="F1552">
        <f t="shared" si="123"/>
        <v>96146</v>
      </c>
      <c r="G1552" t="str">
        <f>INDEX(ZIP_COUNTY_092020!B:B,MATCH('Zip Shares'!F1552,ZIP_COUNTY_092020!A:A,0))</f>
        <v>Placer</v>
      </c>
      <c r="H1552" s="8">
        <f>B1552*'SmartPay National Data'!$Q$4</f>
        <v>302.48536944475137</v>
      </c>
      <c r="I1552" s="8">
        <f t="shared" si="124"/>
        <v>0</v>
      </c>
      <c r="J1552" s="8">
        <f>D1552*'SmartPay National Data'!$Q$6</f>
        <v>0</v>
      </c>
    </row>
    <row r="1553" spans="1:10">
      <c r="A1553" s="4">
        <v>96148</v>
      </c>
      <c r="B1553">
        <f t="shared" si="120"/>
        <v>0</v>
      </c>
      <c r="C1553" s="7">
        <f t="shared" si="121"/>
        <v>1220.55</v>
      </c>
      <c r="D1553">
        <f t="shared" si="122"/>
        <v>0</v>
      </c>
      <c r="F1553">
        <f t="shared" si="123"/>
        <v>96148</v>
      </c>
      <c r="G1553" t="str">
        <f>INDEX(ZIP_COUNTY_092020!B:B,MATCH('Zip Shares'!F1553,ZIP_COUNTY_092020!A:A,0))</f>
        <v>Placer</v>
      </c>
      <c r="H1553" s="8">
        <f>B1553*'SmartPay National Data'!$Q$4</f>
        <v>0</v>
      </c>
      <c r="I1553" s="8">
        <f t="shared" si="124"/>
        <v>1220.55</v>
      </c>
      <c r="J1553" s="8">
        <f>D1553*'SmartPay National Data'!$Q$6</f>
        <v>0</v>
      </c>
    </row>
    <row r="1554" spans="1:10">
      <c r="A1554" s="3">
        <v>96150</v>
      </c>
      <c r="B1554">
        <f t="shared" si="120"/>
        <v>2.8242602334455948E-5</v>
      </c>
      <c r="C1554" s="7">
        <f t="shared" si="121"/>
        <v>0</v>
      </c>
      <c r="D1554">
        <f t="shared" si="122"/>
        <v>0</v>
      </c>
      <c r="F1554">
        <f t="shared" si="123"/>
        <v>96150</v>
      </c>
      <c r="G1554" t="str">
        <f>INDEX(ZIP_COUNTY_092020!B:B,MATCH('Zip Shares'!F1554,ZIP_COUNTY_092020!A:A,0))</f>
        <v>El Dorado</v>
      </c>
      <c r="H1554" s="8">
        <f>B1554*'SmartPay National Data'!$Q$4</f>
        <v>12334.54377276227</v>
      </c>
      <c r="I1554" s="8">
        <f t="shared" si="124"/>
        <v>0</v>
      </c>
      <c r="J1554" s="8">
        <f>D1554*'SmartPay National Data'!$Q$6</f>
        <v>0</v>
      </c>
    </row>
    <row r="1555" spans="1:10">
      <c r="A1555" s="3">
        <v>96151</v>
      </c>
      <c r="B1555">
        <f t="shared" si="120"/>
        <v>0</v>
      </c>
      <c r="C1555" s="7">
        <f t="shared" si="121"/>
        <v>0</v>
      </c>
      <c r="D1555">
        <f t="shared" si="122"/>
        <v>0</v>
      </c>
      <c r="F1555">
        <f t="shared" si="123"/>
        <v>96151</v>
      </c>
      <c r="G1555" t="str">
        <f>INDEX(ZIP_COUNTY_092020!B:B,MATCH('Zip Shares'!F1555,ZIP_COUNTY_092020!A:A,0))</f>
        <v>El Dorado</v>
      </c>
      <c r="H1555" s="8">
        <f>B1555*'SmartPay National Data'!$Q$4</f>
        <v>0</v>
      </c>
      <c r="I1555" s="8">
        <f t="shared" si="124"/>
        <v>0</v>
      </c>
      <c r="J1555" s="8">
        <f>D1555*'SmartPay National Data'!$Q$6</f>
        <v>0</v>
      </c>
    </row>
    <row r="1556" spans="1:10">
      <c r="A1556" s="3">
        <v>96155</v>
      </c>
      <c r="B1556">
        <f t="shared" si="120"/>
        <v>1.2222451637028342E-6</v>
      </c>
      <c r="C1556" s="7">
        <f t="shared" si="121"/>
        <v>0</v>
      </c>
      <c r="D1556">
        <f t="shared" si="122"/>
        <v>0</v>
      </c>
      <c r="F1556">
        <f t="shared" si="123"/>
        <v>96155</v>
      </c>
      <c r="G1556" t="str">
        <f>INDEX(ZIP_COUNTY_092020!B:B,MATCH('Zip Shares'!F1556,ZIP_COUNTY_092020!A:A,0))</f>
        <v>El Dorado</v>
      </c>
      <c r="H1556" s="8">
        <f>B1556*'SmartPay National Data'!$Q$4</f>
        <v>533.79771078485533</v>
      </c>
      <c r="I1556" s="8">
        <f t="shared" si="124"/>
        <v>0</v>
      </c>
      <c r="J1556" s="8">
        <f>D1556*'SmartPay National Data'!$Q$6</f>
        <v>0</v>
      </c>
    </row>
    <row r="1557" spans="1:10">
      <c r="A1557" s="3">
        <v>96161</v>
      </c>
      <c r="B1557">
        <f t="shared" si="120"/>
        <v>5.2896285453225805E-5</v>
      </c>
      <c r="C1557" s="7">
        <f t="shared" si="121"/>
        <v>21209.45</v>
      </c>
      <c r="D1557">
        <f t="shared" si="122"/>
        <v>0</v>
      </c>
      <c r="F1557">
        <f t="shared" si="123"/>
        <v>96161</v>
      </c>
      <c r="G1557" t="str">
        <f>INDEX(ZIP_COUNTY_092020!B:B,MATCH('Zip Shares'!F1557,ZIP_COUNTY_092020!A:A,0))</f>
        <v>Nevada</v>
      </c>
      <c r="H1557" s="8">
        <f>B1557*'SmartPay National Data'!$Q$4</f>
        <v>23101.679534089944</v>
      </c>
      <c r="I1557" s="8">
        <f t="shared" si="124"/>
        <v>21209.45</v>
      </c>
      <c r="J1557" s="8">
        <f>D1557*'SmartPay National Data'!$Q$6</f>
        <v>0</v>
      </c>
    </row>
    <row r="1558" spans="1:10">
      <c r="A1558" s="3">
        <v>96205</v>
      </c>
      <c r="B1558">
        <f t="shared" si="120"/>
        <v>3.9163383242893496E-6</v>
      </c>
      <c r="C1558" s="7">
        <f t="shared" si="121"/>
        <v>0</v>
      </c>
      <c r="D1558">
        <f t="shared" si="122"/>
        <v>0</v>
      </c>
      <c r="H1558" s="8"/>
      <c r="I1558" s="8"/>
      <c r="J1558" s="8"/>
    </row>
    <row r="1559" spans="1:10">
      <c r="A1559" s="3">
        <v>96206</v>
      </c>
      <c r="B1559">
        <f t="shared" si="120"/>
        <v>3.9067029582488261E-7</v>
      </c>
      <c r="C1559" s="7">
        <f t="shared" si="121"/>
        <v>0</v>
      </c>
      <c r="D1559">
        <f t="shared" si="122"/>
        <v>0</v>
      </c>
      <c r="H1559" s="8"/>
      <c r="I1559" s="8"/>
      <c r="J1559" s="8"/>
    </row>
    <row r="1560" spans="1:10">
      <c r="A1560" s="3">
        <v>96213</v>
      </c>
      <c r="B1560">
        <f t="shared" si="120"/>
        <v>3.26084824299552E-6</v>
      </c>
      <c r="C1560" s="7">
        <f t="shared" si="121"/>
        <v>0</v>
      </c>
      <c r="D1560">
        <f t="shared" si="122"/>
        <v>0</v>
      </c>
      <c r="H1560" s="8"/>
      <c r="I1560" s="8"/>
      <c r="J1560" s="8"/>
    </row>
    <row r="1561" spans="1:10">
      <c r="A1561" s="3">
        <v>96218</v>
      </c>
      <c r="B1561">
        <f t="shared" si="120"/>
        <v>3.0250160386590583E-6</v>
      </c>
      <c r="C1561" s="7">
        <f t="shared" si="121"/>
        <v>0</v>
      </c>
      <c r="D1561">
        <f t="shared" si="122"/>
        <v>0</v>
      </c>
      <c r="H1561" s="8"/>
      <c r="I1561" s="8"/>
      <c r="J1561" s="8"/>
    </row>
    <row r="1562" spans="1:10">
      <c r="A1562" s="3">
        <v>96224</v>
      </c>
      <c r="B1562">
        <f t="shared" si="120"/>
        <v>1.1540031420627594E-7</v>
      </c>
      <c r="C1562" s="7">
        <f t="shared" si="121"/>
        <v>0</v>
      </c>
      <c r="D1562">
        <f t="shared" si="122"/>
        <v>0</v>
      </c>
      <c r="H1562" s="8"/>
      <c r="I1562" s="8"/>
      <c r="J1562" s="8"/>
    </row>
    <row r="1563" spans="1:10">
      <c r="A1563" s="3">
        <v>96264</v>
      </c>
      <c r="B1563">
        <f t="shared" si="120"/>
        <v>2.4271751875865452E-7</v>
      </c>
      <c r="C1563" s="7">
        <f t="shared" si="121"/>
        <v>0</v>
      </c>
      <c r="D1563">
        <f t="shared" si="122"/>
        <v>0</v>
      </c>
      <c r="H1563" s="8"/>
      <c r="I1563" s="8"/>
      <c r="J1563" s="8"/>
    </row>
    <row r="1564" spans="1:10">
      <c r="A1564" s="3">
        <v>96266</v>
      </c>
      <c r="B1564">
        <f t="shared" si="120"/>
        <v>6.9362413040135848E-8</v>
      </c>
      <c r="C1564" s="7">
        <f t="shared" si="121"/>
        <v>0</v>
      </c>
      <c r="D1564">
        <f t="shared" si="122"/>
        <v>0</v>
      </c>
      <c r="H1564" s="8"/>
      <c r="I1564" s="8"/>
      <c r="J1564" s="8"/>
    </row>
    <row r="1565" spans="1:10">
      <c r="A1565" s="3">
        <v>96269</v>
      </c>
      <c r="B1565">
        <f t="shared" si="120"/>
        <v>4.6944399662553027E-7</v>
      </c>
      <c r="C1565" s="7">
        <f t="shared" si="121"/>
        <v>0</v>
      </c>
      <c r="D1565">
        <f t="shared" si="122"/>
        <v>0</v>
      </c>
      <c r="H1565" s="8"/>
      <c r="I1565" s="8"/>
      <c r="J1565" s="8"/>
    </row>
    <row r="1566" spans="1:10">
      <c r="A1566" s="3">
        <v>96271</v>
      </c>
      <c r="B1566">
        <f t="shared" si="120"/>
        <v>3.4183752738440867E-6</v>
      </c>
      <c r="C1566" s="7">
        <f t="shared" si="121"/>
        <v>0</v>
      </c>
      <c r="D1566">
        <f t="shared" si="122"/>
        <v>0</v>
      </c>
      <c r="H1566" s="8"/>
      <c r="I1566" s="8"/>
      <c r="J1566" s="8"/>
    </row>
    <row r="1567" spans="1:10">
      <c r="A1567" s="3">
        <v>96278</v>
      </c>
      <c r="B1567">
        <f t="shared" si="120"/>
        <v>2.6196788008697413E-7</v>
      </c>
      <c r="C1567" s="7">
        <f t="shared" si="121"/>
        <v>0</v>
      </c>
      <c r="D1567">
        <f t="shared" si="122"/>
        <v>0</v>
      </c>
      <c r="H1567" s="8"/>
      <c r="I1567" s="8"/>
      <c r="J1567" s="8"/>
    </row>
    <row r="1568" spans="1:10">
      <c r="A1568" s="3">
        <v>96306</v>
      </c>
      <c r="B1568">
        <f t="shared" si="120"/>
        <v>2.3874522197662031E-8</v>
      </c>
      <c r="C1568" s="7">
        <f t="shared" si="121"/>
        <v>0</v>
      </c>
      <c r="D1568">
        <f t="shared" si="122"/>
        <v>0</v>
      </c>
      <c r="H1568" s="8"/>
      <c r="I1568" s="8"/>
      <c r="J1568" s="8"/>
    </row>
    <row r="1569" spans="1:10">
      <c r="A1569" s="3">
        <v>96310</v>
      </c>
      <c r="B1569">
        <f t="shared" si="120"/>
        <v>1.0008150815453376E-7</v>
      </c>
      <c r="C1569" s="7">
        <f t="shared" si="121"/>
        <v>0</v>
      </c>
      <c r="D1569">
        <f t="shared" si="122"/>
        <v>0</v>
      </c>
      <c r="H1569" s="8"/>
      <c r="I1569" s="8"/>
      <c r="J1569" s="8"/>
    </row>
    <row r="1570" spans="1:10">
      <c r="A1570" s="3">
        <v>96319</v>
      </c>
      <c r="B1570">
        <f t="shared" si="120"/>
        <v>4.2758209976870819E-7</v>
      </c>
      <c r="C1570" s="7">
        <f t="shared" si="121"/>
        <v>0</v>
      </c>
      <c r="D1570">
        <f t="shared" si="122"/>
        <v>0</v>
      </c>
      <c r="H1570" s="8"/>
      <c r="I1570" s="8"/>
      <c r="J1570" s="8"/>
    </row>
    <row r="1571" spans="1:10">
      <c r="A1571" s="3">
        <v>96322</v>
      </c>
      <c r="B1571">
        <f t="shared" si="120"/>
        <v>3.9393369041196914E-6</v>
      </c>
      <c r="C1571" s="7">
        <f t="shared" si="121"/>
        <v>0</v>
      </c>
      <c r="D1571">
        <f t="shared" si="122"/>
        <v>0</v>
      </c>
      <c r="H1571" s="8"/>
      <c r="I1571" s="8"/>
      <c r="J1571" s="8"/>
    </row>
    <row r="1572" spans="1:10">
      <c r="A1572" s="3">
        <v>96326</v>
      </c>
      <c r="B1572">
        <f t="shared" si="120"/>
        <v>5.1782453435543408E-7</v>
      </c>
      <c r="C1572" s="7">
        <f t="shared" si="121"/>
        <v>0</v>
      </c>
      <c r="D1572">
        <f t="shared" si="122"/>
        <v>0</v>
      </c>
      <c r="H1572" s="8"/>
      <c r="I1572" s="8"/>
      <c r="J1572" s="8"/>
    </row>
    <row r="1573" spans="1:10">
      <c r="A1573" s="3">
        <v>96338</v>
      </c>
      <c r="B1573">
        <f t="shared" si="120"/>
        <v>1.8638688736144556E-5</v>
      </c>
      <c r="C1573" s="7">
        <f t="shared" si="121"/>
        <v>0</v>
      </c>
      <c r="D1573">
        <f t="shared" si="122"/>
        <v>0</v>
      </c>
      <c r="H1573" s="8"/>
      <c r="I1573" s="8"/>
      <c r="J1573" s="8"/>
    </row>
    <row r="1574" spans="1:10">
      <c r="A1574" s="3">
        <v>96349</v>
      </c>
      <c r="B1574">
        <f t="shared" si="120"/>
        <v>2.4809539747894698E-7</v>
      </c>
      <c r="C1574" s="7">
        <f t="shared" si="121"/>
        <v>0</v>
      </c>
      <c r="D1574">
        <f t="shared" si="122"/>
        <v>0</v>
      </c>
      <c r="H1574" s="8"/>
      <c r="I1574" s="8"/>
      <c r="J1574" s="8"/>
    </row>
    <row r="1575" spans="1:10">
      <c r="A1575" s="3">
        <v>96367</v>
      </c>
      <c r="B1575">
        <f t="shared" si="120"/>
        <v>2.588226358657122E-6</v>
      </c>
      <c r="C1575" s="7">
        <f t="shared" si="121"/>
        <v>0</v>
      </c>
      <c r="D1575">
        <f t="shared" si="122"/>
        <v>0</v>
      </c>
      <c r="H1575" s="8"/>
      <c r="I1575" s="8"/>
      <c r="J1575" s="8"/>
    </row>
    <row r="1576" spans="1:10">
      <c r="A1576" s="3">
        <v>96375</v>
      </c>
      <c r="B1576">
        <f t="shared" si="120"/>
        <v>1.9238138876682611E-7</v>
      </c>
      <c r="C1576" s="7">
        <f t="shared" si="121"/>
        <v>0</v>
      </c>
      <c r="D1576">
        <f t="shared" si="122"/>
        <v>0</v>
      </c>
      <c r="H1576" s="8"/>
      <c r="I1576" s="8"/>
      <c r="J1576" s="8"/>
    </row>
    <row r="1577" spans="1:10">
      <c r="A1577" s="3">
        <v>96379</v>
      </c>
      <c r="B1577">
        <f t="shared" si="120"/>
        <v>6.2827475564871356E-6</v>
      </c>
      <c r="C1577" s="7">
        <f t="shared" si="121"/>
        <v>0</v>
      </c>
      <c r="D1577">
        <f t="shared" si="122"/>
        <v>0</v>
      </c>
      <c r="H1577" s="8"/>
      <c r="I1577" s="8"/>
      <c r="J1577" s="8"/>
    </row>
    <row r="1578" spans="1:10">
      <c r="A1578" s="3">
        <v>96388</v>
      </c>
      <c r="B1578">
        <f t="shared" si="120"/>
        <v>5.2047273221012363E-8</v>
      </c>
      <c r="C1578" s="7">
        <f t="shared" si="121"/>
        <v>0</v>
      </c>
      <c r="D1578">
        <f t="shared" si="122"/>
        <v>0</v>
      </c>
      <c r="H1578" s="8"/>
      <c r="I1578" s="8"/>
      <c r="J1578" s="8"/>
    </row>
    <row r="1579" spans="1:10">
      <c r="A1579" s="3">
        <v>96516</v>
      </c>
      <c r="B1579">
        <f t="shared" si="120"/>
        <v>1.5149728804096632E-6</v>
      </c>
      <c r="C1579" s="7">
        <f t="shared" si="121"/>
        <v>0</v>
      </c>
      <c r="D1579">
        <f t="shared" si="122"/>
        <v>0</v>
      </c>
      <c r="H1579" s="8"/>
      <c r="I1579" s="8"/>
      <c r="J1579" s="8"/>
    </row>
    <row r="1580" spans="1:10">
      <c r="A1580" s="3">
        <v>96534</v>
      </c>
      <c r="B1580">
        <f t="shared" si="120"/>
        <v>1.5342232417379827E-6</v>
      </c>
      <c r="C1580" s="7">
        <f t="shared" si="121"/>
        <v>0</v>
      </c>
      <c r="D1580">
        <f t="shared" si="122"/>
        <v>0</v>
      </c>
      <c r="H1580" s="8"/>
      <c r="I1580" s="8"/>
      <c r="J1580" s="8"/>
    </row>
    <row r="1581" spans="1:10">
      <c r="A1581" s="3">
        <v>96546</v>
      </c>
      <c r="B1581">
        <f t="shared" si="120"/>
        <v>1.9194341758316595E-6</v>
      </c>
      <c r="C1581" s="7">
        <f t="shared" si="121"/>
        <v>0</v>
      </c>
      <c r="D1581">
        <f t="shared" si="122"/>
        <v>0</v>
      </c>
      <c r="H1581" s="8"/>
      <c r="I1581" s="8"/>
      <c r="J1581" s="8"/>
    </row>
    <row r="1582" spans="1:10">
      <c r="A1582" s="3">
        <v>96548</v>
      </c>
      <c r="B1582">
        <f t="shared" si="120"/>
        <v>8.1077632934227514E-7</v>
      </c>
      <c r="C1582" s="7">
        <f t="shared" si="121"/>
        <v>0</v>
      </c>
      <c r="D1582">
        <f t="shared" si="122"/>
        <v>0</v>
      </c>
      <c r="H1582" s="8"/>
      <c r="I1582" s="8"/>
      <c r="J1582" s="8"/>
    </row>
    <row r="1583" spans="1:10">
      <c r="A1583" s="3">
        <v>96555</v>
      </c>
      <c r="B1583">
        <f t="shared" si="120"/>
        <v>3.3336736839994805E-7</v>
      </c>
      <c r="C1583" s="7">
        <f t="shared" si="121"/>
        <v>0</v>
      </c>
      <c r="D1583">
        <f t="shared" si="122"/>
        <v>0</v>
      </c>
      <c r="H1583" s="8"/>
      <c r="I1583" s="8"/>
      <c r="J1583" s="8"/>
    </row>
    <row r="1584" spans="1:10">
      <c r="A1584" s="3">
        <v>96585</v>
      </c>
      <c r="B1584">
        <f t="shared" si="120"/>
        <v>2.0635572513849519E-7</v>
      </c>
      <c r="C1584" s="7">
        <f t="shared" si="121"/>
        <v>0</v>
      </c>
      <c r="D1584">
        <f t="shared" si="122"/>
        <v>0</v>
      </c>
      <c r="H1584" s="8"/>
      <c r="I1584" s="8"/>
      <c r="J1584" s="8"/>
    </row>
    <row r="1585" spans="1:10">
      <c r="A1585" s="3">
        <v>96730</v>
      </c>
      <c r="B1585">
        <f t="shared" si="120"/>
        <v>4.0741505456761148E-6</v>
      </c>
      <c r="C1585" s="7">
        <f t="shared" si="121"/>
        <v>0</v>
      </c>
      <c r="D1585">
        <f t="shared" si="122"/>
        <v>0</v>
      </c>
      <c r="H1585" s="8"/>
      <c r="I1585" s="8"/>
      <c r="J1585" s="8"/>
    </row>
    <row r="1586" spans="1:10">
      <c r="A1586" s="3">
        <v>96734</v>
      </c>
      <c r="B1586">
        <f t="shared" si="120"/>
        <v>1.5239624935886976E-5</v>
      </c>
      <c r="C1586" s="7">
        <f t="shared" si="121"/>
        <v>0</v>
      </c>
      <c r="D1586">
        <f t="shared" si="122"/>
        <v>0</v>
      </c>
      <c r="H1586" s="8"/>
      <c r="I1586" s="8"/>
      <c r="J1586" s="8"/>
    </row>
    <row r="1587" spans="1:10">
      <c r="A1587" s="3">
        <v>96814</v>
      </c>
      <c r="B1587">
        <f t="shared" si="120"/>
        <v>5.0906511068223052E-6</v>
      </c>
      <c r="C1587" s="7">
        <f t="shared" si="121"/>
        <v>0</v>
      </c>
      <c r="D1587">
        <f t="shared" si="122"/>
        <v>0</v>
      </c>
      <c r="H1587" s="8"/>
      <c r="I1587" s="8"/>
      <c r="J1587" s="8"/>
    </row>
    <row r="1588" spans="1:10">
      <c r="A1588" s="3">
        <v>96816</v>
      </c>
      <c r="B1588">
        <f t="shared" si="120"/>
        <v>5.0112051711816206E-6</v>
      </c>
      <c r="C1588" s="7">
        <f t="shared" si="121"/>
        <v>0</v>
      </c>
      <c r="D1588">
        <f t="shared" si="122"/>
        <v>0</v>
      </c>
      <c r="H1588" s="8"/>
      <c r="I1588" s="8"/>
      <c r="J1588" s="8"/>
    </row>
    <row r="1589" spans="1:10">
      <c r="A1589" s="3">
        <v>96863</v>
      </c>
      <c r="B1589">
        <f t="shared" si="120"/>
        <v>3.8297015129355474E-8</v>
      </c>
      <c r="C1589" s="7">
        <f t="shared" si="121"/>
        <v>0</v>
      </c>
      <c r="D1589">
        <f t="shared" si="122"/>
        <v>0</v>
      </c>
      <c r="H1589" s="8"/>
      <c r="I1589" s="8"/>
      <c r="J1589" s="8"/>
    </row>
    <row r="1590" spans="1:10">
      <c r="A1590" s="4">
        <v>97202</v>
      </c>
      <c r="B1590">
        <f t="shared" si="120"/>
        <v>0</v>
      </c>
      <c r="C1590" s="7">
        <f t="shared" si="121"/>
        <v>0</v>
      </c>
      <c r="D1590">
        <f t="shared" si="122"/>
        <v>0</v>
      </c>
      <c r="H1590" s="8"/>
      <c r="I1590" s="8"/>
      <c r="J1590" s="8"/>
    </row>
    <row r="1591" spans="1:10">
      <c r="A1591" s="3">
        <v>97204</v>
      </c>
      <c r="B1591">
        <f t="shared" si="120"/>
        <v>1.7087598511147473E-5</v>
      </c>
      <c r="C1591" s="7">
        <f t="shared" si="121"/>
        <v>0</v>
      </c>
      <c r="D1591">
        <f t="shared" si="122"/>
        <v>0</v>
      </c>
      <c r="H1591" s="8"/>
      <c r="I1591" s="8"/>
      <c r="J1591" s="8"/>
    </row>
    <row r="1592" spans="1:10">
      <c r="A1592" s="4">
        <v>97209</v>
      </c>
      <c r="B1592">
        <f t="shared" si="120"/>
        <v>0</v>
      </c>
      <c r="C1592" s="7">
        <f t="shared" si="121"/>
        <v>0</v>
      </c>
      <c r="D1592">
        <f t="shared" si="122"/>
        <v>0</v>
      </c>
      <c r="H1592" s="8"/>
      <c r="I1592" s="8"/>
      <c r="J1592" s="8"/>
    </row>
    <row r="1593" spans="1:10">
      <c r="A1593" s="4">
        <v>97223</v>
      </c>
      <c r="B1593">
        <f t="shared" si="120"/>
        <v>0</v>
      </c>
      <c r="C1593" s="7">
        <f t="shared" si="121"/>
        <v>0</v>
      </c>
      <c r="D1593">
        <f t="shared" si="122"/>
        <v>0</v>
      </c>
      <c r="H1593" s="8"/>
      <c r="I1593" s="8"/>
      <c r="J1593" s="8"/>
    </row>
    <row r="1594" spans="1:10">
      <c r="A1594" s="4">
        <v>97232</v>
      </c>
      <c r="B1594">
        <f t="shared" si="120"/>
        <v>0</v>
      </c>
      <c r="C1594" s="7">
        <f t="shared" si="121"/>
        <v>79.56</v>
      </c>
      <c r="D1594">
        <f t="shared" si="122"/>
        <v>0</v>
      </c>
      <c r="H1594" s="8"/>
      <c r="I1594" s="8"/>
      <c r="J1594" s="8"/>
    </row>
    <row r="1595" spans="1:10">
      <c r="A1595" s="3">
        <v>97304</v>
      </c>
      <c r="B1595">
        <f t="shared" si="120"/>
        <v>4.0741505456761143E-7</v>
      </c>
      <c r="C1595" s="7">
        <f t="shared" si="121"/>
        <v>0</v>
      </c>
      <c r="D1595">
        <f t="shared" si="122"/>
        <v>0</v>
      </c>
      <c r="H1595" s="8"/>
      <c r="I1595" s="8"/>
      <c r="J1595" s="8"/>
    </row>
    <row r="1596" spans="1:10">
      <c r="A1596" s="3">
        <v>97588</v>
      </c>
      <c r="B1596">
        <f t="shared" si="120"/>
        <v>1.0498067418570928E-5</v>
      </c>
      <c r="C1596" s="7">
        <f t="shared" si="121"/>
        <v>0</v>
      </c>
      <c r="D1596">
        <f t="shared" si="122"/>
        <v>0</v>
      </c>
      <c r="H1596" s="8"/>
      <c r="I1596" s="8"/>
      <c r="J1596" s="8"/>
    </row>
    <row r="1597" spans="1:10">
      <c r="A1597" s="3">
        <v>97952</v>
      </c>
      <c r="B1597">
        <f t="shared" si="120"/>
        <v>3.220004883775117E-7</v>
      </c>
      <c r="C1597" s="7">
        <f t="shared" si="121"/>
        <v>0</v>
      </c>
      <c r="D1597">
        <f t="shared" si="122"/>
        <v>0</v>
      </c>
      <c r="H1597" s="8"/>
      <c r="I1597" s="8"/>
      <c r="J1597" s="8"/>
    </row>
    <row r="1598" spans="1:10" ht="15.75">
      <c r="A1598" s="6">
        <v>98004</v>
      </c>
      <c r="B1598">
        <f t="shared" si="120"/>
        <v>0</v>
      </c>
      <c r="C1598" s="7">
        <f t="shared" si="121"/>
        <v>0</v>
      </c>
      <c r="D1598">
        <f t="shared" si="122"/>
        <v>0</v>
      </c>
      <c r="H1598" s="8"/>
      <c r="I1598" s="8"/>
      <c r="J1598" s="8"/>
    </row>
    <row r="1599" spans="1:10">
      <c r="A1599" s="3">
        <v>98032</v>
      </c>
      <c r="B1599">
        <f t="shared" si="120"/>
        <v>2.7215631206407369E-5</v>
      </c>
      <c r="C1599" s="7">
        <f t="shared" si="121"/>
        <v>0</v>
      </c>
      <c r="D1599">
        <f t="shared" si="122"/>
        <v>0</v>
      </c>
      <c r="H1599" s="8"/>
      <c r="I1599" s="8"/>
      <c r="J1599" s="8"/>
    </row>
    <row r="1600" spans="1:10">
      <c r="A1600" s="3">
        <v>98052</v>
      </c>
      <c r="B1600">
        <f t="shared" si="120"/>
        <v>1.2531298730369139E-4</v>
      </c>
      <c r="C1600" s="7">
        <f t="shared" si="121"/>
        <v>0</v>
      </c>
      <c r="D1600">
        <f t="shared" si="122"/>
        <v>0</v>
      </c>
      <c r="H1600" s="8"/>
      <c r="I1600" s="8"/>
      <c r="J1600" s="8"/>
    </row>
    <row r="1601" spans="1:11">
      <c r="A1601" s="3">
        <v>98063</v>
      </c>
      <c r="B1601">
        <f t="shared" si="120"/>
        <v>3.7477499747092723E-6</v>
      </c>
      <c r="C1601" s="7">
        <f t="shared" si="121"/>
        <v>0</v>
      </c>
      <c r="D1601">
        <f t="shared" si="122"/>
        <v>0</v>
      </c>
      <c r="H1601" s="8"/>
      <c r="I1601" s="8"/>
      <c r="J1601" s="8"/>
    </row>
    <row r="1602" spans="1:11">
      <c r="A1602" s="4">
        <v>98104</v>
      </c>
      <c r="B1602">
        <f t="shared" ref="B1602:B1609" si="125">SUMIF(N:N,A1602,O:O)</f>
        <v>0</v>
      </c>
      <c r="C1602" s="7">
        <f t="shared" ref="C1602:C1609" si="126">SUMIF(P:P,A1602,Q:Q)</f>
        <v>2724.57</v>
      </c>
      <c r="D1602">
        <f t="shared" ref="D1602:D1609" si="127">SUMIF(R:R,A1602,S:S)</f>
        <v>0</v>
      </c>
      <c r="H1602" s="8"/>
      <c r="I1602" s="8"/>
      <c r="J1602" s="8"/>
    </row>
    <row r="1603" spans="1:11">
      <c r="A1603" s="3">
        <v>98121</v>
      </c>
      <c r="B1603">
        <f t="shared" si="125"/>
        <v>1.2018744109744537E-7</v>
      </c>
      <c r="C1603" s="7">
        <f t="shared" si="126"/>
        <v>21.16</v>
      </c>
      <c r="D1603">
        <f t="shared" si="127"/>
        <v>0</v>
      </c>
      <c r="H1603" s="8"/>
      <c r="I1603" s="8"/>
      <c r="J1603" s="8"/>
    </row>
    <row r="1604" spans="1:11">
      <c r="A1604" s="3">
        <v>98134</v>
      </c>
      <c r="B1604">
        <f t="shared" si="125"/>
        <v>4.9090857729241393E-4</v>
      </c>
      <c r="C1604" s="7">
        <f t="shared" si="126"/>
        <v>85258.82</v>
      </c>
      <c r="D1604">
        <f t="shared" si="127"/>
        <v>0</v>
      </c>
      <c r="H1604" s="8"/>
      <c r="I1604" s="8"/>
      <c r="J1604" s="8"/>
    </row>
    <row r="1605" spans="1:11">
      <c r="A1605" s="3">
        <v>98161</v>
      </c>
      <c r="B1605">
        <f t="shared" si="125"/>
        <v>1.9555922619245349E-6</v>
      </c>
      <c r="C1605" s="7">
        <f t="shared" si="126"/>
        <v>0</v>
      </c>
      <c r="D1605">
        <f t="shared" si="127"/>
        <v>0</v>
      </c>
      <c r="H1605" s="8"/>
      <c r="I1605" s="8"/>
      <c r="J1605" s="8"/>
    </row>
    <row r="1606" spans="1:11">
      <c r="A1606" s="4">
        <v>98337</v>
      </c>
      <c r="B1606">
        <f t="shared" si="125"/>
        <v>0</v>
      </c>
      <c r="C1606" s="7">
        <f t="shared" si="126"/>
        <v>0</v>
      </c>
      <c r="D1606">
        <f t="shared" si="127"/>
        <v>0</v>
      </c>
      <c r="H1606" s="8"/>
      <c r="I1606" s="8"/>
      <c r="J1606" s="8"/>
    </row>
    <row r="1607" spans="1:11">
      <c r="A1607" s="3">
        <v>98402</v>
      </c>
      <c r="B1607">
        <f t="shared" si="125"/>
        <v>1.3240989273447371E-6</v>
      </c>
      <c r="C1607" s="7">
        <f t="shared" si="126"/>
        <v>0</v>
      </c>
      <c r="D1607">
        <f t="shared" si="127"/>
        <v>0</v>
      </c>
      <c r="H1607" s="8"/>
      <c r="I1607" s="8"/>
      <c r="J1607" s="8"/>
    </row>
    <row r="1608" spans="1:11">
      <c r="A1608" s="4">
        <v>98499</v>
      </c>
      <c r="B1608">
        <f t="shared" si="125"/>
        <v>0</v>
      </c>
      <c r="C1608" s="7">
        <f t="shared" si="126"/>
        <v>0</v>
      </c>
      <c r="D1608">
        <f t="shared" si="127"/>
        <v>0</v>
      </c>
      <c r="H1608" s="8"/>
      <c r="I1608" s="8"/>
      <c r="J1608" s="8"/>
    </row>
    <row r="1609" spans="1:11">
      <c r="A1609" s="19">
        <v>99503</v>
      </c>
      <c r="B1609">
        <f t="shared" si="125"/>
        <v>2.795213577130197E-6</v>
      </c>
      <c r="C1609" s="7">
        <f t="shared" si="126"/>
        <v>0</v>
      </c>
      <c r="D1609">
        <f t="shared" si="127"/>
        <v>0</v>
      </c>
      <c r="H1609" s="8"/>
      <c r="I1609" s="8"/>
      <c r="J1609" s="8"/>
    </row>
    <row r="1611" spans="1:11">
      <c r="H1611" s="2">
        <f>SUM(H2:H1608)</f>
        <v>427656207.44646347</v>
      </c>
      <c r="I1611" s="2">
        <f>SUM(I2:I1608)</f>
        <v>49706043.140000008</v>
      </c>
      <c r="J1611" s="2">
        <f>SUM(J2:J1608)</f>
        <v>145379399.66821608</v>
      </c>
      <c r="K1611" s="2">
        <f>SUM(H1611:J1611)</f>
        <v>622741650.25467956</v>
      </c>
    </row>
  </sheetData>
  <sortState xmlns:xlrd2="http://schemas.microsoft.com/office/spreadsheetml/2017/richdata2" ref="A2:A1609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"/>
  <sheetViews>
    <sheetView workbookViewId="0">
      <selection activeCell="N11" sqref="N11"/>
    </sheetView>
  </sheetViews>
  <sheetFormatPr defaultRowHeight="15"/>
  <cols>
    <col min="1" max="1" width="45" bestFit="1" customWidth="1"/>
    <col min="2" max="17" width="18.140625" customWidth="1"/>
    <col min="19" max="19" width="13.7109375" bestFit="1" customWidth="1"/>
  </cols>
  <sheetData>
    <row r="1" spans="1:19" ht="15.75">
      <c r="B1" s="20" t="s">
        <v>74</v>
      </c>
      <c r="C1" s="20" t="s">
        <v>75</v>
      </c>
      <c r="D1" s="20" t="s">
        <v>76</v>
      </c>
      <c r="E1" s="20" t="s">
        <v>77</v>
      </c>
      <c r="F1" s="20" t="s">
        <v>78</v>
      </c>
      <c r="G1" s="20" t="s">
        <v>79</v>
      </c>
      <c r="H1" s="20" t="s">
        <v>80</v>
      </c>
      <c r="I1" s="20" t="s">
        <v>81</v>
      </c>
      <c r="J1" s="20" t="s">
        <v>82</v>
      </c>
      <c r="K1" s="20" t="s">
        <v>83</v>
      </c>
      <c r="L1" s="20" t="s">
        <v>84</v>
      </c>
      <c r="M1" s="20" t="s">
        <v>85</v>
      </c>
      <c r="N1" s="20" t="s">
        <v>9</v>
      </c>
      <c r="O1" s="20" t="s">
        <v>86</v>
      </c>
      <c r="P1" s="20" t="s">
        <v>87</v>
      </c>
      <c r="Q1" s="20" t="s">
        <v>88</v>
      </c>
    </row>
    <row r="2" spans="1:19" ht="15.75">
      <c r="A2" s="1" t="s">
        <v>89</v>
      </c>
      <c r="B2" s="21">
        <v>771852691.96999991</v>
      </c>
      <c r="C2" s="21">
        <v>758194232.38999999</v>
      </c>
      <c r="D2" s="21">
        <v>687406911.20000005</v>
      </c>
      <c r="E2" s="21">
        <v>749032633.90999997</v>
      </c>
      <c r="F2" s="21">
        <v>798588510.61000001</v>
      </c>
      <c r="G2" s="21">
        <v>749756900.8100009</v>
      </c>
      <c r="H2" s="21">
        <v>484615034.67000002</v>
      </c>
      <c r="I2" s="21">
        <v>495590225.51000005</v>
      </c>
      <c r="J2" s="21">
        <v>646295899.3900001</v>
      </c>
      <c r="K2" s="21">
        <v>772114547.13999999</v>
      </c>
      <c r="L2" s="21">
        <v>873475173.65999997</v>
      </c>
      <c r="M2" s="21">
        <v>955570582.04000008</v>
      </c>
      <c r="N2" s="21">
        <v>8742493343.3000031</v>
      </c>
      <c r="O2" s="22"/>
      <c r="P2" s="22"/>
      <c r="Q2" s="23"/>
    </row>
    <row r="3" spans="1:19" ht="15.75">
      <c r="A3" s="1" t="s">
        <v>90</v>
      </c>
      <c r="B3" s="21">
        <v>40664581.960000001</v>
      </c>
      <c r="C3" s="21">
        <v>42327974.700000003</v>
      </c>
      <c r="D3" s="21">
        <v>34331844.560000002</v>
      </c>
      <c r="E3" s="21">
        <v>40037261.349999994</v>
      </c>
      <c r="F3" s="21">
        <v>46385283.690000005</v>
      </c>
      <c r="G3" s="21">
        <v>38900028.739999995</v>
      </c>
      <c r="H3" s="21">
        <v>22793584.57</v>
      </c>
      <c r="I3" s="21">
        <v>22884073.880000003</v>
      </c>
      <c r="J3" s="21">
        <v>30272912.899999999</v>
      </c>
      <c r="K3" s="21">
        <v>37914626.670000002</v>
      </c>
      <c r="L3" s="21">
        <v>40060608.230000004</v>
      </c>
      <c r="M3" s="21">
        <v>36046982.509999998</v>
      </c>
      <c r="N3" s="21">
        <v>432619763.75999999</v>
      </c>
      <c r="O3" s="22"/>
      <c r="P3" s="22"/>
      <c r="Q3" s="23"/>
    </row>
    <row r="4" spans="1:19" ht="15.75">
      <c r="A4" t="s">
        <v>91</v>
      </c>
      <c r="B4" s="24">
        <f>SUM(B2:B3)</f>
        <v>812517273.92999995</v>
      </c>
      <c r="C4" s="24">
        <f t="shared" ref="C4:N4" si="0">SUM(C2:C3)</f>
        <v>800522207.09000003</v>
      </c>
      <c r="D4" s="24">
        <f t="shared" si="0"/>
        <v>721738755.75999999</v>
      </c>
      <c r="E4" s="24">
        <f t="shared" si="0"/>
        <v>789069895.25999999</v>
      </c>
      <c r="F4" s="24">
        <f t="shared" si="0"/>
        <v>844973794.30000007</v>
      </c>
      <c r="G4" s="24">
        <f t="shared" si="0"/>
        <v>788656929.55000091</v>
      </c>
      <c r="H4" s="24">
        <f t="shared" si="0"/>
        <v>507408619.24000001</v>
      </c>
      <c r="I4" s="24">
        <f t="shared" si="0"/>
        <v>518474299.39000005</v>
      </c>
      <c r="J4" s="24">
        <f t="shared" si="0"/>
        <v>676568812.29000008</v>
      </c>
      <c r="K4" s="24">
        <f t="shared" si="0"/>
        <v>810029173.80999994</v>
      </c>
      <c r="L4" s="24">
        <f t="shared" si="0"/>
        <v>913535781.88999999</v>
      </c>
      <c r="M4" s="24">
        <f t="shared" si="0"/>
        <v>991617564.55000007</v>
      </c>
      <c r="N4" s="24">
        <f t="shared" si="0"/>
        <v>9175113107.0600033</v>
      </c>
      <c r="O4" s="25">
        <v>4.7600000000000003E-2</v>
      </c>
      <c r="P4" s="26"/>
      <c r="Q4" s="27">
        <f>N4*O4</f>
        <v>436735383.89605618</v>
      </c>
    </row>
    <row r="5" spans="1:19" ht="15.75">
      <c r="A5" s="1" t="s">
        <v>92</v>
      </c>
      <c r="B5" s="21">
        <v>106744976.84</v>
      </c>
      <c r="C5" s="21">
        <v>97845940.100000009</v>
      </c>
      <c r="D5" s="21">
        <v>82290924.849999994</v>
      </c>
      <c r="E5" s="21">
        <v>97845145.069999993</v>
      </c>
      <c r="F5" s="21">
        <v>105067433.38</v>
      </c>
      <c r="G5" s="21">
        <v>105371854.88</v>
      </c>
      <c r="H5" s="21">
        <v>67924271.659999996</v>
      </c>
      <c r="I5" s="21">
        <v>67103067.779999994</v>
      </c>
      <c r="J5" s="21">
        <v>74985367.650000006</v>
      </c>
      <c r="K5" s="21">
        <v>80240691.260000005</v>
      </c>
      <c r="L5" s="21">
        <v>95534798.75999999</v>
      </c>
      <c r="M5" s="21">
        <v>114029177.53</v>
      </c>
      <c r="N5" s="21">
        <v>1094983649.7599998</v>
      </c>
      <c r="O5" s="25">
        <v>3.61E-2</v>
      </c>
      <c r="P5" s="25">
        <v>3.2800000000000003E-2</v>
      </c>
      <c r="Q5" s="27">
        <f>N5*P5</f>
        <v>35915463.712127998</v>
      </c>
    </row>
    <row r="6" spans="1:19" ht="15.75">
      <c r="A6" s="1" t="s">
        <v>93</v>
      </c>
      <c r="B6" s="21">
        <v>1100590424.51</v>
      </c>
      <c r="C6" s="21">
        <v>908883087.99000001</v>
      </c>
      <c r="D6" s="21">
        <v>941076521.74000001</v>
      </c>
      <c r="E6" s="21">
        <v>1042919082.63</v>
      </c>
      <c r="F6" s="21">
        <v>961197064.71999907</v>
      </c>
      <c r="G6" s="21">
        <v>1142592712.79</v>
      </c>
      <c r="H6" s="21">
        <v>980728181.62999988</v>
      </c>
      <c r="I6" s="21">
        <v>827406393.65999997</v>
      </c>
      <c r="J6" s="21">
        <v>980463683.95000005</v>
      </c>
      <c r="K6" s="21">
        <v>1015958189.38</v>
      </c>
      <c r="L6" s="21">
        <v>1026993213.02</v>
      </c>
      <c r="M6" s="21">
        <v>1287947718.6200109</v>
      </c>
      <c r="N6" s="21">
        <v>12216756274.640009</v>
      </c>
      <c r="O6" s="25">
        <v>1.1900000000000001E-2</v>
      </c>
      <c r="P6" s="26"/>
      <c r="Q6" s="27">
        <f>N6*O6</f>
        <v>145379399.66821611</v>
      </c>
      <c r="S6" s="2">
        <f>SUM(Q4:Q6)</f>
        <v>618030247.27640033</v>
      </c>
    </row>
    <row r="8" spans="1:19" ht="15.75">
      <c r="A8" s="29" t="s">
        <v>94</v>
      </c>
      <c r="B8" s="28">
        <v>11456375</v>
      </c>
      <c r="C8" s="28">
        <v>10269178</v>
      </c>
      <c r="D8" s="28">
        <v>7844834</v>
      </c>
      <c r="E8" s="28">
        <v>10090817</v>
      </c>
      <c r="F8" s="28">
        <v>10850290</v>
      </c>
      <c r="G8" s="28">
        <v>8189141</v>
      </c>
      <c r="H8" s="28">
        <v>4944147</v>
      </c>
      <c r="I8" s="28">
        <v>4992365</v>
      </c>
      <c r="J8" s="28">
        <v>6268170</v>
      </c>
      <c r="K8" s="28">
        <v>6785831</v>
      </c>
      <c r="L8" s="28">
        <v>7306188</v>
      </c>
      <c r="M8" s="28">
        <v>8259238</v>
      </c>
      <c r="N8" s="2"/>
      <c r="O8" s="2"/>
      <c r="P8" s="2"/>
      <c r="Q8" s="30">
        <f>SUM(B8:M8)</f>
        <v>97256574</v>
      </c>
    </row>
    <row r="10" spans="1:19" ht="15.75">
      <c r="A10" s="31" t="s">
        <v>95</v>
      </c>
    </row>
  </sheetData>
  <hyperlinks>
    <hyperlink ref="A10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2448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6" style="16" bestFit="1" customWidth="1"/>
    <col min="2" max="2" width="11.85546875" style="16" bestFit="1" customWidth="1"/>
    <col min="3" max="3" width="8.140625" style="9" customWidth="1"/>
    <col min="4" max="7" width="11.5703125" style="17" bestFit="1" customWidth="1"/>
    <col min="8" max="16384" width="9.140625" style="15"/>
  </cols>
  <sheetData>
    <row r="1" spans="1:10" s="11" customFormat="1">
      <c r="A1" s="9" t="s">
        <v>96</v>
      </c>
      <c r="B1" s="9" t="s">
        <v>4</v>
      </c>
      <c r="C1" s="9" t="s">
        <v>97</v>
      </c>
      <c r="D1" s="10" t="s">
        <v>98</v>
      </c>
      <c r="E1" s="10" t="s">
        <v>99</v>
      </c>
      <c r="F1" s="10" t="s">
        <v>100</v>
      </c>
      <c r="G1" s="10" t="s">
        <v>101</v>
      </c>
    </row>
    <row r="2" spans="1:10">
      <c r="A2" s="12">
        <v>94501</v>
      </c>
      <c r="B2" s="12" t="s">
        <v>11</v>
      </c>
      <c r="C2" s="13">
        <v>1</v>
      </c>
      <c r="D2" s="14">
        <v>1</v>
      </c>
      <c r="E2" s="14">
        <v>1</v>
      </c>
      <c r="F2" s="14">
        <v>1</v>
      </c>
      <c r="G2" s="14">
        <v>1</v>
      </c>
      <c r="J2" s="15" t="s">
        <v>102</v>
      </c>
    </row>
    <row r="3" spans="1:10">
      <c r="A3" s="12">
        <v>94502</v>
      </c>
      <c r="B3" s="12" t="s">
        <v>11</v>
      </c>
      <c r="C3" s="13">
        <v>1</v>
      </c>
      <c r="D3" s="14">
        <v>1</v>
      </c>
      <c r="E3" s="14">
        <v>1</v>
      </c>
      <c r="F3" s="14">
        <v>1</v>
      </c>
      <c r="G3" s="14">
        <v>1</v>
      </c>
    </row>
    <row r="4" spans="1:10">
      <c r="A4" s="12">
        <v>94536</v>
      </c>
      <c r="B4" s="12" t="s">
        <v>11</v>
      </c>
      <c r="C4" s="13">
        <v>1</v>
      </c>
      <c r="D4" s="14">
        <v>1</v>
      </c>
      <c r="E4" s="14">
        <v>1</v>
      </c>
      <c r="F4" s="14">
        <v>1</v>
      </c>
      <c r="G4" s="14">
        <v>1</v>
      </c>
    </row>
    <row r="5" spans="1:10">
      <c r="A5" s="12">
        <v>94537</v>
      </c>
      <c r="B5" s="12" t="s">
        <v>11</v>
      </c>
      <c r="C5" s="13">
        <v>1</v>
      </c>
      <c r="D5" s="14">
        <v>1</v>
      </c>
      <c r="E5" s="14">
        <v>1</v>
      </c>
      <c r="F5" s="14">
        <v>1</v>
      </c>
      <c r="G5" s="14">
        <v>1</v>
      </c>
    </row>
    <row r="6" spans="1:10">
      <c r="A6" s="12">
        <v>94538</v>
      </c>
      <c r="B6" s="12" t="s">
        <v>11</v>
      </c>
      <c r="C6" s="13">
        <v>1</v>
      </c>
      <c r="D6" s="14">
        <v>1</v>
      </c>
      <c r="E6" s="14">
        <v>1</v>
      </c>
      <c r="F6" s="14">
        <v>1</v>
      </c>
      <c r="G6" s="14">
        <v>1</v>
      </c>
    </row>
    <row r="7" spans="1:10">
      <c r="A7" s="12">
        <v>94539</v>
      </c>
      <c r="B7" s="12" t="s">
        <v>11</v>
      </c>
      <c r="C7" s="13">
        <v>1</v>
      </c>
      <c r="D7" s="14">
        <v>1</v>
      </c>
      <c r="E7" s="14">
        <v>1</v>
      </c>
      <c r="F7" s="14">
        <v>1</v>
      </c>
      <c r="G7" s="14">
        <v>1</v>
      </c>
    </row>
    <row r="8" spans="1:10">
      <c r="A8" s="12">
        <v>94540</v>
      </c>
      <c r="B8" s="12" t="s">
        <v>11</v>
      </c>
      <c r="C8" s="13">
        <v>1</v>
      </c>
      <c r="D8" s="14">
        <v>1</v>
      </c>
      <c r="E8" s="14">
        <v>1</v>
      </c>
      <c r="F8" s="14">
        <v>1</v>
      </c>
      <c r="G8" s="14">
        <v>1</v>
      </c>
    </row>
    <row r="9" spans="1:10">
      <c r="A9" s="12">
        <v>94541</v>
      </c>
      <c r="B9" s="12" t="s">
        <v>11</v>
      </c>
      <c r="C9" s="13">
        <v>1</v>
      </c>
      <c r="D9" s="14">
        <v>1</v>
      </c>
      <c r="E9" s="14">
        <v>1</v>
      </c>
      <c r="F9" s="14">
        <v>1</v>
      </c>
      <c r="G9" s="14">
        <v>1</v>
      </c>
    </row>
    <row r="10" spans="1:10">
      <c r="A10" s="12">
        <v>94542</v>
      </c>
      <c r="B10" s="12" t="s">
        <v>11</v>
      </c>
      <c r="C10" s="13">
        <v>1</v>
      </c>
      <c r="D10" s="14">
        <v>1</v>
      </c>
      <c r="E10" s="14">
        <v>1</v>
      </c>
      <c r="F10" s="14">
        <v>1</v>
      </c>
      <c r="G10" s="14">
        <v>1</v>
      </c>
    </row>
    <row r="11" spans="1:10">
      <c r="A11" s="12">
        <v>94543</v>
      </c>
      <c r="B11" s="12" t="s">
        <v>11</v>
      </c>
      <c r="C11" s="13">
        <v>1</v>
      </c>
      <c r="D11" s="14">
        <v>1</v>
      </c>
      <c r="E11" s="14">
        <v>1</v>
      </c>
      <c r="F11" s="14">
        <v>1</v>
      </c>
      <c r="G11" s="14">
        <v>1</v>
      </c>
    </row>
    <row r="12" spans="1:10">
      <c r="A12" s="12">
        <v>94544</v>
      </c>
      <c r="B12" s="12" t="s">
        <v>11</v>
      </c>
      <c r="C12" s="13">
        <v>1</v>
      </c>
      <c r="D12" s="14">
        <v>1</v>
      </c>
      <c r="E12" s="14">
        <v>1</v>
      </c>
      <c r="F12" s="14">
        <v>1</v>
      </c>
      <c r="G12" s="14">
        <v>1</v>
      </c>
    </row>
    <row r="13" spans="1:10">
      <c r="A13" s="12">
        <v>94545</v>
      </c>
      <c r="B13" s="12" t="s">
        <v>11</v>
      </c>
      <c r="C13" s="13">
        <v>1</v>
      </c>
      <c r="D13" s="14">
        <v>1</v>
      </c>
      <c r="E13" s="14">
        <v>1</v>
      </c>
      <c r="F13" s="14">
        <v>1</v>
      </c>
      <c r="G13" s="14">
        <v>1</v>
      </c>
    </row>
    <row r="14" spans="1:10">
      <c r="A14" s="12">
        <v>94546</v>
      </c>
      <c r="B14" s="12" t="s">
        <v>11</v>
      </c>
      <c r="C14" s="13">
        <v>1</v>
      </c>
      <c r="D14" s="14">
        <v>1</v>
      </c>
      <c r="E14" s="14">
        <v>1</v>
      </c>
      <c r="F14" s="14">
        <v>1</v>
      </c>
      <c r="G14" s="14">
        <v>1</v>
      </c>
    </row>
    <row r="15" spans="1:10">
      <c r="A15" s="12">
        <v>94550</v>
      </c>
      <c r="B15" s="12" t="s">
        <v>11</v>
      </c>
      <c r="C15" s="13">
        <v>1</v>
      </c>
      <c r="D15" s="14">
        <v>0.99551711407626176</v>
      </c>
      <c r="E15" s="14">
        <v>0.9992609016999261</v>
      </c>
      <c r="F15" s="14">
        <v>1</v>
      </c>
      <c r="G15" s="14">
        <v>0.99588023952095805</v>
      </c>
    </row>
    <row r="16" spans="1:10">
      <c r="A16" s="12">
        <v>94551</v>
      </c>
      <c r="B16" s="12" t="s">
        <v>11</v>
      </c>
      <c r="C16" s="13">
        <v>1</v>
      </c>
      <c r="D16" s="14">
        <v>0.99365646363244442</v>
      </c>
      <c r="E16" s="14">
        <v>0.99959983993597434</v>
      </c>
      <c r="F16" s="14">
        <v>1</v>
      </c>
      <c r="G16" s="14">
        <v>0.99466036863993423</v>
      </c>
    </row>
    <row r="17" spans="1:7">
      <c r="A17" s="12">
        <v>94552</v>
      </c>
      <c r="B17" s="12" t="s">
        <v>11</v>
      </c>
      <c r="C17" s="13">
        <v>1</v>
      </c>
      <c r="D17" s="14">
        <v>1</v>
      </c>
      <c r="E17" s="14">
        <v>1</v>
      </c>
      <c r="F17" s="14">
        <v>1</v>
      </c>
      <c r="G17" s="14">
        <v>1</v>
      </c>
    </row>
    <row r="18" spans="1:7">
      <c r="A18" s="12">
        <v>94555</v>
      </c>
      <c r="B18" s="12" t="s">
        <v>11</v>
      </c>
      <c r="C18" s="13">
        <v>1</v>
      </c>
      <c r="D18" s="14">
        <v>1</v>
      </c>
      <c r="E18" s="14">
        <v>1</v>
      </c>
      <c r="F18" s="14">
        <v>1</v>
      </c>
      <c r="G18" s="14">
        <v>1</v>
      </c>
    </row>
    <row r="19" spans="1:7">
      <c r="A19" s="12">
        <v>94557</v>
      </c>
      <c r="B19" s="12" t="s">
        <v>11</v>
      </c>
      <c r="C19" s="13">
        <v>1</v>
      </c>
      <c r="D19" s="14">
        <v>1</v>
      </c>
      <c r="E19" s="14">
        <v>1</v>
      </c>
      <c r="F19" s="14">
        <v>1</v>
      </c>
      <c r="G19" s="14">
        <v>1</v>
      </c>
    </row>
    <row r="20" spans="1:7">
      <c r="A20" s="12">
        <v>94560</v>
      </c>
      <c r="B20" s="12" t="s">
        <v>11</v>
      </c>
      <c r="C20" s="13">
        <v>1</v>
      </c>
      <c r="D20" s="14">
        <v>1</v>
      </c>
      <c r="E20" s="14">
        <v>1</v>
      </c>
      <c r="F20" s="14">
        <v>1</v>
      </c>
      <c r="G20" s="14">
        <v>1</v>
      </c>
    </row>
    <row r="21" spans="1:7">
      <c r="A21" s="12">
        <v>94566</v>
      </c>
      <c r="B21" s="12" t="s">
        <v>11</v>
      </c>
      <c r="C21" s="13">
        <v>1</v>
      </c>
      <c r="D21" s="14">
        <v>1</v>
      </c>
      <c r="E21" s="14">
        <v>1</v>
      </c>
      <c r="F21" s="14">
        <v>1</v>
      </c>
      <c r="G21" s="14">
        <v>1</v>
      </c>
    </row>
    <row r="22" spans="1:7">
      <c r="A22" s="12">
        <v>94568</v>
      </c>
      <c r="B22" s="12" t="s">
        <v>11</v>
      </c>
      <c r="C22" s="13">
        <v>1</v>
      </c>
      <c r="D22" s="14">
        <v>0.99964847869390305</v>
      </c>
      <c r="E22" s="14">
        <v>1</v>
      </c>
      <c r="F22" s="14">
        <v>1</v>
      </c>
      <c r="G22" s="14">
        <v>0.99968149485083346</v>
      </c>
    </row>
    <row r="23" spans="1:7">
      <c r="A23" s="12">
        <v>94577</v>
      </c>
      <c r="B23" s="12" t="s">
        <v>11</v>
      </c>
      <c r="C23" s="13">
        <v>1</v>
      </c>
      <c r="D23" s="14">
        <v>1</v>
      </c>
      <c r="E23" s="14">
        <v>1</v>
      </c>
      <c r="F23" s="14">
        <v>1</v>
      </c>
      <c r="G23" s="14">
        <v>1</v>
      </c>
    </row>
    <row r="24" spans="1:7">
      <c r="A24" s="12">
        <v>94578</v>
      </c>
      <c r="B24" s="12" t="s">
        <v>11</v>
      </c>
      <c r="C24" s="13">
        <v>1</v>
      </c>
      <c r="D24" s="14">
        <v>1</v>
      </c>
      <c r="E24" s="14">
        <v>1</v>
      </c>
      <c r="F24" s="14">
        <v>1</v>
      </c>
      <c r="G24" s="14">
        <v>1</v>
      </c>
    </row>
    <row r="25" spans="1:7">
      <c r="A25" s="12">
        <v>94579</v>
      </c>
      <c r="B25" s="12" t="s">
        <v>11</v>
      </c>
      <c r="C25" s="13">
        <v>1</v>
      </c>
      <c r="D25" s="14">
        <v>1</v>
      </c>
      <c r="E25" s="14">
        <v>1</v>
      </c>
      <c r="F25" s="14">
        <v>1</v>
      </c>
      <c r="G25" s="14">
        <v>1</v>
      </c>
    </row>
    <row r="26" spans="1:7">
      <c r="A26" s="12">
        <v>94580</v>
      </c>
      <c r="B26" s="12" t="s">
        <v>11</v>
      </c>
      <c r="C26" s="13">
        <v>1</v>
      </c>
      <c r="D26" s="14">
        <v>1</v>
      </c>
      <c r="E26" s="14">
        <v>1</v>
      </c>
      <c r="F26" s="14">
        <v>1</v>
      </c>
      <c r="G26" s="14">
        <v>1</v>
      </c>
    </row>
    <row r="27" spans="1:7">
      <c r="A27" s="12">
        <v>94586</v>
      </c>
      <c r="B27" s="12" t="s">
        <v>11</v>
      </c>
      <c r="C27" s="13">
        <v>1</v>
      </c>
      <c r="D27" s="14">
        <v>1</v>
      </c>
      <c r="E27" s="14">
        <v>1</v>
      </c>
      <c r="F27" s="14">
        <v>1</v>
      </c>
      <c r="G27" s="14">
        <v>1</v>
      </c>
    </row>
    <row r="28" spans="1:7">
      <c r="A28" s="12">
        <v>94587</v>
      </c>
      <c r="B28" s="12" t="s">
        <v>11</v>
      </c>
      <c r="C28" s="13">
        <v>1</v>
      </c>
      <c r="D28" s="14">
        <v>1</v>
      </c>
      <c r="E28" s="14">
        <v>1</v>
      </c>
      <c r="F28" s="14">
        <v>1</v>
      </c>
      <c r="G28" s="14">
        <v>1</v>
      </c>
    </row>
    <row r="29" spans="1:7">
      <c r="A29" s="12">
        <v>94588</v>
      </c>
      <c r="B29" s="12" t="s">
        <v>11</v>
      </c>
      <c r="C29" s="13">
        <v>1</v>
      </c>
      <c r="D29" s="14">
        <v>0.98602946261843838</v>
      </c>
      <c r="E29" s="14">
        <v>1</v>
      </c>
      <c r="F29" s="14">
        <v>1</v>
      </c>
      <c r="G29" s="14">
        <v>0.98849199567025581</v>
      </c>
    </row>
    <row r="30" spans="1:7">
      <c r="A30" s="12">
        <v>94601</v>
      </c>
      <c r="B30" s="12" t="s">
        <v>11</v>
      </c>
      <c r="C30" s="13">
        <v>1</v>
      </c>
      <c r="D30" s="14">
        <v>1</v>
      </c>
      <c r="E30" s="14">
        <v>1</v>
      </c>
      <c r="F30" s="14">
        <v>1</v>
      </c>
      <c r="G30" s="14">
        <v>1</v>
      </c>
    </row>
    <row r="31" spans="1:7">
      <c r="A31" s="12">
        <v>94602</v>
      </c>
      <c r="B31" s="12" t="s">
        <v>11</v>
      </c>
      <c r="C31" s="13">
        <v>1</v>
      </c>
      <c r="D31" s="14">
        <v>1</v>
      </c>
      <c r="E31" s="14">
        <v>1</v>
      </c>
      <c r="F31" s="14">
        <v>1</v>
      </c>
      <c r="G31" s="14">
        <v>1</v>
      </c>
    </row>
    <row r="32" spans="1:7">
      <c r="A32" s="12">
        <v>94603</v>
      </c>
      <c r="B32" s="12" t="s">
        <v>11</v>
      </c>
      <c r="C32" s="13">
        <v>1</v>
      </c>
      <c r="D32" s="14">
        <v>1</v>
      </c>
      <c r="E32" s="14">
        <v>1</v>
      </c>
      <c r="F32" s="14">
        <v>1</v>
      </c>
      <c r="G32" s="14">
        <v>1</v>
      </c>
    </row>
    <row r="33" spans="1:7">
      <c r="A33" s="12">
        <v>94604</v>
      </c>
      <c r="B33" s="12" t="s">
        <v>11</v>
      </c>
      <c r="C33" s="13">
        <v>1</v>
      </c>
      <c r="D33" s="14">
        <v>1</v>
      </c>
      <c r="E33" s="14">
        <v>1</v>
      </c>
      <c r="F33" s="14">
        <v>1</v>
      </c>
      <c r="G33" s="14">
        <v>1</v>
      </c>
    </row>
    <row r="34" spans="1:7">
      <c r="A34" s="12">
        <v>94605</v>
      </c>
      <c r="B34" s="12" t="s">
        <v>11</v>
      </c>
      <c r="C34" s="13">
        <v>1</v>
      </c>
      <c r="D34" s="14">
        <v>1</v>
      </c>
      <c r="E34" s="14">
        <v>1</v>
      </c>
      <c r="F34" s="14">
        <v>1</v>
      </c>
      <c r="G34" s="14">
        <v>1</v>
      </c>
    </row>
    <row r="35" spans="1:7">
      <c r="A35" s="12">
        <v>94606</v>
      </c>
      <c r="B35" s="12" t="s">
        <v>11</v>
      </c>
      <c r="C35" s="13">
        <v>1</v>
      </c>
      <c r="D35" s="14">
        <v>1</v>
      </c>
      <c r="E35" s="14">
        <v>1</v>
      </c>
      <c r="F35" s="14">
        <v>1</v>
      </c>
      <c r="G35" s="14">
        <v>1</v>
      </c>
    </row>
    <row r="36" spans="1:7">
      <c r="A36" s="12">
        <v>94607</v>
      </c>
      <c r="B36" s="12" t="s">
        <v>11</v>
      </c>
      <c r="C36" s="13">
        <v>1</v>
      </c>
      <c r="D36" s="14">
        <v>1</v>
      </c>
      <c r="E36" s="14">
        <v>1</v>
      </c>
      <c r="F36" s="14">
        <v>1</v>
      </c>
      <c r="G36" s="14">
        <v>1</v>
      </c>
    </row>
    <row r="37" spans="1:7">
      <c r="A37" s="12">
        <v>94608</v>
      </c>
      <c r="B37" s="12" t="s">
        <v>11</v>
      </c>
      <c r="C37" s="13">
        <v>1</v>
      </c>
      <c r="D37" s="14">
        <v>1</v>
      </c>
      <c r="E37" s="14">
        <v>1</v>
      </c>
      <c r="F37" s="14">
        <v>1</v>
      </c>
      <c r="G37" s="14">
        <v>1</v>
      </c>
    </row>
    <row r="38" spans="1:7">
      <c r="A38" s="12">
        <v>94609</v>
      </c>
      <c r="B38" s="12" t="s">
        <v>11</v>
      </c>
      <c r="C38" s="13">
        <v>1</v>
      </c>
      <c r="D38" s="14">
        <v>1</v>
      </c>
      <c r="E38" s="14">
        <v>1</v>
      </c>
      <c r="F38" s="14">
        <v>1</v>
      </c>
      <c r="G38" s="14">
        <v>1</v>
      </c>
    </row>
    <row r="39" spans="1:7">
      <c r="A39" s="12">
        <v>94610</v>
      </c>
      <c r="B39" s="12" t="s">
        <v>11</v>
      </c>
      <c r="C39" s="13">
        <v>1</v>
      </c>
      <c r="D39" s="14">
        <v>1</v>
      </c>
      <c r="E39" s="14">
        <v>1</v>
      </c>
      <c r="F39" s="14">
        <v>1</v>
      </c>
      <c r="G39" s="14">
        <v>1</v>
      </c>
    </row>
    <row r="40" spans="1:7">
      <c r="A40" s="12">
        <v>94611</v>
      </c>
      <c r="B40" s="12" t="s">
        <v>11</v>
      </c>
      <c r="C40" s="13">
        <v>1</v>
      </c>
      <c r="D40" s="14">
        <v>0.99694516572475944</v>
      </c>
      <c r="E40" s="14">
        <v>1</v>
      </c>
      <c r="F40" s="14">
        <v>1</v>
      </c>
      <c r="G40" s="14">
        <v>0.9972350230414746</v>
      </c>
    </row>
    <row r="41" spans="1:7">
      <c r="A41" s="12">
        <v>94612</v>
      </c>
      <c r="B41" s="12" t="s">
        <v>11</v>
      </c>
      <c r="C41" s="13">
        <v>1</v>
      </c>
      <c r="D41" s="14">
        <v>1</v>
      </c>
      <c r="E41" s="14">
        <v>1</v>
      </c>
      <c r="F41" s="14">
        <v>1</v>
      </c>
      <c r="G41" s="14">
        <v>1</v>
      </c>
    </row>
    <row r="42" spans="1:7">
      <c r="A42" s="12">
        <v>94613</v>
      </c>
      <c r="B42" s="12" t="s">
        <v>11</v>
      </c>
      <c r="C42" s="13">
        <v>1</v>
      </c>
      <c r="D42" s="14">
        <v>0</v>
      </c>
      <c r="E42" s="14">
        <v>1</v>
      </c>
      <c r="F42" s="14">
        <v>0</v>
      </c>
      <c r="G42" s="14">
        <v>1</v>
      </c>
    </row>
    <row r="43" spans="1:7">
      <c r="A43" s="12">
        <v>94614</v>
      </c>
      <c r="B43" s="12" t="s">
        <v>11</v>
      </c>
      <c r="C43" s="13">
        <v>1</v>
      </c>
      <c r="D43" s="14">
        <v>1</v>
      </c>
      <c r="E43" s="14">
        <v>1</v>
      </c>
      <c r="F43" s="14">
        <v>1</v>
      </c>
      <c r="G43" s="14">
        <v>1</v>
      </c>
    </row>
    <row r="44" spans="1:7">
      <c r="A44" s="12">
        <v>94615</v>
      </c>
      <c r="B44" s="12" t="s">
        <v>11</v>
      </c>
      <c r="C44" s="13">
        <v>1</v>
      </c>
      <c r="D44" s="14">
        <v>0</v>
      </c>
      <c r="E44" s="14">
        <v>1</v>
      </c>
      <c r="F44" s="14">
        <v>1</v>
      </c>
      <c r="G44" s="14">
        <v>1</v>
      </c>
    </row>
    <row r="45" spans="1:7">
      <c r="A45" s="12">
        <v>94618</v>
      </c>
      <c r="B45" s="12" t="s">
        <v>11</v>
      </c>
      <c r="C45" s="13">
        <v>1</v>
      </c>
      <c r="D45" s="14">
        <v>1</v>
      </c>
      <c r="E45" s="14">
        <v>1</v>
      </c>
      <c r="F45" s="14">
        <v>1</v>
      </c>
      <c r="G45" s="14">
        <v>1</v>
      </c>
    </row>
    <row r="46" spans="1:7">
      <c r="A46" s="12">
        <v>94619</v>
      </c>
      <c r="B46" s="12" t="s">
        <v>11</v>
      </c>
      <c r="C46" s="13">
        <v>1</v>
      </c>
      <c r="D46" s="14">
        <v>1</v>
      </c>
      <c r="E46" s="14">
        <v>1</v>
      </c>
      <c r="F46" s="14">
        <v>1</v>
      </c>
      <c r="G46" s="14">
        <v>1</v>
      </c>
    </row>
    <row r="47" spans="1:7">
      <c r="A47" s="12">
        <v>94620</v>
      </c>
      <c r="B47" s="12" t="s">
        <v>11</v>
      </c>
      <c r="C47" s="13">
        <v>1</v>
      </c>
      <c r="D47" s="14">
        <v>1</v>
      </c>
      <c r="E47" s="14">
        <v>1</v>
      </c>
      <c r="F47" s="14">
        <v>1</v>
      </c>
      <c r="G47" s="14">
        <v>1</v>
      </c>
    </row>
    <row r="48" spans="1:7">
      <c r="A48" s="12">
        <v>94621</v>
      </c>
      <c r="B48" s="12" t="s">
        <v>11</v>
      </c>
      <c r="C48" s="13">
        <v>1</v>
      </c>
      <c r="D48" s="14">
        <v>1</v>
      </c>
      <c r="E48" s="14">
        <v>1</v>
      </c>
      <c r="F48" s="14">
        <v>1</v>
      </c>
      <c r="G48" s="14">
        <v>1</v>
      </c>
    </row>
    <row r="49" spans="1:7">
      <c r="A49" s="12">
        <v>94623</v>
      </c>
      <c r="B49" s="12" t="s">
        <v>11</v>
      </c>
      <c r="C49" s="13">
        <v>1</v>
      </c>
      <c r="D49" s="14">
        <v>1</v>
      </c>
      <c r="E49" s="14">
        <v>1</v>
      </c>
      <c r="F49" s="14">
        <v>1</v>
      </c>
      <c r="G49" s="14">
        <v>1</v>
      </c>
    </row>
    <row r="50" spans="1:7">
      <c r="A50" s="12">
        <v>94624</v>
      </c>
      <c r="B50" s="12" t="s">
        <v>11</v>
      </c>
      <c r="C50" s="13">
        <v>1</v>
      </c>
      <c r="D50" s="14">
        <v>1</v>
      </c>
      <c r="E50" s="14">
        <v>1</v>
      </c>
      <c r="F50" s="14">
        <v>1</v>
      </c>
      <c r="G50" s="14">
        <v>1</v>
      </c>
    </row>
    <row r="51" spans="1:7">
      <c r="A51" s="12">
        <v>94661</v>
      </c>
      <c r="B51" s="12" t="s">
        <v>11</v>
      </c>
      <c r="C51" s="13">
        <v>1</v>
      </c>
      <c r="D51" s="14">
        <v>1</v>
      </c>
      <c r="E51" s="14">
        <v>1</v>
      </c>
      <c r="F51" s="14">
        <v>1</v>
      </c>
      <c r="G51" s="14">
        <v>1</v>
      </c>
    </row>
    <row r="52" spans="1:7">
      <c r="A52" s="12">
        <v>94662</v>
      </c>
      <c r="B52" s="12" t="s">
        <v>11</v>
      </c>
      <c r="C52" s="13">
        <v>1</v>
      </c>
      <c r="D52" s="14">
        <v>1</v>
      </c>
      <c r="E52" s="14">
        <v>1</v>
      </c>
      <c r="F52" s="14">
        <v>1</v>
      </c>
      <c r="G52" s="14">
        <v>1</v>
      </c>
    </row>
    <row r="53" spans="1:7">
      <c r="A53" s="12">
        <v>94666</v>
      </c>
      <c r="B53" s="12" t="s">
        <v>11</v>
      </c>
      <c r="C53" s="13">
        <v>1</v>
      </c>
      <c r="D53" s="14">
        <v>0</v>
      </c>
      <c r="E53" s="14">
        <v>1</v>
      </c>
      <c r="F53" s="14">
        <v>0</v>
      </c>
      <c r="G53" s="14">
        <v>1</v>
      </c>
    </row>
    <row r="54" spans="1:7">
      <c r="A54" s="12">
        <v>94701</v>
      </c>
      <c r="B54" s="12" t="s">
        <v>11</v>
      </c>
      <c r="C54" s="13">
        <v>1</v>
      </c>
      <c r="D54" s="14">
        <v>1</v>
      </c>
      <c r="E54" s="14">
        <v>1</v>
      </c>
      <c r="F54" s="14">
        <v>1</v>
      </c>
      <c r="G54" s="14">
        <v>1</v>
      </c>
    </row>
    <row r="55" spans="1:7">
      <c r="A55" s="12">
        <v>94702</v>
      </c>
      <c r="B55" s="12" t="s">
        <v>11</v>
      </c>
      <c r="C55" s="13">
        <v>1</v>
      </c>
      <c r="D55" s="14">
        <v>1</v>
      </c>
      <c r="E55" s="14">
        <v>1</v>
      </c>
      <c r="F55" s="14">
        <v>1</v>
      </c>
      <c r="G55" s="14">
        <v>1</v>
      </c>
    </row>
    <row r="56" spans="1:7">
      <c r="A56" s="12">
        <v>94703</v>
      </c>
      <c r="B56" s="12" t="s">
        <v>11</v>
      </c>
      <c r="C56" s="13">
        <v>1</v>
      </c>
      <c r="D56" s="14">
        <v>1</v>
      </c>
      <c r="E56" s="14">
        <v>1</v>
      </c>
      <c r="F56" s="14">
        <v>1</v>
      </c>
      <c r="G56" s="14">
        <v>1</v>
      </c>
    </row>
    <row r="57" spans="1:7">
      <c r="A57" s="12">
        <v>94704</v>
      </c>
      <c r="B57" s="12" t="s">
        <v>11</v>
      </c>
      <c r="C57" s="13">
        <v>1</v>
      </c>
      <c r="D57" s="14">
        <v>1</v>
      </c>
      <c r="E57" s="14">
        <v>1</v>
      </c>
      <c r="F57" s="14">
        <v>1</v>
      </c>
      <c r="G57" s="14">
        <v>1</v>
      </c>
    </row>
    <row r="58" spans="1:7">
      <c r="A58" s="12">
        <v>94705</v>
      </c>
      <c r="B58" s="12" t="s">
        <v>11</v>
      </c>
      <c r="C58" s="13">
        <v>1</v>
      </c>
      <c r="D58" s="14">
        <v>1</v>
      </c>
      <c r="E58" s="14">
        <v>1</v>
      </c>
      <c r="F58" s="14">
        <v>1</v>
      </c>
      <c r="G58" s="14">
        <v>1</v>
      </c>
    </row>
    <row r="59" spans="1:7">
      <c r="A59" s="12">
        <v>94706</v>
      </c>
      <c r="B59" s="12" t="s">
        <v>11</v>
      </c>
      <c r="C59" s="13">
        <v>1</v>
      </c>
      <c r="D59" s="14">
        <v>0.99749346120313864</v>
      </c>
      <c r="E59" s="14">
        <v>0.99415204678362568</v>
      </c>
      <c r="F59" s="14">
        <v>1</v>
      </c>
      <c r="G59" s="14">
        <v>0.99737015121630501</v>
      </c>
    </row>
    <row r="60" spans="1:7">
      <c r="A60" s="12">
        <v>94707</v>
      </c>
      <c r="B60" s="12" t="s">
        <v>11</v>
      </c>
      <c r="C60" s="13">
        <v>1</v>
      </c>
      <c r="D60" s="14">
        <v>0.78798701298701301</v>
      </c>
      <c r="E60" s="14">
        <v>0.88943089430894307</v>
      </c>
      <c r="F60" s="14">
        <v>0.73913043478260865</v>
      </c>
      <c r="G60" s="14">
        <v>0.7964176496286588</v>
      </c>
    </row>
    <row r="61" spans="1:7">
      <c r="A61" s="12">
        <v>94709</v>
      </c>
      <c r="B61" s="12" t="s">
        <v>11</v>
      </c>
      <c r="C61" s="13">
        <v>1</v>
      </c>
      <c r="D61" s="14">
        <v>1</v>
      </c>
      <c r="E61" s="14">
        <v>1</v>
      </c>
      <c r="F61" s="14">
        <v>1</v>
      </c>
      <c r="G61" s="14">
        <v>1</v>
      </c>
    </row>
    <row r="62" spans="1:7">
      <c r="A62" s="12">
        <v>94710</v>
      </c>
      <c r="B62" s="12" t="s">
        <v>11</v>
      </c>
      <c r="C62" s="13">
        <v>1</v>
      </c>
      <c r="D62" s="14">
        <v>1</v>
      </c>
      <c r="E62" s="14">
        <v>1</v>
      </c>
      <c r="F62" s="14">
        <v>1</v>
      </c>
      <c r="G62" s="14">
        <v>1</v>
      </c>
    </row>
    <row r="63" spans="1:7">
      <c r="A63" s="12">
        <v>94712</v>
      </c>
      <c r="B63" s="12" t="s">
        <v>11</v>
      </c>
      <c r="C63" s="13">
        <v>1</v>
      </c>
      <c r="D63" s="14">
        <v>1</v>
      </c>
      <c r="E63" s="14">
        <v>1</v>
      </c>
      <c r="F63" s="14">
        <v>1</v>
      </c>
      <c r="G63" s="14">
        <v>1</v>
      </c>
    </row>
    <row r="64" spans="1:7">
      <c r="A64" s="12">
        <v>94720</v>
      </c>
      <c r="B64" s="12" t="s">
        <v>11</v>
      </c>
      <c r="C64" s="13">
        <v>1</v>
      </c>
      <c r="D64" s="14">
        <v>1</v>
      </c>
      <c r="E64" s="14">
        <v>1</v>
      </c>
      <c r="F64" s="14">
        <v>1</v>
      </c>
      <c r="G64" s="14">
        <v>1</v>
      </c>
    </row>
    <row r="65" spans="1:7">
      <c r="A65" s="12">
        <v>96120</v>
      </c>
      <c r="B65" s="12" t="s">
        <v>12</v>
      </c>
      <c r="C65" s="13">
        <v>3</v>
      </c>
      <c r="D65" s="14">
        <v>1</v>
      </c>
      <c r="E65" s="14">
        <v>1</v>
      </c>
      <c r="F65" s="14">
        <v>1</v>
      </c>
      <c r="G65" s="14">
        <v>1</v>
      </c>
    </row>
    <row r="66" spans="1:7">
      <c r="A66" s="12">
        <v>95601</v>
      </c>
      <c r="B66" s="12" t="s">
        <v>13</v>
      </c>
      <c r="C66" s="13">
        <v>5</v>
      </c>
      <c r="D66" s="14">
        <v>1</v>
      </c>
      <c r="E66" s="14">
        <v>0</v>
      </c>
      <c r="F66" s="14">
        <v>1</v>
      </c>
      <c r="G66" s="14">
        <v>1</v>
      </c>
    </row>
    <row r="67" spans="1:7">
      <c r="A67" s="12">
        <v>95629</v>
      </c>
      <c r="B67" s="12" t="s">
        <v>13</v>
      </c>
      <c r="C67" s="13">
        <v>5</v>
      </c>
      <c r="D67" s="14">
        <v>0.85945945945945945</v>
      </c>
      <c r="E67" s="14">
        <v>1</v>
      </c>
      <c r="F67" s="14">
        <v>1</v>
      </c>
      <c r="G67" s="14">
        <v>0.86096256684491979</v>
      </c>
    </row>
    <row r="68" spans="1:7">
      <c r="A68" s="12">
        <v>95640</v>
      </c>
      <c r="B68" s="12" t="s">
        <v>13</v>
      </c>
      <c r="C68" s="13">
        <v>5</v>
      </c>
      <c r="D68" s="14">
        <v>1</v>
      </c>
      <c r="E68" s="14">
        <v>1</v>
      </c>
      <c r="F68" s="14">
        <v>1</v>
      </c>
      <c r="G68" s="14">
        <v>1</v>
      </c>
    </row>
    <row r="69" spans="1:7">
      <c r="A69" s="12">
        <v>95642</v>
      </c>
      <c r="B69" s="12" t="s">
        <v>13</v>
      </c>
      <c r="C69" s="13">
        <v>5</v>
      </c>
      <c r="D69" s="14">
        <v>1</v>
      </c>
      <c r="E69" s="14">
        <v>1</v>
      </c>
      <c r="F69" s="14">
        <v>1</v>
      </c>
      <c r="G69" s="14">
        <v>1</v>
      </c>
    </row>
    <row r="70" spans="1:7">
      <c r="A70" s="12">
        <v>95646</v>
      </c>
      <c r="B70" s="12" t="s">
        <v>13</v>
      </c>
      <c r="C70" s="13">
        <v>5</v>
      </c>
      <c r="D70" s="14">
        <v>0</v>
      </c>
      <c r="E70" s="14">
        <v>0</v>
      </c>
      <c r="F70" s="14">
        <v>1</v>
      </c>
      <c r="G70" s="14">
        <v>1</v>
      </c>
    </row>
    <row r="71" spans="1:7">
      <c r="A71" s="12">
        <v>95654</v>
      </c>
      <c r="B71" s="12" t="s">
        <v>13</v>
      </c>
      <c r="C71" s="13">
        <v>5</v>
      </c>
      <c r="D71" s="14">
        <v>0</v>
      </c>
      <c r="E71" s="14">
        <v>0</v>
      </c>
      <c r="F71" s="14">
        <v>1</v>
      </c>
      <c r="G71" s="14">
        <v>1</v>
      </c>
    </row>
    <row r="72" spans="1:7">
      <c r="A72" s="12">
        <v>95665</v>
      </c>
      <c r="B72" s="12" t="s">
        <v>13</v>
      </c>
      <c r="C72" s="13">
        <v>5</v>
      </c>
      <c r="D72" s="14">
        <v>1</v>
      </c>
      <c r="E72" s="14">
        <v>1</v>
      </c>
      <c r="F72" s="14">
        <v>1</v>
      </c>
      <c r="G72" s="14">
        <v>1</v>
      </c>
    </row>
    <row r="73" spans="1:7">
      <c r="A73" s="12">
        <v>95666</v>
      </c>
      <c r="B73" s="12" t="s">
        <v>13</v>
      </c>
      <c r="C73" s="13">
        <v>5</v>
      </c>
      <c r="D73" s="14">
        <v>0.99966611018363938</v>
      </c>
      <c r="E73" s="14">
        <v>0.9859154929577465</v>
      </c>
      <c r="F73" s="14">
        <v>1</v>
      </c>
      <c r="G73" s="14">
        <v>0.9993510707332901</v>
      </c>
    </row>
    <row r="74" spans="1:7">
      <c r="A74" s="12">
        <v>95669</v>
      </c>
      <c r="B74" s="12" t="s">
        <v>13</v>
      </c>
      <c r="C74" s="13">
        <v>5</v>
      </c>
      <c r="D74" s="14">
        <v>1</v>
      </c>
      <c r="E74" s="14">
        <v>1</v>
      </c>
      <c r="F74" s="14">
        <v>1</v>
      </c>
      <c r="G74" s="14">
        <v>1</v>
      </c>
    </row>
    <row r="75" spans="1:7">
      <c r="A75" s="12">
        <v>95675</v>
      </c>
      <c r="B75" s="12" t="s">
        <v>13</v>
      </c>
      <c r="C75" s="13">
        <v>5</v>
      </c>
      <c r="D75" s="14">
        <v>0</v>
      </c>
      <c r="E75" s="14">
        <v>0</v>
      </c>
      <c r="F75" s="14">
        <v>1</v>
      </c>
      <c r="G75" s="14">
        <v>1</v>
      </c>
    </row>
    <row r="76" spans="1:7">
      <c r="A76" s="12">
        <v>95685</v>
      </c>
      <c r="B76" s="12" t="s">
        <v>13</v>
      </c>
      <c r="C76" s="13">
        <v>5</v>
      </c>
      <c r="D76" s="14">
        <v>1</v>
      </c>
      <c r="E76" s="14">
        <v>1</v>
      </c>
      <c r="F76" s="14">
        <v>1</v>
      </c>
      <c r="G76" s="14">
        <v>1</v>
      </c>
    </row>
    <row r="77" spans="1:7">
      <c r="A77" s="12">
        <v>95689</v>
      </c>
      <c r="B77" s="12" t="s">
        <v>13</v>
      </c>
      <c r="C77" s="13">
        <v>5</v>
      </c>
      <c r="D77" s="14">
        <v>1</v>
      </c>
      <c r="E77" s="14">
        <v>1</v>
      </c>
      <c r="F77" s="14">
        <v>1</v>
      </c>
      <c r="G77" s="14">
        <v>1</v>
      </c>
    </row>
    <row r="78" spans="1:7">
      <c r="A78" s="12">
        <v>95699</v>
      </c>
      <c r="B78" s="12" t="s">
        <v>13</v>
      </c>
      <c r="C78" s="13">
        <v>5</v>
      </c>
      <c r="D78" s="14">
        <v>1</v>
      </c>
      <c r="E78" s="14">
        <v>1</v>
      </c>
      <c r="F78" s="14">
        <v>1</v>
      </c>
      <c r="G78" s="14">
        <v>1</v>
      </c>
    </row>
    <row r="79" spans="1:7">
      <c r="A79" s="12">
        <v>95914</v>
      </c>
      <c r="B79" s="12" t="s">
        <v>14</v>
      </c>
      <c r="C79" s="13">
        <v>7</v>
      </c>
      <c r="D79" s="14">
        <v>0.9453125</v>
      </c>
      <c r="E79" s="14">
        <v>1</v>
      </c>
      <c r="F79" s="14">
        <v>1</v>
      </c>
      <c r="G79" s="14">
        <v>0.94656488549618323</v>
      </c>
    </row>
    <row r="80" spans="1:7">
      <c r="A80" s="12">
        <v>95916</v>
      </c>
      <c r="B80" s="12" t="s">
        <v>14</v>
      </c>
      <c r="C80" s="13">
        <v>7</v>
      </c>
      <c r="D80" s="14">
        <v>1</v>
      </c>
      <c r="E80" s="14">
        <v>0</v>
      </c>
      <c r="F80" s="14">
        <v>1</v>
      </c>
      <c r="G80" s="14">
        <v>1</v>
      </c>
    </row>
    <row r="81" spans="1:7">
      <c r="A81" s="12">
        <v>95917</v>
      </c>
      <c r="B81" s="12" t="s">
        <v>14</v>
      </c>
      <c r="C81" s="13">
        <v>7</v>
      </c>
      <c r="D81" s="14">
        <v>1</v>
      </c>
      <c r="E81" s="14">
        <v>1</v>
      </c>
      <c r="F81" s="14">
        <v>1</v>
      </c>
      <c r="G81" s="14">
        <v>1</v>
      </c>
    </row>
    <row r="82" spans="1:7">
      <c r="A82" s="12">
        <v>95926</v>
      </c>
      <c r="B82" s="12" t="s">
        <v>14</v>
      </c>
      <c r="C82" s="13">
        <v>7</v>
      </c>
      <c r="D82" s="14">
        <v>1</v>
      </c>
      <c r="E82" s="14">
        <v>1</v>
      </c>
      <c r="F82" s="14">
        <v>1</v>
      </c>
      <c r="G82" s="14">
        <v>1</v>
      </c>
    </row>
    <row r="83" spans="1:7">
      <c r="A83" s="12">
        <v>95927</v>
      </c>
      <c r="B83" s="12" t="s">
        <v>14</v>
      </c>
      <c r="C83" s="13">
        <v>7</v>
      </c>
      <c r="D83" s="14">
        <v>1</v>
      </c>
      <c r="E83" s="14">
        <v>1</v>
      </c>
      <c r="F83" s="14">
        <v>1</v>
      </c>
      <c r="G83" s="14">
        <v>1</v>
      </c>
    </row>
    <row r="84" spans="1:7">
      <c r="A84" s="12">
        <v>95928</v>
      </c>
      <c r="B84" s="12" t="s">
        <v>14</v>
      </c>
      <c r="C84" s="13">
        <v>7</v>
      </c>
      <c r="D84" s="14">
        <v>1</v>
      </c>
      <c r="E84" s="14">
        <v>1</v>
      </c>
      <c r="F84" s="14">
        <v>1</v>
      </c>
      <c r="G84" s="14">
        <v>1</v>
      </c>
    </row>
    <row r="85" spans="1:7">
      <c r="A85" s="12">
        <v>95929</v>
      </c>
      <c r="B85" s="12" t="s">
        <v>14</v>
      </c>
      <c r="C85" s="13">
        <v>7</v>
      </c>
      <c r="D85" s="14">
        <v>0</v>
      </c>
      <c r="E85" s="14">
        <v>1</v>
      </c>
      <c r="F85" s="14">
        <v>0</v>
      </c>
      <c r="G85" s="14">
        <v>1</v>
      </c>
    </row>
    <row r="86" spans="1:7">
      <c r="A86" s="12">
        <v>95938</v>
      </c>
      <c r="B86" s="12" t="s">
        <v>14</v>
      </c>
      <c r="C86" s="13">
        <v>7</v>
      </c>
      <c r="D86" s="14">
        <v>1</v>
      </c>
      <c r="E86" s="14">
        <v>1</v>
      </c>
      <c r="F86" s="14">
        <v>1</v>
      </c>
      <c r="G86" s="14">
        <v>1</v>
      </c>
    </row>
    <row r="87" spans="1:7">
      <c r="A87" s="12">
        <v>95940</v>
      </c>
      <c r="B87" s="12" t="s">
        <v>14</v>
      </c>
      <c r="C87" s="13">
        <v>7</v>
      </c>
      <c r="D87" s="14">
        <v>1</v>
      </c>
      <c r="E87" s="14">
        <v>1</v>
      </c>
      <c r="F87" s="14">
        <v>1</v>
      </c>
      <c r="G87" s="14">
        <v>1</v>
      </c>
    </row>
    <row r="88" spans="1:7">
      <c r="A88" s="12">
        <v>95941</v>
      </c>
      <c r="B88" s="12" t="s">
        <v>14</v>
      </c>
      <c r="C88" s="13">
        <v>7</v>
      </c>
      <c r="D88" s="14">
        <v>0.64880952380952384</v>
      </c>
      <c r="E88" s="14">
        <v>1</v>
      </c>
      <c r="F88" s="14">
        <v>1</v>
      </c>
      <c r="G88" s="14">
        <v>0.65895953757225434</v>
      </c>
    </row>
    <row r="89" spans="1:7">
      <c r="A89" s="12">
        <v>95942</v>
      </c>
      <c r="B89" s="12" t="s">
        <v>14</v>
      </c>
      <c r="C89" s="13">
        <v>7</v>
      </c>
      <c r="D89" s="14">
        <v>1</v>
      </c>
      <c r="E89" s="14">
        <v>0</v>
      </c>
      <c r="F89" s="14">
        <v>1</v>
      </c>
      <c r="G89" s="14">
        <v>1</v>
      </c>
    </row>
    <row r="90" spans="1:7">
      <c r="A90" s="12">
        <v>95948</v>
      </c>
      <c r="B90" s="12" t="s">
        <v>14</v>
      </c>
      <c r="C90" s="13">
        <v>7</v>
      </c>
      <c r="D90" s="14">
        <v>0.99844539448115044</v>
      </c>
      <c r="E90" s="14">
        <v>0.99792531120331951</v>
      </c>
      <c r="F90" s="14">
        <v>1</v>
      </c>
      <c r="G90" s="14">
        <v>0.99842712338343231</v>
      </c>
    </row>
    <row r="91" spans="1:7">
      <c r="A91" s="12">
        <v>95954</v>
      </c>
      <c r="B91" s="12" t="s">
        <v>14</v>
      </c>
      <c r="C91" s="13">
        <v>7</v>
      </c>
      <c r="D91" s="14">
        <v>1</v>
      </c>
      <c r="E91" s="14">
        <v>1</v>
      </c>
      <c r="F91" s="14">
        <v>1</v>
      </c>
      <c r="G91" s="14">
        <v>1</v>
      </c>
    </row>
    <row r="92" spans="1:7">
      <c r="A92" s="12">
        <v>95958</v>
      </c>
      <c r="B92" s="12" t="s">
        <v>14</v>
      </c>
      <c r="C92" s="13">
        <v>7</v>
      </c>
      <c r="D92" s="14">
        <v>0</v>
      </c>
      <c r="E92" s="14">
        <v>0</v>
      </c>
      <c r="F92" s="14">
        <v>1</v>
      </c>
      <c r="G92" s="14">
        <v>1</v>
      </c>
    </row>
    <row r="93" spans="1:7">
      <c r="A93" s="12">
        <v>95965</v>
      </c>
      <c r="B93" s="12" t="s">
        <v>14</v>
      </c>
      <c r="C93" s="13">
        <v>7</v>
      </c>
      <c r="D93" s="14">
        <v>1</v>
      </c>
      <c r="E93" s="14">
        <v>1</v>
      </c>
      <c r="F93" s="14">
        <v>1</v>
      </c>
      <c r="G93" s="14">
        <v>1</v>
      </c>
    </row>
    <row r="94" spans="1:7">
      <c r="A94" s="12">
        <v>95966</v>
      </c>
      <c r="B94" s="12" t="s">
        <v>14</v>
      </c>
      <c r="C94" s="13">
        <v>7</v>
      </c>
      <c r="D94" s="14">
        <v>0.99765031098825152</v>
      </c>
      <c r="E94" s="14">
        <v>1</v>
      </c>
      <c r="F94" s="14">
        <v>1</v>
      </c>
      <c r="G94" s="14">
        <v>0.99781111182643401</v>
      </c>
    </row>
    <row r="95" spans="1:7">
      <c r="A95" s="12">
        <v>95967</v>
      </c>
      <c r="B95" s="12" t="s">
        <v>14</v>
      </c>
      <c r="C95" s="13">
        <v>7</v>
      </c>
      <c r="D95" s="14">
        <v>1</v>
      </c>
      <c r="E95" s="14">
        <v>1</v>
      </c>
      <c r="F95" s="14">
        <v>1</v>
      </c>
      <c r="G95" s="14">
        <v>1</v>
      </c>
    </row>
    <row r="96" spans="1:7">
      <c r="A96" s="12">
        <v>95968</v>
      </c>
      <c r="B96" s="12" t="s">
        <v>14</v>
      </c>
      <c r="C96" s="13">
        <v>7</v>
      </c>
      <c r="D96" s="14">
        <v>1</v>
      </c>
      <c r="E96" s="14">
        <v>1</v>
      </c>
      <c r="F96" s="14">
        <v>1</v>
      </c>
      <c r="G96" s="14">
        <v>1</v>
      </c>
    </row>
    <row r="97" spans="1:7">
      <c r="A97" s="12">
        <v>95969</v>
      </c>
      <c r="B97" s="12" t="s">
        <v>14</v>
      </c>
      <c r="C97" s="13">
        <v>7</v>
      </c>
      <c r="D97" s="14">
        <v>1</v>
      </c>
      <c r="E97" s="14">
        <v>1</v>
      </c>
      <c r="F97" s="14">
        <v>1</v>
      </c>
      <c r="G97" s="14">
        <v>1</v>
      </c>
    </row>
    <row r="98" spans="1:7">
      <c r="A98" s="12">
        <v>95973</v>
      </c>
      <c r="B98" s="12" t="s">
        <v>14</v>
      </c>
      <c r="C98" s="13">
        <v>7</v>
      </c>
      <c r="D98" s="14">
        <v>0.99819581428915083</v>
      </c>
      <c r="E98" s="14">
        <v>1</v>
      </c>
      <c r="F98" s="14">
        <v>1</v>
      </c>
      <c r="G98" s="14">
        <v>0.9984235417761429</v>
      </c>
    </row>
    <row r="99" spans="1:7">
      <c r="A99" s="12">
        <v>95974</v>
      </c>
      <c r="B99" s="12" t="s">
        <v>14</v>
      </c>
      <c r="C99" s="13">
        <v>7</v>
      </c>
      <c r="D99" s="14">
        <v>0</v>
      </c>
      <c r="E99" s="14">
        <v>0</v>
      </c>
      <c r="F99" s="14">
        <v>1</v>
      </c>
      <c r="G99" s="14">
        <v>1</v>
      </c>
    </row>
    <row r="100" spans="1:7">
      <c r="A100" s="12">
        <v>95976</v>
      </c>
      <c r="B100" s="12" t="s">
        <v>14</v>
      </c>
      <c r="C100" s="13">
        <v>7</v>
      </c>
      <c r="D100" s="14">
        <v>0</v>
      </c>
      <c r="E100" s="14">
        <v>1</v>
      </c>
      <c r="F100" s="14">
        <v>0</v>
      </c>
      <c r="G100" s="14">
        <v>1</v>
      </c>
    </row>
    <row r="101" spans="1:7">
      <c r="A101" s="12">
        <v>95978</v>
      </c>
      <c r="B101" s="12" t="s">
        <v>14</v>
      </c>
      <c r="C101" s="13">
        <v>7</v>
      </c>
      <c r="D101" s="14">
        <v>0</v>
      </c>
      <c r="E101" s="14">
        <v>0</v>
      </c>
      <c r="F101" s="14">
        <v>1</v>
      </c>
      <c r="G101" s="14">
        <v>1</v>
      </c>
    </row>
    <row r="102" spans="1:7">
      <c r="A102" s="12">
        <v>95221</v>
      </c>
      <c r="B102" s="12" t="s">
        <v>15</v>
      </c>
      <c r="C102" s="13">
        <v>9</v>
      </c>
      <c r="D102" s="14">
        <v>0</v>
      </c>
      <c r="E102" s="14">
        <v>0</v>
      </c>
      <c r="F102" s="14">
        <v>1</v>
      </c>
      <c r="G102" s="14">
        <v>1</v>
      </c>
    </row>
    <row r="103" spans="1:7">
      <c r="A103" s="12">
        <v>95222</v>
      </c>
      <c r="B103" s="12" t="s">
        <v>15</v>
      </c>
      <c r="C103" s="13">
        <v>9</v>
      </c>
      <c r="D103" s="14">
        <v>1</v>
      </c>
      <c r="E103" s="14">
        <v>1</v>
      </c>
      <c r="F103" s="14">
        <v>1</v>
      </c>
      <c r="G103" s="14">
        <v>1</v>
      </c>
    </row>
    <row r="104" spans="1:7">
      <c r="A104" s="12">
        <v>95223</v>
      </c>
      <c r="B104" s="12" t="s">
        <v>15</v>
      </c>
      <c r="C104" s="13">
        <v>9</v>
      </c>
      <c r="D104" s="14">
        <v>0.99262899262899262</v>
      </c>
      <c r="E104" s="14">
        <v>0.88888888888888884</v>
      </c>
      <c r="F104" s="14">
        <v>1</v>
      </c>
      <c r="G104" s="14">
        <v>0.99090909090909096</v>
      </c>
    </row>
    <row r="105" spans="1:7">
      <c r="A105" s="12">
        <v>95224</v>
      </c>
      <c r="B105" s="12" t="s">
        <v>15</v>
      </c>
      <c r="C105" s="13">
        <v>9</v>
      </c>
      <c r="D105" s="14">
        <v>0</v>
      </c>
      <c r="E105" s="14">
        <v>0</v>
      </c>
      <c r="F105" s="14">
        <v>1</v>
      </c>
      <c r="G105" s="14">
        <v>1</v>
      </c>
    </row>
    <row r="106" spans="1:7">
      <c r="A106" s="12">
        <v>95225</v>
      </c>
      <c r="B106" s="12" t="s">
        <v>15</v>
      </c>
      <c r="C106" s="13">
        <v>9</v>
      </c>
      <c r="D106" s="14">
        <v>1</v>
      </c>
      <c r="E106" s="14">
        <v>1</v>
      </c>
      <c r="F106" s="14">
        <v>1</v>
      </c>
      <c r="G106" s="14">
        <v>1</v>
      </c>
    </row>
    <row r="107" spans="1:7">
      <c r="A107" s="12">
        <v>95226</v>
      </c>
      <c r="B107" s="12" t="s">
        <v>15</v>
      </c>
      <c r="C107" s="13">
        <v>9</v>
      </c>
      <c r="D107" s="14">
        <v>1</v>
      </c>
      <c r="E107" s="14">
        <v>0</v>
      </c>
      <c r="F107" s="14">
        <v>1</v>
      </c>
      <c r="G107" s="14">
        <v>1</v>
      </c>
    </row>
    <row r="108" spans="1:7">
      <c r="A108" s="12">
        <v>95228</v>
      </c>
      <c r="B108" s="12" t="s">
        <v>15</v>
      </c>
      <c r="C108" s="13">
        <v>9</v>
      </c>
      <c r="D108" s="14">
        <v>0.99896871777243035</v>
      </c>
      <c r="E108" s="14">
        <v>0.99275362318840576</v>
      </c>
      <c r="F108" s="14">
        <v>1</v>
      </c>
      <c r="G108" s="14">
        <v>0.99869749267339625</v>
      </c>
    </row>
    <row r="109" spans="1:7">
      <c r="A109" s="12">
        <v>95229</v>
      </c>
      <c r="B109" s="12" t="s">
        <v>15</v>
      </c>
      <c r="C109" s="13">
        <v>9</v>
      </c>
      <c r="D109" s="14">
        <v>1</v>
      </c>
      <c r="E109" s="14">
        <v>0</v>
      </c>
      <c r="F109" s="14">
        <v>1</v>
      </c>
      <c r="G109" s="14">
        <v>1</v>
      </c>
    </row>
    <row r="110" spans="1:7">
      <c r="A110" s="12">
        <v>95232</v>
      </c>
      <c r="B110" s="12" t="s">
        <v>15</v>
      </c>
      <c r="C110" s="13">
        <v>9</v>
      </c>
      <c r="D110" s="14">
        <v>1</v>
      </c>
      <c r="E110" s="14">
        <v>1</v>
      </c>
      <c r="F110" s="14">
        <v>1</v>
      </c>
      <c r="G110" s="14">
        <v>1</v>
      </c>
    </row>
    <row r="111" spans="1:7">
      <c r="A111" s="12">
        <v>95233</v>
      </c>
      <c r="B111" s="12" t="s">
        <v>15</v>
      </c>
      <c r="C111" s="13">
        <v>9</v>
      </c>
      <c r="D111" s="14">
        <v>0</v>
      </c>
      <c r="E111" s="14">
        <v>0</v>
      </c>
      <c r="F111" s="14">
        <v>1</v>
      </c>
      <c r="G111" s="14">
        <v>1</v>
      </c>
    </row>
    <row r="112" spans="1:7">
      <c r="A112" s="12">
        <v>95245</v>
      </c>
      <c r="B112" s="12" t="s">
        <v>15</v>
      </c>
      <c r="C112" s="13">
        <v>9</v>
      </c>
      <c r="D112" s="14">
        <v>1</v>
      </c>
      <c r="E112" s="14">
        <v>1</v>
      </c>
      <c r="F112" s="14">
        <v>1</v>
      </c>
      <c r="G112" s="14">
        <v>1</v>
      </c>
    </row>
    <row r="113" spans="1:7">
      <c r="A113" s="12">
        <v>95246</v>
      </c>
      <c r="B113" s="12" t="s">
        <v>15</v>
      </c>
      <c r="C113" s="13">
        <v>9</v>
      </c>
      <c r="D113" s="14">
        <v>1</v>
      </c>
      <c r="E113" s="14">
        <v>1</v>
      </c>
      <c r="F113" s="14">
        <v>1</v>
      </c>
      <c r="G113" s="14">
        <v>1</v>
      </c>
    </row>
    <row r="114" spans="1:7">
      <c r="A114" s="12">
        <v>95247</v>
      </c>
      <c r="B114" s="12" t="s">
        <v>15</v>
      </c>
      <c r="C114" s="13">
        <v>9</v>
      </c>
      <c r="D114" s="14">
        <v>1</v>
      </c>
      <c r="E114" s="14">
        <v>1</v>
      </c>
      <c r="F114" s="14">
        <v>1</v>
      </c>
      <c r="G114" s="14">
        <v>1</v>
      </c>
    </row>
    <row r="115" spans="1:7">
      <c r="A115" s="12">
        <v>95248</v>
      </c>
      <c r="B115" s="12" t="s">
        <v>15</v>
      </c>
      <c r="C115" s="13">
        <v>9</v>
      </c>
      <c r="D115" s="14">
        <v>0</v>
      </c>
      <c r="E115" s="14">
        <v>0</v>
      </c>
      <c r="F115" s="14">
        <v>1</v>
      </c>
      <c r="G115" s="14">
        <v>1</v>
      </c>
    </row>
    <row r="116" spans="1:7">
      <c r="A116" s="12">
        <v>95249</v>
      </c>
      <c r="B116" s="12" t="s">
        <v>15</v>
      </c>
      <c r="C116" s="13">
        <v>9</v>
      </c>
      <c r="D116" s="14">
        <v>1</v>
      </c>
      <c r="E116" s="14">
        <v>1</v>
      </c>
      <c r="F116" s="14">
        <v>1</v>
      </c>
      <c r="G116" s="14">
        <v>1</v>
      </c>
    </row>
    <row r="117" spans="1:7">
      <c r="A117" s="12">
        <v>95251</v>
      </c>
      <c r="B117" s="12" t="s">
        <v>15</v>
      </c>
      <c r="C117" s="13">
        <v>9</v>
      </c>
      <c r="D117" s="14">
        <v>1</v>
      </c>
      <c r="E117" s="14">
        <v>1</v>
      </c>
      <c r="F117" s="14">
        <v>1</v>
      </c>
      <c r="G117" s="14">
        <v>1</v>
      </c>
    </row>
    <row r="118" spans="1:7">
      <c r="A118" s="12">
        <v>95252</v>
      </c>
      <c r="B118" s="12" t="s">
        <v>15</v>
      </c>
      <c r="C118" s="13">
        <v>9</v>
      </c>
      <c r="D118" s="14">
        <v>1</v>
      </c>
      <c r="E118" s="14">
        <v>1</v>
      </c>
      <c r="F118" s="14">
        <v>1</v>
      </c>
      <c r="G118" s="14">
        <v>1</v>
      </c>
    </row>
    <row r="119" spans="1:7">
      <c r="A119" s="12">
        <v>95254</v>
      </c>
      <c r="B119" s="12" t="s">
        <v>15</v>
      </c>
      <c r="C119" s="13">
        <v>9</v>
      </c>
      <c r="D119" s="14">
        <v>1</v>
      </c>
      <c r="E119" s="14">
        <v>0</v>
      </c>
      <c r="F119" s="14">
        <v>1</v>
      </c>
      <c r="G119" s="14">
        <v>1</v>
      </c>
    </row>
    <row r="120" spans="1:7">
      <c r="A120" s="12">
        <v>95255</v>
      </c>
      <c r="B120" s="12" t="s">
        <v>15</v>
      </c>
      <c r="C120" s="13">
        <v>9</v>
      </c>
      <c r="D120" s="14">
        <v>1</v>
      </c>
      <c r="E120" s="14">
        <v>1</v>
      </c>
      <c r="F120" s="14">
        <v>1</v>
      </c>
      <c r="G120" s="14">
        <v>1</v>
      </c>
    </row>
    <row r="121" spans="1:7">
      <c r="A121" s="12">
        <v>95257</v>
      </c>
      <c r="B121" s="12" t="s">
        <v>15</v>
      </c>
      <c r="C121" s="13">
        <v>9</v>
      </c>
      <c r="D121" s="14">
        <v>1</v>
      </c>
      <c r="E121" s="14">
        <v>0</v>
      </c>
      <c r="F121" s="14">
        <v>1</v>
      </c>
      <c r="G121" s="14">
        <v>1</v>
      </c>
    </row>
    <row r="122" spans="1:7">
      <c r="A122" s="12">
        <v>95912</v>
      </c>
      <c r="B122" s="12" t="s">
        <v>16</v>
      </c>
      <c r="C122" s="13">
        <v>11</v>
      </c>
      <c r="D122" s="14">
        <v>0.99505766062602963</v>
      </c>
      <c r="E122" s="14">
        <v>1</v>
      </c>
      <c r="F122" s="14">
        <v>1</v>
      </c>
      <c r="G122" s="14">
        <v>0.99517684887459812</v>
      </c>
    </row>
    <row r="123" spans="1:7">
      <c r="A123" s="12">
        <v>95932</v>
      </c>
      <c r="B123" s="12" t="s">
        <v>16</v>
      </c>
      <c r="C123" s="13">
        <v>11</v>
      </c>
      <c r="D123" s="14">
        <v>1</v>
      </c>
      <c r="E123" s="14">
        <v>1</v>
      </c>
      <c r="F123" s="14">
        <v>1</v>
      </c>
      <c r="G123" s="14">
        <v>1</v>
      </c>
    </row>
    <row r="124" spans="1:7">
      <c r="A124" s="12">
        <v>95950</v>
      </c>
      <c r="B124" s="12" t="s">
        <v>16</v>
      </c>
      <c r="C124" s="13">
        <v>11</v>
      </c>
      <c r="D124" s="14">
        <v>0</v>
      </c>
      <c r="E124" s="14">
        <v>0</v>
      </c>
      <c r="F124" s="14">
        <v>1</v>
      </c>
      <c r="G124" s="14">
        <v>1</v>
      </c>
    </row>
    <row r="125" spans="1:7">
      <c r="A125" s="12">
        <v>95955</v>
      </c>
      <c r="B125" s="12" t="s">
        <v>16</v>
      </c>
      <c r="C125" s="13">
        <v>11</v>
      </c>
      <c r="D125" s="14">
        <v>1</v>
      </c>
      <c r="E125" s="14">
        <v>1</v>
      </c>
      <c r="F125" s="14">
        <v>1</v>
      </c>
      <c r="G125" s="14">
        <v>1</v>
      </c>
    </row>
    <row r="126" spans="1:7">
      <c r="A126" s="12">
        <v>95979</v>
      </c>
      <c r="B126" s="12" t="s">
        <v>16</v>
      </c>
      <c r="C126" s="13">
        <v>11</v>
      </c>
      <c r="D126" s="14">
        <v>1</v>
      </c>
      <c r="E126" s="14">
        <v>1</v>
      </c>
      <c r="F126" s="14">
        <v>1</v>
      </c>
      <c r="G126" s="14">
        <v>1</v>
      </c>
    </row>
    <row r="127" spans="1:7">
      <c r="A127" s="12">
        <v>95987</v>
      </c>
      <c r="B127" s="12" t="s">
        <v>16</v>
      </c>
      <c r="C127" s="13">
        <v>11</v>
      </c>
      <c r="D127" s="14">
        <v>1</v>
      </c>
      <c r="E127" s="14">
        <v>1</v>
      </c>
      <c r="F127" s="14">
        <v>1</v>
      </c>
      <c r="G127" s="14">
        <v>1</v>
      </c>
    </row>
    <row r="128" spans="1:7">
      <c r="A128" s="12">
        <v>94505</v>
      </c>
      <c r="B128" s="12" t="s">
        <v>17</v>
      </c>
      <c r="C128" s="13">
        <v>13</v>
      </c>
      <c r="D128" s="14">
        <v>0.99047051816557474</v>
      </c>
      <c r="E128" s="14">
        <v>0.99618320610687028</v>
      </c>
      <c r="F128" s="14">
        <v>0.83333333333333337</v>
      </c>
      <c r="G128" s="14">
        <v>0.99001141552511418</v>
      </c>
    </row>
    <row r="129" spans="1:7">
      <c r="A129" s="12">
        <v>94506</v>
      </c>
      <c r="B129" s="12" t="s">
        <v>17</v>
      </c>
      <c r="C129" s="13">
        <v>13</v>
      </c>
      <c r="D129" s="14">
        <v>1</v>
      </c>
      <c r="E129" s="14">
        <v>1</v>
      </c>
      <c r="F129" s="14">
        <v>1</v>
      </c>
      <c r="G129" s="14">
        <v>1</v>
      </c>
    </row>
    <row r="130" spans="1:7">
      <c r="A130" s="12">
        <v>94507</v>
      </c>
      <c r="B130" s="12" t="s">
        <v>17</v>
      </c>
      <c r="C130" s="13">
        <v>13</v>
      </c>
      <c r="D130" s="14">
        <v>1</v>
      </c>
      <c r="E130" s="14">
        <v>1</v>
      </c>
      <c r="F130" s="14">
        <v>1</v>
      </c>
      <c r="G130" s="14">
        <v>1</v>
      </c>
    </row>
    <row r="131" spans="1:7">
      <c r="A131" s="12">
        <v>94509</v>
      </c>
      <c r="B131" s="12" t="s">
        <v>17</v>
      </c>
      <c r="C131" s="13">
        <v>13</v>
      </c>
      <c r="D131" s="14">
        <v>1</v>
      </c>
      <c r="E131" s="14">
        <v>1</v>
      </c>
      <c r="F131" s="14">
        <v>1</v>
      </c>
      <c r="G131" s="14">
        <v>1</v>
      </c>
    </row>
    <row r="132" spans="1:7">
      <c r="A132" s="12">
        <v>94511</v>
      </c>
      <c r="B132" s="12" t="s">
        <v>17</v>
      </c>
      <c r="C132" s="13">
        <v>13</v>
      </c>
      <c r="D132" s="14">
        <v>1</v>
      </c>
      <c r="E132" s="14">
        <v>0</v>
      </c>
      <c r="F132" s="14">
        <v>1</v>
      </c>
      <c r="G132" s="14">
        <v>1</v>
      </c>
    </row>
    <row r="133" spans="1:7">
      <c r="A133" s="12">
        <v>94513</v>
      </c>
      <c r="B133" s="12" t="s">
        <v>17</v>
      </c>
      <c r="C133" s="13">
        <v>13</v>
      </c>
      <c r="D133" s="14">
        <v>1</v>
      </c>
      <c r="E133" s="14">
        <v>1</v>
      </c>
      <c r="F133" s="14">
        <v>1</v>
      </c>
      <c r="G133" s="14">
        <v>1</v>
      </c>
    </row>
    <row r="134" spans="1:7">
      <c r="A134" s="12">
        <v>94514</v>
      </c>
      <c r="B134" s="12" t="s">
        <v>17</v>
      </c>
      <c r="C134" s="13">
        <v>13</v>
      </c>
      <c r="D134" s="14">
        <v>0.94017094017094016</v>
      </c>
      <c r="E134" s="14">
        <v>0.76315789473684215</v>
      </c>
      <c r="F134" s="14">
        <v>0.95238095238095233</v>
      </c>
      <c r="G134" s="14">
        <v>0.92439024390243907</v>
      </c>
    </row>
    <row r="135" spans="1:7">
      <c r="A135" s="12">
        <v>94516</v>
      </c>
      <c r="B135" s="12" t="s">
        <v>17</v>
      </c>
      <c r="C135" s="13">
        <v>13</v>
      </c>
      <c r="D135" s="14">
        <v>0</v>
      </c>
      <c r="E135" s="14">
        <v>0</v>
      </c>
      <c r="F135" s="14">
        <v>1</v>
      </c>
      <c r="G135" s="14">
        <v>1</v>
      </c>
    </row>
    <row r="136" spans="1:7">
      <c r="A136" s="12">
        <v>94517</v>
      </c>
      <c r="B136" s="12" t="s">
        <v>17</v>
      </c>
      <c r="C136" s="13">
        <v>13</v>
      </c>
      <c r="D136" s="14">
        <v>1</v>
      </c>
      <c r="E136" s="14">
        <v>1</v>
      </c>
      <c r="F136" s="14">
        <v>1</v>
      </c>
      <c r="G136" s="14">
        <v>1</v>
      </c>
    </row>
    <row r="137" spans="1:7">
      <c r="A137" s="12">
        <v>94518</v>
      </c>
      <c r="B137" s="12" t="s">
        <v>17</v>
      </c>
      <c r="C137" s="13">
        <v>13</v>
      </c>
      <c r="D137" s="14">
        <v>1</v>
      </c>
      <c r="E137" s="14">
        <v>1</v>
      </c>
      <c r="F137" s="14">
        <v>1</v>
      </c>
      <c r="G137" s="14">
        <v>1</v>
      </c>
    </row>
    <row r="138" spans="1:7">
      <c r="A138" s="12">
        <v>94519</v>
      </c>
      <c r="B138" s="12" t="s">
        <v>17</v>
      </c>
      <c r="C138" s="13">
        <v>13</v>
      </c>
      <c r="D138" s="14">
        <v>1</v>
      </c>
      <c r="E138" s="14">
        <v>1</v>
      </c>
      <c r="F138" s="14">
        <v>1</v>
      </c>
      <c r="G138" s="14">
        <v>1</v>
      </c>
    </row>
    <row r="139" spans="1:7">
      <c r="A139" s="12">
        <v>94520</v>
      </c>
      <c r="B139" s="12" t="s">
        <v>17</v>
      </c>
      <c r="C139" s="13">
        <v>13</v>
      </c>
      <c r="D139" s="14">
        <v>1</v>
      </c>
      <c r="E139" s="14">
        <v>1</v>
      </c>
      <c r="F139" s="14">
        <v>1</v>
      </c>
      <c r="G139" s="14">
        <v>1</v>
      </c>
    </row>
    <row r="140" spans="1:7">
      <c r="A140" s="12">
        <v>94521</v>
      </c>
      <c r="B140" s="12" t="s">
        <v>17</v>
      </c>
      <c r="C140" s="13">
        <v>13</v>
      </c>
      <c r="D140" s="14">
        <v>1</v>
      </c>
      <c r="E140" s="14">
        <v>1</v>
      </c>
      <c r="F140" s="14">
        <v>1</v>
      </c>
      <c r="G140" s="14">
        <v>1</v>
      </c>
    </row>
    <row r="141" spans="1:7">
      <c r="A141" s="12">
        <v>94522</v>
      </c>
      <c r="B141" s="12" t="s">
        <v>17</v>
      </c>
      <c r="C141" s="13">
        <v>13</v>
      </c>
      <c r="D141" s="14">
        <v>1</v>
      </c>
      <c r="E141" s="14">
        <v>1</v>
      </c>
      <c r="F141" s="14">
        <v>1</v>
      </c>
      <c r="G141" s="14">
        <v>1</v>
      </c>
    </row>
    <row r="142" spans="1:7">
      <c r="A142" s="12">
        <v>94523</v>
      </c>
      <c r="B142" s="12" t="s">
        <v>17</v>
      </c>
      <c r="C142" s="13">
        <v>13</v>
      </c>
      <c r="D142" s="14">
        <v>1</v>
      </c>
      <c r="E142" s="14">
        <v>1</v>
      </c>
      <c r="F142" s="14">
        <v>1</v>
      </c>
      <c r="G142" s="14">
        <v>1</v>
      </c>
    </row>
    <row r="143" spans="1:7">
      <c r="A143" s="12">
        <v>94524</v>
      </c>
      <c r="B143" s="12" t="s">
        <v>17</v>
      </c>
      <c r="C143" s="13">
        <v>13</v>
      </c>
      <c r="D143" s="14">
        <v>1</v>
      </c>
      <c r="E143" s="14">
        <v>1</v>
      </c>
      <c r="F143" s="14">
        <v>1</v>
      </c>
      <c r="G143" s="14">
        <v>1</v>
      </c>
    </row>
    <row r="144" spans="1:7">
      <c r="A144" s="12">
        <v>94525</v>
      </c>
      <c r="B144" s="12" t="s">
        <v>17</v>
      </c>
      <c r="C144" s="13">
        <v>13</v>
      </c>
      <c r="D144" s="14">
        <v>1</v>
      </c>
      <c r="E144" s="14">
        <v>1</v>
      </c>
      <c r="F144" s="14">
        <v>1</v>
      </c>
      <c r="G144" s="14">
        <v>1</v>
      </c>
    </row>
    <row r="145" spans="1:7">
      <c r="A145" s="12">
        <v>94526</v>
      </c>
      <c r="B145" s="12" t="s">
        <v>17</v>
      </c>
      <c r="C145" s="13">
        <v>13</v>
      </c>
      <c r="D145" s="14">
        <v>1</v>
      </c>
      <c r="E145" s="14">
        <v>1</v>
      </c>
      <c r="F145" s="14">
        <v>1</v>
      </c>
      <c r="G145" s="14">
        <v>1</v>
      </c>
    </row>
    <row r="146" spans="1:7">
      <c r="A146" s="12">
        <v>94528</v>
      </c>
      <c r="B146" s="12" t="s">
        <v>17</v>
      </c>
      <c r="C146" s="13">
        <v>13</v>
      </c>
      <c r="D146" s="14">
        <v>1</v>
      </c>
      <c r="E146" s="14">
        <v>1</v>
      </c>
      <c r="F146" s="14">
        <v>1</v>
      </c>
      <c r="G146" s="14">
        <v>1</v>
      </c>
    </row>
    <row r="147" spans="1:7">
      <c r="A147" s="12">
        <v>94530</v>
      </c>
      <c r="B147" s="12" t="s">
        <v>17</v>
      </c>
      <c r="C147" s="13">
        <v>13</v>
      </c>
      <c r="D147" s="14">
        <v>1</v>
      </c>
      <c r="E147" s="14">
        <v>1</v>
      </c>
      <c r="F147" s="14">
        <v>1</v>
      </c>
      <c r="G147" s="14">
        <v>1</v>
      </c>
    </row>
    <row r="148" spans="1:7">
      <c r="A148" s="12">
        <v>94531</v>
      </c>
      <c r="B148" s="12" t="s">
        <v>17</v>
      </c>
      <c r="C148" s="13">
        <v>13</v>
      </c>
      <c r="D148" s="14">
        <v>1</v>
      </c>
      <c r="E148" s="14">
        <v>1</v>
      </c>
      <c r="F148" s="14">
        <v>1</v>
      </c>
      <c r="G148" s="14">
        <v>1</v>
      </c>
    </row>
    <row r="149" spans="1:7">
      <c r="A149" s="12">
        <v>94547</v>
      </c>
      <c r="B149" s="12" t="s">
        <v>17</v>
      </c>
      <c r="C149" s="13">
        <v>13</v>
      </c>
      <c r="D149" s="14">
        <v>1</v>
      </c>
      <c r="E149" s="14">
        <v>1</v>
      </c>
      <c r="F149" s="14">
        <v>1</v>
      </c>
      <c r="G149" s="14">
        <v>1</v>
      </c>
    </row>
    <row r="150" spans="1:7">
      <c r="A150" s="12">
        <v>94548</v>
      </c>
      <c r="B150" s="12" t="s">
        <v>17</v>
      </c>
      <c r="C150" s="13">
        <v>13</v>
      </c>
      <c r="D150" s="14">
        <v>1</v>
      </c>
      <c r="E150" s="14">
        <v>1</v>
      </c>
      <c r="F150" s="14">
        <v>1</v>
      </c>
      <c r="G150" s="14">
        <v>1</v>
      </c>
    </row>
    <row r="151" spans="1:7">
      <c r="A151" s="12">
        <v>94549</v>
      </c>
      <c r="B151" s="12" t="s">
        <v>17</v>
      </c>
      <c r="C151" s="13">
        <v>13</v>
      </c>
      <c r="D151" s="14">
        <v>1</v>
      </c>
      <c r="E151" s="14">
        <v>1</v>
      </c>
      <c r="F151" s="14">
        <v>1</v>
      </c>
      <c r="G151" s="14">
        <v>1</v>
      </c>
    </row>
    <row r="152" spans="1:7">
      <c r="A152" s="12">
        <v>94553</v>
      </c>
      <c r="B152" s="12" t="s">
        <v>17</v>
      </c>
      <c r="C152" s="13">
        <v>13</v>
      </c>
      <c r="D152" s="14">
        <v>1</v>
      </c>
      <c r="E152" s="14">
        <v>1</v>
      </c>
      <c r="F152" s="14">
        <v>1</v>
      </c>
      <c r="G152" s="14">
        <v>1</v>
      </c>
    </row>
    <row r="153" spans="1:7">
      <c r="A153" s="12">
        <v>94556</v>
      </c>
      <c r="B153" s="12" t="s">
        <v>17</v>
      </c>
      <c r="C153" s="13">
        <v>13</v>
      </c>
      <c r="D153" s="14">
        <v>1</v>
      </c>
      <c r="E153" s="14">
        <v>1</v>
      </c>
      <c r="F153" s="14">
        <v>1</v>
      </c>
      <c r="G153" s="14">
        <v>1</v>
      </c>
    </row>
    <row r="154" spans="1:7">
      <c r="A154" s="12">
        <v>94561</v>
      </c>
      <c r="B154" s="12" t="s">
        <v>17</v>
      </c>
      <c r="C154" s="13">
        <v>13</v>
      </c>
      <c r="D154" s="14">
        <v>1</v>
      </c>
      <c r="E154" s="14">
        <v>1</v>
      </c>
      <c r="F154" s="14">
        <v>1</v>
      </c>
      <c r="G154" s="14">
        <v>1</v>
      </c>
    </row>
    <row r="155" spans="1:7">
      <c r="A155" s="12">
        <v>94563</v>
      </c>
      <c r="B155" s="12" t="s">
        <v>17</v>
      </c>
      <c r="C155" s="13">
        <v>13</v>
      </c>
      <c r="D155" s="14">
        <v>0.9959961174472215</v>
      </c>
      <c r="E155" s="14">
        <v>1</v>
      </c>
      <c r="F155" s="14">
        <v>1</v>
      </c>
      <c r="G155" s="14">
        <v>0.99639855942376954</v>
      </c>
    </row>
    <row r="156" spans="1:7">
      <c r="A156" s="12">
        <v>94564</v>
      </c>
      <c r="B156" s="12" t="s">
        <v>17</v>
      </c>
      <c r="C156" s="13">
        <v>13</v>
      </c>
      <c r="D156" s="14">
        <v>1</v>
      </c>
      <c r="E156" s="14">
        <v>1</v>
      </c>
      <c r="F156" s="14">
        <v>1</v>
      </c>
      <c r="G156" s="14">
        <v>1</v>
      </c>
    </row>
    <row r="157" spans="1:7">
      <c r="A157" s="12">
        <v>94565</v>
      </c>
      <c r="B157" s="12" t="s">
        <v>17</v>
      </c>
      <c r="C157" s="13">
        <v>13</v>
      </c>
      <c r="D157" s="14">
        <v>1</v>
      </c>
      <c r="E157" s="14">
        <v>1</v>
      </c>
      <c r="F157" s="14">
        <v>1</v>
      </c>
      <c r="G157" s="14">
        <v>1</v>
      </c>
    </row>
    <row r="158" spans="1:7">
      <c r="A158" s="12">
        <v>94569</v>
      </c>
      <c r="B158" s="12" t="s">
        <v>17</v>
      </c>
      <c r="C158" s="13">
        <v>13</v>
      </c>
      <c r="D158" s="14">
        <v>1</v>
      </c>
      <c r="E158" s="14">
        <v>0</v>
      </c>
      <c r="F158" s="14">
        <v>1</v>
      </c>
      <c r="G158" s="14">
        <v>1</v>
      </c>
    </row>
    <row r="159" spans="1:7">
      <c r="A159" s="12">
        <v>94570</v>
      </c>
      <c r="B159" s="12" t="s">
        <v>17</v>
      </c>
      <c r="C159" s="13">
        <v>13</v>
      </c>
      <c r="D159" s="14">
        <v>1</v>
      </c>
      <c r="E159" s="14">
        <v>1</v>
      </c>
      <c r="F159" s="14">
        <v>1</v>
      </c>
      <c r="G159" s="14">
        <v>1</v>
      </c>
    </row>
    <row r="160" spans="1:7">
      <c r="A160" s="12">
        <v>94572</v>
      </c>
      <c r="B160" s="12" t="s">
        <v>17</v>
      </c>
      <c r="C160" s="13">
        <v>13</v>
      </c>
      <c r="D160" s="14">
        <v>1</v>
      </c>
      <c r="E160" s="14">
        <v>1</v>
      </c>
      <c r="F160" s="14">
        <v>1</v>
      </c>
      <c r="G160" s="14">
        <v>1</v>
      </c>
    </row>
    <row r="161" spans="1:7">
      <c r="A161" s="12">
        <v>94575</v>
      </c>
      <c r="B161" s="12" t="s">
        <v>17</v>
      </c>
      <c r="C161" s="13">
        <v>13</v>
      </c>
      <c r="D161" s="14">
        <v>0</v>
      </c>
      <c r="E161" s="14">
        <v>1</v>
      </c>
      <c r="F161" s="14">
        <v>0</v>
      </c>
      <c r="G161" s="14">
        <v>1</v>
      </c>
    </row>
    <row r="162" spans="1:7">
      <c r="A162" s="12">
        <v>94582</v>
      </c>
      <c r="B162" s="12" t="s">
        <v>17</v>
      </c>
      <c r="C162" s="13">
        <v>13</v>
      </c>
      <c r="D162" s="14">
        <v>1</v>
      </c>
      <c r="E162" s="14">
        <v>1</v>
      </c>
      <c r="F162" s="14">
        <v>1</v>
      </c>
      <c r="G162" s="14">
        <v>1</v>
      </c>
    </row>
    <row r="163" spans="1:7">
      <c r="A163" s="12">
        <v>94583</v>
      </c>
      <c r="B163" s="12" t="s">
        <v>17</v>
      </c>
      <c r="C163" s="13">
        <v>13</v>
      </c>
      <c r="D163" s="14">
        <v>1</v>
      </c>
      <c r="E163" s="14">
        <v>1</v>
      </c>
      <c r="F163" s="14">
        <v>1</v>
      </c>
      <c r="G163" s="14">
        <v>1</v>
      </c>
    </row>
    <row r="164" spans="1:7">
      <c r="A164" s="12">
        <v>94595</v>
      </c>
      <c r="B164" s="12" t="s">
        <v>17</v>
      </c>
      <c r="C164" s="13">
        <v>13</v>
      </c>
      <c r="D164" s="14">
        <v>1</v>
      </c>
      <c r="E164" s="14">
        <v>1</v>
      </c>
      <c r="F164" s="14">
        <v>1</v>
      </c>
      <c r="G164" s="14">
        <v>1</v>
      </c>
    </row>
    <row r="165" spans="1:7">
      <c r="A165" s="12">
        <v>94596</v>
      </c>
      <c r="B165" s="12" t="s">
        <v>17</v>
      </c>
      <c r="C165" s="13">
        <v>13</v>
      </c>
      <c r="D165" s="14">
        <v>1</v>
      </c>
      <c r="E165" s="14">
        <v>1</v>
      </c>
      <c r="F165" s="14">
        <v>1</v>
      </c>
      <c r="G165" s="14">
        <v>1</v>
      </c>
    </row>
    <row r="166" spans="1:7">
      <c r="A166" s="12">
        <v>94597</v>
      </c>
      <c r="B166" s="12" t="s">
        <v>17</v>
      </c>
      <c r="C166" s="13">
        <v>13</v>
      </c>
      <c r="D166" s="14">
        <v>1</v>
      </c>
      <c r="E166" s="14">
        <v>1</v>
      </c>
      <c r="F166" s="14">
        <v>1</v>
      </c>
      <c r="G166" s="14">
        <v>1</v>
      </c>
    </row>
    <row r="167" spans="1:7">
      <c r="A167" s="12">
        <v>94598</v>
      </c>
      <c r="B167" s="12" t="s">
        <v>17</v>
      </c>
      <c r="C167" s="13">
        <v>13</v>
      </c>
      <c r="D167" s="14">
        <v>1</v>
      </c>
      <c r="E167" s="14">
        <v>1</v>
      </c>
      <c r="F167" s="14">
        <v>1</v>
      </c>
      <c r="G167" s="14">
        <v>1</v>
      </c>
    </row>
    <row r="168" spans="1:7">
      <c r="A168" s="12">
        <v>94708</v>
      </c>
      <c r="B168" s="12" t="s">
        <v>17</v>
      </c>
      <c r="C168" s="13">
        <v>13</v>
      </c>
      <c r="D168" s="14">
        <v>0.19370014317856413</v>
      </c>
      <c r="E168" s="14">
        <v>0.51724137931034486</v>
      </c>
      <c r="F168" s="14">
        <v>2.3809523809523808E-2</v>
      </c>
      <c r="G168" s="14">
        <v>0.19415322580645161</v>
      </c>
    </row>
    <row r="169" spans="1:7">
      <c r="A169" s="12">
        <v>94801</v>
      </c>
      <c r="B169" s="12" t="s">
        <v>17</v>
      </c>
      <c r="C169" s="13">
        <v>13</v>
      </c>
      <c r="D169" s="14">
        <v>1</v>
      </c>
      <c r="E169" s="14">
        <v>1</v>
      </c>
      <c r="F169" s="14">
        <v>1</v>
      </c>
      <c r="G169" s="14">
        <v>1</v>
      </c>
    </row>
    <row r="170" spans="1:7">
      <c r="A170" s="12">
        <v>94802</v>
      </c>
      <c r="B170" s="12" t="s">
        <v>17</v>
      </c>
      <c r="C170" s="13">
        <v>13</v>
      </c>
      <c r="D170" s="14">
        <v>1</v>
      </c>
      <c r="E170" s="14">
        <v>1</v>
      </c>
      <c r="F170" s="14">
        <v>1</v>
      </c>
      <c r="G170" s="14">
        <v>1</v>
      </c>
    </row>
    <row r="171" spans="1:7">
      <c r="A171" s="12">
        <v>94803</v>
      </c>
      <c r="B171" s="12" t="s">
        <v>17</v>
      </c>
      <c r="C171" s="13">
        <v>13</v>
      </c>
      <c r="D171" s="14">
        <v>1</v>
      </c>
      <c r="E171" s="14">
        <v>1</v>
      </c>
      <c r="F171" s="14">
        <v>1</v>
      </c>
      <c r="G171" s="14">
        <v>1</v>
      </c>
    </row>
    <row r="172" spans="1:7">
      <c r="A172" s="12">
        <v>94804</v>
      </c>
      <c r="B172" s="12" t="s">
        <v>17</v>
      </c>
      <c r="C172" s="13">
        <v>13</v>
      </c>
      <c r="D172" s="14">
        <v>1</v>
      </c>
      <c r="E172" s="14">
        <v>1</v>
      </c>
      <c r="F172" s="14">
        <v>1</v>
      </c>
      <c r="G172" s="14">
        <v>1</v>
      </c>
    </row>
    <row r="173" spans="1:7">
      <c r="A173" s="12">
        <v>94805</v>
      </c>
      <c r="B173" s="12" t="s">
        <v>17</v>
      </c>
      <c r="C173" s="13">
        <v>13</v>
      </c>
      <c r="D173" s="14">
        <v>1</v>
      </c>
      <c r="E173" s="14">
        <v>1</v>
      </c>
      <c r="F173" s="14">
        <v>1</v>
      </c>
      <c r="G173" s="14">
        <v>1</v>
      </c>
    </row>
    <row r="174" spans="1:7">
      <c r="A174" s="12">
        <v>94806</v>
      </c>
      <c r="B174" s="12" t="s">
        <v>17</v>
      </c>
      <c r="C174" s="13">
        <v>13</v>
      </c>
      <c r="D174" s="14">
        <v>1</v>
      </c>
      <c r="E174" s="14">
        <v>1</v>
      </c>
      <c r="F174" s="14">
        <v>1</v>
      </c>
      <c r="G174" s="14">
        <v>1</v>
      </c>
    </row>
    <row r="175" spans="1:7">
      <c r="A175" s="12">
        <v>94807</v>
      </c>
      <c r="B175" s="12" t="s">
        <v>17</v>
      </c>
      <c r="C175" s="13">
        <v>13</v>
      </c>
      <c r="D175" s="14">
        <v>1</v>
      </c>
      <c r="E175" s="14">
        <v>1</v>
      </c>
      <c r="F175" s="14">
        <v>1</v>
      </c>
      <c r="G175" s="14">
        <v>1</v>
      </c>
    </row>
    <row r="176" spans="1:7">
      <c r="A176" s="12">
        <v>94820</v>
      </c>
      <c r="B176" s="12" t="s">
        <v>17</v>
      </c>
      <c r="C176" s="13">
        <v>13</v>
      </c>
      <c r="D176" s="14">
        <v>1</v>
      </c>
      <c r="E176" s="14">
        <v>1</v>
      </c>
      <c r="F176" s="14">
        <v>1</v>
      </c>
      <c r="G176" s="14">
        <v>1</v>
      </c>
    </row>
    <row r="177" spans="1:7">
      <c r="A177" s="12">
        <v>94850</v>
      </c>
      <c r="B177" s="12" t="s">
        <v>17</v>
      </c>
      <c r="C177" s="13">
        <v>13</v>
      </c>
      <c r="D177" s="14">
        <v>0</v>
      </c>
      <c r="E177" s="14">
        <v>1</v>
      </c>
      <c r="F177" s="14">
        <v>1</v>
      </c>
      <c r="G177" s="14">
        <v>1</v>
      </c>
    </row>
    <row r="178" spans="1:7">
      <c r="A178" s="12">
        <v>95531</v>
      </c>
      <c r="B178" s="12" t="s">
        <v>18</v>
      </c>
      <c r="C178" s="13">
        <v>15</v>
      </c>
      <c r="D178" s="14">
        <v>1</v>
      </c>
      <c r="E178" s="14">
        <v>1</v>
      </c>
      <c r="F178" s="14">
        <v>1</v>
      </c>
      <c r="G178" s="14">
        <v>1</v>
      </c>
    </row>
    <row r="179" spans="1:7">
      <c r="A179" s="12">
        <v>95532</v>
      </c>
      <c r="B179" s="12" t="s">
        <v>18</v>
      </c>
      <c r="C179" s="13">
        <v>15</v>
      </c>
      <c r="D179" s="14">
        <v>0</v>
      </c>
      <c r="E179" s="14">
        <v>1</v>
      </c>
      <c r="F179" s="14">
        <v>0</v>
      </c>
      <c r="G179" s="14">
        <v>1</v>
      </c>
    </row>
    <row r="180" spans="1:7">
      <c r="A180" s="12">
        <v>95538</v>
      </c>
      <c r="B180" s="12" t="s">
        <v>18</v>
      </c>
      <c r="C180" s="13">
        <v>15</v>
      </c>
      <c r="D180" s="14">
        <v>0</v>
      </c>
      <c r="E180" s="14">
        <v>0</v>
      </c>
      <c r="F180" s="14">
        <v>1</v>
      </c>
      <c r="G180" s="14">
        <v>1</v>
      </c>
    </row>
    <row r="181" spans="1:7">
      <c r="A181" s="12">
        <v>95543</v>
      </c>
      <c r="B181" s="12" t="s">
        <v>18</v>
      </c>
      <c r="C181" s="13">
        <v>15</v>
      </c>
      <c r="D181" s="14">
        <v>1</v>
      </c>
      <c r="E181" s="14">
        <v>1</v>
      </c>
      <c r="F181" s="14">
        <v>1</v>
      </c>
      <c r="G181" s="14">
        <v>1</v>
      </c>
    </row>
    <row r="182" spans="1:7">
      <c r="A182" s="12">
        <v>95548</v>
      </c>
      <c r="B182" s="12" t="s">
        <v>18</v>
      </c>
      <c r="C182" s="13">
        <v>15</v>
      </c>
      <c r="D182" s="14">
        <v>1</v>
      </c>
      <c r="E182" s="14">
        <v>1</v>
      </c>
      <c r="F182" s="14">
        <v>1</v>
      </c>
      <c r="G182" s="14">
        <v>1</v>
      </c>
    </row>
    <row r="183" spans="1:7">
      <c r="A183" s="12">
        <v>95567</v>
      </c>
      <c r="B183" s="12" t="s">
        <v>18</v>
      </c>
      <c r="C183" s="13">
        <v>15</v>
      </c>
      <c r="D183" s="14">
        <v>1</v>
      </c>
      <c r="E183" s="14">
        <v>1</v>
      </c>
      <c r="F183" s="14">
        <v>1</v>
      </c>
      <c r="G183" s="14">
        <v>1</v>
      </c>
    </row>
    <row r="184" spans="1:7">
      <c r="A184" s="12">
        <v>95613</v>
      </c>
      <c r="B184" s="12" t="s">
        <v>19</v>
      </c>
      <c r="C184" s="13">
        <v>17</v>
      </c>
      <c r="D184" s="14">
        <v>0</v>
      </c>
      <c r="E184" s="14">
        <v>0</v>
      </c>
      <c r="F184" s="14">
        <v>1</v>
      </c>
      <c r="G184" s="14">
        <v>1</v>
      </c>
    </row>
    <row r="185" spans="1:7">
      <c r="A185" s="12">
        <v>95614</v>
      </c>
      <c r="B185" s="12" t="s">
        <v>19</v>
      </c>
      <c r="C185" s="13">
        <v>17</v>
      </c>
      <c r="D185" s="14">
        <v>1</v>
      </c>
      <c r="E185" s="14">
        <v>1</v>
      </c>
      <c r="F185" s="14">
        <v>1</v>
      </c>
      <c r="G185" s="14">
        <v>1</v>
      </c>
    </row>
    <row r="186" spans="1:7">
      <c r="A186" s="12">
        <v>95619</v>
      </c>
      <c r="B186" s="12" t="s">
        <v>19</v>
      </c>
      <c r="C186" s="13">
        <v>17</v>
      </c>
      <c r="D186" s="14">
        <v>1</v>
      </c>
      <c r="E186" s="14">
        <v>1</v>
      </c>
      <c r="F186" s="14">
        <v>1</v>
      </c>
      <c r="G186" s="14">
        <v>1</v>
      </c>
    </row>
    <row r="187" spans="1:7">
      <c r="A187" s="12">
        <v>95623</v>
      </c>
      <c r="B187" s="12" t="s">
        <v>19</v>
      </c>
      <c r="C187" s="13">
        <v>17</v>
      </c>
      <c r="D187" s="14">
        <v>1</v>
      </c>
      <c r="E187" s="14">
        <v>1</v>
      </c>
      <c r="F187" s="14">
        <v>1</v>
      </c>
      <c r="G187" s="14">
        <v>1</v>
      </c>
    </row>
    <row r="188" spans="1:7">
      <c r="A188" s="12">
        <v>95633</v>
      </c>
      <c r="B188" s="12" t="s">
        <v>19</v>
      </c>
      <c r="C188" s="13">
        <v>17</v>
      </c>
      <c r="D188" s="14">
        <v>1</v>
      </c>
      <c r="E188" s="14">
        <v>1</v>
      </c>
      <c r="F188" s="14">
        <v>1</v>
      </c>
      <c r="G188" s="14">
        <v>1</v>
      </c>
    </row>
    <row r="189" spans="1:7">
      <c r="A189" s="12">
        <v>95634</v>
      </c>
      <c r="B189" s="12" t="s">
        <v>19</v>
      </c>
      <c r="C189" s="13">
        <v>17</v>
      </c>
      <c r="D189" s="14">
        <v>1</v>
      </c>
      <c r="E189" s="14">
        <v>1</v>
      </c>
      <c r="F189" s="14">
        <v>1</v>
      </c>
      <c r="G189" s="14">
        <v>1</v>
      </c>
    </row>
    <row r="190" spans="1:7">
      <c r="A190" s="12">
        <v>95635</v>
      </c>
      <c r="B190" s="12" t="s">
        <v>19</v>
      </c>
      <c r="C190" s="13">
        <v>17</v>
      </c>
      <c r="D190" s="14">
        <v>1</v>
      </c>
      <c r="E190" s="14">
        <v>1</v>
      </c>
      <c r="F190" s="14">
        <v>1</v>
      </c>
      <c r="G190" s="14">
        <v>1</v>
      </c>
    </row>
    <row r="191" spans="1:7">
      <c r="A191" s="12">
        <v>95636</v>
      </c>
      <c r="B191" s="12" t="s">
        <v>19</v>
      </c>
      <c r="C191" s="13">
        <v>17</v>
      </c>
      <c r="D191" s="14">
        <v>1</v>
      </c>
      <c r="E191" s="14">
        <v>1</v>
      </c>
      <c r="F191" s="14">
        <v>1</v>
      </c>
      <c r="G191" s="14">
        <v>1</v>
      </c>
    </row>
    <row r="192" spans="1:7">
      <c r="A192" s="12">
        <v>95651</v>
      </c>
      <c r="B192" s="12" t="s">
        <v>19</v>
      </c>
      <c r="C192" s="13">
        <v>17</v>
      </c>
      <c r="D192" s="14">
        <v>1</v>
      </c>
      <c r="E192" s="14">
        <v>1</v>
      </c>
      <c r="F192" s="14">
        <v>1</v>
      </c>
      <c r="G192" s="14">
        <v>1</v>
      </c>
    </row>
    <row r="193" spans="1:7">
      <c r="A193" s="12">
        <v>95656</v>
      </c>
      <c r="B193" s="12" t="s">
        <v>19</v>
      </c>
      <c r="C193" s="13">
        <v>17</v>
      </c>
      <c r="D193" s="14">
        <v>0</v>
      </c>
      <c r="E193" s="14">
        <v>0</v>
      </c>
      <c r="F193" s="14">
        <v>1</v>
      </c>
      <c r="G193" s="14">
        <v>1</v>
      </c>
    </row>
    <row r="194" spans="1:7">
      <c r="A194" s="12">
        <v>95664</v>
      </c>
      <c r="B194" s="12" t="s">
        <v>19</v>
      </c>
      <c r="C194" s="13">
        <v>17</v>
      </c>
      <c r="D194" s="14">
        <v>1</v>
      </c>
      <c r="E194" s="14">
        <v>0</v>
      </c>
      <c r="F194" s="14">
        <v>1</v>
      </c>
      <c r="G194" s="14">
        <v>1</v>
      </c>
    </row>
    <row r="195" spans="1:7">
      <c r="A195" s="12">
        <v>95667</v>
      </c>
      <c r="B195" s="12" t="s">
        <v>19</v>
      </c>
      <c r="C195" s="13">
        <v>17</v>
      </c>
      <c r="D195" s="14">
        <v>1</v>
      </c>
      <c r="E195" s="14">
        <v>1</v>
      </c>
      <c r="F195" s="14">
        <v>1</v>
      </c>
      <c r="G195" s="14">
        <v>1</v>
      </c>
    </row>
    <row r="196" spans="1:7">
      <c r="A196" s="12">
        <v>95672</v>
      </c>
      <c r="B196" s="12" t="s">
        <v>19</v>
      </c>
      <c r="C196" s="13">
        <v>17</v>
      </c>
      <c r="D196" s="14">
        <v>1</v>
      </c>
      <c r="E196" s="14">
        <v>1</v>
      </c>
      <c r="F196" s="14">
        <v>1</v>
      </c>
      <c r="G196" s="14">
        <v>1</v>
      </c>
    </row>
    <row r="197" spans="1:7">
      <c r="A197" s="12">
        <v>95682</v>
      </c>
      <c r="B197" s="12" t="s">
        <v>19</v>
      </c>
      <c r="C197" s="13">
        <v>17</v>
      </c>
      <c r="D197" s="14">
        <v>1</v>
      </c>
      <c r="E197" s="14">
        <v>1</v>
      </c>
      <c r="F197" s="14">
        <v>1</v>
      </c>
      <c r="G197" s="14">
        <v>1</v>
      </c>
    </row>
    <row r="198" spans="1:7">
      <c r="A198" s="12">
        <v>95684</v>
      </c>
      <c r="B198" s="12" t="s">
        <v>19</v>
      </c>
      <c r="C198" s="13">
        <v>17</v>
      </c>
      <c r="D198" s="14">
        <v>1</v>
      </c>
      <c r="E198" s="14">
        <v>1</v>
      </c>
      <c r="F198" s="14">
        <v>1</v>
      </c>
      <c r="G198" s="14">
        <v>1</v>
      </c>
    </row>
    <row r="199" spans="1:7">
      <c r="A199" s="12">
        <v>95709</v>
      </c>
      <c r="B199" s="12" t="s">
        <v>19</v>
      </c>
      <c r="C199" s="13">
        <v>17</v>
      </c>
      <c r="D199" s="14">
        <v>1</v>
      </c>
      <c r="E199" s="14">
        <v>1</v>
      </c>
      <c r="F199" s="14">
        <v>1</v>
      </c>
      <c r="G199" s="14">
        <v>1</v>
      </c>
    </row>
    <row r="200" spans="1:7">
      <c r="A200" s="12">
        <v>95720</v>
      </c>
      <c r="B200" s="12" t="s">
        <v>19</v>
      </c>
      <c r="C200" s="13">
        <v>17</v>
      </c>
      <c r="D200" s="14">
        <v>1</v>
      </c>
      <c r="E200" s="14">
        <v>0</v>
      </c>
      <c r="F200" s="14">
        <v>1</v>
      </c>
      <c r="G200" s="14">
        <v>1</v>
      </c>
    </row>
    <row r="201" spans="1:7">
      <c r="A201" s="12">
        <v>95721</v>
      </c>
      <c r="B201" s="12" t="s">
        <v>19</v>
      </c>
      <c r="C201" s="13">
        <v>17</v>
      </c>
      <c r="D201" s="14">
        <v>0</v>
      </c>
      <c r="E201" s="14">
        <v>1</v>
      </c>
      <c r="F201" s="14">
        <v>1</v>
      </c>
      <c r="G201" s="14">
        <v>1</v>
      </c>
    </row>
    <row r="202" spans="1:7">
      <c r="A202" s="12">
        <v>95726</v>
      </c>
      <c r="B202" s="12" t="s">
        <v>19</v>
      </c>
      <c r="C202" s="13">
        <v>17</v>
      </c>
      <c r="D202" s="14">
        <v>1</v>
      </c>
      <c r="E202" s="14">
        <v>1</v>
      </c>
      <c r="F202" s="14">
        <v>1</v>
      </c>
      <c r="G202" s="14">
        <v>1</v>
      </c>
    </row>
    <row r="203" spans="1:7">
      <c r="A203" s="12">
        <v>95735</v>
      </c>
      <c r="B203" s="12" t="s">
        <v>19</v>
      </c>
      <c r="C203" s="13">
        <v>17</v>
      </c>
      <c r="D203" s="14">
        <v>1</v>
      </c>
      <c r="E203" s="14">
        <v>1</v>
      </c>
      <c r="F203" s="14">
        <v>1</v>
      </c>
      <c r="G203" s="14">
        <v>1</v>
      </c>
    </row>
    <row r="204" spans="1:7">
      <c r="A204" s="12">
        <v>95762</v>
      </c>
      <c r="B204" s="12" t="s">
        <v>19</v>
      </c>
      <c r="C204" s="13">
        <v>17</v>
      </c>
      <c r="D204" s="14">
        <v>1</v>
      </c>
      <c r="E204" s="14">
        <v>1</v>
      </c>
      <c r="F204" s="14">
        <v>1</v>
      </c>
      <c r="G204" s="14">
        <v>1</v>
      </c>
    </row>
    <row r="205" spans="1:7">
      <c r="A205" s="12">
        <v>96150</v>
      </c>
      <c r="B205" s="12" t="s">
        <v>19</v>
      </c>
      <c r="C205" s="13">
        <v>17</v>
      </c>
      <c r="D205" s="14">
        <v>1</v>
      </c>
      <c r="E205" s="14">
        <v>1</v>
      </c>
      <c r="F205" s="14">
        <v>1</v>
      </c>
      <c r="G205" s="14">
        <v>1</v>
      </c>
    </row>
    <row r="206" spans="1:7">
      <c r="A206" s="12">
        <v>96151</v>
      </c>
      <c r="B206" s="12" t="s">
        <v>19</v>
      </c>
      <c r="C206" s="13">
        <v>17</v>
      </c>
      <c r="D206" s="14">
        <v>1</v>
      </c>
      <c r="E206" s="14">
        <v>1</v>
      </c>
      <c r="F206" s="14">
        <v>1</v>
      </c>
      <c r="G206" s="14">
        <v>1</v>
      </c>
    </row>
    <row r="207" spans="1:7">
      <c r="A207" s="12">
        <v>96155</v>
      </c>
      <c r="B207" s="12" t="s">
        <v>19</v>
      </c>
      <c r="C207" s="13">
        <v>17</v>
      </c>
      <c r="D207" s="14">
        <v>1</v>
      </c>
      <c r="E207" s="14">
        <v>1</v>
      </c>
      <c r="F207" s="14">
        <v>1</v>
      </c>
      <c r="G207" s="14">
        <v>1</v>
      </c>
    </row>
    <row r="208" spans="1:7">
      <c r="A208" s="12">
        <v>96158</v>
      </c>
      <c r="B208" s="12" t="s">
        <v>19</v>
      </c>
      <c r="C208" s="13">
        <v>17</v>
      </c>
      <c r="D208" s="14">
        <v>1</v>
      </c>
      <c r="E208" s="14">
        <v>1</v>
      </c>
      <c r="F208" s="14">
        <v>1</v>
      </c>
      <c r="G208" s="14">
        <v>1</v>
      </c>
    </row>
    <row r="209" spans="1:7">
      <c r="A209" s="12">
        <v>93210</v>
      </c>
      <c r="B209" s="12" t="s">
        <v>20</v>
      </c>
      <c r="C209" s="13">
        <v>19</v>
      </c>
      <c r="D209" s="14">
        <v>0.99940035978412955</v>
      </c>
      <c r="E209" s="14">
        <v>0.99768518518518523</v>
      </c>
      <c r="F209" s="14">
        <v>1</v>
      </c>
      <c r="G209" s="14">
        <v>0.99928263988522237</v>
      </c>
    </row>
    <row r="210" spans="1:7">
      <c r="A210" s="12">
        <v>93234</v>
      </c>
      <c r="B210" s="12" t="s">
        <v>20</v>
      </c>
      <c r="C210" s="13">
        <v>19</v>
      </c>
      <c r="D210" s="14">
        <v>1</v>
      </c>
      <c r="E210" s="14">
        <v>1</v>
      </c>
      <c r="F210" s="14">
        <v>0</v>
      </c>
      <c r="G210" s="14">
        <v>1</v>
      </c>
    </row>
    <row r="211" spans="1:7">
      <c r="A211" s="12">
        <v>93242</v>
      </c>
      <c r="B211" s="12" t="s">
        <v>20</v>
      </c>
      <c r="C211" s="13">
        <v>19</v>
      </c>
      <c r="D211" s="14">
        <v>0.87100330760749722</v>
      </c>
      <c r="E211" s="14">
        <v>0.7857142857142857</v>
      </c>
      <c r="F211" s="14">
        <v>1</v>
      </c>
      <c r="G211" s="14">
        <v>0.86984815618221256</v>
      </c>
    </row>
    <row r="212" spans="1:7">
      <c r="A212" s="12">
        <v>93602</v>
      </c>
      <c r="B212" s="12" t="s">
        <v>20</v>
      </c>
      <c r="C212" s="13">
        <v>19</v>
      </c>
      <c r="D212" s="14">
        <v>0.99600532623169102</v>
      </c>
      <c r="E212" s="14">
        <v>1</v>
      </c>
      <c r="F212" s="14">
        <v>1</v>
      </c>
      <c r="G212" s="14">
        <v>0.99614395886889462</v>
      </c>
    </row>
    <row r="213" spans="1:7">
      <c r="A213" s="12">
        <v>93605</v>
      </c>
      <c r="B213" s="12" t="s">
        <v>20</v>
      </c>
      <c r="C213" s="13">
        <v>19</v>
      </c>
      <c r="D213" s="14">
        <v>0</v>
      </c>
      <c r="E213" s="14">
        <v>0</v>
      </c>
      <c r="F213" s="14">
        <v>1</v>
      </c>
      <c r="G213" s="14">
        <v>1</v>
      </c>
    </row>
    <row r="214" spans="1:7">
      <c r="A214" s="12">
        <v>93606</v>
      </c>
      <c r="B214" s="12" t="s">
        <v>20</v>
      </c>
      <c r="C214" s="13">
        <v>19</v>
      </c>
      <c r="D214" s="14">
        <v>1</v>
      </c>
      <c r="E214" s="14">
        <v>1</v>
      </c>
      <c r="F214" s="14">
        <v>1</v>
      </c>
      <c r="G214" s="14">
        <v>1</v>
      </c>
    </row>
    <row r="215" spans="1:7">
      <c r="A215" s="12">
        <v>93608</v>
      </c>
      <c r="B215" s="12" t="s">
        <v>20</v>
      </c>
      <c r="C215" s="13">
        <v>19</v>
      </c>
      <c r="D215" s="14">
        <v>1</v>
      </c>
      <c r="E215" s="14">
        <v>1</v>
      </c>
      <c r="F215" s="14">
        <v>1</v>
      </c>
      <c r="G215" s="14">
        <v>1</v>
      </c>
    </row>
    <row r="216" spans="1:7">
      <c r="A216" s="12">
        <v>93609</v>
      </c>
      <c r="B216" s="12" t="s">
        <v>20</v>
      </c>
      <c r="C216" s="13">
        <v>19</v>
      </c>
      <c r="D216" s="14">
        <v>1</v>
      </c>
      <c r="E216" s="14">
        <v>1</v>
      </c>
      <c r="F216" s="14">
        <v>1</v>
      </c>
      <c r="G216" s="14">
        <v>1</v>
      </c>
    </row>
    <row r="217" spans="1:7">
      <c r="A217" s="12">
        <v>93611</v>
      </c>
      <c r="B217" s="12" t="s">
        <v>20</v>
      </c>
      <c r="C217" s="13">
        <v>19</v>
      </c>
      <c r="D217" s="14">
        <v>1</v>
      </c>
      <c r="E217" s="14">
        <v>1</v>
      </c>
      <c r="F217" s="14">
        <v>1</v>
      </c>
      <c r="G217" s="14">
        <v>1</v>
      </c>
    </row>
    <row r="218" spans="1:7">
      <c r="A218" s="12">
        <v>93612</v>
      </c>
      <c r="B218" s="12" t="s">
        <v>20</v>
      </c>
      <c r="C218" s="13">
        <v>19</v>
      </c>
      <c r="D218" s="14">
        <v>1</v>
      </c>
      <c r="E218" s="14">
        <v>1</v>
      </c>
      <c r="F218" s="14">
        <v>1</v>
      </c>
      <c r="G218" s="14">
        <v>1</v>
      </c>
    </row>
    <row r="219" spans="1:7">
      <c r="A219" s="12">
        <v>93613</v>
      </c>
      <c r="B219" s="12" t="s">
        <v>20</v>
      </c>
      <c r="C219" s="13">
        <v>19</v>
      </c>
      <c r="D219" s="14">
        <v>1</v>
      </c>
      <c r="E219" s="14">
        <v>1</v>
      </c>
      <c r="F219" s="14">
        <v>1</v>
      </c>
      <c r="G219" s="14">
        <v>1</v>
      </c>
    </row>
    <row r="220" spans="1:7">
      <c r="A220" s="12">
        <v>93616</v>
      </c>
      <c r="B220" s="12" t="s">
        <v>20</v>
      </c>
      <c r="C220" s="13">
        <v>19</v>
      </c>
      <c r="D220" s="14">
        <v>1</v>
      </c>
      <c r="E220" s="14">
        <v>1</v>
      </c>
      <c r="F220" s="14">
        <v>1</v>
      </c>
      <c r="G220" s="14">
        <v>1</v>
      </c>
    </row>
    <row r="221" spans="1:7">
      <c r="A221" s="12">
        <v>93619</v>
      </c>
      <c r="B221" s="12" t="s">
        <v>20</v>
      </c>
      <c r="C221" s="13">
        <v>19</v>
      </c>
      <c r="D221" s="14">
        <v>1</v>
      </c>
      <c r="E221" s="14">
        <v>1</v>
      </c>
      <c r="F221" s="14">
        <v>1</v>
      </c>
      <c r="G221" s="14">
        <v>1</v>
      </c>
    </row>
    <row r="222" spans="1:7">
      <c r="A222" s="12">
        <v>93621</v>
      </c>
      <c r="B222" s="12" t="s">
        <v>20</v>
      </c>
      <c r="C222" s="13">
        <v>19</v>
      </c>
      <c r="D222" s="14">
        <v>1</v>
      </c>
      <c r="E222" s="14">
        <v>1</v>
      </c>
      <c r="F222" s="14">
        <v>1</v>
      </c>
      <c r="G222" s="14">
        <v>1</v>
      </c>
    </row>
    <row r="223" spans="1:7">
      <c r="A223" s="12">
        <v>93622</v>
      </c>
      <c r="B223" s="12" t="s">
        <v>20</v>
      </c>
      <c r="C223" s="13">
        <v>19</v>
      </c>
      <c r="D223" s="14">
        <v>0.94548822439798885</v>
      </c>
      <c r="E223" s="14">
        <v>0.96978851963746227</v>
      </c>
      <c r="F223" s="14">
        <v>0.88888888888888884</v>
      </c>
      <c r="G223" s="14">
        <v>0.94619047619047614</v>
      </c>
    </row>
    <row r="224" spans="1:7">
      <c r="A224" s="12">
        <v>93624</v>
      </c>
      <c r="B224" s="12" t="s">
        <v>20</v>
      </c>
      <c r="C224" s="13">
        <v>19</v>
      </c>
      <c r="D224" s="14">
        <v>1</v>
      </c>
      <c r="E224" s="14">
        <v>1</v>
      </c>
      <c r="F224" s="14">
        <v>1</v>
      </c>
      <c r="G224" s="14">
        <v>1</v>
      </c>
    </row>
    <row r="225" spans="1:7">
      <c r="A225" s="12">
        <v>93625</v>
      </c>
      <c r="B225" s="12" t="s">
        <v>20</v>
      </c>
      <c r="C225" s="13">
        <v>19</v>
      </c>
      <c r="D225" s="14">
        <v>1</v>
      </c>
      <c r="E225" s="14">
        <v>1</v>
      </c>
      <c r="F225" s="14">
        <v>1</v>
      </c>
      <c r="G225" s="14">
        <v>1</v>
      </c>
    </row>
    <row r="226" spans="1:7">
      <c r="A226" s="12">
        <v>93626</v>
      </c>
      <c r="B226" s="12" t="s">
        <v>20</v>
      </c>
      <c r="C226" s="13">
        <v>19</v>
      </c>
      <c r="D226" s="14">
        <v>0.83143219264892265</v>
      </c>
      <c r="E226" s="14">
        <v>0.90909090909090906</v>
      </c>
      <c r="F226" s="14">
        <v>1</v>
      </c>
      <c r="G226" s="14">
        <v>0.83270911360799005</v>
      </c>
    </row>
    <row r="227" spans="1:7">
      <c r="A227" s="12">
        <v>93627</v>
      </c>
      <c r="B227" s="12" t="s">
        <v>20</v>
      </c>
      <c r="C227" s="13">
        <v>19</v>
      </c>
      <c r="D227" s="14">
        <v>0</v>
      </c>
      <c r="E227" s="14">
        <v>0</v>
      </c>
      <c r="F227" s="14">
        <v>1</v>
      </c>
      <c r="G227" s="14">
        <v>1</v>
      </c>
    </row>
    <row r="228" spans="1:7">
      <c r="A228" s="12">
        <v>93628</v>
      </c>
      <c r="B228" s="12" t="s">
        <v>20</v>
      </c>
      <c r="C228" s="13">
        <v>19</v>
      </c>
      <c r="D228" s="14">
        <v>1</v>
      </c>
      <c r="E228" s="14">
        <v>1</v>
      </c>
      <c r="F228" s="14">
        <v>1</v>
      </c>
      <c r="G228" s="14">
        <v>1</v>
      </c>
    </row>
    <row r="229" spans="1:7">
      <c r="A229" s="12">
        <v>93630</v>
      </c>
      <c r="B229" s="12" t="s">
        <v>20</v>
      </c>
      <c r="C229" s="13">
        <v>19</v>
      </c>
      <c r="D229" s="14">
        <v>0.99926046442833905</v>
      </c>
      <c r="E229" s="14">
        <v>1</v>
      </c>
      <c r="F229" s="14">
        <v>1</v>
      </c>
      <c r="G229" s="14">
        <v>0.99932386747802571</v>
      </c>
    </row>
    <row r="230" spans="1:7">
      <c r="A230" s="12">
        <v>93631</v>
      </c>
      <c r="B230" s="12" t="s">
        <v>20</v>
      </c>
      <c r="C230" s="13">
        <v>19</v>
      </c>
      <c r="D230" s="14">
        <v>0.8428698487992885</v>
      </c>
      <c r="E230" s="14">
        <v>0.94580419580419584</v>
      </c>
      <c r="F230" s="14">
        <v>0.91150442477876104</v>
      </c>
      <c r="G230" s="14">
        <v>0.85273064687168609</v>
      </c>
    </row>
    <row r="231" spans="1:7">
      <c r="A231" s="12">
        <v>93634</v>
      </c>
      <c r="B231" s="12" t="s">
        <v>20</v>
      </c>
      <c r="C231" s="13">
        <v>19</v>
      </c>
      <c r="D231" s="14">
        <v>0</v>
      </c>
      <c r="E231" s="14">
        <v>0</v>
      </c>
      <c r="F231" s="14">
        <v>1</v>
      </c>
      <c r="G231" s="14">
        <v>1</v>
      </c>
    </row>
    <row r="232" spans="1:7">
      <c r="A232" s="12">
        <v>93640</v>
      </c>
      <c r="B232" s="12" t="s">
        <v>20</v>
      </c>
      <c r="C232" s="13">
        <v>19</v>
      </c>
      <c r="D232" s="14">
        <v>1</v>
      </c>
      <c r="E232" s="14">
        <v>1</v>
      </c>
      <c r="F232" s="14">
        <v>1</v>
      </c>
      <c r="G232" s="14">
        <v>1</v>
      </c>
    </row>
    <row r="233" spans="1:7">
      <c r="A233" s="12">
        <v>93641</v>
      </c>
      <c r="B233" s="12" t="s">
        <v>20</v>
      </c>
      <c r="C233" s="13">
        <v>19</v>
      </c>
      <c r="D233" s="14">
        <v>0.99604743083003955</v>
      </c>
      <c r="E233" s="14">
        <v>1</v>
      </c>
      <c r="F233" s="14">
        <v>1</v>
      </c>
      <c r="G233" s="14">
        <v>0.99625468164794007</v>
      </c>
    </row>
    <row r="234" spans="1:7">
      <c r="A234" s="12">
        <v>93642</v>
      </c>
      <c r="B234" s="12" t="s">
        <v>20</v>
      </c>
      <c r="C234" s="13">
        <v>19</v>
      </c>
      <c r="D234" s="14">
        <v>0</v>
      </c>
      <c r="E234" s="14">
        <v>0</v>
      </c>
      <c r="F234" s="14">
        <v>1</v>
      </c>
      <c r="G234" s="14">
        <v>1</v>
      </c>
    </row>
    <row r="235" spans="1:7">
      <c r="A235" s="12">
        <v>93646</v>
      </c>
      <c r="B235" s="12" t="s">
        <v>20</v>
      </c>
      <c r="C235" s="13">
        <v>19</v>
      </c>
      <c r="D235" s="14">
        <v>0.9625998547567175</v>
      </c>
      <c r="E235" s="14">
        <v>0.97687861271676302</v>
      </c>
      <c r="F235" s="14">
        <v>1</v>
      </c>
      <c r="G235" s="14">
        <v>0.96468646864686469</v>
      </c>
    </row>
    <row r="236" spans="1:7">
      <c r="A236" s="12">
        <v>93648</v>
      </c>
      <c r="B236" s="12" t="s">
        <v>20</v>
      </c>
      <c r="C236" s="13">
        <v>19</v>
      </c>
      <c r="D236" s="14">
        <v>1</v>
      </c>
      <c r="E236" s="14">
        <v>1</v>
      </c>
      <c r="F236" s="14">
        <v>1</v>
      </c>
      <c r="G236" s="14">
        <v>1</v>
      </c>
    </row>
    <row r="237" spans="1:7">
      <c r="A237" s="12">
        <v>93649</v>
      </c>
      <c r="B237" s="12" t="s">
        <v>20</v>
      </c>
      <c r="C237" s="13">
        <v>19</v>
      </c>
      <c r="D237" s="14">
        <v>0</v>
      </c>
      <c r="E237" s="14">
        <v>0</v>
      </c>
      <c r="F237" s="14">
        <v>1</v>
      </c>
      <c r="G237" s="14">
        <v>1</v>
      </c>
    </row>
    <row r="238" spans="1:7">
      <c r="A238" s="12">
        <v>93650</v>
      </c>
      <c r="B238" s="12" t="s">
        <v>20</v>
      </c>
      <c r="C238" s="13">
        <v>19</v>
      </c>
      <c r="D238" s="14">
        <v>1</v>
      </c>
      <c r="E238" s="14">
        <v>1</v>
      </c>
      <c r="F238" s="14">
        <v>1</v>
      </c>
      <c r="G238" s="14">
        <v>1</v>
      </c>
    </row>
    <row r="239" spans="1:7">
      <c r="A239" s="12">
        <v>93651</v>
      </c>
      <c r="B239" s="12" t="s">
        <v>20</v>
      </c>
      <c r="C239" s="13">
        <v>19</v>
      </c>
      <c r="D239" s="14">
        <v>1</v>
      </c>
      <c r="E239" s="14">
        <v>1</v>
      </c>
      <c r="F239" s="14">
        <v>1</v>
      </c>
      <c r="G239" s="14">
        <v>1</v>
      </c>
    </row>
    <row r="240" spans="1:7">
      <c r="A240" s="12">
        <v>93652</v>
      </c>
      <c r="B240" s="12" t="s">
        <v>20</v>
      </c>
      <c r="C240" s="13">
        <v>19</v>
      </c>
      <c r="D240" s="14">
        <v>1</v>
      </c>
      <c r="E240" s="14">
        <v>1</v>
      </c>
      <c r="F240" s="14">
        <v>0</v>
      </c>
      <c r="G240" s="14">
        <v>1</v>
      </c>
    </row>
    <row r="241" spans="1:7">
      <c r="A241" s="12">
        <v>93654</v>
      </c>
      <c r="B241" s="12" t="s">
        <v>20</v>
      </c>
      <c r="C241" s="13">
        <v>19</v>
      </c>
      <c r="D241" s="14">
        <v>0.97755216095380026</v>
      </c>
      <c r="E241" s="14">
        <v>0.97771023302938198</v>
      </c>
      <c r="F241" s="14">
        <v>0.9880239520958084</v>
      </c>
      <c r="G241" s="14">
        <v>0.97799410994764402</v>
      </c>
    </row>
    <row r="242" spans="1:7">
      <c r="A242" s="12">
        <v>93656</v>
      </c>
      <c r="B242" s="12" t="s">
        <v>20</v>
      </c>
      <c r="C242" s="13">
        <v>19</v>
      </c>
      <c r="D242" s="14">
        <v>0.93599160545645332</v>
      </c>
      <c r="E242" s="14">
        <v>0.91111111111111109</v>
      </c>
      <c r="F242" s="14">
        <v>1</v>
      </c>
      <c r="G242" s="14">
        <v>0.93693693693693691</v>
      </c>
    </row>
    <row r="243" spans="1:7">
      <c r="A243" s="12">
        <v>93657</v>
      </c>
      <c r="B243" s="12" t="s">
        <v>20</v>
      </c>
      <c r="C243" s="13">
        <v>19</v>
      </c>
      <c r="D243" s="14">
        <v>1</v>
      </c>
      <c r="E243" s="14">
        <v>1</v>
      </c>
      <c r="F243" s="14">
        <v>1</v>
      </c>
      <c r="G243" s="14">
        <v>1</v>
      </c>
    </row>
    <row r="244" spans="1:7">
      <c r="A244" s="12">
        <v>93660</v>
      </c>
      <c r="B244" s="12" t="s">
        <v>20</v>
      </c>
      <c r="C244" s="13">
        <v>19</v>
      </c>
      <c r="D244" s="14">
        <v>1</v>
      </c>
      <c r="E244" s="14">
        <v>1</v>
      </c>
      <c r="F244" s="14">
        <v>1</v>
      </c>
      <c r="G244" s="14">
        <v>1</v>
      </c>
    </row>
    <row r="245" spans="1:7">
      <c r="A245" s="12">
        <v>93662</v>
      </c>
      <c r="B245" s="12" t="s">
        <v>20</v>
      </c>
      <c r="C245" s="13">
        <v>19</v>
      </c>
      <c r="D245" s="14">
        <v>1</v>
      </c>
      <c r="E245" s="14">
        <v>1</v>
      </c>
      <c r="F245" s="14">
        <v>1</v>
      </c>
      <c r="G245" s="14">
        <v>1</v>
      </c>
    </row>
    <row r="246" spans="1:7">
      <c r="A246" s="12">
        <v>93664</v>
      </c>
      <c r="B246" s="12" t="s">
        <v>20</v>
      </c>
      <c r="C246" s="13">
        <v>19</v>
      </c>
      <c r="D246" s="14">
        <v>1</v>
      </c>
      <c r="E246" s="14">
        <v>1</v>
      </c>
      <c r="F246" s="14">
        <v>1</v>
      </c>
      <c r="G246" s="14">
        <v>1</v>
      </c>
    </row>
    <row r="247" spans="1:7">
      <c r="A247" s="12">
        <v>93667</v>
      </c>
      <c r="B247" s="12" t="s">
        <v>20</v>
      </c>
      <c r="C247" s="13">
        <v>19</v>
      </c>
      <c r="D247" s="14">
        <v>1</v>
      </c>
      <c r="E247" s="14">
        <v>1</v>
      </c>
      <c r="F247" s="14">
        <v>1</v>
      </c>
      <c r="G247" s="14">
        <v>1</v>
      </c>
    </row>
    <row r="248" spans="1:7">
      <c r="A248" s="12">
        <v>93668</v>
      </c>
      <c r="B248" s="12" t="s">
        <v>20</v>
      </c>
      <c r="C248" s="13">
        <v>19</v>
      </c>
      <c r="D248" s="14">
        <v>1</v>
      </c>
      <c r="E248" s="14">
        <v>1</v>
      </c>
      <c r="F248" s="14">
        <v>1</v>
      </c>
      <c r="G248" s="14">
        <v>1</v>
      </c>
    </row>
    <row r="249" spans="1:7">
      <c r="A249" s="12">
        <v>93675</v>
      </c>
      <c r="B249" s="12" t="s">
        <v>20</v>
      </c>
      <c r="C249" s="13">
        <v>19</v>
      </c>
      <c r="D249" s="14">
        <v>0.99943246311010214</v>
      </c>
      <c r="E249" s="14">
        <v>1</v>
      </c>
      <c r="F249" s="14">
        <v>1</v>
      </c>
      <c r="G249" s="14">
        <v>0.9994385176866929</v>
      </c>
    </row>
    <row r="250" spans="1:7">
      <c r="A250" s="12">
        <v>93701</v>
      </c>
      <c r="B250" s="12" t="s">
        <v>20</v>
      </c>
      <c r="C250" s="13">
        <v>19</v>
      </c>
      <c r="D250" s="14">
        <v>1</v>
      </c>
      <c r="E250" s="14">
        <v>1</v>
      </c>
      <c r="F250" s="14">
        <v>1</v>
      </c>
      <c r="G250" s="14">
        <v>1</v>
      </c>
    </row>
    <row r="251" spans="1:7">
      <c r="A251" s="12">
        <v>93702</v>
      </c>
      <c r="B251" s="12" t="s">
        <v>20</v>
      </c>
      <c r="C251" s="13">
        <v>19</v>
      </c>
      <c r="D251" s="14">
        <v>1</v>
      </c>
      <c r="E251" s="14">
        <v>1</v>
      </c>
      <c r="F251" s="14">
        <v>1</v>
      </c>
      <c r="G251" s="14">
        <v>1</v>
      </c>
    </row>
    <row r="252" spans="1:7">
      <c r="A252" s="12">
        <v>93703</v>
      </c>
      <c r="B252" s="12" t="s">
        <v>20</v>
      </c>
      <c r="C252" s="13">
        <v>19</v>
      </c>
      <c r="D252" s="14">
        <v>1</v>
      </c>
      <c r="E252" s="14">
        <v>1</v>
      </c>
      <c r="F252" s="14">
        <v>1</v>
      </c>
      <c r="G252" s="14">
        <v>1</v>
      </c>
    </row>
    <row r="253" spans="1:7">
      <c r="A253" s="12">
        <v>93704</v>
      </c>
      <c r="B253" s="12" t="s">
        <v>20</v>
      </c>
      <c r="C253" s="13">
        <v>19</v>
      </c>
      <c r="D253" s="14">
        <v>1</v>
      </c>
      <c r="E253" s="14">
        <v>1</v>
      </c>
      <c r="F253" s="14">
        <v>1</v>
      </c>
      <c r="G253" s="14">
        <v>1</v>
      </c>
    </row>
    <row r="254" spans="1:7">
      <c r="A254" s="12">
        <v>93705</v>
      </c>
      <c r="B254" s="12" t="s">
        <v>20</v>
      </c>
      <c r="C254" s="13">
        <v>19</v>
      </c>
      <c r="D254" s="14">
        <v>1</v>
      </c>
      <c r="E254" s="14">
        <v>1</v>
      </c>
      <c r="F254" s="14">
        <v>1</v>
      </c>
      <c r="G254" s="14">
        <v>1</v>
      </c>
    </row>
    <row r="255" spans="1:7">
      <c r="A255" s="12">
        <v>93706</v>
      </c>
      <c r="B255" s="12" t="s">
        <v>20</v>
      </c>
      <c r="C255" s="13">
        <v>19</v>
      </c>
      <c r="D255" s="14">
        <v>1</v>
      </c>
      <c r="E255" s="14">
        <v>1</v>
      </c>
      <c r="F255" s="14">
        <v>1</v>
      </c>
      <c r="G255" s="14">
        <v>1</v>
      </c>
    </row>
    <row r="256" spans="1:7">
      <c r="A256" s="12">
        <v>93707</v>
      </c>
      <c r="B256" s="12" t="s">
        <v>20</v>
      </c>
      <c r="C256" s="13">
        <v>19</v>
      </c>
      <c r="D256" s="14">
        <v>1</v>
      </c>
      <c r="E256" s="14">
        <v>1</v>
      </c>
      <c r="F256" s="14">
        <v>1</v>
      </c>
      <c r="G256" s="14">
        <v>1</v>
      </c>
    </row>
    <row r="257" spans="1:7">
      <c r="A257" s="12">
        <v>93708</v>
      </c>
      <c r="B257" s="12" t="s">
        <v>20</v>
      </c>
      <c r="C257" s="13">
        <v>19</v>
      </c>
      <c r="D257" s="14">
        <v>1</v>
      </c>
      <c r="E257" s="14">
        <v>1</v>
      </c>
      <c r="F257" s="14">
        <v>1</v>
      </c>
      <c r="G257" s="14">
        <v>1</v>
      </c>
    </row>
    <row r="258" spans="1:7">
      <c r="A258" s="12">
        <v>93709</v>
      </c>
      <c r="B258" s="12" t="s">
        <v>20</v>
      </c>
      <c r="C258" s="13">
        <v>19</v>
      </c>
      <c r="D258" s="14">
        <v>1</v>
      </c>
      <c r="E258" s="14">
        <v>1</v>
      </c>
      <c r="F258" s="14">
        <v>1</v>
      </c>
      <c r="G258" s="14">
        <v>1</v>
      </c>
    </row>
    <row r="259" spans="1:7">
      <c r="A259" s="12">
        <v>93710</v>
      </c>
      <c r="B259" s="12" t="s">
        <v>20</v>
      </c>
      <c r="C259" s="13">
        <v>19</v>
      </c>
      <c r="D259" s="14">
        <v>1</v>
      </c>
      <c r="E259" s="14">
        <v>1</v>
      </c>
      <c r="F259" s="14">
        <v>1</v>
      </c>
      <c r="G259" s="14">
        <v>1</v>
      </c>
    </row>
    <row r="260" spans="1:7">
      <c r="A260" s="12">
        <v>93711</v>
      </c>
      <c r="B260" s="12" t="s">
        <v>20</v>
      </c>
      <c r="C260" s="13">
        <v>19</v>
      </c>
      <c r="D260" s="14">
        <v>1</v>
      </c>
      <c r="E260" s="14">
        <v>1</v>
      </c>
      <c r="F260" s="14">
        <v>1</v>
      </c>
      <c r="G260" s="14">
        <v>1</v>
      </c>
    </row>
    <row r="261" spans="1:7">
      <c r="A261" s="12">
        <v>93712</v>
      </c>
      <c r="B261" s="12" t="s">
        <v>20</v>
      </c>
      <c r="C261" s="13">
        <v>19</v>
      </c>
      <c r="D261" s="14">
        <v>1</v>
      </c>
      <c r="E261" s="14">
        <v>1</v>
      </c>
      <c r="F261" s="14">
        <v>1</v>
      </c>
      <c r="G261" s="14">
        <v>1</v>
      </c>
    </row>
    <row r="262" spans="1:7">
      <c r="A262" s="12">
        <v>93714</v>
      </c>
      <c r="B262" s="12" t="s">
        <v>20</v>
      </c>
      <c r="C262" s="13">
        <v>19</v>
      </c>
      <c r="D262" s="14">
        <v>1</v>
      </c>
      <c r="E262" s="14">
        <v>1</v>
      </c>
      <c r="F262" s="14">
        <v>1</v>
      </c>
      <c r="G262" s="14">
        <v>1</v>
      </c>
    </row>
    <row r="263" spans="1:7">
      <c r="A263" s="12">
        <v>93715</v>
      </c>
      <c r="B263" s="12" t="s">
        <v>20</v>
      </c>
      <c r="C263" s="13">
        <v>19</v>
      </c>
      <c r="D263" s="14">
        <v>1</v>
      </c>
      <c r="E263" s="14">
        <v>1</v>
      </c>
      <c r="F263" s="14">
        <v>1</v>
      </c>
      <c r="G263" s="14">
        <v>1</v>
      </c>
    </row>
    <row r="264" spans="1:7">
      <c r="A264" s="12">
        <v>93716</v>
      </c>
      <c r="B264" s="12" t="s">
        <v>20</v>
      </c>
      <c r="C264" s="13">
        <v>19</v>
      </c>
      <c r="D264" s="14">
        <v>1</v>
      </c>
      <c r="E264" s="14">
        <v>1</v>
      </c>
      <c r="F264" s="14">
        <v>1</v>
      </c>
      <c r="G264" s="14">
        <v>1</v>
      </c>
    </row>
    <row r="265" spans="1:7">
      <c r="A265" s="12">
        <v>93717</v>
      </c>
      <c r="B265" s="12" t="s">
        <v>20</v>
      </c>
      <c r="C265" s="13">
        <v>19</v>
      </c>
      <c r="D265" s="14">
        <v>1</v>
      </c>
      <c r="E265" s="14">
        <v>1</v>
      </c>
      <c r="F265" s="14">
        <v>1</v>
      </c>
      <c r="G265" s="14">
        <v>1</v>
      </c>
    </row>
    <row r="266" spans="1:7">
      <c r="A266" s="12">
        <v>93718</v>
      </c>
      <c r="B266" s="12" t="s">
        <v>20</v>
      </c>
      <c r="C266" s="13">
        <v>19</v>
      </c>
      <c r="D266" s="14">
        <v>1</v>
      </c>
      <c r="E266" s="14">
        <v>1</v>
      </c>
      <c r="F266" s="14">
        <v>1</v>
      </c>
      <c r="G266" s="14">
        <v>1</v>
      </c>
    </row>
    <row r="267" spans="1:7">
      <c r="A267" s="12">
        <v>93720</v>
      </c>
      <c r="B267" s="12" t="s">
        <v>20</v>
      </c>
      <c r="C267" s="13">
        <v>19</v>
      </c>
      <c r="D267" s="14">
        <v>1</v>
      </c>
      <c r="E267" s="14">
        <v>0.99949031600407745</v>
      </c>
      <c r="F267" s="14">
        <v>1</v>
      </c>
      <c r="G267" s="14">
        <v>0.99995655007603734</v>
      </c>
    </row>
    <row r="268" spans="1:7">
      <c r="A268" s="12">
        <v>93721</v>
      </c>
      <c r="B268" s="12" t="s">
        <v>20</v>
      </c>
      <c r="C268" s="13">
        <v>19</v>
      </c>
      <c r="D268" s="14">
        <v>1</v>
      </c>
      <c r="E268" s="14">
        <v>1</v>
      </c>
      <c r="F268" s="14">
        <v>1</v>
      </c>
      <c r="G268" s="14">
        <v>1</v>
      </c>
    </row>
    <row r="269" spans="1:7">
      <c r="A269" s="12">
        <v>93722</v>
      </c>
      <c r="B269" s="12" t="s">
        <v>20</v>
      </c>
      <c r="C269" s="13">
        <v>19</v>
      </c>
      <c r="D269" s="14">
        <v>1</v>
      </c>
      <c r="E269" s="14">
        <v>1</v>
      </c>
      <c r="F269" s="14">
        <v>1</v>
      </c>
      <c r="G269" s="14">
        <v>1</v>
      </c>
    </row>
    <row r="270" spans="1:7">
      <c r="A270" s="12">
        <v>93723</v>
      </c>
      <c r="B270" s="12" t="s">
        <v>20</v>
      </c>
      <c r="C270" s="13">
        <v>19</v>
      </c>
      <c r="D270" s="14">
        <v>1</v>
      </c>
      <c r="E270" s="14">
        <v>1</v>
      </c>
      <c r="F270" s="14">
        <v>1</v>
      </c>
      <c r="G270" s="14">
        <v>1</v>
      </c>
    </row>
    <row r="271" spans="1:7">
      <c r="A271" s="12">
        <v>93724</v>
      </c>
      <c r="B271" s="12" t="s">
        <v>20</v>
      </c>
      <c r="C271" s="13">
        <v>19</v>
      </c>
      <c r="D271" s="14">
        <v>0</v>
      </c>
      <c r="E271" s="14">
        <v>1</v>
      </c>
      <c r="F271" s="14">
        <v>1</v>
      </c>
      <c r="G271" s="14">
        <v>1</v>
      </c>
    </row>
    <row r="272" spans="1:7">
      <c r="A272" s="12">
        <v>93725</v>
      </c>
      <c r="B272" s="12" t="s">
        <v>20</v>
      </c>
      <c r="C272" s="13">
        <v>19</v>
      </c>
      <c r="D272" s="14">
        <v>1</v>
      </c>
      <c r="E272" s="14">
        <v>1</v>
      </c>
      <c r="F272" s="14">
        <v>1</v>
      </c>
      <c r="G272" s="14">
        <v>1</v>
      </c>
    </row>
    <row r="273" spans="1:7">
      <c r="A273" s="12">
        <v>93726</v>
      </c>
      <c r="B273" s="12" t="s">
        <v>20</v>
      </c>
      <c r="C273" s="13">
        <v>19</v>
      </c>
      <c r="D273" s="14">
        <v>1</v>
      </c>
      <c r="E273" s="14">
        <v>1</v>
      </c>
      <c r="F273" s="14">
        <v>1</v>
      </c>
      <c r="G273" s="14">
        <v>1</v>
      </c>
    </row>
    <row r="274" spans="1:7">
      <c r="A274" s="12">
        <v>93727</v>
      </c>
      <c r="B274" s="12" t="s">
        <v>20</v>
      </c>
      <c r="C274" s="13">
        <v>19</v>
      </c>
      <c r="D274" s="14">
        <v>1</v>
      </c>
      <c r="E274" s="14">
        <v>1</v>
      </c>
      <c r="F274" s="14">
        <v>1</v>
      </c>
      <c r="G274" s="14">
        <v>1</v>
      </c>
    </row>
    <row r="275" spans="1:7">
      <c r="A275" s="12">
        <v>93728</v>
      </c>
      <c r="B275" s="12" t="s">
        <v>20</v>
      </c>
      <c r="C275" s="13">
        <v>19</v>
      </c>
      <c r="D275" s="14">
        <v>1</v>
      </c>
      <c r="E275" s="14">
        <v>1</v>
      </c>
      <c r="F275" s="14">
        <v>1</v>
      </c>
      <c r="G275" s="14">
        <v>1</v>
      </c>
    </row>
    <row r="276" spans="1:7">
      <c r="A276" s="12">
        <v>93729</v>
      </c>
      <c r="B276" s="12" t="s">
        <v>20</v>
      </c>
      <c r="C276" s="13">
        <v>19</v>
      </c>
      <c r="D276" s="14">
        <v>1</v>
      </c>
      <c r="E276" s="14">
        <v>1</v>
      </c>
      <c r="F276" s="14">
        <v>1</v>
      </c>
      <c r="G276" s="14">
        <v>1</v>
      </c>
    </row>
    <row r="277" spans="1:7">
      <c r="A277" s="12">
        <v>93730</v>
      </c>
      <c r="B277" s="12" t="s">
        <v>20</v>
      </c>
      <c r="C277" s="13">
        <v>19</v>
      </c>
      <c r="D277" s="14">
        <v>1</v>
      </c>
      <c r="E277" s="14">
        <v>1</v>
      </c>
      <c r="F277" s="14">
        <v>1</v>
      </c>
      <c r="G277" s="14">
        <v>1</v>
      </c>
    </row>
    <row r="278" spans="1:7">
      <c r="A278" s="12">
        <v>93737</v>
      </c>
      <c r="B278" s="12" t="s">
        <v>20</v>
      </c>
      <c r="C278" s="13">
        <v>19</v>
      </c>
      <c r="D278" s="14">
        <v>1</v>
      </c>
      <c r="E278" s="14">
        <v>1</v>
      </c>
      <c r="F278" s="14">
        <v>1</v>
      </c>
      <c r="G278" s="14">
        <v>1</v>
      </c>
    </row>
    <row r="279" spans="1:7">
      <c r="A279" s="12">
        <v>93740</v>
      </c>
      <c r="B279" s="12" t="s">
        <v>20</v>
      </c>
      <c r="C279" s="13">
        <v>19</v>
      </c>
      <c r="D279" s="14">
        <v>0</v>
      </c>
      <c r="E279" s="14">
        <v>1</v>
      </c>
      <c r="F279" s="14">
        <v>0</v>
      </c>
      <c r="G279" s="14">
        <v>1</v>
      </c>
    </row>
    <row r="280" spans="1:7">
      <c r="A280" s="12">
        <v>93741</v>
      </c>
      <c r="B280" s="12" t="s">
        <v>20</v>
      </c>
      <c r="C280" s="13">
        <v>19</v>
      </c>
      <c r="D280" s="14">
        <v>0</v>
      </c>
      <c r="E280" s="14">
        <v>1</v>
      </c>
      <c r="F280" s="14">
        <v>0</v>
      </c>
      <c r="G280" s="14">
        <v>1</v>
      </c>
    </row>
    <row r="281" spans="1:7">
      <c r="A281" s="12">
        <v>93744</v>
      </c>
      <c r="B281" s="12" t="s">
        <v>20</v>
      </c>
      <c r="C281" s="13">
        <v>19</v>
      </c>
      <c r="D281" s="14">
        <v>1</v>
      </c>
      <c r="E281" s="14">
        <v>1</v>
      </c>
      <c r="F281" s="14">
        <v>1</v>
      </c>
      <c r="G281" s="14">
        <v>1</v>
      </c>
    </row>
    <row r="282" spans="1:7">
      <c r="A282" s="12">
        <v>93745</v>
      </c>
      <c r="B282" s="12" t="s">
        <v>20</v>
      </c>
      <c r="C282" s="13">
        <v>19</v>
      </c>
      <c r="D282" s="14">
        <v>1</v>
      </c>
      <c r="E282" s="14">
        <v>1</v>
      </c>
      <c r="F282" s="14">
        <v>1</v>
      </c>
      <c r="G282" s="14">
        <v>1</v>
      </c>
    </row>
    <row r="283" spans="1:7">
      <c r="A283" s="12">
        <v>93747</v>
      </c>
      <c r="B283" s="12" t="s">
        <v>20</v>
      </c>
      <c r="C283" s="13">
        <v>19</v>
      </c>
      <c r="D283" s="14">
        <v>1</v>
      </c>
      <c r="E283" s="14">
        <v>1</v>
      </c>
      <c r="F283" s="14">
        <v>1</v>
      </c>
      <c r="G283" s="14">
        <v>1</v>
      </c>
    </row>
    <row r="284" spans="1:7">
      <c r="A284" s="12">
        <v>93750</v>
      </c>
      <c r="B284" s="12" t="s">
        <v>20</v>
      </c>
      <c r="C284" s="13">
        <v>19</v>
      </c>
      <c r="D284" s="14">
        <v>0</v>
      </c>
      <c r="E284" s="14">
        <v>1</v>
      </c>
      <c r="F284" s="14">
        <v>0</v>
      </c>
      <c r="G284" s="14">
        <v>1</v>
      </c>
    </row>
    <row r="285" spans="1:7">
      <c r="A285" s="12">
        <v>93755</v>
      </c>
      <c r="B285" s="12" t="s">
        <v>20</v>
      </c>
      <c r="C285" s="13">
        <v>19</v>
      </c>
      <c r="D285" s="14">
        <v>1</v>
      </c>
      <c r="E285" s="14">
        <v>1</v>
      </c>
      <c r="F285" s="14">
        <v>1</v>
      </c>
      <c r="G285" s="14">
        <v>1</v>
      </c>
    </row>
    <row r="286" spans="1:7">
      <c r="A286" s="12">
        <v>93760</v>
      </c>
      <c r="B286" s="12" t="s">
        <v>20</v>
      </c>
      <c r="C286" s="13">
        <v>19</v>
      </c>
      <c r="D286" s="14">
        <v>0</v>
      </c>
      <c r="E286" s="14">
        <v>1</v>
      </c>
      <c r="F286" s="14">
        <v>0</v>
      </c>
      <c r="G286" s="14">
        <v>1</v>
      </c>
    </row>
    <row r="287" spans="1:7">
      <c r="A287" s="12">
        <v>93761</v>
      </c>
      <c r="B287" s="12" t="s">
        <v>20</v>
      </c>
      <c r="C287" s="13">
        <v>19</v>
      </c>
      <c r="D287" s="14">
        <v>0</v>
      </c>
      <c r="E287" s="14">
        <v>1</v>
      </c>
      <c r="F287" s="14">
        <v>0</v>
      </c>
      <c r="G287" s="14">
        <v>1</v>
      </c>
    </row>
    <row r="288" spans="1:7">
      <c r="A288" s="12">
        <v>93764</v>
      </c>
      <c r="B288" s="12" t="s">
        <v>20</v>
      </c>
      <c r="C288" s="13">
        <v>19</v>
      </c>
      <c r="D288" s="14">
        <v>0</v>
      </c>
      <c r="E288" s="14">
        <v>1</v>
      </c>
      <c r="F288" s="14">
        <v>0</v>
      </c>
      <c r="G288" s="14">
        <v>1</v>
      </c>
    </row>
    <row r="289" spans="1:7">
      <c r="A289" s="12">
        <v>93765</v>
      </c>
      <c r="B289" s="12" t="s">
        <v>20</v>
      </c>
      <c r="C289" s="13">
        <v>19</v>
      </c>
      <c r="D289" s="14">
        <v>0</v>
      </c>
      <c r="E289" s="14">
        <v>1</v>
      </c>
      <c r="F289" s="14">
        <v>0</v>
      </c>
      <c r="G289" s="14">
        <v>1</v>
      </c>
    </row>
    <row r="290" spans="1:7">
      <c r="A290" s="12">
        <v>93771</v>
      </c>
      <c r="B290" s="12" t="s">
        <v>20</v>
      </c>
      <c r="C290" s="13">
        <v>19</v>
      </c>
      <c r="D290" s="14">
        <v>1</v>
      </c>
      <c r="E290" s="14">
        <v>1</v>
      </c>
      <c r="F290" s="14">
        <v>1</v>
      </c>
      <c r="G290" s="14">
        <v>1</v>
      </c>
    </row>
    <row r="291" spans="1:7">
      <c r="A291" s="12">
        <v>93772</v>
      </c>
      <c r="B291" s="12" t="s">
        <v>20</v>
      </c>
      <c r="C291" s="13">
        <v>19</v>
      </c>
      <c r="D291" s="14">
        <v>1</v>
      </c>
      <c r="E291" s="14">
        <v>1</v>
      </c>
      <c r="F291" s="14">
        <v>1</v>
      </c>
      <c r="G291" s="14">
        <v>1</v>
      </c>
    </row>
    <row r="292" spans="1:7">
      <c r="A292" s="12">
        <v>93773</v>
      </c>
      <c r="B292" s="12" t="s">
        <v>20</v>
      </c>
      <c r="C292" s="13">
        <v>19</v>
      </c>
      <c r="D292" s="14">
        <v>1</v>
      </c>
      <c r="E292" s="14">
        <v>1</v>
      </c>
      <c r="F292" s="14">
        <v>1</v>
      </c>
      <c r="G292" s="14">
        <v>1</v>
      </c>
    </row>
    <row r="293" spans="1:7">
      <c r="A293" s="12">
        <v>93774</v>
      </c>
      <c r="B293" s="12" t="s">
        <v>20</v>
      </c>
      <c r="C293" s="13">
        <v>19</v>
      </c>
      <c r="D293" s="14">
        <v>1</v>
      </c>
      <c r="E293" s="14">
        <v>1</v>
      </c>
      <c r="F293" s="14">
        <v>1</v>
      </c>
      <c r="G293" s="14">
        <v>1</v>
      </c>
    </row>
    <row r="294" spans="1:7">
      <c r="A294" s="12">
        <v>93775</v>
      </c>
      <c r="B294" s="12" t="s">
        <v>20</v>
      </c>
      <c r="C294" s="13">
        <v>19</v>
      </c>
      <c r="D294" s="14">
        <v>1</v>
      </c>
      <c r="E294" s="14">
        <v>1</v>
      </c>
      <c r="F294" s="14">
        <v>1</v>
      </c>
      <c r="G294" s="14">
        <v>1</v>
      </c>
    </row>
    <row r="295" spans="1:7">
      <c r="A295" s="12">
        <v>93776</v>
      </c>
      <c r="B295" s="12" t="s">
        <v>20</v>
      </c>
      <c r="C295" s="13">
        <v>19</v>
      </c>
      <c r="D295" s="14">
        <v>1</v>
      </c>
      <c r="E295" s="14">
        <v>1</v>
      </c>
      <c r="F295" s="14">
        <v>1</v>
      </c>
      <c r="G295" s="14">
        <v>1</v>
      </c>
    </row>
    <row r="296" spans="1:7">
      <c r="A296" s="12">
        <v>93777</v>
      </c>
      <c r="B296" s="12" t="s">
        <v>20</v>
      </c>
      <c r="C296" s="13">
        <v>19</v>
      </c>
      <c r="D296" s="14">
        <v>1</v>
      </c>
      <c r="E296" s="14">
        <v>1</v>
      </c>
      <c r="F296" s="14">
        <v>1</v>
      </c>
      <c r="G296" s="14">
        <v>1</v>
      </c>
    </row>
    <row r="297" spans="1:7">
      <c r="A297" s="12">
        <v>93778</v>
      </c>
      <c r="B297" s="12" t="s">
        <v>20</v>
      </c>
      <c r="C297" s="13">
        <v>19</v>
      </c>
      <c r="D297" s="14">
        <v>1</v>
      </c>
      <c r="E297" s="14">
        <v>1</v>
      </c>
      <c r="F297" s="14">
        <v>1</v>
      </c>
      <c r="G297" s="14">
        <v>1</v>
      </c>
    </row>
    <row r="298" spans="1:7">
      <c r="A298" s="12">
        <v>93779</v>
      </c>
      <c r="B298" s="12" t="s">
        <v>20</v>
      </c>
      <c r="C298" s="13">
        <v>19</v>
      </c>
      <c r="D298" s="14">
        <v>1</v>
      </c>
      <c r="E298" s="14">
        <v>1</v>
      </c>
      <c r="F298" s="14">
        <v>1</v>
      </c>
      <c r="G298" s="14">
        <v>1</v>
      </c>
    </row>
    <row r="299" spans="1:7">
      <c r="A299" s="12">
        <v>93786</v>
      </c>
      <c r="B299" s="12" t="s">
        <v>20</v>
      </c>
      <c r="C299" s="13">
        <v>19</v>
      </c>
      <c r="D299" s="14">
        <v>0</v>
      </c>
      <c r="E299" s="14">
        <v>1</v>
      </c>
      <c r="F299" s="14">
        <v>0</v>
      </c>
      <c r="G299" s="14">
        <v>1</v>
      </c>
    </row>
    <row r="300" spans="1:7">
      <c r="A300" s="12">
        <v>93790</v>
      </c>
      <c r="B300" s="12" t="s">
        <v>20</v>
      </c>
      <c r="C300" s="13">
        <v>19</v>
      </c>
      <c r="D300" s="14">
        <v>1</v>
      </c>
      <c r="E300" s="14">
        <v>1</v>
      </c>
      <c r="F300" s="14">
        <v>1</v>
      </c>
      <c r="G300" s="14">
        <v>1</v>
      </c>
    </row>
    <row r="301" spans="1:7">
      <c r="A301" s="12">
        <v>93791</v>
      </c>
      <c r="B301" s="12" t="s">
        <v>20</v>
      </c>
      <c r="C301" s="13">
        <v>19</v>
      </c>
      <c r="D301" s="14">
        <v>1</v>
      </c>
      <c r="E301" s="14">
        <v>1</v>
      </c>
      <c r="F301" s="14">
        <v>1</v>
      </c>
      <c r="G301" s="14">
        <v>1</v>
      </c>
    </row>
    <row r="302" spans="1:7">
      <c r="A302" s="12">
        <v>93792</v>
      </c>
      <c r="B302" s="12" t="s">
        <v>20</v>
      </c>
      <c r="C302" s="13">
        <v>19</v>
      </c>
      <c r="D302" s="14">
        <v>1</v>
      </c>
      <c r="E302" s="14">
        <v>1</v>
      </c>
      <c r="F302" s="14">
        <v>1</v>
      </c>
      <c r="G302" s="14">
        <v>1</v>
      </c>
    </row>
    <row r="303" spans="1:7">
      <c r="A303" s="12">
        <v>93793</v>
      </c>
      <c r="B303" s="12" t="s">
        <v>20</v>
      </c>
      <c r="C303" s="13">
        <v>19</v>
      </c>
      <c r="D303" s="14">
        <v>1</v>
      </c>
      <c r="E303" s="14">
        <v>1</v>
      </c>
      <c r="F303" s="14">
        <v>1</v>
      </c>
      <c r="G303" s="14">
        <v>1</v>
      </c>
    </row>
    <row r="304" spans="1:7">
      <c r="A304" s="12">
        <v>93794</v>
      </c>
      <c r="B304" s="12" t="s">
        <v>20</v>
      </c>
      <c r="C304" s="13">
        <v>19</v>
      </c>
      <c r="D304" s="14">
        <v>1</v>
      </c>
      <c r="E304" s="14">
        <v>1</v>
      </c>
      <c r="F304" s="14">
        <v>1</v>
      </c>
      <c r="G304" s="14">
        <v>1</v>
      </c>
    </row>
    <row r="305" spans="1:7">
      <c r="A305" s="12">
        <v>93844</v>
      </c>
      <c r="B305" s="12" t="s">
        <v>20</v>
      </c>
      <c r="C305" s="13">
        <v>19</v>
      </c>
      <c r="D305" s="14">
        <v>0</v>
      </c>
      <c r="E305" s="14">
        <v>1</v>
      </c>
      <c r="F305" s="14">
        <v>0</v>
      </c>
      <c r="G305" s="14">
        <v>1</v>
      </c>
    </row>
    <row r="306" spans="1:7">
      <c r="A306" s="12">
        <v>93888</v>
      </c>
      <c r="B306" s="12" t="s">
        <v>20</v>
      </c>
      <c r="C306" s="13">
        <v>19</v>
      </c>
      <c r="D306" s="14">
        <v>0</v>
      </c>
      <c r="E306" s="14">
        <v>0</v>
      </c>
      <c r="F306" s="14">
        <v>1</v>
      </c>
      <c r="G306" s="14">
        <v>1</v>
      </c>
    </row>
    <row r="307" spans="1:7">
      <c r="A307" s="12">
        <v>95913</v>
      </c>
      <c r="B307" s="12" t="s">
        <v>21</v>
      </c>
      <c r="C307" s="13">
        <v>21</v>
      </c>
      <c r="D307" s="14">
        <v>1</v>
      </c>
      <c r="E307" s="14">
        <v>0</v>
      </c>
      <c r="F307" s="14">
        <v>1</v>
      </c>
      <c r="G307" s="14">
        <v>1</v>
      </c>
    </row>
    <row r="308" spans="1:7">
      <c r="A308" s="12">
        <v>95920</v>
      </c>
      <c r="B308" s="12" t="s">
        <v>21</v>
      </c>
      <c r="C308" s="13">
        <v>21</v>
      </c>
      <c r="D308" s="14">
        <v>1</v>
      </c>
      <c r="E308" s="14">
        <v>1</v>
      </c>
      <c r="F308" s="14">
        <v>1</v>
      </c>
      <c r="G308" s="14">
        <v>1</v>
      </c>
    </row>
    <row r="309" spans="1:7">
      <c r="A309" s="12">
        <v>95939</v>
      </c>
      <c r="B309" s="12" t="s">
        <v>21</v>
      </c>
      <c r="C309" s="13">
        <v>21</v>
      </c>
      <c r="D309" s="14">
        <v>0.97499999999999998</v>
      </c>
      <c r="E309" s="14">
        <v>1</v>
      </c>
      <c r="F309" s="14">
        <v>1</v>
      </c>
      <c r="G309" s="14">
        <v>0.97619047619047616</v>
      </c>
    </row>
    <row r="310" spans="1:7">
      <c r="A310" s="12">
        <v>95943</v>
      </c>
      <c r="B310" s="12" t="s">
        <v>21</v>
      </c>
      <c r="C310" s="13">
        <v>21</v>
      </c>
      <c r="D310" s="14">
        <v>1</v>
      </c>
      <c r="E310" s="14">
        <v>1</v>
      </c>
      <c r="F310" s="14">
        <v>1</v>
      </c>
      <c r="G310" s="14">
        <v>1</v>
      </c>
    </row>
    <row r="311" spans="1:7">
      <c r="A311" s="12">
        <v>95951</v>
      </c>
      <c r="B311" s="12" t="s">
        <v>21</v>
      </c>
      <c r="C311" s="13">
        <v>21</v>
      </c>
      <c r="D311" s="14">
        <v>1</v>
      </c>
      <c r="E311" s="14">
        <v>0</v>
      </c>
      <c r="F311" s="14">
        <v>1</v>
      </c>
      <c r="G311" s="14">
        <v>1</v>
      </c>
    </row>
    <row r="312" spans="1:7">
      <c r="A312" s="12">
        <v>95963</v>
      </c>
      <c r="B312" s="12" t="s">
        <v>21</v>
      </c>
      <c r="C312" s="13">
        <v>21</v>
      </c>
      <c r="D312" s="14">
        <v>0.95133020344287955</v>
      </c>
      <c r="E312" s="14">
        <v>0.9886104783599089</v>
      </c>
      <c r="F312" s="14">
        <v>1</v>
      </c>
      <c r="G312" s="14">
        <v>0.95492154065620538</v>
      </c>
    </row>
    <row r="313" spans="1:7">
      <c r="A313" s="12">
        <v>95970</v>
      </c>
      <c r="B313" s="12" t="s">
        <v>21</v>
      </c>
      <c r="C313" s="13">
        <v>21</v>
      </c>
      <c r="D313" s="14">
        <v>0.65217391304347827</v>
      </c>
      <c r="E313" s="14">
        <v>0.8</v>
      </c>
      <c r="F313" s="14">
        <v>0</v>
      </c>
      <c r="G313" s="14">
        <v>0.64227642276422769</v>
      </c>
    </row>
    <row r="314" spans="1:7">
      <c r="A314" s="12">
        <v>95988</v>
      </c>
      <c r="B314" s="12" t="s">
        <v>21</v>
      </c>
      <c r="C314" s="13">
        <v>21</v>
      </c>
      <c r="D314" s="14">
        <v>0.9928275862068966</v>
      </c>
      <c r="E314" s="14">
        <v>1</v>
      </c>
      <c r="F314" s="14">
        <v>1</v>
      </c>
      <c r="G314" s="14">
        <v>0.99382862568241159</v>
      </c>
    </row>
    <row r="315" spans="1:7">
      <c r="A315" s="12">
        <v>95501</v>
      </c>
      <c r="B315" s="12" t="s">
        <v>22</v>
      </c>
      <c r="C315" s="13">
        <v>23</v>
      </c>
      <c r="D315" s="14">
        <v>1</v>
      </c>
      <c r="E315" s="14">
        <v>1</v>
      </c>
      <c r="F315" s="14">
        <v>1</v>
      </c>
      <c r="G315" s="14">
        <v>1</v>
      </c>
    </row>
    <row r="316" spans="1:7">
      <c r="A316" s="12">
        <v>95502</v>
      </c>
      <c r="B316" s="12" t="s">
        <v>22</v>
      </c>
      <c r="C316" s="13">
        <v>23</v>
      </c>
      <c r="D316" s="14">
        <v>1</v>
      </c>
      <c r="E316" s="14">
        <v>1</v>
      </c>
      <c r="F316" s="14">
        <v>1</v>
      </c>
      <c r="G316" s="14">
        <v>1</v>
      </c>
    </row>
    <row r="317" spans="1:7">
      <c r="A317" s="12">
        <v>95503</v>
      </c>
      <c r="B317" s="12" t="s">
        <v>22</v>
      </c>
      <c r="C317" s="13">
        <v>23</v>
      </c>
      <c r="D317" s="14">
        <v>1</v>
      </c>
      <c r="E317" s="14">
        <v>1</v>
      </c>
      <c r="F317" s="14">
        <v>1</v>
      </c>
      <c r="G317" s="14">
        <v>1</v>
      </c>
    </row>
    <row r="318" spans="1:7">
      <c r="A318" s="12">
        <v>95511</v>
      </c>
      <c r="B318" s="12" t="s">
        <v>22</v>
      </c>
      <c r="C318" s="13">
        <v>23</v>
      </c>
      <c r="D318" s="14">
        <v>1</v>
      </c>
      <c r="E318" s="14">
        <v>1</v>
      </c>
      <c r="F318" s="14">
        <v>1</v>
      </c>
      <c r="G318" s="14">
        <v>1</v>
      </c>
    </row>
    <row r="319" spans="1:7">
      <c r="A319" s="12">
        <v>95514</v>
      </c>
      <c r="B319" s="12" t="s">
        <v>22</v>
      </c>
      <c r="C319" s="13">
        <v>23</v>
      </c>
      <c r="D319" s="14">
        <v>1</v>
      </c>
      <c r="E319" s="14">
        <v>0</v>
      </c>
      <c r="F319" s="14">
        <v>1</v>
      </c>
      <c r="G319" s="14">
        <v>1</v>
      </c>
    </row>
    <row r="320" spans="1:7">
      <c r="A320" s="12">
        <v>95518</v>
      </c>
      <c r="B320" s="12" t="s">
        <v>22</v>
      </c>
      <c r="C320" s="13">
        <v>23</v>
      </c>
      <c r="D320" s="14">
        <v>1</v>
      </c>
      <c r="E320" s="14">
        <v>1</v>
      </c>
      <c r="F320" s="14">
        <v>0</v>
      </c>
      <c r="G320" s="14">
        <v>1</v>
      </c>
    </row>
    <row r="321" spans="1:7">
      <c r="A321" s="12">
        <v>95519</v>
      </c>
      <c r="B321" s="12" t="s">
        <v>22</v>
      </c>
      <c r="C321" s="13">
        <v>23</v>
      </c>
      <c r="D321" s="14">
        <v>1</v>
      </c>
      <c r="E321" s="14">
        <v>1</v>
      </c>
      <c r="F321" s="14">
        <v>1</v>
      </c>
      <c r="G321" s="14">
        <v>1</v>
      </c>
    </row>
    <row r="322" spans="1:7">
      <c r="A322" s="12">
        <v>95521</v>
      </c>
      <c r="B322" s="12" t="s">
        <v>22</v>
      </c>
      <c r="C322" s="13">
        <v>23</v>
      </c>
      <c r="D322" s="14">
        <v>1</v>
      </c>
      <c r="E322" s="14">
        <v>1</v>
      </c>
      <c r="F322" s="14">
        <v>1</v>
      </c>
      <c r="G322" s="14">
        <v>1</v>
      </c>
    </row>
    <row r="323" spans="1:7">
      <c r="A323" s="12">
        <v>95524</v>
      </c>
      <c r="B323" s="12" t="s">
        <v>22</v>
      </c>
      <c r="C323" s="13">
        <v>23</v>
      </c>
      <c r="D323" s="14">
        <v>1</v>
      </c>
      <c r="E323" s="14">
        <v>1</v>
      </c>
      <c r="F323" s="14">
        <v>1</v>
      </c>
      <c r="G323" s="14">
        <v>1</v>
      </c>
    </row>
    <row r="324" spans="1:7">
      <c r="A324" s="12">
        <v>95525</v>
      </c>
      <c r="B324" s="12" t="s">
        <v>22</v>
      </c>
      <c r="C324" s="13">
        <v>23</v>
      </c>
      <c r="D324" s="14">
        <v>1</v>
      </c>
      <c r="E324" s="14">
        <v>1</v>
      </c>
      <c r="F324" s="14">
        <v>1</v>
      </c>
      <c r="G324" s="14">
        <v>1</v>
      </c>
    </row>
    <row r="325" spans="1:7">
      <c r="A325" s="12">
        <v>95528</v>
      </c>
      <c r="B325" s="12" t="s">
        <v>22</v>
      </c>
      <c r="C325" s="13">
        <v>23</v>
      </c>
      <c r="D325" s="14">
        <v>1</v>
      </c>
      <c r="E325" s="14">
        <v>1</v>
      </c>
      <c r="F325" s="14">
        <v>1</v>
      </c>
      <c r="G325" s="14">
        <v>1</v>
      </c>
    </row>
    <row r="326" spans="1:7">
      <c r="A326" s="12">
        <v>95534</v>
      </c>
      <c r="B326" s="12" t="s">
        <v>22</v>
      </c>
      <c r="C326" s="13">
        <v>23</v>
      </c>
      <c r="D326" s="14">
        <v>1</v>
      </c>
      <c r="E326" s="14">
        <v>1</v>
      </c>
      <c r="F326" s="14">
        <v>1</v>
      </c>
      <c r="G326" s="14">
        <v>1</v>
      </c>
    </row>
    <row r="327" spans="1:7">
      <c r="A327" s="12">
        <v>95536</v>
      </c>
      <c r="B327" s="12" t="s">
        <v>22</v>
      </c>
      <c r="C327" s="13">
        <v>23</v>
      </c>
      <c r="D327" s="14">
        <v>1</v>
      </c>
      <c r="E327" s="14">
        <v>1</v>
      </c>
      <c r="F327" s="14">
        <v>1</v>
      </c>
      <c r="G327" s="14">
        <v>1</v>
      </c>
    </row>
    <row r="328" spans="1:7">
      <c r="A328" s="12">
        <v>95537</v>
      </c>
      <c r="B328" s="12" t="s">
        <v>22</v>
      </c>
      <c r="C328" s="13">
        <v>23</v>
      </c>
      <c r="D328" s="14">
        <v>0</v>
      </c>
      <c r="E328" s="14">
        <v>1</v>
      </c>
      <c r="F328" s="14">
        <v>0</v>
      </c>
      <c r="G328" s="14">
        <v>1</v>
      </c>
    </row>
    <row r="329" spans="1:7">
      <c r="A329" s="12">
        <v>95540</v>
      </c>
      <c r="B329" s="12" t="s">
        <v>22</v>
      </c>
      <c r="C329" s="13">
        <v>23</v>
      </c>
      <c r="D329" s="14">
        <v>1</v>
      </c>
      <c r="E329" s="14">
        <v>1</v>
      </c>
      <c r="F329" s="14">
        <v>1</v>
      </c>
      <c r="G329" s="14">
        <v>1</v>
      </c>
    </row>
    <row r="330" spans="1:7">
      <c r="A330" s="12">
        <v>95542</v>
      </c>
      <c r="B330" s="12" t="s">
        <v>22</v>
      </c>
      <c r="C330" s="13">
        <v>23</v>
      </c>
      <c r="D330" s="14">
        <v>0.98901647528706937</v>
      </c>
      <c r="E330" s="14">
        <v>1</v>
      </c>
      <c r="F330" s="14">
        <v>1</v>
      </c>
      <c r="G330" s="14">
        <v>0.99058219178082196</v>
      </c>
    </row>
    <row r="331" spans="1:7">
      <c r="A331" s="12">
        <v>95545</v>
      </c>
      <c r="B331" s="12" t="s">
        <v>22</v>
      </c>
      <c r="C331" s="13">
        <v>23</v>
      </c>
      <c r="D331" s="14">
        <v>0</v>
      </c>
      <c r="E331" s="14">
        <v>1</v>
      </c>
      <c r="F331" s="14">
        <v>0</v>
      </c>
      <c r="G331" s="14">
        <v>1</v>
      </c>
    </row>
    <row r="332" spans="1:7">
      <c r="A332" s="12">
        <v>95546</v>
      </c>
      <c r="B332" s="12" t="s">
        <v>22</v>
      </c>
      <c r="C332" s="13">
        <v>23</v>
      </c>
      <c r="D332" s="14">
        <v>1</v>
      </c>
      <c r="E332" s="14">
        <v>1</v>
      </c>
      <c r="F332" s="14">
        <v>1</v>
      </c>
      <c r="G332" s="14">
        <v>1</v>
      </c>
    </row>
    <row r="333" spans="1:7">
      <c r="A333" s="12">
        <v>95547</v>
      </c>
      <c r="B333" s="12" t="s">
        <v>22</v>
      </c>
      <c r="C333" s="13">
        <v>23</v>
      </c>
      <c r="D333" s="14">
        <v>1</v>
      </c>
      <c r="E333" s="14">
        <v>1</v>
      </c>
      <c r="F333" s="14">
        <v>1</v>
      </c>
      <c r="G333" s="14">
        <v>1</v>
      </c>
    </row>
    <row r="334" spans="1:7">
      <c r="A334" s="12">
        <v>95549</v>
      </c>
      <c r="B334" s="12" t="s">
        <v>22</v>
      </c>
      <c r="C334" s="13">
        <v>23</v>
      </c>
      <c r="D334" s="14">
        <v>1</v>
      </c>
      <c r="E334" s="14">
        <v>1</v>
      </c>
      <c r="F334" s="14">
        <v>1</v>
      </c>
      <c r="G334" s="14">
        <v>1</v>
      </c>
    </row>
    <row r="335" spans="1:7">
      <c r="A335" s="12">
        <v>95550</v>
      </c>
      <c r="B335" s="12" t="s">
        <v>22</v>
      </c>
      <c r="C335" s="13">
        <v>23</v>
      </c>
      <c r="D335" s="14">
        <v>1</v>
      </c>
      <c r="E335" s="14">
        <v>1</v>
      </c>
      <c r="F335" s="14">
        <v>1</v>
      </c>
      <c r="G335" s="14">
        <v>1</v>
      </c>
    </row>
    <row r="336" spans="1:7">
      <c r="A336" s="12">
        <v>95551</v>
      </c>
      <c r="B336" s="12" t="s">
        <v>22</v>
      </c>
      <c r="C336" s="13">
        <v>23</v>
      </c>
      <c r="D336" s="14">
        <v>1</v>
      </c>
      <c r="E336" s="14">
        <v>1</v>
      </c>
      <c r="F336" s="14">
        <v>1</v>
      </c>
      <c r="G336" s="14">
        <v>1</v>
      </c>
    </row>
    <row r="337" spans="1:7">
      <c r="A337" s="12">
        <v>95553</v>
      </c>
      <c r="B337" s="12" t="s">
        <v>22</v>
      </c>
      <c r="C337" s="13">
        <v>23</v>
      </c>
      <c r="D337" s="14">
        <v>1</v>
      </c>
      <c r="E337" s="14">
        <v>1</v>
      </c>
      <c r="F337" s="14">
        <v>0</v>
      </c>
      <c r="G337" s="14">
        <v>1</v>
      </c>
    </row>
    <row r="338" spans="1:7">
      <c r="A338" s="12">
        <v>95554</v>
      </c>
      <c r="B338" s="12" t="s">
        <v>22</v>
      </c>
      <c r="C338" s="13">
        <v>23</v>
      </c>
      <c r="D338" s="14">
        <v>1</v>
      </c>
      <c r="E338" s="14">
        <v>1</v>
      </c>
      <c r="F338" s="14">
        <v>1</v>
      </c>
      <c r="G338" s="14">
        <v>1</v>
      </c>
    </row>
    <row r="339" spans="1:7">
      <c r="A339" s="12">
        <v>95555</v>
      </c>
      <c r="B339" s="12" t="s">
        <v>22</v>
      </c>
      <c r="C339" s="13">
        <v>23</v>
      </c>
      <c r="D339" s="14">
        <v>0</v>
      </c>
      <c r="E339" s="14">
        <v>1</v>
      </c>
      <c r="F339" s="14">
        <v>1</v>
      </c>
      <c r="G339" s="14">
        <v>1</v>
      </c>
    </row>
    <row r="340" spans="1:7">
      <c r="A340" s="12">
        <v>95556</v>
      </c>
      <c r="B340" s="12" t="s">
        <v>22</v>
      </c>
      <c r="C340" s="13">
        <v>23</v>
      </c>
      <c r="D340" s="14">
        <v>1</v>
      </c>
      <c r="E340" s="14">
        <v>1</v>
      </c>
      <c r="F340" s="14">
        <v>0</v>
      </c>
      <c r="G340" s="14">
        <v>1</v>
      </c>
    </row>
    <row r="341" spans="1:7">
      <c r="A341" s="12">
        <v>95558</v>
      </c>
      <c r="B341" s="12" t="s">
        <v>22</v>
      </c>
      <c r="C341" s="13">
        <v>23</v>
      </c>
      <c r="D341" s="14">
        <v>1</v>
      </c>
      <c r="E341" s="14">
        <v>1</v>
      </c>
      <c r="F341" s="14">
        <v>1</v>
      </c>
      <c r="G341" s="14">
        <v>1</v>
      </c>
    </row>
    <row r="342" spans="1:7">
      <c r="A342" s="12">
        <v>95559</v>
      </c>
      <c r="B342" s="12" t="s">
        <v>22</v>
      </c>
      <c r="C342" s="13">
        <v>23</v>
      </c>
      <c r="D342" s="14">
        <v>0</v>
      </c>
      <c r="E342" s="14">
        <v>0</v>
      </c>
      <c r="F342" s="14">
        <v>1</v>
      </c>
      <c r="G342" s="14">
        <v>1</v>
      </c>
    </row>
    <row r="343" spans="1:7">
      <c r="A343" s="12">
        <v>95560</v>
      </c>
      <c r="B343" s="12" t="s">
        <v>22</v>
      </c>
      <c r="C343" s="13">
        <v>23</v>
      </c>
      <c r="D343" s="14">
        <v>1</v>
      </c>
      <c r="E343" s="14">
        <v>1</v>
      </c>
      <c r="F343" s="14">
        <v>1</v>
      </c>
      <c r="G343" s="14">
        <v>1</v>
      </c>
    </row>
    <row r="344" spans="1:7">
      <c r="A344" s="12">
        <v>95562</v>
      </c>
      <c r="B344" s="12" t="s">
        <v>22</v>
      </c>
      <c r="C344" s="13">
        <v>23</v>
      </c>
      <c r="D344" s="14">
        <v>1</v>
      </c>
      <c r="E344" s="14">
        <v>1</v>
      </c>
      <c r="F344" s="14">
        <v>1</v>
      </c>
      <c r="G344" s="14">
        <v>1</v>
      </c>
    </row>
    <row r="345" spans="1:7">
      <c r="A345" s="12">
        <v>95564</v>
      </c>
      <c r="B345" s="12" t="s">
        <v>22</v>
      </c>
      <c r="C345" s="13">
        <v>23</v>
      </c>
      <c r="D345" s="14">
        <v>1</v>
      </c>
      <c r="E345" s="14">
        <v>1</v>
      </c>
      <c r="F345" s="14">
        <v>1</v>
      </c>
      <c r="G345" s="14">
        <v>1</v>
      </c>
    </row>
    <row r="346" spans="1:7">
      <c r="A346" s="12">
        <v>95565</v>
      </c>
      <c r="B346" s="12" t="s">
        <v>22</v>
      </c>
      <c r="C346" s="13">
        <v>23</v>
      </c>
      <c r="D346" s="14">
        <v>1</v>
      </c>
      <c r="E346" s="14">
        <v>1</v>
      </c>
      <c r="F346" s="14">
        <v>1</v>
      </c>
      <c r="G346" s="14">
        <v>1</v>
      </c>
    </row>
    <row r="347" spans="1:7">
      <c r="A347" s="12">
        <v>95569</v>
      </c>
      <c r="B347" s="12" t="s">
        <v>22</v>
      </c>
      <c r="C347" s="13">
        <v>23</v>
      </c>
      <c r="D347" s="14">
        <v>1</v>
      </c>
      <c r="E347" s="14">
        <v>1</v>
      </c>
      <c r="F347" s="14">
        <v>0</v>
      </c>
      <c r="G347" s="14">
        <v>1</v>
      </c>
    </row>
    <row r="348" spans="1:7">
      <c r="A348" s="12">
        <v>95570</v>
      </c>
      <c r="B348" s="12" t="s">
        <v>22</v>
      </c>
      <c r="C348" s="13">
        <v>23</v>
      </c>
      <c r="D348" s="14">
        <v>1</v>
      </c>
      <c r="E348" s="14">
        <v>1</v>
      </c>
      <c r="F348" s="14">
        <v>1</v>
      </c>
      <c r="G348" s="14">
        <v>1</v>
      </c>
    </row>
    <row r="349" spans="1:7">
      <c r="A349" s="12">
        <v>95571</v>
      </c>
      <c r="B349" s="12" t="s">
        <v>22</v>
      </c>
      <c r="C349" s="13">
        <v>23</v>
      </c>
      <c r="D349" s="14">
        <v>0</v>
      </c>
      <c r="E349" s="14">
        <v>1</v>
      </c>
      <c r="F349" s="14">
        <v>1</v>
      </c>
      <c r="G349" s="14">
        <v>1</v>
      </c>
    </row>
    <row r="350" spans="1:7">
      <c r="A350" s="12">
        <v>95573</v>
      </c>
      <c r="B350" s="12" t="s">
        <v>22</v>
      </c>
      <c r="C350" s="13">
        <v>23</v>
      </c>
      <c r="D350" s="14">
        <v>1</v>
      </c>
      <c r="E350" s="14">
        <v>0</v>
      </c>
      <c r="F350" s="14">
        <v>1</v>
      </c>
      <c r="G350" s="14">
        <v>1</v>
      </c>
    </row>
    <row r="351" spans="1:7">
      <c r="A351" s="12">
        <v>95589</v>
      </c>
      <c r="B351" s="12" t="s">
        <v>22</v>
      </c>
      <c r="C351" s="13">
        <v>23</v>
      </c>
      <c r="D351" s="14">
        <v>0.93586005830903785</v>
      </c>
      <c r="E351" s="14">
        <v>0.93103448275862066</v>
      </c>
      <c r="F351" s="14">
        <v>1</v>
      </c>
      <c r="G351" s="14">
        <v>0.9363762102351314</v>
      </c>
    </row>
    <row r="352" spans="1:7">
      <c r="A352" s="12">
        <v>92222</v>
      </c>
      <c r="B352" s="12" t="s">
        <v>23</v>
      </c>
      <c r="C352" s="13">
        <v>25</v>
      </c>
      <c r="D352" s="14">
        <v>0</v>
      </c>
      <c r="E352" s="14">
        <v>1</v>
      </c>
      <c r="F352" s="14">
        <v>0</v>
      </c>
      <c r="G352" s="14">
        <v>1</v>
      </c>
    </row>
    <row r="353" spans="1:7">
      <c r="A353" s="12">
        <v>92227</v>
      </c>
      <c r="B353" s="12" t="s">
        <v>23</v>
      </c>
      <c r="C353" s="13">
        <v>25</v>
      </c>
      <c r="D353" s="14">
        <v>1</v>
      </c>
      <c r="E353" s="14">
        <v>1</v>
      </c>
      <c r="F353" s="14">
        <v>1</v>
      </c>
      <c r="G353" s="14">
        <v>1</v>
      </c>
    </row>
    <row r="354" spans="1:7">
      <c r="A354" s="12">
        <v>92231</v>
      </c>
      <c r="B354" s="12" t="s">
        <v>23</v>
      </c>
      <c r="C354" s="13">
        <v>25</v>
      </c>
      <c r="D354" s="14">
        <v>1</v>
      </c>
      <c r="E354" s="14">
        <v>1</v>
      </c>
      <c r="F354" s="14">
        <v>1</v>
      </c>
      <c r="G354" s="14">
        <v>1</v>
      </c>
    </row>
    <row r="355" spans="1:7">
      <c r="A355" s="12">
        <v>92232</v>
      </c>
      <c r="B355" s="12" t="s">
        <v>23</v>
      </c>
      <c r="C355" s="13">
        <v>25</v>
      </c>
      <c r="D355" s="14">
        <v>1</v>
      </c>
      <c r="E355" s="14">
        <v>1</v>
      </c>
      <c r="F355" s="14">
        <v>1</v>
      </c>
      <c r="G355" s="14">
        <v>1</v>
      </c>
    </row>
    <row r="356" spans="1:7">
      <c r="A356" s="12">
        <v>92233</v>
      </c>
      <c r="B356" s="12" t="s">
        <v>23</v>
      </c>
      <c r="C356" s="13">
        <v>25</v>
      </c>
      <c r="D356" s="14">
        <v>1</v>
      </c>
      <c r="E356" s="14">
        <v>1</v>
      </c>
      <c r="F356" s="14">
        <v>1</v>
      </c>
      <c r="G356" s="14">
        <v>1</v>
      </c>
    </row>
    <row r="357" spans="1:7">
      <c r="A357" s="12">
        <v>92243</v>
      </c>
      <c r="B357" s="12" t="s">
        <v>23</v>
      </c>
      <c r="C357" s="13">
        <v>25</v>
      </c>
      <c r="D357" s="14">
        <v>1</v>
      </c>
      <c r="E357" s="14">
        <v>1</v>
      </c>
      <c r="F357" s="14">
        <v>1</v>
      </c>
      <c r="G357" s="14">
        <v>1</v>
      </c>
    </row>
    <row r="358" spans="1:7">
      <c r="A358" s="12">
        <v>92244</v>
      </c>
      <c r="B358" s="12" t="s">
        <v>23</v>
      </c>
      <c r="C358" s="13">
        <v>25</v>
      </c>
      <c r="D358" s="14">
        <v>1</v>
      </c>
      <c r="E358" s="14">
        <v>1</v>
      </c>
      <c r="F358" s="14">
        <v>1</v>
      </c>
      <c r="G358" s="14">
        <v>1</v>
      </c>
    </row>
    <row r="359" spans="1:7">
      <c r="A359" s="12">
        <v>92249</v>
      </c>
      <c r="B359" s="12" t="s">
        <v>23</v>
      </c>
      <c r="C359" s="13">
        <v>25</v>
      </c>
      <c r="D359" s="14">
        <v>1</v>
      </c>
      <c r="E359" s="14">
        <v>1</v>
      </c>
      <c r="F359" s="14">
        <v>1</v>
      </c>
      <c r="G359" s="14">
        <v>1</v>
      </c>
    </row>
    <row r="360" spans="1:7">
      <c r="A360" s="12">
        <v>92250</v>
      </c>
      <c r="B360" s="12" t="s">
        <v>23</v>
      </c>
      <c r="C360" s="13">
        <v>25</v>
      </c>
      <c r="D360" s="14">
        <v>1</v>
      </c>
      <c r="E360" s="14">
        <v>1</v>
      </c>
      <c r="F360" s="14">
        <v>1</v>
      </c>
      <c r="G360" s="14">
        <v>1</v>
      </c>
    </row>
    <row r="361" spans="1:7">
      <c r="A361" s="12">
        <v>92251</v>
      </c>
      <c r="B361" s="12" t="s">
        <v>23</v>
      </c>
      <c r="C361" s="13">
        <v>25</v>
      </c>
      <c r="D361" s="14">
        <v>1</v>
      </c>
      <c r="E361" s="14">
        <v>1</v>
      </c>
      <c r="F361" s="14">
        <v>1</v>
      </c>
      <c r="G361" s="14">
        <v>1</v>
      </c>
    </row>
    <row r="362" spans="1:7">
      <c r="A362" s="12">
        <v>92257</v>
      </c>
      <c r="B362" s="12" t="s">
        <v>23</v>
      </c>
      <c r="C362" s="13">
        <v>25</v>
      </c>
      <c r="D362" s="14">
        <v>1</v>
      </c>
      <c r="E362" s="14">
        <v>1</v>
      </c>
      <c r="F362" s="14">
        <v>1</v>
      </c>
      <c r="G362" s="14">
        <v>1</v>
      </c>
    </row>
    <row r="363" spans="1:7">
      <c r="A363" s="12">
        <v>92259</v>
      </c>
      <c r="B363" s="12" t="s">
        <v>23</v>
      </c>
      <c r="C363" s="13">
        <v>25</v>
      </c>
      <c r="D363" s="14">
        <v>1</v>
      </c>
      <c r="E363" s="14">
        <v>1</v>
      </c>
      <c r="F363" s="14">
        <v>0</v>
      </c>
      <c r="G363" s="14">
        <v>1</v>
      </c>
    </row>
    <row r="364" spans="1:7">
      <c r="A364" s="12">
        <v>92266</v>
      </c>
      <c r="B364" s="12" t="s">
        <v>23</v>
      </c>
      <c r="C364" s="13">
        <v>25</v>
      </c>
      <c r="D364" s="14">
        <v>0</v>
      </c>
      <c r="E364" s="14">
        <v>1</v>
      </c>
      <c r="F364" s="14">
        <v>0</v>
      </c>
      <c r="G364" s="14">
        <v>1</v>
      </c>
    </row>
    <row r="365" spans="1:7">
      <c r="A365" s="12">
        <v>92273</v>
      </c>
      <c r="B365" s="12" t="s">
        <v>23</v>
      </c>
      <c r="C365" s="13">
        <v>25</v>
      </c>
      <c r="D365" s="14">
        <v>1</v>
      </c>
      <c r="E365" s="14">
        <v>1</v>
      </c>
      <c r="F365" s="14">
        <v>0</v>
      </c>
      <c r="G365" s="14">
        <v>1</v>
      </c>
    </row>
    <row r="366" spans="1:7">
      <c r="A366" s="12">
        <v>92275</v>
      </c>
      <c r="B366" s="12" t="s">
        <v>23</v>
      </c>
      <c r="C366" s="13">
        <v>25</v>
      </c>
      <c r="D366" s="14">
        <v>1</v>
      </c>
      <c r="E366" s="14">
        <v>0</v>
      </c>
      <c r="F366" s="14">
        <v>0</v>
      </c>
      <c r="G366" s="14">
        <v>1</v>
      </c>
    </row>
    <row r="367" spans="1:7">
      <c r="A367" s="12">
        <v>92281</v>
      </c>
      <c r="B367" s="12" t="s">
        <v>23</v>
      </c>
      <c r="C367" s="13">
        <v>25</v>
      </c>
      <c r="D367" s="14">
        <v>1</v>
      </c>
      <c r="E367" s="14">
        <v>1</v>
      </c>
      <c r="F367" s="14">
        <v>0</v>
      </c>
      <c r="G367" s="14">
        <v>1</v>
      </c>
    </row>
    <row r="368" spans="1:7">
      <c r="A368" s="12">
        <v>92283</v>
      </c>
      <c r="B368" s="12" t="s">
        <v>23</v>
      </c>
      <c r="C368" s="13">
        <v>25</v>
      </c>
      <c r="D368" s="14">
        <v>1</v>
      </c>
      <c r="E368" s="14">
        <v>1</v>
      </c>
      <c r="F368" s="14">
        <v>1</v>
      </c>
      <c r="G368" s="14">
        <v>1</v>
      </c>
    </row>
    <row r="369" spans="1:7">
      <c r="A369" s="12">
        <v>92328</v>
      </c>
      <c r="B369" s="12" t="s">
        <v>24</v>
      </c>
      <c r="C369" s="13">
        <v>27</v>
      </c>
      <c r="D369" s="14">
        <v>1</v>
      </c>
      <c r="E369" s="14">
        <v>1</v>
      </c>
      <c r="F369" s="14">
        <v>0</v>
      </c>
      <c r="G369" s="14">
        <v>1</v>
      </c>
    </row>
    <row r="370" spans="1:7">
      <c r="A370" s="12">
        <v>92384</v>
      </c>
      <c r="B370" s="12" t="s">
        <v>24</v>
      </c>
      <c r="C370" s="13">
        <v>27</v>
      </c>
      <c r="D370" s="14">
        <v>0</v>
      </c>
      <c r="E370" s="14">
        <v>1</v>
      </c>
      <c r="F370" s="14">
        <v>0</v>
      </c>
      <c r="G370" s="14">
        <v>1</v>
      </c>
    </row>
    <row r="371" spans="1:7">
      <c r="A371" s="12">
        <v>92389</v>
      </c>
      <c r="B371" s="12" t="s">
        <v>24</v>
      </c>
      <c r="C371" s="13">
        <v>27</v>
      </c>
      <c r="D371" s="14">
        <v>1</v>
      </c>
      <c r="E371" s="14">
        <v>1</v>
      </c>
      <c r="F371" s="14">
        <v>0</v>
      </c>
      <c r="G371" s="14">
        <v>1</v>
      </c>
    </row>
    <row r="372" spans="1:7">
      <c r="A372" s="12">
        <v>93513</v>
      </c>
      <c r="B372" s="12" t="s">
        <v>24</v>
      </c>
      <c r="C372" s="13">
        <v>27</v>
      </c>
      <c r="D372" s="14">
        <v>1</v>
      </c>
      <c r="E372" s="14">
        <v>1</v>
      </c>
      <c r="F372" s="14">
        <v>1</v>
      </c>
      <c r="G372" s="14">
        <v>1</v>
      </c>
    </row>
    <row r="373" spans="1:7">
      <c r="A373" s="12">
        <v>93514</v>
      </c>
      <c r="B373" s="12" t="s">
        <v>24</v>
      </c>
      <c r="C373" s="13">
        <v>27</v>
      </c>
      <c r="D373" s="14">
        <v>0.90020045819014893</v>
      </c>
      <c r="E373" s="14">
        <v>0.98820445609436436</v>
      </c>
      <c r="F373" s="14">
        <v>0.99344262295081964</v>
      </c>
      <c r="G373" s="14">
        <v>0.91207153502235472</v>
      </c>
    </row>
    <row r="374" spans="1:7">
      <c r="A374" s="12">
        <v>93515</v>
      </c>
      <c r="B374" s="12" t="s">
        <v>24</v>
      </c>
      <c r="C374" s="13">
        <v>27</v>
      </c>
      <c r="D374" s="14">
        <v>1</v>
      </c>
      <c r="E374" s="14">
        <v>1</v>
      </c>
      <c r="F374" s="14">
        <v>1</v>
      </c>
      <c r="G374" s="14">
        <v>1</v>
      </c>
    </row>
    <row r="375" spans="1:7">
      <c r="A375" s="12">
        <v>93522</v>
      </c>
      <c r="B375" s="12" t="s">
        <v>24</v>
      </c>
      <c r="C375" s="13">
        <v>27</v>
      </c>
      <c r="D375" s="14">
        <v>0</v>
      </c>
      <c r="E375" s="14">
        <v>1</v>
      </c>
      <c r="F375" s="14">
        <v>0</v>
      </c>
      <c r="G375" s="14">
        <v>1</v>
      </c>
    </row>
    <row r="376" spans="1:7">
      <c r="A376" s="12">
        <v>93526</v>
      </c>
      <c r="B376" s="12" t="s">
        <v>24</v>
      </c>
      <c r="C376" s="13">
        <v>27</v>
      </c>
      <c r="D376" s="14">
        <v>1</v>
      </c>
      <c r="E376" s="14">
        <v>1</v>
      </c>
      <c r="F376" s="14">
        <v>1</v>
      </c>
      <c r="G376" s="14">
        <v>1</v>
      </c>
    </row>
    <row r="377" spans="1:7">
      <c r="A377" s="12">
        <v>93530</v>
      </c>
      <c r="B377" s="12" t="s">
        <v>24</v>
      </c>
      <c r="C377" s="13">
        <v>27</v>
      </c>
      <c r="D377" s="14">
        <v>1</v>
      </c>
      <c r="E377" s="14">
        <v>1</v>
      </c>
      <c r="F377" s="14">
        <v>0</v>
      </c>
      <c r="G377" s="14">
        <v>1</v>
      </c>
    </row>
    <row r="378" spans="1:7">
      <c r="A378" s="12">
        <v>93545</v>
      </c>
      <c r="B378" s="12" t="s">
        <v>24</v>
      </c>
      <c r="C378" s="13">
        <v>27</v>
      </c>
      <c r="D378" s="14">
        <v>1</v>
      </c>
      <c r="E378" s="14">
        <v>1</v>
      </c>
      <c r="F378" s="14">
        <v>1</v>
      </c>
      <c r="G378" s="14">
        <v>1</v>
      </c>
    </row>
    <row r="379" spans="1:7">
      <c r="A379" s="12">
        <v>93549</v>
      </c>
      <c r="B379" s="12" t="s">
        <v>24</v>
      </c>
      <c r="C379" s="13">
        <v>27</v>
      </c>
      <c r="D379" s="14">
        <v>1</v>
      </c>
      <c r="E379" s="14">
        <v>1</v>
      </c>
      <c r="F379" s="14">
        <v>0</v>
      </c>
      <c r="G379" s="14">
        <v>1</v>
      </c>
    </row>
    <row r="380" spans="1:7">
      <c r="A380" s="12">
        <v>93203</v>
      </c>
      <c r="B380" s="12" t="s">
        <v>25</v>
      </c>
      <c r="C380" s="13">
        <v>29</v>
      </c>
      <c r="D380" s="14">
        <v>1</v>
      </c>
      <c r="E380" s="14">
        <v>1</v>
      </c>
      <c r="F380" s="14">
        <v>1</v>
      </c>
      <c r="G380" s="14">
        <v>1</v>
      </c>
    </row>
    <row r="381" spans="1:7">
      <c r="A381" s="12">
        <v>93205</v>
      </c>
      <c r="B381" s="12" t="s">
        <v>25</v>
      </c>
      <c r="C381" s="13">
        <v>29</v>
      </c>
      <c r="D381" s="14">
        <v>1</v>
      </c>
      <c r="E381" s="14">
        <v>1</v>
      </c>
      <c r="F381" s="14">
        <v>1</v>
      </c>
      <c r="G381" s="14">
        <v>1</v>
      </c>
    </row>
    <row r="382" spans="1:7">
      <c r="A382" s="12">
        <v>93206</v>
      </c>
      <c r="B382" s="12" t="s">
        <v>25</v>
      </c>
      <c r="C382" s="13">
        <v>29</v>
      </c>
      <c r="D382" s="14">
        <v>1</v>
      </c>
      <c r="E382" s="14">
        <v>1</v>
      </c>
      <c r="F382" s="14">
        <v>1</v>
      </c>
      <c r="G382" s="14">
        <v>1</v>
      </c>
    </row>
    <row r="383" spans="1:7">
      <c r="A383" s="12">
        <v>93215</v>
      </c>
      <c r="B383" s="12" t="s">
        <v>25</v>
      </c>
      <c r="C383" s="13">
        <v>29</v>
      </c>
      <c r="D383" s="14">
        <v>0.96247277600938186</v>
      </c>
      <c r="E383" s="14">
        <v>0.94901960784313721</v>
      </c>
      <c r="F383" s="14">
        <v>0.98736842105263156</v>
      </c>
      <c r="G383" s="14">
        <v>0.96233157150301496</v>
      </c>
    </row>
    <row r="384" spans="1:7">
      <c r="A384" s="12">
        <v>93220</v>
      </c>
      <c r="B384" s="12" t="s">
        <v>25</v>
      </c>
      <c r="C384" s="13">
        <v>29</v>
      </c>
      <c r="D384" s="14">
        <v>1</v>
      </c>
      <c r="E384" s="14">
        <v>1</v>
      </c>
      <c r="F384" s="14">
        <v>1</v>
      </c>
      <c r="G384" s="14">
        <v>1</v>
      </c>
    </row>
    <row r="385" spans="1:7">
      <c r="A385" s="12">
        <v>93222</v>
      </c>
      <c r="B385" s="12" t="s">
        <v>25</v>
      </c>
      <c r="C385" s="13">
        <v>29</v>
      </c>
      <c r="D385" s="14">
        <v>1</v>
      </c>
      <c r="E385" s="14">
        <v>1</v>
      </c>
      <c r="F385" s="14">
        <v>0</v>
      </c>
      <c r="G385" s="14">
        <v>1</v>
      </c>
    </row>
    <row r="386" spans="1:7">
      <c r="A386" s="12">
        <v>93224</v>
      </c>
      <c r="B386" s="12" t="s">
        <v>25</v>
      </c>
      <c r="C386" s="13">
        <v>29</v>
      </c>
      <c r="D386" s="14">
        <v>1</v>
      </c>
      <c r="E386" s="14">
        <v>1</v>
      </c>
      <c r="F386" s="14">
        <v>1</v>
      </c>
      <c r="G386" s="14">
        <v>1</v>
      </c>
    </row>
    <row r="387" spans="1:7">
      <c r="A387" s="12">
        <v>93225</v>
      </c>
      <c r="B387" s="12" t="s">
        <v>25</v>
      </c>
      <c r="C387" s="13">
        <v>29</v>
      </c>
      <c r="D387" s="14">
        <v>0.88788659793814428</v>
      </c>
      <c r="E387" s="14">
        <v>0.94444444444444442</v>
      </c>
      <c r="F387" s="14">
        <v>1</v>
      </c>
      <c r="G387" s="14">
        <v>0.88972431077694236</v>
      </c>
    </row>
    <row r="388" spans="1:7">
      <c r="A388" s="12">
        <v>93226</v>
      </c>
      <c r="B388" s="12" t="s">
        <v>25</v>
      </c>
      <c r="C388" s="13">
        <v>29</v>
      </c>
      <c r="D388" s="14">
        <v>1</v>
      </c>
      <c r="E388" s="14">
        <v>1</v>
      </c>
      <c r="F388" s="14">
        <v>0</v>
      </c>
      <c r="G388" s="14">
        <v>1</v>
      </c>
    </row>
    <row r="389" spans="1:7">
      <c r="A389" s="12">
        <v>93238</v>
      </c>
      <c r="B389" s="12" t="s">
        <v>25</v>
      </c>
      <c r="C389" s="13">
        <v>29</v>
      </c>
      <c r="D389" s="14">
        <v>1</v>
      </c>
      <c r="E389" s="14">
        <v>1</v>
      </c>
      <c r="F389" s="14">
        <v>1</v>
      </c>
      <c r="G389" s="14">
        <v>1</v>
      </c>
    </row>
    <row r="390" spans="1:7">
      <c r="A390" s="12">
        <v>93240</v>
      </c>
      <c r="B390" s="12" t="s">
        <v>25</v>
      </c>
      <c r="C390" s="13">
        <v>29</v>
      </c>
      <c r="D390" s="14">
        <v>1</v>
      </c>
      <c r="E390" s="14">
        <v>1</v>
      </c>
      <c r="F390" s="14">
        <v>1</v>
      </c>
      <c r="G390" s="14">
        <v>1</v>
      </c>
    </row>
    <row r="391" spans="1:7">
      <c r="A391" s="12">
        <v>93241</v>
      </c>
      <c r="B391" s="12" t="s">
        <v>25</v>
      </c>
      <c r="C391" s="13">
        <v>29</v>
      </c>
      <c r="D391" s="14">
        <v>1</v>
      </c>
      <c r="E391" s="14">
        <v>1</v>
      </c>
      <c r="F391" s="14">
        <v>1</v>
      </c>
      <c r="G391" s="14">
        <v>1</v>
      </c>
    </row>
    <row r="392" spans="1:7">
      <c r="A392" s="12">
        <v>93243</v>
      </c>
      <c r="B392" s="12" t="s">
        <v>25</v>
      </c>
      <c r="C392" s="13">
        <v>29</v>
      </c>
      <c r="D392" s="14">
        <v>0.97864768683274017</v>
      </c>
      <c r="E392" s="14">
        <v>0.92682926829268297</v>
      </c>
      <c r="F392" s="14">
        <v>0.83333333333333337</v>
      </c>
      <c r="G392" s="14">
        <v>0.96951219512195119</v>
      </c>
    </row>
    <row r="393" spans="1:7">
      <c r="A393" s="12">
        <v>93249</v>
      </c>
      <c r="B393" s="12" t="s">
        <v>25</v>
      </c>
      <c r="C393" s="13">
        <v>29</v>
      </c>
      <c r="D393" s="14">
        <v>1</v>
      </c>
      <c r="E393" s="14">
        <v>1</v>
      </c>
      <c r="F393" s="14">
        <v>1</v>
      </c>
      <c r="G393" s="14">
        <v>1</v>
      </c>
    </row>
    <row r="394" spans="1:7">
      <c r="A394" s="12">
        <v>93250</v>
      </c>
      <c r="B394" s="12" t="s">
        <v>25</v>
      </c>
      <c r="C394" s="13">
        <v>29</v>
      </c>
      <c r="D394" s="14">
        <v>1</v>
      </c>
      <c r="E394" s="14">
        <v>1</v>
      </c>
      <c r="F394" s="14">
        <v>1</v>
      </c>
      <c r="G394" s="14">
        <v>1</v>
      </c>
    </row>
    <row r="395" spans="1:7">
      <c r="A395" s="12">
        <v>93251</v>
      </c>
      <c r="B395" s="12" t="s">
        <v>25</v>
      </c>
      <c r="C395" s="13">
        <v>29</v>
      </c>
      <c r="D395" s="14">
        <v>1</v>
      </c>
      <c r="E395" s="14">
        <v>1</v>
      </c>
      <c r="F395" s="14">
        <v>1</v>
      </c>
      <c r="G395" s="14">
        <v>1</v>
      </c>
    </row>
    <row r="396" spans="1:7">
      <c r="A396" s="12">
        <v>93252</v>
      </c>
      <c r="B396" s="12" t="s">
        <v>25</v>
      </c>
      <c r="C396" s="13">
        <v>29</v>
      </c>
      <c r="D396" s="14">
        <v>0.69358178053830233</v>
      </c>
      <c r="E396" s="14">
        <v>0.5357142857142857</v>
      </c>
      <c r="F396" s="14">
        <v>1</v>
      </c>
      <c r="G396" s="14">
        <v>0.685546875</v>
      </c>
    </row>
    <row r="397" spans="1:7">
      <c r="A397" s="12">
        <v>93255</v>
      </c>
      <c r="B397" s="12" t="s">
        <v>25</v>
      </c>
      <c r="C397" s="13">
        <v>29</v>
      </c>
      <c r="D397" s="14">
        <v>1</v>
      </c>
      <c r="E397" s="14">
        <v>1</v>
      </c>
      <c r="F397" s="14">
        <v>1</v>
      </c>
      <c r="G397" s="14">
        <v>1</v>
      </c>
    </row>
    <row r="398" spans="1:7">
      <c r="A398" s="12">
        <v>93263</v>
      </c>
      <c r="B398" s="12" t="s">
        <v>25</v>
      </c>
      <c r="C398" s="13">
        <v>29</v>
      </c>
      <c r="D398" s="14">
        <v>1</v>
      </c>
      <c r="E398" s="14">
        <v>1</v>
      </c>
      <c r="F398" s="14">
        <v>1</v>
      </c>
      <c r="G398" s="14">
        <v>1</v>
      </c>
    </row>
    <row r="399" spans="1:7">
      <c r="A399" s="12">
        <v>93268</v>
      </c>
      <c r="B399" s="12" t="s">
        <v>25</v>
      </c>
      <c r="C399" s="13">
        <v>29</v>
      </c>
      <c r="D399" s="14">
        <v>1</v>
      </c>
      <c r="E399" s="14">
        <v>1</v>
      </c>
      <c r="F399" s="14">
        <v>1</v>
      </c>
      <c r="G399" s="14">
        <v>1</v>
      </c>
    </row>
    <row r="400" spans="1:7">
      <c r="A400" s="12">
        <v>93276</v>
      </c>
      <c r="B400" s="12" t="s">
        <v>25</v>
      </c>
      <c r="C400" s="13">
        <v>29</v>
      </c>
      <c r="D400" s="14">
        <v>0</v>
      </c>
      <c r="E400" s="14">
        <v>1</v>
      </c>
      <c r="F400" s="14">
        <v>0</v>
      </c>
      <c r="G400" s="14">
        <v>1</v>
      </c>
    </row>
    <row r="401" spans="1:7">
      <c r="A401" s="12">
        <v>93280</v>
      </c>
      <c r="B401" s="12" t="s">
        <v>25</v>
      </c>
      <c r="C401" s="13">
        <v>29</v>
      </c>
      <c r="D401" s="14">
        <v>1</v>
      </c>
      <c r="E401" s="14">
        <v>1</v>
      </c>
      <c r="F401" s="14">
        <v>1</v>
      </c>
      <c r="G401" s="14">
        <v>1</v>
      </c>
    </row>
    <row r="402" spans="1:7">
      <c r="A402" s="12">
        <v>93283</v>
      </c>
      <c r="B402" s="12" t="s">
        <v>25</v>
      </c>
      <c r="C402" s="13">
        <v>29</v>
      </c>
      <c r="D402" s="14">
        <v>1</v>
      </c>
      <c r="E402" s="14">
        <v>1</v>
      </c>
      <c r="F402" s="14">
        <v>1</v>
      </c>
      <c r="G402" s="14">
        <v>1</v>
      </c>
    </row>
    <row r="403" spans="1:7">
      <c r="A403" s="12">
        <v>93285</v>
      </c>
      <c r="B403" s="12" t="s">
        <v>25</v>
      </c>
      <c r="C403" s="13">
        <v>29</v>
      </c>
      <c r="D403" s="14">
        <v>1</v>
      </c>
      <c r="E403" s="14">
        <v>1</v>
      </c>
      <c r="F403" s="14">
        <v>1</v>
      </c>
      <c r="G403" s="14">
        <v>1</v>
      </c>
    </row>
    <row r="404" spans="1:7">
      <c r="A404" s="12">
        <v>93287</v>
      </c>
      <c r="B404" s="12" t="s">
        <v>25</v>
      </c>
      <c r="C404" s="13">
        <v>29</v>
      </c>
      <c r="D404" s="14">
        <v>1</v>
      </c>
      <c r="E404" s="14">
        <v>1</v>
      </c>
      <c r="F404" s="14">
        <v>0</v>
      </c>
      <c r="G404" s="14">
        <v>1</v>
      </c>
    </row>
    <row r="405" spans="1:7">
      <c r="A405" s="12">
        <v>93301</v>
      </c>
      <c r="B405" s="12" t="s">
        <v>25</v>
      </c>
      <c r="C405" s="13">
        <v>29</v>
      </c>
      <c r="D405" s="14">
        <v>1</v>
      </c>
      <c r="E405" s="14">
        <v>1</v>
      </c>
      <c r="F405" s="14">
        <v>1</v>
      </c>
      <c r="G405" s="14">
        <v>1</v>
      </c>
    </row>
    <row r="406" spans="1:7">
      <c r="A406" s="12">
        <v>93302</v>
      </c>
      <c r="B406" s="12" t="s">
        <v>25</v>
      </c>
      <c r="C406" s="13">
        <v>29</v>
      </c>
      <c r="D406" s="14">
        <v>1</v>
      </c>
      <c r="E406" s="14">
        <v>1</v>
      </c>
      <c r="F406" s="14">
        <v>1</v>
      </c>
      <c r="G406" s="14">
        <v>1</v>
      </c>
    </row>
    <row r="407" spans="1:7">
      <c r="A407" s="12">
        <v>93303</v>
      </c>
      <c r="B407" s="12" t="s">
        <v>25</v>
      </c>
      <c r="C407" s="13">
        <v>29</v>
      </c>
      <c r="D407" s="14">
        <v>1</v>
      </c>
      <c r="E407" s="14">
        <v>1</v>
      </c>
      <c r="F407" s="14">
        <v>1</v>
      </c>
      <c r="G407" s="14">
        <v>1</v>
      </c>
    </row>
    <row r="408" spans="1:7">
      <c r="A408" s="12">
        <v>93304</v>
      </c>
      <c r="B408" s="12" t="s">
        <v>25</v>
      </c>
      <c r="C408" s="13">
        <v>29</v>
      </c>
      <c r="D408" s="14">
        <v>1</v>
      </c>
      <c r="E408" s="14">
        <v>1</v>
      </c>
      <c r="F408" s="14">
        <v>1</v>
      </c>
      <c r="G408" s="14">
        <v>1</v>
      </c>
    </row>
    <row r="409" spans="1:7">
      <c r="A409" s="12">
        <v>93305</v>
      </c>
      <c r="B409" s="12" t="s">
        <v>25</v>
      </c>
      <c r="C409" s="13">
        <v>29</v>
      </c>
      <c r="D409" s="14">
        <v>1</v>
      </c>
      <c r="E409" s="14">
        <v>1</v>
      </c>
      <c r="F409" s="14">
        <v>1</v>
      </c>
      <c r="G409" s="14">
        <v>1</v>
      </c>
    </row>
    <row r="410" spans="1:7">
      <c r="A410" s="12">
        <v>93306</v>
      </c>
      <c r="B410" s="12" t="s">
        <v>25</v>
      </c>
      <c r="C410" s="13">
        <v>29</v>
      </c>
      <c r="D410" s="14">
        <v>1</v>
      </c>
      <c r="E410" s="14">
        <v>1</v>
      </c>
      <c r="F410" s="14">
        <v>1</v>
      </c>
      <c r="G410" s="14">
        <v>1</v>
      </c>
    </row>
    <row r="411" spans="1:7">
      <c r="A411" s="12">
        <v>93307</v>
      </c>
      <c r="B411" s="12" t="s">
        <v>25</v>
      </c>
      <c r="C411" s="13">
        <v>29</v>
      </c>
      <c r="D411" s="14">
        <v>1</v>
      </c>
      <c r="E411" s="14">
        <v>1</v>
      </c>
      <c r="F411" s="14">
        <v>1</v>
      </c>
      <c r="G411" s="14">
        <v>1</v>
      </c>
    </row>
    <row r="412" spans="1:7">
      <c r="A412" s="12">
        <v>93308</v>
      </c>
      <c r="B412" s="12" t="s">
        <v>25</v>
      </c>
      <c r="C412" s="13">
        <v>29</v>
      </c>
      <c r="D412" s="14">
        <v>1</v>
      </c>
      <c r="E412" s="14">
        <v>1</v>
      </c>
      <c r="F412" s="14">
        <v>1</v>
      </c>
      <c r="G412" s="14">
        <v>1</v>
      </c>
    </row>
    <row r="413" spans="1:7">
      <c r="A413" s="12">
        <v>93309</v>
      </c>
      <c r="B413" s="12" t="s">
        <v>25</v>
      </c>
      <c r="C413" s="13">
        <v>29</v>
      </c>
      <c r="D413" s="14">
        <v>1</v>
      </c>
      <c r="E413" s="14">
        <v>1</v>
      </c>
      <c r="F413" s="14">
        <v>1</v>
      </c>
      <c r="G413" s="14">
        <v>1</v>
      </c>
    </row>
    <row r="414" spans="1:7">
      <c r="A414" s="12">
        <v>93311</v>
      </c>
      <c r="B414" s="12" t="s">
        <v>25</v>
      </c>
      <c r="C414" s="13">
        <v>29</v>
      </c>
      <c r="D414" s="14">
        <v>1</v>
      </c>
      <c r="E414" s="14">
        <v>1</v>
      </c>
      <c r="F414" s="14">
        <v>1</v>
      </c>
      <c r="G414" s="14">
        <v>1</v>
      </c>
    </row>
    <row r="415" spans="1:7">
      <c r="A415" s="12">
        <v>93312</v>
      </c>
      <c r="B415" s="12" t="s">
        <v>25</v>
      </c>
      <c r="C415" s="13">
        <v>29</v>
      </c>
      <c r="D415" s="14">
        <v>1</v>
      </c>
      <c r="E415" s="14">
        <v>1</v>
      </c>
      <c r="F415" s="14">
        <v>1</v>
      </c>
      <c r="G415" s="14">
        <v>1</v>
      </c>
    </row>
    <row r="416" spans="1:7">
      <c r="A416" s="12">
        <v>93313</v>
      </c>
      <c r="B416" s="12" t="s">
        <v>25</v>
      </c>
      <c r="C416" s="13">
        <v>29</v>
      </c>
      <c r="D416" s="14">
        <v>1</v>
      </c>
      <c r="E416" s="14">
        <v>1</v>
      </c>
      <c r="F416" s="14">
        <v>1</v>
      </c>
      <c r="G416" s="14">
        <v>1</v>
      </c>
    </row>
    <row r="417" spans="1:7">
      <c r="A417" s="12">
        <v>93314</v>
      </c>
      <c r="B417" s="12" t="s">
        <v>25</v>
      </c>
      <c r="C417" s="13">
        <v>29</v>
      </c>
      <c r="D417" s="14">
        <v>1</v>
      </c>
      <c r="E417" s="14">
        <v>1</v>
      </c>
      <c r="F417" s="14">
        <v>1</v>
      </c>
      <c r="G417" s="14">
        <v>1</v>
      </c>
    </row>
    <row r="418" spans="1:7">
      <c r="A418" s="12">
        <v>93380</v>
      </c>
      <c r="B418" s="12" t="s">
        <v>25</v>
      </c>
      <c r="C418" s="13">
        <v>29</v>
      </c>
      <c r="D418" s="14">
        <v>1</v>
      </c>
      <c r="E418" s="14">
        <v>1</v>
      </c>
      <c r="F418" s="14">
        <v>1</v>
      </c>
      <c r="G418" s="14">
        <v>1</v>
      </c>
    </row>
    <row r="419" spans="1:7">
      <c r="A419" s="12">
        <v>93384</v>
      </c>
      <c r="B419" s="12" t="s">
        <v>25</v>
      </c>
      <c r="C419" s="13">
        <v>29</v>
      </c>
      <c r="D419" s="14">
        <v>1</v>
      </c>
      <c r="E419" s="14">
        <v>1</v>
      </c>
      <c r="F419" s="14">
        <v>1</v>
      </c>
      <c r="G419" s="14">
        <v>1</v>
      </c>
    </row>
    <row r="420" spans="1:7">
      <c r="A420" s="12">
        <v>93385</v>
      </c>
      <c r="B420" s="12" t="s">
        <v>25</v>
      </c>
      <c r="C420" s="13">
        <v>29</v>
      </c>
      <c r="D420" s="14">
        <v>1</v>
      </c>
      <c r="E420" s="14">
        <v>1</v>
      </c>
      <c r="F420" s="14">
        <v>1</v>
      </c>
      <c r="G420" s="14">
        <v>1</v>
      </c>
    </row>
    <row r="421" spans="1:7">
      <c r="A421" s="12">
        <v>93386</v>
      </c>
      <c r="B421" s="12" t="s">
        <v>25</v>
      </c>
      <c r="C421" s="13">
        <v>29</v>
      </c>
      <c r="D421" s="14">
        <v>1</v>
      </c>
      <c r="E421" s="14">
        <v>1</v>
      </c>
      <c r="F421" s="14">
        <v>1</v>
      </c>
      <c r="G421" s="14">
        <v>1</v>
      </c>
    </row>
    <row r="422" spans="1:7">
      <c r="A422" s="12">
        <v>93387</v>
      </c>
      <c r="B422" s="12" t="s">
        <v>25</v>
      </c>
      <c r="C422" s="13">
        <v>29</v>
      </c>
      <c r="D422" s="14">
        <v>1</v>
      </c>
      <c r="E422" s="14">
        <v>1</v>
      </c>
      <c r="F422" s="14">
        <v>1</v>
      </c>
      <c r="G422" s="14">
        <v>1</v>
      </c>
    </row>
    <row r="423" spans="1:7">
      <c r="A423" s="12">
        <v>93388</v>
      </c>
      <c r="B423" s="12" t="s">
        <v>25</v>
      </c>
      <c r="C423" s="13">
        <v>29</v>
      </c>
      <c r="D423" s="14">
        <v>1</v>
      </c>
      <c r="E423" s="14">
        <v>1</v>
      </c>
      <c r="F423" s="14">
        <v>1</v>
      </c>
      <c r="G423" s="14">
        <v>1</v>
      </c>
    </row>
    <row r="424" spans="1:7">
      <c r="A424" s="12">
        <v>93389</v>
      </c>
      <c r="B424" s="12" t="s">
        <v>25</v>
      </c>
      <c r="C424" s="13">
        <v>29</v>
      </c>
      <c r="D424" s="14">
        <v>1</v>
      </c>
      <c r="E424" s="14">
        <v>1</v>
      </c>
      <c r="F424" s="14">
        <v>1</v>
      </c>
      <c r="G424" s="14">
        <v>1</v>
      </c>
    </row>
    <row r="425" spans="1:7">
      <c r="A425" s="12">
        <v>93390</v>
      </c>
      <c r="B425" s="12" t="s">
        <v>25</v>
      </c>
      <c r="C425" s="13">
        <v>29</v>
      </c>
      <c r="D425" s="14">
        <v>1</v>
      </c>
      <c r="E425" s="14">
        <v>1</v>
      </c>
      <c r="F425" s="14">
        <v>1</v>
      </c>
      <c r="G425" s="14">
        <v>1</v>
      </c>
    </row>
    <row r="426" spans="1:7">
      <c r="A426" s="12">
        <v>93501</v>
      </c>
      <c r="B426" s="12" t="s">
        <v>25</v>
      </c>
      <c r="C426" s="13">
        <v>29</v>
      </c>
      <c r="D426" s="14">
        <v>1</v>
      </c>
      <c r="E426" s="14">
        <v>1</v>
      </c>
      <c r="F426" s="14">
        <v>1</v>
      </c>
      <c r="G426" s="14">
        <v>1</v>
      </c>
    </row>
    <row r="427" spans="1:7">
      <c r="A427" s="12">
        <v>93502</v>
      </c>
      <c r="B427" s="12" t="s">
        <v>25</v>
      </c>
      <c r="C427" s="13">
        <v>29</v>
      </c>
      <c r="D427" s="14">
        <v>1</v>
      </c>
      <c r="E427" s="14">
        <v>1</v>
      </c>
      <c r="F427" s="14">
        <v>1</v>
      </c>
      <c r="G427" s="14">
        <v>1</v>
      </c>
    </row>
    <row r="428" spans="1:7">
      <c r="A428" s="12">
        <v>93504</v>
      </c>
      <c r="B428" s="12" t="s">
        <v>25</v>
      </c>
      <c r="C428" s="13">
        <v>29</v>
      </c>
      <c r="D428" s="14">
        <v>1</v>
      </c>
      <c r="E428" s="14">
        <v>1</v>
      </c>
      <c r="F428" s="14">
        <v>1</v>
      </c>
      <c r="G428" s="14">
        <v>1</v>
      </c>
    </row>
    <row r="429" spans="1:7">
      <c r="A429" s="12">
        <v>93505</v>
      </c>
      <c r="B429" s="12" t="s">
        <v>25</v>
      </c>
      <c r="C429" s="13">
        <v>29</v>
      </c>
      <c r="D429" s="14">
        <v>1</v>
      </c>
      <c r="E429" s="14">
        <v>1</v>
      </c>
      <c r="F429" s="14">
        <v>1</v>
      </c>
      <c r="G429" s="14">
        <v>1</v>
      </c>
    </row>
    <row r="430" spans="1:7">
      <c r="A430" s="12">
        <v>93516</v>
      </c>
      <c r="B430" s="12" t="s">
        <v>25</v>
      </c>
      <c r="C430" s="13">
        <v>29</v>
      </c>
      <c r="D430" s="14">
        <v>0.98943089430894304</v>
      </c>
      <c r="E430" s="14">
        <v>0.81818181818181823</v>
      </c>
      <c r="F430" s="14">
        <v>1</v>
      </c>
      <c r="G430" s="14">
        <v>0.97452692867540025</v>
      </c>
    </row>
    <row r="431" spans="1:7">
      <c r="A431" s="12">
        <v>93518</v>
      </c>
      <c r="B431" s="12" t="s">
        <v>25</v>
      </c>
      <c r="C431" s="13">
        <v>29</v>
      </c>
      <c r="D431" s="14">
        <v>1</v>
      </c>
      <c r="E431" s="14">
        <v>1</v>
      </c>
      <c r="F431" s="14">
        <v>1</v>
      </c>
      <c r="G431" s="14">
        <v>1</v>
      </c>
    </row>
    <row r="432" spans="1:7">
      <c r="A432" s="12">
        <v>93523</v>
      </c>
      <c r="B432" s="12" t="s">
        <v>25</v>
      </c>
      <c r="C432" s="13">
        <v>29</v>
      </c>
      <c r="D432" s="14">
        <v>1</v>
      </c>
      <c r="E432" s="14">
        <v>1</v>
      </c>
      <c r="F432" s="14">
        <v>1</v>
      </c>
      <c r="G432" s="14">
        <v>1</v>
      </c>
    </row>
    <row r="433" spans="1:7">
      <c r="A433" s="12">
        <v>93524</v>
      </c>
      <c r="B433" s="12" t="s">
        <v>25</v>
      </c>
      <c r="C433" s="13">
        <v>29</v>
      </c>
      <c r="D433" s="14">
        <v>0</v>
      </c>
      <c r="E433" s="14">
        <v>1</v>
      </c>
      <c r="F433" s="14">
        <v>1</v>
      </c>
      <c r="G433" s="14">
        <v>1</v>
      </c>
    </row>
    <row r="434" spans="1:7">
      <c r="A434" s="12">
        <v>93527</v>
      </c>
      <c r="B434" s="12" t="s">
        <v>25</v>
      </c>
      <c r="C434" s="13">
        <v>29</v>
      </c>
      <c r="D434" s="14">
        <v>0.88900634249471455</v>
      </c>
      <c r="E434" s="14">
        <v>1</v>
      </c>
      <c r="F434" s="14">
        <v>1</v>
      </c>
      <c r="G434" s="14">
        <v>0.89016736401673635</v>
      </c>
    </row>
    <row r="435" spans="1:7">
      <c r="A435" s="12">
        <v>93528</v>
      </c>
      <c r="B435" s="12" t="s">
        <v>25</v>
      </c>
      <c r="C435" s="13">
        <v>29</v>
      </c>
      <c r="D435" s="14">
        <v>0</v>
      </c>
      <c r="E435" s="14">
        <v>1</v>
      </c>
      <c r="F435" s="14">
        <v>0</v>
      </c>
      <c r="G435" s="14">
        <v>1</v>
      </c>
    </row>
    <row r="436" spans="1:7">
      <c r="A436" s="12">
        <v>93531</v>
      </c>
      <c r="B436" s="12" t="s">
        <v>25</v>
      </c>
      <c r="C436" s="13">
        <v>29</v>
      </c>
      <c r="D436" s="14">
        <v>1</v>
      </c>
      <c r="E436" s="14">
        <v>1</v>
      </c>
      <c r="F436" s="14">
        <v>1</v>
      </c>
      <c r="G436" s="14">
        <v>1</v>
      </c>
    </row>
    <row r="437" spans="1:7">
      <c r="A437" s="12">
        <v>93554</v>
      </c>
      <c r="B437" s="12" t="s">
        <v>25</v>
      </c>
      <c r="C437" s="13">
        <v>29</v>
      </c>
      <c r="D437" s="14">
        <v>0</v>
      </c>
      <c r="E437" s="14">
        <v>1</v>
      </c>
      <c r="F437" s="14">
        <v>0</v>
      </c>
      <c r="G437" s="14">
        <v>1</v>
      </c>
    </row>
    <row r="438" spans="1:7">
      <c r="A438" s="12">
        <v>93555</v>
      </c>
      <c r="B438" s="12" t="s">
        <v>25</v>
      </c>
      <c r="C438" s="13">
        <v>29</v>
      </c>
      <c r="D438" s="14">
        <v>0.99225806451612908</v>
      </c>
      <c r="E438" s="14">
        <v>0.98936170212765961</v>
      </c>
      <c r="F438" s="14">
        <v>0.99344799344799339</v>
      </c>
      <c r="G438" s="14">
        <v>0.99215642332903808</v>
      </c>
    </row>
    <row r="439" spans="1:7">
      <c r="A439" s="12">
        <v>93556</v>
      </c>
      <c r="B439" s="12" t="s">
        <v>25</v>
      </c>
      <c r="C439" s="13">
        <v>29</v>
      </c>
      <c r="D439" s="14">
        <v>1</v>
      </c>
      <c r="E439" s="14">
        <v>1</v>
      </c>
      <c r="F439" s="14">
        <v>1</v>
      </c>
      <c r="G439" s="14">
        <v>1</v>
      </c>
    </row>
    <row r="440" spans="1:7">
      <c r="A440" s="12">
        <v>93560</v>
      </c>
      <c r="B440" s="12" t="s">
        <v>25</v>
      </c>
      <c r="C440" s="13">
        <v>29</v>
      </c>
      <c r="D440" s="14">
        <v>0.99805258033106137</v>
      </c>
      <c r="E440" s="14">
        <v>0.99277978339350181</v>
      </c>
      <c r="F440" s="14">
        <v>1</v>
      </c>
      <c r="G440" s="14">
        <v>0.99795329798120758</v>
      </c>
    </row>
    <row r="441" spans="1:7">
      <c r="A441" s="12">
        <v>93561</v>
      </c>
      <c r="B441" s="12" t="s">
        <v>25</v>
      </c>
      <c r="C441" s="13">
        <v>29</v>
      </c>
      <c r="D441" s="14">
        <v>1</v>
      </c>
      <c r="E441" s="14">
        <v>1</v>
      </c>
      <c r="F441" s="14">
        <v>1</v>
      </c>
      <c r="G441" s="14">
        <v>1</v>
      </c>
    </row>
    <row r="442" spans="1:7">
      <c r="A442" s="12">
        <v>93581</v>
      </c>
      <c r="B442" s="12" t="s">
        <v>25</v>
      </c>
      <c r="C442" s="13">
        <v>29</v>
      </c>
      <c r="D442" s="14">
        <v>1</v>
      </c>
      <c r="E442" s="14">
        <v>1</v>
      </c>
      <c r="F442" s="14">
        <v>1</v>
      </c>
      <c r="G442" s="14">
        <v>1</v>
      </c>
    </row>
    <row r="443" spans="1:7">
      <c r="A443" s="12">
        <v>93202</v>
      </c>
      <c r="B443" s="12" t="s">
        <v>26</v>
      </c>
      <c r="C443" s="13">
        <v>31</v>
      </c>
      <c r="D443" s="14">
        <v>1</v>
      </c>
      <c r="E443" s="14">
        <v>1</v>
      </c>
      <c r="F443" s="14">
        <v>1</v>
      </c>
      <c r="G443" s="14">
        <v>1</v>
      </c>
    </row>
    <row r="444" spans="1:7">
      <c r="A444" s="12">
        <v>93204</v>
      </c>
      <c r="B444" s="12" t="s">
        <v>26</v>
      </c>
      <c r="C444" s="13">
        <v>31</v>
      </c>
      <c r="D444" s="14">
        <v>0.99961641733793638</v>
      </c>
      <c r="E444" s="14">
        <v>1</v>
      </c>
      <c r="F444" s="14">
        <v>1</v>
      </c>
      <c r="G444" s="14">
        <v>0.99965445749827231</v>
      </c>
    </row>
    <row r="445" spans="1:7">
      <c r="A445" s="12">
        <v>93212</v>
      </c>
      <c r="B445" s="12" t="s">
        <v>26</v>
      </c>
      <c r="C445" s="13">
        <v>31</v>
      </c>
      <c r="D445" s="14">
        <v>0.99070357067399117</v>
      </c>
      <c r="E445" s="14">
        <v>0.98245614035087714</v>
      </c>
      <c r="F445" s="14">
        <v>0.97979797979797978</v>
      </c>
      <c r="G445" s="14">
        <v>0.99003322259136217</v>
      </c>
    </row>
    <row r="446" spans="1:7">
      <c r="A446" s="12">
        <v>93230</v>
      </c>
      <c r="B446" s="12" t="s">
        <v>26</v>
      </c>
      <c r="C446" s="13">
        <v>31</v>
      </c>
      <c r="D446" s="14">
        <v>0.99975249566867419</v>
      </c>
      <c r="E446" s="14">
        <v>1</v>
      </c>
      <c r="F446" s="14">
        <v>0.99892703862660948</v>
      </c>
      <c r="G446" s="14">
        <v>0.99974277945175283</v>
      </c>
    </row>
    <row r="447" spans="1:7">
      <c r="A447" s="12">
        <v>93232</v>
      </c>
      <c r="B447" s="12" t="s">
        <v>26</v>
      </c>
      <c r="C447" s="13">
        <v>31</v>
      </c>
      <c r="D447" s="14">
        <v>1</v>
      </c>
      <c r="E447" s="14">
        <v>1</v>
      </c>
      <c r="F447" s="14">
        <v>1</v>
      </c>
      <c r="G447" s="14">
        <v>1</v>
      </c>
    </row>
    <row r="448" spans="1:7">
      <c r="A448" s="12">
        <v>93239</v>
      </c>
      <c r="B448" s="12" t="s">
        <v>26</v>
      </c>
      <c r="C448" s="13">
        <v>31</v>
      </c>
      <c r="D448" s="14">
        <v>1</v>
      </c>
      <c r="E448" s="14">
        <v>1</v>
      </c>
      <c r="F448" s="14">
        <v>1</v>
      </c>
      <c r="G448" s="14">
        <v>1</v>
      </c>
    </row>
    <row r="449" spans="1:7">
      <c r="A449" s="12">
        <v>93245</v>
      </c>
      <c r="B449" s="12" t="s">
        <v>26</v>
      </c>
      <c r="C449" s="13">
        <v>31</v>
      </c>
      <c r="D449" s="14">
        <v>1</v>
      </c>
      <c r="E449" s="14">
        <v>1</v>
      </c>
      <c r="F449" s="14">
        <v>1</v>
      </c>
      <c r="G449" s="14">
        <v>1</v>
      </c>
    </row>
    <row r="450" spans="1:7">
      <c r="A450" s="12">
        <v>93246</v>
      </c>
      <c r="B450" s="12" t="s">
        <v>26</v>
      </c>
      <c r="C450" s="13">
        <v>31</v>
      </c>
      <c r="D450" s="14">
        <v>0</v>
      </c>
      <c r="E450" s="14">
        <v>1</v>
      </c>
      <c r="F450" s="14">
        <v>1</v>
      </c>
      <c r="G450" s="14">
        <v>1</v>
      </c>
    </row>
    <row r="451" spans="1:7">
      <c r="A451" s="12">
        <v>93266</v>
      </c>
      <c r="B451" s="12" t="s">
        <v>26</v>
      </c>
      <c r="C451" s="13">
        <v>31</v>
      </c>
      <c r="D451" s="14">
        <v>1</v>
      </c>
      <c r="E451" s="14">
        <v>1</v>
      </c>
      <c r="F451" s="14">
        <v>1</v>
      </c>
      <c r="G451" s="14">
        <v>1</v>
      </c>
    </row>
    <row r="452" spans="1:7">
      <c r="A452" s="12">
        <v>95422</v>
      </c>
      <c r="B452" s="12" t="s">
        <v>27</v>
      </c>
      <c r="C452" s="13">
        <v>33</v>
      </c>
      <c r="D452" s="14">
        <v>1</v>
      </c>
      <c r="E452" s="14">
        <v>1</v>
      </c>
      <c r="F452" s="14">
        <v>1</v>
      </c>
      <c r="G452" s="14">
        <v>1</v>
      </c>
    </row>
    <row r="453" spans="1:7">
      <c r="A453" s="12">
        <v>95423</v>
      </c>
      <c r="B453" s="12" t="s">
        <v>27</v>
      </c>
      <c r="C453" s="13">
        <v>33</v>
      </c>
      <c r="D453" s="14">
        <v>1</v>
      </c>
      <c r="E453" s="14">
        <v>1</v>
      </c>
      <c r="F453" s="14">
        <v>1</v>
      </c>
      <c r="G453" s="14">
        <v>1</v>
      </c>
    </row>
    <row r="454" spans="1:7">
      <c r="A454" s="12">
        <v>95424</v>
      </c>
      <c r="B454" s="12" t="s">
        <v>27</v>
      </c>
      <c r="C454" s="13">
        <v>33</v>
      </c>
      <c r="D454" s="14">
        <v>1</v>
      </c>
      <c r="E454" s="14">
        <v>1</v>
      </c>
      <c r="F454" s="14">
        <v>1</v>
      </c>
      <c r="G454" s="14">
        <v>1</v>
      </c>
    </row>
    <row r="455" spans="1:7">
      <c r="A455" s="12">
        <v>95426</v>
      </c>
      <c r="B455" s="12" t="s">
        <v>27</v>
      </c>
      <c r="C455" s="13">
        <v>33</v>
      </c>
      <c r="D455" s="14">
        <v>1</v>
      </c>
      <c r="E455" s="14">
        <v>0</v>
      </c>
      <c r="F455" s="14">
        <v>1</v>
      </c>
      <c r="G455" s="14">
        <v>1</v>
      </c>
    </row>
    <row r="456" spans="1:7">
      <c r="A456" s="12">
        <v>95435</v>
      </c>
      <c r="B456" s="12" t="s">
        <v>27</v>
      </c>
      <c r="C456" s="13">
        <v>33</v>
      </c>
      <c r="D456" s="14">
        <v>1</v>
      </c>
      <c r="E456" s="14">
        <v>1</v>
      </c>
      <c r="F456" s="14">
        <v>0</v>
      </c>
      <c r="G456" s="14">
        <v>1</v>
      </c>
    </row>
    <row r="457" spans="1:7">
      <c r="A457" s="12">
        <v>95443</v>
      </c>
      <c r="B457" s="12" t="s">
        <v>27</v>
      </c>
      <c r="C457" s="13">
        <v>33</v>
      </c>
      <c r="D457" s="14">
        <v>1</v>
      </c>
      <c r="E457" s="14">
        <v>0</v>
      </c>
      <c r="F457" s="14">
        <v>1</v>
      </c>
      <c r="G457" s="14">
        <v>1</v>
      </c>
    </row>
    <row r="458" spans="1:7">
      <c r="A458" s="12">
        <v>95451</v>
      </c>
      <c r="B458" s="12" t="s">
        <v>27</v>
      </c>
      <c r="C458" s="13">
        <v>33</v>
      </c>
      <c r="D458" s="14">
        <v>1</v>
      </c>
      <c r="E458" s="14">
        <v>1</v>
      </c>
      <c r="F458" s="14">
        <v>1</v>
      </c>
      <c r="G458" s="14">
        <v>1</v>
      </c>
    </row>
    <row r="459" spans="1:7">
      <c r="A459" s="12">
        <v>95453</v>
      </c>
      <c r="B459" s="12" t="s">
        <v>27</v>
      </c>
      <c r="C459" s="13">
        <v>33</v>
      </c>
      <c r="D459" s="14">
        <v>1</v>
      </c>
      <c r="E459" s="14">
        <v>1</v>
      </c>
      <c r="F459" s="14">
        <v>1</v>
      </c>
      <c r="G459" s="14">
        <v>1</v>
      </c>
    </row>
    <row r="460" spans="1:7">
      <c r="A460" s="12">
        <v>95457</v>
      </c>
      <c r="B460" s="12" t="s">
        <v>27</v>
      </c>
      <c r="C460" s="13">
        <v>33</v>
      </c>
      <c r="D460" s="14">
        <v>1</v>
      </c>
      <c r="E460" s="14">
        <v>1</v>
      </c>
      <c r="F460" s="14">
        <v>1</v>
      </c>
      <c r="G460" s="14">
        <v>1</v>
      </c>
    </row>
    <row r="461" spans="1:7">
      <c r="A461" s="12">
        <v>95458</v>
      </c>
      <c r="B461" s="12" t="s">
        <v>27</v>
      </c>
      <c r="C461" s="13">
        <v>33</v>
      </c>
      <c r="D461" s="14">
        <v>1</v>
      </c>
      <c r="E461" s="14">
        <v>1</v>
      </c>
      <c r="F461" s="14">
        <v>1</v>
      </c>
      <c r="G461" s="14">
        <v>1</v>
      </c>
    </row>
    <row r="462" spans="1:7">
      <c r="A462" s="12">
        <v>95461</v>
      </c>
      <c r="B462" s="12" t="s">
        <v>27</v>
      </c>
      <c r="C462" s="13">
        <v>33</v>
      </c>
      <c r="D462" s="14">
        <v>0.99886234357224113</v>
      </c>
      <c r="E462" s="14">
        <v>1</v>
      </c>
      <c r="F462" s="14">
        <v>1</v>
      </c>
      <c r="G462" s="14">
        <v>0.99899057873485864</v>
      </c>
    </row>
    <row r="463" spans="1:7">
      <c r="A463" s="12">
        <v>95464</v>
      </c>
      <c r="B463" s="12" t="s">
        <v>27</v>
      </c>
      <c r="C463" s="13">
        <v>33</v>
      </c>
      <c r="D463" s="14">
        <v>1</v>
      </c>
      <c r="E463" s="14">
        <v>1</v>
      </c>
      <c r="F463" s="14">
        <v>1</v>
      </c>
      <c r="G463" s="14">
        <v>1</v>
      </c>
    </row>
    <row r="464" spans="1:7">
      <c r="A464" s="12">
        <v>95467</v>
      </c>
      <c r="B464" s="12" t="s">
        <v>27</v>
      </c>
      <c r="C464" s="13">
        <v>33</v>
      </c>
      <c r="D464" s="14">
        <v>1</v>
      </c>
      <c r="E464" s="14">
        <v>1</v>
      </c>
      <c r="F464" s="14">
        <v>1</v>
      </c>
      <c r="G464" s="14">
        <v>1</v>
      </c>
    </row>
    <row r="465" spans="1:7">
      <c r="A465" s="12">
        <v>95485</v>
      </c>
      <c r="B465" s="12" t="s">
        <v>27</v>
      </c>
      <c r="C465" s="13">
        <v>33</v>
      </c>
      <c r="D465" s="14">
        <v>1</v>
      </c>
      <c r="E465" s="14">
        <v>1</v>
      </c>
      <c r="F465" s="14">
        <v>1</v>
      </c>
      <c r="G465" s="14">
        <v>1</v>
      </c>
    </row>
    <row r="466" spans="1:7">
      <c r="A466" s="12">
        <v>95493</v>
      </c>
      <c r="B466" s="12" t="s">
        <v>27</v>
      </c>
      <c r="C466" s="13">
        <v>33</v>
      </c>
      <c r="D466" s="14">
        <v>1</v>
      </c>
      <c r="E466" s="14">
        <v>1</v>
      </c>
      <c r="F466" s="14">
        <v>1</v>
      </c>
      <c r="G466" s="14">
        <v>1</v>
      </c>
    </row>
    <row r="467" spans="1:7">
      <c r="A467" s="12">
        <v>96009</v>
      </c>
      <c r="B467" s="12" t="s">
        <v>28</v>
      </c>
      <c r="C467" s="13">
        <v>35</v>
      </c>
      <c r="D467" s="14">
        <v>1</v>
      </c>
      <c r="E467" s="14">
        <v>1</v>
      </c>
      <c r="F467" s="14">
        <v>1</v>
      </c>
      <c r="G467" s="14">
        <v>1</v>
      </c>
    </row>
    <row r="468" spans="1:7">
      <c r="A468" s="12">
        <v>96068</v>
      </c>
      <c r="B468" s="12" t="s">
        <v>28</v>
      </c>
      <c r="C468" s="13">
        <v>35</v>
      </c>
      <c r="D468" s="14">
        <v>1</v>
      </c>
      <c r="E468" s="14">
        <v>0</v>
      </c>
      <c r="F468" s="14">
        <v>1</v>
      </c>
      <c r="G468" s="14">
        <v>1</v>
      </c>
    </row>
    <row r="469" spans="1:7">
      <c r="A469" s="12">
        <v>96109</v>
      </c>
      <c r="B469" s="12" t="s">
        <v>28</v>
      </c>
      <c r="C469" s="13">
        <v>35</v>
      </c>
      <c r="D469" s="14">
        <v>1</v>
      </c>
      <c r="E469" s="14">
        <v>1</v>
      </c>
      <c r="F469" s="14">
        <v>1</v>
      </c>
      <c r="G469" s="14">
        <v>1</v>
      </c>
    </row>
    <row r="470" spans="1:7">
      <c r="A470" s="12">
        <v>96113</v>
      </c>
      <c r="B470" s="12" t="s">
        <v>28</v>
      </c>
      <c r="C470" s="13">
        <v>35</v>
      </c>
      <c r="D470" s="14">
        <v>0</v>
      </c>
      <c r="E470" s="14">
        <v>0</v>
      </c>
      <c r="F470" s="14">
        <v>1</v>
      </c>
      <c r="G470" s="14">
        <v>1</v>
      </c>
    </row>
    <row r="471" spans="1:7">
      <c r="A471" s="12">
        <v>96114</v>
      </c>
      <c r="B471" s="12" t="s">
        <v>28</v>
      </c>
      <c r="C471" s="13">
        <v>35</v>
      </c>
      <c r="D471" s="14">
        <v>1</v>
      </c>
      <c r="E471" s="14">
        <v>1</v>
      </c>
      <c r="F471" s="14">
        <v>1</v>
      </c>
      <c r="G471" s="14">
        <v>1</v>
      </c>
    </row>
    <row r="472" spans="1:7">
      <c r="A472" s="12">
        <v>96117</v>
      </c>
      <c r="B472" s="12" t="s">
        <v>28</v>
      </c>
      <c r="C472" s="13">
        <v>35</v>
      </c>
      <c r="D472" s="14">
        <v>1</v>
      </c>
      <c r="E472" s="14">
        <v>1</v>
      </c>
      <c r="F472" s="14">
        <v>1</v>
      </c>
      <c r="G472" s="14">
        <v>1</v>
      </c>
    </row>
    <row r="473" spans="1:7">
      <c r="A473" s="12">
        <v>96119</v>
      </c>
      <c r="B473" s="12" t="s">
        <v>28</v>
      </c>
      <c r="C473" s="13">
        <v>35</v>
      </c>
      <c r="D473" s="14">
        <v>0</v>
      </c>
      <c r="E473" s="14">
        <v>0</v>
      </c>
      <c r="F473" s="14">
        <v>1</v>
      </c>
      <c r="G473" s="14">
        <v>1</v>
      </c>
    </row>
    <row r="474" spans="1:7">
      <c r="A474" s="12">
        <v>96121</v>
      </c>
      <c r="B474" s="12" t="s">
        <v>28</v>
      </c>
      <c r="C474" s="13">
        <v>35</v>
      </c>
      <c r="D474" s="14">
        <v>1</v>
      </c>
      <c r="E474" s="14">
        <v>1</v>
      </c>
      <c r="F474" s="14">
        <v>1</v>
      </c>
      <c r="G474" s="14">
        <v>1</v>
      </c>
    </row>
    <row r="475" spans="1:7">
      <c r="A475" s="12">
        <v>96123</v>
      </c>
      <c r="B475" s="12" t="s">
        <v>28</v>
      </c>
      <c r="C475" s="13">
        <v>35</v>
      </c>
      <c r="D475" s="14">
        <v>1</v>
      </c>
      <c r="E475" s="14">
        <v>0</v>
      </c>
      <c r="F475" s="14">
        <v>1</v>
      </c>
      <c r="G475" s="14">
        <v>1</v>
      </c>
    </row>
    <row r="476" spans="1:7">
      <c r="A476" s="12">
        <v>96127</v>
      </c>
      <c r="B476" s="12" t="s">
        <v>28</v>
      </c>
      <c r="C476" s="13">
        <v>35</v>
      </c>
      <c r="D476" s="14">
        <v>1</v>
      </c>
      <c r="E476" s="14">
        <v>1</v>
      </c>
      <c r="F476" s="14">
        <v>1</v>
      </c>
      <c r="G476" s="14">
        <v>1</v>
      </c>
    </row>
    <row r="477" spans="1:7">
      <c r="A477" s="12">
        <v>96128</v>
      </c>
      <c r="B477" s="12" t="s">
        <v>28</v>
      </c>
      <c r="C477" s="13">
        <v>35</v>
      </c>
      <c r="D477" s="14">
        <v>1</v>
      </c>
      <c r="E477" s="14">
        <v>1</v>
      </c>
      <c r="F477" s="14">
        <v>1</v>
      </c>
      <c r="G477" s="14">
        <v>1</v>
      </c>
    </row>
    <row r="478" spans="1:7">
      <c r="A478" s="12">
        <v>96130</v>
      </c>
      <c r="B478" s="12" t="s">
        <v>28</v>
      </c>
      <c r="C478" s="13">
        <v>35</v>
      </c>
      <c r="D478" s="14">
        <v>1</v>
      </c>
      <c r="E478" s="14">
        <v>1</v>
      </c>
      <c r="F478" s="14">
        <v>1</v>
      </c>
      <c r="G478" s="14">
        <v>1</v>
      </c>
    </row>
    <row r="479" spans="1:7">
      <c r="A479" s="12">
        <v>96132</v>
      </c>
      <c r="B479" s="12" t="s">
        <v>28</v>
      </c>
      <c r="C479" s="13">
        <v>35</v>
      </c>
      <c r="D479" s="14">
        <v>1</v>
      </c>
      <c r="E479" s="14">
        <v>1</v>
      </c>
      <c r="F479" s="14">
        <v>1</v>
      </c>
      <c r="G479" s="14">
        <v>1</v>
      </c>
    </row>
    <row r="480" spans="1:7">
      <c r="A480" s="12">
        <v>96136</v>
      </c>
      <c r="B480" s="12" t="s">
        <v>28</v>
      </c>
      <c r="C480" s="13">
        <v>35</v>
      </c>
      <c r="D480" s="14">
        <v>1</v>
      </c>
      <c r="E480" s="14">
        <v>1</v>
      </c>
      <c r="F480" s="14">
        <v>1</v>
      </c>
      <c r="G480" s="14">
        <v>1</v>
      </c>
    </row>
    <row r="481" spans="1:7">
      <c r="A481" s="12">
        <v>90001</v>
      </c>
      <c r="B481" s="12" t="s">
        <v>29</v>
      </c>
      <c r="C481" s="13">
        <v>37</v>
      </c>
      <c r="D481" s="14">
        <v>1</v>
      </c>
      <c r="E481" s="14">
        <v>1</v>
      </c>
      <c r="F481" s="14">
        <v>1</v>
      </c>
      <c r="G481" s="14">
        <v>1</v>
      </c>
    </row>
    <row r="482" spans="1:7">
      <c r="A482" s="12">
        <v>90002</v>
      </c>
      <c r="B482" s="12" t="s">
        <v>29</v>
      </c>
      <c r="C482" s="13">
        <v>37</v>
      </c>
      <c r="D482" s="14">
        <v>1</v>
      </c>
      <c r="E482" s="14">
        <v>1</v>
      </c>
      <c r="F482" s="14">
        <v>1</v>
      </c>
      <c r="G482" s="14">
        <v>1</v>
      </c>
    </row>
    <row r="483" spans="1:7">
      <c r="A483" s="12">
        <v>90003</v>
      </c>
      <c r="B483" s="12" t="s">
        <v>29</v>
      </c>
      <c r="C483" s="13">
        <v>37</v>
      </c>
      <c r="D483" s="14">
        <v>1</v>
      </c>
      <c r="E483" s="14">
        <v>1</v>
      </c>
      <c r="F483" s="14">
        <v>1</v>
      </c>
      <c r="G483" s="14">
        <v>1</v>
      </c>
    </row>
    <row r="484" spans="1:7">
      <c r="A484" s="12">
        <v>90004</v>
      </c>
      <c r="B484" s="12" t="s">
        <v>29</v>
      </c>
      <c r="C484" s="13">
        <v>37</v>
      </c>
      <c r="D484" s="14">
        <v>1</v>
      </c>
      <c r="E484" s="14">
        <v>1</v>
      </c>
      <c r="F484" s="14">
        <v>1</v>
      </c>
      <c r="G484" s="14">
        <v>1</v>
      </c>
    </row>
    <row r="485" spans="1:7">
      <c r="A485" s="12">
        <v>90005</v>
      </c>
      <c r="B485" s="12" t="s">
        <v>29</v>
      </c>
      <c r="C485" s="13">
        <v>37</v>
      </c>
      <c r="D485" s="14">
        <v>1</v>
      </c>
      <c r="E485" s="14">
        <v>1</v>
      </c>
      <c r="F485" s="14">
        <v>1</v>
      </c>
      <c r="G485" s="14">
        <v>1</v>
      </c>
    </row>
    <row r="486" spans="1:7">
      <c r="A486" s="12">
        <v>90006</v>
      </c>
      <c r="B486" s="12" t="s">
        <v>29</v>
      </c>
      <c r="C486" s="13">
        <v>37</v>
      </c>
      <c r="D486" s="14">
        <v>1</v>
      </c>
      <c r="E486" s="14">
        <v>1</v>
      </c>
      <c r="F486" s="14">
        <v>1</v>
      </c>
      <c r="G486" s="14">
        <v>1</v>
      </c>
    </row>
    <row r="487" spans="1:7">
      <c r="A487" s="12">
        <v>90007</v>
      </c>
      <c r="B487" s="12" t="s">
        <v>29</v>
      </c>
      <c r="C487" s="13">
        <v>37</v>
      </c>
      <c r="D487" s="14">
        <v>1</v>
      </c>
      <c r="E487" s="14">
        <v>1</v>
      </c>
      <c r="F487" s="14">
        <v>1</v>
      </c>
      <c r="G487" s="14">
        <v>1</v>
      </c>
    </row>
    <row r="488" spans="1:7">
      <c r="A488" s="12">
        <v>90008</v>
      </c>
      <c r="B488" s="12" t="s">
        <v>29</v>
      </c>
      <c r="C488" s="13">
        <v>37</v>
      </c>
      <c r="D488" s="14">
        <v>1</v>
      </c>
      <c r="E488" s="14">
        <v>1</v>
      </c>
      <c r="F488" s="14">
        <v>1</v>
      </c>
      <c r="G488" s="14">
        <v>1</v>
      </c>
    </row>
    <row r="489" spans="1:7">
      <c r="A489" s="12">
        <v>90009</v>
      </c>
      <c r="B489" s="12" t="s">
        <v>29</v>
      </c>
      <c r="C489" s="13">
        <v>37</v>
      </c>
      <c r="D489" s="14">
        <v>1</v>
      </c>
      <c r="E489" s="14">
        <v>1</v>
      </c>
      <c r="F489" s="14">
        <v>1</v>
      </c>
      <c r="G489" s="14">
        <v>1</v>
      </c>
    </row>
    <row r="490" spans="1:7">
      <c r="A490" s="12">
        <v>90010</v>
      </c>
      <c r="B490" s="12" t="s">
        <v>29</v>
      </c>
      <c r="C490" s="13">
        <v>37</v>
      </c>
      <c r="D490" s="14">
        <v>1</v>
      </c>
      <c r="E490" s="14">
        <v>1</v>
      </c>
      <c r="F490" s="14">
        <v>1</v>
      </c>
      <c r="G490" s="14">
        <v>1</v>
      </c>
    </row>
    <row r="491" spans="1:7">
      <c r="A491" s="12">
        <v>90011</v>
      </c>
      <c r="B491" s="12" t="s">
        <v>29</v>
      </c>
      <c r="C491" s="13">
        <v>37</v>
      </c>
      <c r="D491" s="14">
        <v>1</v>
      </c>
      <c r="E491" s="14">
        <v>1</v>
      </c>
      <c r="F491" s="14">
        <v>1</v>
      </c>
      <c r="G491" s="14">
        <v>1</v>
      </c>
    </row>
    <row r="492" spans="1:7">
      <c r="A492" s="12">
        <v>90012</v>
      </c>
      <c r="B492" s="12" t="s">
        <v>29</v>
      </c>
      <c r="C492" s="13">
        <v>37</v>
      </c>
      <c r="D492" s="14">
        <v>1</v>
      </c>
      <c r="E492" s="14">
        <v>1</v>
      </c>
      <c r="F492" s="14">
        <v>1</v>
      </c>
      <c r="G492" s="14">
        <v>1</v>
      </c>
    </row>
    <row r="493" spans="1:7">
      <c r="A493" s="12">
        <v>90013</v>
      </c>
      <c r="B493" s="12" t="s">
        <v>29</v>
      </c>
      <c r="C493" s="13">
        <v>37</v>
      </c>
      <c r="D493" s="14">
        <v>1</v>
      </c>
      <c r="E493" s="14">
        <v>1</v>
      </c>
      <c r="F493" s="14">
        <v>1</v>
      </c>
      <c r="G493" s="14">
        <v>1</v>
      </c>
    </row>
    <row r="494" spans="1:7">
      <c r="A494" s="12">
        <v>90014</v>
      </c>
      <c r="B494" s="12" t="s">
        <v>29</v>
      </c>
      <c r="C494" s="13">
        <v>37</v>
      </c>
      <c r="D494" s="14">
        <v>1</v>
      </c>
      <c r="E494" s="14">
        <v>1</v>
      </c>
      <c r="F494" s="14">
        <v>1</v>
      </c>
      <c r="G494" s="14">
        <v>1</v>
      </c>
    </row>
    <row r="495" spans="1:7">
      <c r="A495" s="12">
        <v>90015</v>
      </c>
      <c r="B495" s="12" t="s">
        <v>29</v>
      </c>
      <c r="C495" s="13">
        <v>37</v>
      </c>
      <c r="D495" s="14">
        <v>1</v>
      </c>
      <c r="E495" s="14">
        <v>1</v>
      </c>
      <c r="F495" s="14">
        <v>1</v>
      </c>
      <c r="G495" s="14">
        <v>1</v>
      </c>
    </row>
    <row r="496" spans="1:7">
      <c r="A496" s="12">
        <v>90016</v>
      </c>
      <c r="B496" s="12" t="s">
        <v>29</v>
      </c>
      <c r="C496" s="13">
        <v>37</v>
      </c>
      <c r="D496" s="14">
        <v>1</v>
      </c>
      <c r="E496" s="14">
        <v>1</v>
      </c>
      <c r="F496" s="14">
        <v>1</v>
      </c>
      <c r="G496" s="14">
        <v>1</v>
      </c>
    </row>
    <row r="497" spans="1:7">
      <c r="A497" s="12">
        <v>90017</v>
      </c>
      <c r="B497" s="12" t="s">
        <v>29</v>
      </c>
      <c r="C497" s="13">
        <v>37</v>
      </c>
      <c r="D497" s="14">
        <v>1</v>
      </c>
      <c r="E497" s="14">
        <v>1</v>
      </c>
      <c r="F497" s="14">
        <v>1</v>
      </c>
      <c r="G497" s="14">
        <v>1</v>
      </c>
    </row>
    <row r="498" spans="1:7">
      <c r="A498" s="12">
        <v>90018</v>
      </c>
      <c r="B498" s="12" t="s">
        <v>29</v>
      </c>
      <c r="C498" s="13">
        <v>37</v>
      </c>
      <c r="D498" s="14">
        <v>1</v>
      </c>
      <c r="E498" s="14">
        <v>1</v>
      </c>
      <c r="F498" s="14">
        <v>1</v>
      </c>
      <c r="G498" s="14">
        <v>1</v>
      </c>
    </row>
    <row r="499" spans="1:7">
      <c r="A499" s="12">
        <v>90019</v>
      </c>
      <c r="B499" s="12" t="s">
        <v>29</v>
      </c>
      <c r="C499" s="13">
        <v>37</v>
      </c>
      <c r="D499" s="14">
        <v>1</v>
      </c>
      <c r="E499" s="14">
        <v>1</v>
      </c>
      <c r="F499" s="14">
        <v>1</v>
      </c>
      <c r="G499" s="14">
        <v>1</v>
      </c>
    </row>
    <row r="500" spans="1:7">
      <c r="A500" s="12">
        <v>90020</v>
      </c>
      <c r="B500" s="12" t="s">
        <v>29</v>
      </c>
      <c r="C500" s="13">
        <v>37</v>
      </c>
      <c r="D500" s="14">
        <v>1</v>
      </c>
      <c r="E500" s="14">
        <v>1</v>
      </c>
      <c r="F500" s="14">
        <v>1</v>
      </c>
      <c r="G500" s="14">
        <v>1</v>
      </c>
    </row>
    <row r="501" spans="1:7">
      <c r="A501" s="12">
        <v>90021</v>
      </c>
      <c r="B501" s="12" t="s">
        <v>29</v>
      </c>
      <c r="C501" s="13">
        <v>37</v>
      </c>
      <c r="D501" s="14">
        <v>1</v>
      </c>
      <c r="E501" s="14">
        <v>1</v>
      </c>
      <c r="F501" s="14">
        <v>1</v>
      </c>
      <c r="G501" s="14">
        <v>1</v>
      </c>
    </row>
    <row r="502" spans="1:7">
      <c r="A502" s="12">
        <v>90022</v>
      </c>
      <c r="B502" s="12" t="s">
        <v>29</v>
      </c>
      <c r="C502" s="13">
        <v>37</v>
      </c>
      <c r="D502" s="14">
        <v>1</v>
      </c>
      <c r="E502" s="14">
        <v>1</v>
      </c>
      <c r="F502" s="14">
        <v>1</v>
      </c>
      <c r="G502" s="14">
        <v>1</v>
      </c>
    </row>
    <row r="503" spans="1:7">
      <c r="A503" s="12">
        <v>90023</v>
      </c>
      <c r="B503" s="12" t="s">
        <v>29</v>
      </c>
      <c r="C503" s="13">
        <v>37</v>
      </c>
      <c r="D503" s="14">
        <v>1</v>
      </c>
      <c r="E503" s="14">
        <v>1</v>
      </c>
      <c r="F503" s="14">
        <v>1</v>
      </c>
      <c r="G503" s="14">
        <v>1</v>
      </c>
    </row>
    <row r="504" spans="1:7">
      <c r="A504" s="12">
        <v>90024</v>
      </c>
      <c r="B504" s="12" t="s">
        <v>29</v>
      </c>
      <c r="C504" s="13">
        <v>37</v>
      </c>
      <c r="D504" s="14">
        <v>1</v>
      </c>
      <c r="E504" s="14">
        <v>1</v>
      </c>
      <c r="F504" s="14">
        <v>1</v>
      </c>
      <c r="G504" s="14">
        <v>1</v>
      </c>
    </row>
    <row r="505" spans="1:7">
      <c r="A505" s="12">
        <v>90025</v>
      </c>
      <c r="B505" s="12" t="s">
        <v>29</v>
      </c>
      <c r="C505" s="13">
        <v>37</v>
      </c>
      <c r="D505" s="14">
        <v>1</v>
      </c>
      <c r="E505" s="14">
        <v>1</v>
      </c>
      <c r="F505" s="14">
        <v>1</v>
      </c>
      <c r="G505" s="14">
        <v>1</v>
      </c>
    </row>
    <row r="506" spans="1:7">
      <c r="A506" s="12">
        <v>90026</v>
      </c>
      <c r="B506" s="12" t="s">
        <v>29</v>
      </c>
      <c r="C506" s="13">
        <v>37</v>
      </c>
      <c r="D506" s="14">
        <v>1</v>
      </c>
      <c r="E506" s="14">
        <v>1</v>
      </c>
      <c r="F506" s="14">
        <v>1</v>
      </c>
      <c r="G506" s="14">
        <v>1</v>
      </c>
    </row>
    <row r="507" spans="1:7">
      <c r="A507" s="12">
        <v>90027</v>
      </c>
      <c r="B507" s="12" t="s">
        <v>29</v>
      </c>
      <c r="C507" s="13">
        <v>37</v>
      </c>
      <c r="D507" s="14">
        <v>1</v>
      </c>
      <c r="E507" s="14">
        <v>1</v>
      </c>
      <c r="F507" s="14">
        <v>1</v>
      </c>
      <c r="G507" s="14">
        <v>1</v>
      </c>
    </row>
    <row r="508" spans="1:7">
      <c r="A508" s="12">
        <v>90028</v>
      </c>
      <c r="B508" s="12" t="s">
        <v>29</v>
      </c>
      <c r="C508" s="13">
        <v>37</v>
      </c>
      <c r="D508" s="14">
        <v>1</v>
      </c>
      <c r="E508" s="14">
        <v>1</v>
      </c>
      <c r="F508" s="14">
        <v>1</v>
      </c>
      <c r="G508" s="14">
        <v>1</v>
      </c>
    </row>
    <row r="509" spans="1:7">
      <c r="A509" s="12">
        <v>90029</v>
      </c>
      <c r="B509" s="12" t="s">
        <v>29</v>
      </c>
      <c r="C509" s="13">
        <v>37</v>
      </c>
      <c r="D509" s="14">
        <v>1</v>
      </c>
      <c r="E509" s="14">
        <v>1</v>
      </c>
      <c r="F509" s="14">
        <v>1</v>
      </c>
      <c r="G509" s="14">
        <v>1</v>
      </c>
    </row>
    <row r="510" spans="1:7">
      <c r="A510" s="12">
        <v>90030</v>
      </c>
      <c r="B510" s="12" t="s">
        <v>29</v>
      </c>
      <c r="C510" s="13">
        <v>37</v>
      </c>
      <c r="D510" s="14">
        <v>1</v>
      </c>
      <c r="E510" s="14">
        <v>1</v>
      </c>
      <c r="F510" s="14">
        <v>1</v>
      </c>
      <c r="G510" s="14">
        <v>1</v>
      </c>
    </row>
    <row r="511" spans="1:7">
      <c r="A511" s="12">
        <v>90031</v>
      </c>
      <c r="B511" s="12" t="s">
        <v>29</v>
      </c>
      <c r="C511" s="13">
        <v>37</v>
      </c>
      <c r="D511" s="14">
        <v>1</v>
      </c>
      <c r="E511" s="14">
        <v>1</v>
      </c>
      <c r="F511" s="14">
        <v>1</v>
      </c>
      <c r="G511" s="14">
        <v>1</v>
      </c>
    </row>
    <row r="512" spans="1:7">
      <c r="A512" s="12">
        <v>90032</v>
      </c>
      <c r="B512" s="12" t="s">
        <v>29</v>
      </c>
      <c r="C512" s="13">
        <v>37</v>
      </c>
      <c r="D512" s="14">
        <v>1</v>
      </c>
      <c r="E512" s="14">
        <v>1</v>
      </c>
      <c r="F512" s="14">
        <v>1</v>
      </c>
      <c r="G512" s="14">
        <v>1</v>
      </c>
    </row>
    <row r="513" spans="1:7">
      <c r="A513" s="12">
        <v>90033</v>
      </c>
      <c r="B513" s="12" t="s">
        <v>29</v>
      </c>
      <c r="C513" s="13">
        <v>37</v>
      </c>
      <c r="D513" s="14">
        <v>1</v>
      </c>
      <c r="E513" s="14">
        <v>1</v>
      </c>
      <c r="F513" s="14">
        <v>1</v>
      </c>
      <c r="G513" s="14">
        <v>1</v>
      </c>
    </row>
    <row r="514" spans="1:7">
      <c r="A514" s="12">
        <v>90034</v>
      </c>
      <c r="B514" s="12" t="s">
        <v>29</v>
      </c>
      <c r="C514" s="13">
        <v>37</v>
      </c>
      <c r="D514" s="14">
        <v>1</v>
      </c>
      <c r="E514" s="14">
        <v>1</v>
      </c>
      <c r="F514" s="14">
        <v>1</v>
      </c>
      <c r="G514" s="14">
        <v>1</v>
      </c>
    </row>
    <row r="515" spans="1:7">
      <c r="A515" s="12">
        <v>90035</v>
      </c>
      <c r="B515" s="12" t="s">
        <v>29</v>
      </c>
      <c r="C515" s="13">
        <v>37</v>
      </c>
      <c r="D515" s="14">
        <v>1</v>
      </c>
      <c r="E515" s="14">
        <v>1</v>
      </c>
      <c r="F515" s="14">
        <v>1</v>
      </c>
      <c r="G515" s="14">
        <v>1</v>
      </c>
    </row>
    <row r="516" spans="1:7">
      <c r="A516" s="12">
        <v>90036</v>
      </c>
      <c r="B516" s="12" t="s">
        <v>29</v>
      </c>
      <c r="C516" s="13">
        <v>37</v>
      </c>
      <c r="D516" s="14">
        <v>1</v>
      </c>
      <c r="E516" s="14">
        <v>1</v>
      </c>
      <c r="F516" s="14">
        <v>1</v>
      </c>
      <c r="G516" s="14">
        <v>1</v>
      </c>
    </row>
    <row r="517" spans="1:7">
      <c r="A517" s="12">
        <v>90037</v>
      </c>
      <c r="B517" s="12" t="s">
        <v>29</v>
      </c>
      <c r="C517" s="13">
        <v>37</v>
      </c>
      <c r="D517" s="14">
        <v>1</v>
      </c>
      <c r="E517" s="14">
        <v>1</v>
      </c>
      <c r="F517" s="14">
        <v>1</v>
      </c>
      <c r="G517" s="14">
        <v>1</v>
      </c>
    </row>
    <row r="518" spans="1:7">
      <c r="A518" s="12">
        <v>90038</v>
      </c>
      <c r="B518" s="12" t="s">
        <v>29</v>
      </c>
      <c r="C518" s="13">
        <v>37</v>
      </c>
      <c r="D518" s="14">
        <v>1</v>
      </c>
      <c r="E518" s="14">
        <v>1</v>
      </c>
      <c r="F518" s="14">
        <v>1</v>
      </c>
      <c r="G518" s="14">
        <v>1</v>
      </c>
    </row>
    <row r="519" spans="1:7">
      <c r="A519" s="12">
        <v>90039</v>
      </c>
      <c r="B519" s="12" t="s">
        <v>29</v>
      </c>
      <c r="C519" s="13">
        <v>37</v>
      </c>
      <c r="D519" s="14">
        <v>1</v>
      </c>
      <c r="E519" s="14">
        <v>1</v>
      </c>
      <c r="F519" s="14">
        <v>1</v>
      </c>
      <c r="G519" s="14">
        <v>1</v>
      </c>
    </row>
    <row r="520" spans="1:7">
      <c r="A520" s="12">
        <v>90040</v>
      </c>
      <c r="B520" s="12" t="s">
        <v>29</v>
      </c>
      <c r="C520" s="13">
        <v>37</v>
      </c>
      <c r="D520" s="14">
        <v>1</v>
      </c>
      <c r="E520" s="14">
        <v>1</v>
      </c>
      <c r="F520" s="14">
        <v>1</v>
      </c>
      <c r="G520" s="14">
        <v>1</v>
      </c>
    </row>
    <row r="521" spans="1:7">
      <c r="A521" s="12">
        <v>90041</v>
      </c>
      <c r="B521" s="12" t="s">
        <v>29</v>
      </c>
      <c r="C521" s="13">
        <v>37</v>
      </c>
      <c r="D521" s="14">
        <v>1</v>
      </c>
      <c r="E521" s="14">
        <v>1</v>
      </c>
      <c r="F521" s="14">
        <v>1</v>
      </c>
      <c r="G521" s="14">
        <v>1</v>
      </c>
    </row>
    <row r="522" spans="1:7">
      <c r="A522" s="12">
        <v>90042</v>
      </c>
      <c r="B522" s="12" t="s">
        <v>29</v>
      </c>
      <c r="C522" s="13">
        <v>37</v>
      </c>
      <c r="D522" s="14">
        <v>1</v>
      </c>
      <c r="E522" s="14">
        <v>1</v>
      </c>
      <c r="F522" s="14">
        <v>1</v>
      </c>
      <c r="G522" s="14">
        <v>1</v>
      </c>
    </row>
    <row r="523" spans="1:7">
      <c r="A523" s="12">
        <v>90043</v>
      </c>
      <c r="B523" s="12" t="s">
        <v>29</v>
      </c>
      <c r="C523" s="13">
        <v>37</v>
      </c>
      <c r="D523" s="14">
        <v>1</v>
      </c>
      <c r="E523" s="14">
        <v>1</v>
      </c>
      <c r="F523" s="14">
        <v>1</v>
      </c>
      <c r="G523" s="14">
        <v>1</v>
      </c>
    </row>
    <row r="524" spans="1:7">
      <c r="A524" s="12">
        <v>90044</v>
      </c>
      <c r="B524" s="12" t="s">
        <v>29</v>
      </c>
      <c r="C524" s="13">
        <v>37</v>
      </c>
      <c r="D524" s="14">
        <v>1</v>
      </c>
      <c r="E524" s="14">
        <v>1</v>
      </c>
      <c r="F524" s="14">
        <v>1</v>
      </c>
      <c r="G524" s="14">
        <v>1</v>
      </c>
    </row>
    <row r="525" spans="1:7">
      <c r="A525" s="12">
        <v>90045</v>
      </c>
      <c r="B525" s="12" t="s">
        <v>29</v>
      </c>
      <c r="C525" s="13">
        <v>37</v>
      </c>
      <c r="D525" s="14">
        <v>1</v>
      </c>
      <c r="E525" s="14">
        <v>1</v>
      </c>
      <c r="F525" s="14">
        <v>1</v>
      </c>
      <c r="G525" s="14">
        <v>1</v>
      </c>
    </row>
    <row r="526" spans="1:7">
      <c r="A526" s="12">
        <v>90046</v>
      </c>
      <c r="B526" s="12" t="s">
        <v>29</v>
      </c>
      <c r="C526" s="13">
        <v>37</v>
      </c>
      <c r="D526" s="14">
        <v>1</v>
      </c>
      <c r="E526" s="14">
        <v>1</v>
      </c>
      <c r="F526" s="14">
        <v>1</v>
      </c>
      <c r="G526" s="14">
        <v>1</v>
      </c>
    </row>
    <row r="527" spans="1:7">
      <c r="A527" s="12">
        <v>90047</v>
      </c>
      <c r="B527" s="12" t="s">
        <v>29</v>
      </c>
      <c r="C527" s="13">
        <v>37</v>
      </c>
      <c r="D527" s="14">
        <v>1</v>
      </c>
      <c r="E527" s="14">
        <v>1</v>
      </c>
      <c r="F527" s="14">
        <v>1</v>
      </c>
      <c r="G527" s="14">
        <v>1</v>
      </c>
    </row>
    <row r="528" spans="1:7">
      <c r="A528" s="12">
        <v>90048</v>
      </c>
      <c r="B528" s="12" t="s">
        <v>29</v>
      </c>
      <c r="C528" s="13">
        <v>37</v>
      </c>
      <c r="D528" s="14">
        <v>1</v>
      </c>
      <c r="E528" s="14">
        <v>1</v>
      </c>
      <c r="F528" s="14">
        <v>1</v>
      </c>
      <c r="G528" s="14">
        <v>1</v>
      </c>
    </row>
    <row r="529" spans="1:7">
      <c r="A529" s="12">
        <v>90049</v>
      </c>
      <c r="B529" s="12" t="s">
        <v>29</v>
      </c>
      <c r="C529" s="13">
        <v>37</v>
      </c>
      <c r="D529" s="14">
        <v>1</v>
      </c>
      <c r="E529" s="14">
        <v>1</v>
      </c>
      <c r="F529" s="14">
        <v>1</v>
      </c>
      <c r="G529" s="14">
        <v>1</v>
      </c>
    </row>
    <row r="530" spans="1:7">
      <c r="A530" s="12">
        <v>90050</v>
      </c>
      <c r="B530" s="12" t="s">
        <v>29</v>
      </c>
      <c r="C530" s="13">
        <v>37</v>
      </c>
      <c r="D530" s="14">
        <v>1</v>
      </c>
      <c r="E530" s="14">
        <v>1</v>
      </c>
      <c r="F530" s="14">
        <v>1</v>
      </c>
      <c r="G530" s="14">
        <v>1</v>
      </c>
    </row>
    <row r="531" spans="1:7">
      <c r="A531" s="12">
        <v>90051</v>
      </c>
      <c r="B531" s="12" t="s">
        <v>29</v>
      </c>
      <c r="C531" s="13">
        <v>37</v>
      </c>
      <c r="D531" s="14">
        <v>1</v>
      </c>
      <c r="E531" s="14">
        <v>1</v>
      </c>
      <c r="F531" s="14">
        <v>1</v>
      </c>
      <c r="G531" s="14">
        <v>1</v>
      </c>
    </row>
    <row r="532" spans="1:7">
      <c r="A532" s="12">
        <v>90052</v>
      </c>
      <c r="B532" s="12" t="s">
        <v>29</v>
      </c>
      <c r="C532" s="13">
        <v>37</v>
      </c>
      <c r="D532" s="14">
        <v>0</v>
      </c>
      <c r="E532" s="14">
        <v>1</v>
      </c>
      <c r="F532" s="14">
        <v>1</v>
      </c>
      <c r="G532" s="14">
        <v>1</v>
      </c>
    </row>
    <row r="533" spans="1:7">
      <c r="A533" s="12">
        <v>90053</v>
      </c>
      <c r="B533" s="12" t="s">
        <v>29</v>
      </c>
      <c r="C533" s="13">
        <v>37</v>
      </c>
      <c r="D533" s="14">
        <v>1</v>
      </c>
      <c r="E533" s="14">
        <v>1</v>
      </c>
      <c r="F533" s="14">
        <v>1</v>
      </c>
      <c r="G533" s="14">
        <v>1</v>
      </c>
    </row>
    <row r="534" spans="1:7">
      <c r="A534" s="12">
        <v>90054</v>
      </c>
      <c r="B534" s="12" t="s">
        <v>29</v>
      </c>
      <c r="C534" s="13">
        <v>37</v>
      </c>
      <c r="D534" s="14">
        <v>1</v>
      </c>
      <c r="E534" s="14">
        <v>1</v>
      </c>
      <c r="F534" s="14">
        <v>1</v>
      </c>
      <c r="G534" s="14">
        <v>1</v>
      </c>
    </row>
    <row r="535" spans="1:7">
      <c r="A535" s="12">
        <v>90055</v>
      </c>
      <c r="B535" s="12" t="s">
        <v>29</v>
      </c>
      <c r="C535" s="13">
        <v>37</v>
      </c>
      <c r="D535" s="14">
        <v>1</v>
      </c>
      <c r="E535" s="14">
        <v>1</v>
      </c>
      <c r="F535" s="14">
        <v>1</v>
      </c>
      <c r="G535" s="14">
        <v>1</v>
      </c>
    </row>
    <row r="536" spans="1:7">
      <c r="A536" s="12">
        <v>90056</v>
      </c>
      <c r="B536" s="12" t="s">
        <v>29</v>
      </c>
      <c r="C536" s="13">
        <v>37</v>
      </c>
      <c r="D536" s="14">
        <v>1</v>
      </c>
      <c r="E536" s="14">
        <v>1</v>
      </c>
      <c r="F536" s="14">
        <v>1</v>
      </c>
      <c r="G536" s="14">
        <v>1</v>
      </c>
    </row>
    <row r="537" spans="1:7">
      <c r="A537" s="12">
        <v>90057</v>
      </c>
      <c r="B537" s="12" t="s">
        <v>29</v>
      </c>
      <c r="C537" s="13">
        <v>37</v>
      </c>
      <c r="D537" s="14">
        <v>1</v>
      </c>
      <c r="E537" s="14">
        <v>1</v>
      </c>
      <c r="F537" s="14">
        <v>1</v>
      </c>
      <c r="G537" s="14">
        <v>1</v>
      </c>
    </row>
    <row r="538" spans="1:7">
      <c r="A538" s="12">
        <v>90058</v>
      </c>
      <c r="B538" s="12" t="s">
        <v>29</v>
      </c>
      <c r="C538" s="13">
        <v>37</v>
      </c>
      <c r="D538" s="14">
        <v>1</v>
      </c>
      <c r="E538" s="14">
        <v>1</v>
      </c>
      <c r="F538" s="14">
        <v>1</v>
      </c>
      <c r="G538" s="14">
        <v>1</v>
      </c>
    </row>
    <row r="539" spans="1:7">
      <c r="A539" s="12">
        <v>90059</v>
      </c>
      <c r="B539" s="12" t="s">
        <v>29</v>
      </c>
      <c r="C539" s="13">
        <v>37</v>
      </c>
      <c r="D539" s="14">
        <v>1</v>
      </c>
      <c r="E539" s="14">
        <v>1</v>
      </c>
      <c r="F539" s="14">
        <v>1</v>
      </c>
      <c r="G539" s="14">
        <v>1</v>
      </c>
    </row>
    <row r="540" spans="1:7">
      <c r="A540" s="12">
        <v>90060</v>
      </c>
      <c r="B540" s="12" t="s">
        <v>29</v>
      </c>
      <c r="C540" s="13">
        <v>37</v>
      </c>
      <c r="D540" s="14">
        <v>1</v>
      </c>
      <c r="E540" s="14">
        <v>1</v>
      </c>
      <c r="F540" s="14">
        <v>1</v>
      </c>
      <c r="G540" s="14">
        <v>1</v>
      </c>
    </row>
    <row r="541" spans="1:7">
      <c r="A541" s="12">
        <v>90061</v>
      </c>
      <c r="B541" s="12" t="s">
        <v>29</v>
      </c>
      <c r="C541" s="13">
        <v>37</v>
      </c>
      <c r="D541" s="14">
        <v>1</v>
      </c>
      <c r="E541" s="14">
        <v>1</v>
      </c>
      <c r="F541" s="14">
        <v>1</v>
      </c>
      <c r="G541" s="14">
        <v>1</v>
      </c>
    </row>
    <row r="542" spans="1:7">
      <c r="A542" s="12">
        <v>90062</v>
      </c>
      <c r="B542" s="12" t="s">
        <v>29</v>
      </c>
      <c r="C542" s="13">
        <v>37</v>
      </c>
      <c r="D542" s="14">
        <v>1</v>
      </c>
      <c r="E542" s="14">
        <v>1</v>
      </c>
      <c r="F542" s="14">
        <v>1</v>
      </c>
      <c r="G542" s="14">
        <v>1</v>
      </c>
    </row>
    <row r="543" spans="1:7">
      <c r="A543" s="12">
        <v>90063</v>
      </c>
      <c r="B543" s="12" t="s">
        <v>29</v>
      </c>
      <c r="C543" s="13">
        <v>37</v>
      </c>
      <c r="D543" s="14">
        <v>1</v>
      </c>
      <c r="E543" s="14">
        <v>1</v>
      </c>
      <c r="F543" s="14">
        <v>1</v>
      </c>
      <c r="G543" s="14">
        <v>1</v>
      </c>
    </row>
    <row r="544" spans="1:7">
      <c r="A544" s="12">
        <v>90064</v>
      </c>
      <c r="B544" s="12" t="s">
        <v>29</v>
      </c>
      <c r="C544" s="13">
        <v>37</v>
      </c>
      <c r="D544" s="14">
        <v>1</v>
      </c>
      <c r="E544" s="14">
        <v>1</v>
      </c>
      <c r="F544" s="14">
        <v>1</v>
      </c>
      <c r="G544" s="14">
        <v>1</v>
      </c>
    </row>
    <row r="545" spans="1:7">
      <c r="A545" s="12">
        <v>90065</v>
      </c>
      <c r="B545" s="12" t="s">
        <v>29</v>
      </c>
      <c r="C545" s="13">
        <v>37</v>
      </c>
      <c r="D545" s="14">
        <v>1</v>
      </c>
      <c r="E545" s="14">
        <v>1</v>
      </c>
      <c r="F545" s="14">
        <v>1</v>
      </c>
      <c r="G545" s="14">
        <v>1</v>
      </c>
    </row>
    <row r="546" spans="1:7">
      <c r="A546" s="12">
        <v>90066</v>
      </c>
      <c r="B546" s="12" t="s">
        <v>29</v>
      </c>
      <c r="C546" s="13">
        <v>37</v>
      </c>
      <c r="D546" s="14">
        <v>1</v>
      </c>
      <c r="E546" s="14">
        <v>1</v>
      </c>
      <c r="F546" s="14">
        <v>1</v>
      </c>
      <c r="G546" s="14">
        <v>1</v>
      </c>
    </row>
    <row r="547" spans="1:7">
      <c r="A547" s="12">
        <v>90067</v>
      </c>
      <c r="B547" s="12" t="s">
        <v>29</v>
      </c>
      <c r="C547" s="13">
        <v>37</v>
      </c>
      <c r="D547" s="14">
        <v>1</v>
      </c>
      <c r="E547" s="14">
        <v>1</v>
      </c>
      <c r="F547" s="14">
        <v>1</v>
      </c>
      <c r="G547" s="14">
        <v>1</v>
      </c>
    </row>
    <row r="548" spans="1:7">
      <c r="A548" s="12">
        <v>90068</v>
      </c>
      <c r="B548" s="12" t="s">
        <v>29</v>
      </c>
      <c r="C548" s="13">
        <v>37</v>
      </c>
      <c r="D548" s="14">
        <v>1</v>
      </c>
      <c r="E548" s="14">
        <v>1</v>
      </c>
      <c r="F548" s="14">
        <v>1</v>
      </c>
      <c r="G548" s="14">
        <v>1</v>
      </c>
    </row>
    <row r="549" spans="1:7">
      <c r="A549" s="12">
        <v>90069</v>
      </c>
      <c r="B549" s="12" t="s">
        <v>29</v>
      </c>
      <c r="C549" s="13">
        <v>37</v>
      </c>
      <c r="D549" s="14">
        <v>1</v>
      </c>
      <c r="E549" s="14">
        <v>1</v>
      </c>
      <c r="F549" s="14">
        <v>1</v>
      </c>
      <c r="G549" s="14">
        <v>1</v>
      </c>
    </row>
    <row r="550" spans="1:7">
      <c r="A550" s="12">
        <v>90070</v>
      </c>
      <c r="B550" s="12" t="s">
        <v>29</v>
      </c>
      <c r="C550" s="13">
        <v>37</v>
      </c>
      <c r="D550" s="14">
        <v>1</v>
      </c>
      <c r="E550" s="14">
        <v>1</v>
      </c>
      <c r="F550" s="14">
        <v>1</v>
      </c>
      <c r="G550" s="14">
        <v>1</v>
      </c>
    </row>
    <row r="551" spans="1:7">
      <c r="A551" s="12">
        <v>90071</v>
      </c>
      <c r="B551" s="12" t="s">
        <v>29</v>
      </c>
      <c r="C551" s="13">
        <v>37</v>
      </c>
      <c r="D551" s="14">
        <v>1</v>
      </c>
      <c r="E551" s="14">
        <v>1</v>
      </c>
      <c r="F551" s="14">
        <v>1</v>
      </c>
      <c r="G551" s="14">
        <v>1</v>
      </c>
    </row>
    <row r="552" spans="1:7">
      <c r="A552" s="12">
        <v>90072</v>
      </c>
      <c r="B552" s="12" t="s">
        <v>29</v>
      </c>
      <c r="C552" s="13">
        <v>37</v>
      </c>
      <c r="D552" s="14">
        <v>1</v>
      </c>
      <c r="E552" s="14">
        <v>1</v>
      </c>
      <c r="F552" s="14">
        <v>1</v>
      </c>
      <c r="G552" s="14">
        <v>1</v>
      </c>
    </row>
    <row r="553" spans="1:7">
      <c r="A553" s="12">
        <v>90073</v>
      </c>
      <c r="B553" s="12" t="s">
        <v>29</v>
      </c>
      <c r="C553" s="13">
        <v>37</v>
      </c>
      <c r="D553" s="14">
        <v>0</v>
      </c>
      <c r="E553" s="14">
        <v>1</v>
      </c>
      <c r="F553" s="14">
        <v>1</v>
      </c>
      <c r="G553" s="14">
        <v>1</v>
      </c>
    </row>
    <row r="554" spans="1:7">
      <c r="A554" s="12">
        <v>90074</v>
      </c>
      <c r="B554" s="12" t="s">
        <v>29</v>
      </c>
      <c r="C554" s="13">
        <v>37</v>
      </c>
      <c r="D554" s="14">
        <v>0</v>
      </c>
      <c r="E554" s="14">
        <v>0</v>
      </c>
      <c r="F554" s="14">
        <v>1</v>
      </c>
      <c r="G554" s="14">
        <v>1</v>
      </c>
    </row>
    <row r="555" spans="1:7">
      <c r="A555" s="12">
        <v>90075</v>
      </c>
      <c r="B555" s="12" t="s">
        <v>29</v>
      </c>
      <c r="C555" s="13">
        <v>37</v>
      </c>
      <c r="D555" s="14">
        <v>1</v>
      </c>
      <c r="E555" s="14">
        <v>1</v>
      </c>
      <c r="F555" s="14">
        <v>1</v>
      </c>
      <c r="G555" s="14">
        <v>1</v>
      </c>
    </row>
    <row r="556" spans="1:7">
      <c r="A556" s="12">
        <v>90076</v>
      </c>
      <c r="B556" s="12" t="s">
        <v>29</v>
      </c>
      <c r="C556" s="13">
        <v>37</v>
      </c>
      <c r="D556" s="14">
        <v>1</v>
      </c>
      <c r="E556" s="14">
        <v>1</v>
      </c>
      <c r="F556" s="14">
        <v>1</v>
      </c>
      <c r="G556" s="14">
        <v>1</v>
      </c>
    </row>
    <row r="557" spans="1:7">
      <c r="A557" s="12">
        <v>90077</v>
      </c>
      <c r="B557" s="12" t="s">
        <v>29</v>
      </c>
      <c r="C557" s="13">
        <v>37</v>
      </c>
      <c r="D557" s="14">
        <v>1</v>
      </c>
      <c r="E557" s="14">
        <v>1</v>
      </c>
      <c r="F557" s="14">
        <v>1</v>
      </c>
      <c r="G557" s="14">
        <v>1</v>
      </c>
    </row>
    <row r="558" spans="1:7">
      <c r="A558" s="12">
        <v>90078</v>
      </c>
      <c r="B558" s="12" t="s">
        <v>29</v>
      </c>
      <c r="C558" s="13">
        <v>37</v>
      </c>
      <c r="D558" s="14">
        <v>1</v>
      </c>
      <c r="E558" s="14">
        <v>1</v>
      </c>
      <c r="F558" s="14">
        <v>1</v>
      </c>
      <c r="G558" s="14">
        <v>1</v>
      </c>
    </row>
    <row r="559" spans="1:7">
      <c r="A559" s="12">
        <v>90079</v>
      </c>
      <c r="B559" s="12" t="s">
        <v>29</v>
      </c>
      <c r="C559" s="13">
        <v>37</v>
      </c>
      <c r="D559" s="14">
        <v>1</v>
      </c>
      <c r="E559" s="14">
        <v>1</v>
      </c>
      <c r="F559" s="14">
        <v>1</v>
      </c>
      <c r="G559" s="14">
        <v>1</v>
      </c>
    </row>
    <row r="560" spans="1:7">
      <c r="A560" s="12">
        <v>90081</v>
      </c>
      <c r="B560" s="12" t="s">
        <v>29</v>
      </c>
      <c r="C560" s="13">
        <v>37</v>
      </c>
      <c r="D560" s="14">
        <v>1</v>
      </c>
      <c r="E560" s="14">
        <v>1</v>
      </c>
      <c r="F560" s="14">
        <v>1</v>
      </c>
      <c r="G560" s="14">
        <v>1</v>
      </c>
    </row>
    <row r="561" spans="1:7">
      <c r="A561" s="12">
        <v>90082</v>
      </c>
      <c r="B561" s="12" t="s">
        <v>29</v>
      </c>
      <c r="C561" s="13">
        <v>37</v>
      </c>
      <c r="D561" s="14">
        <v>1</v>
      </c>
      <c r="E561" s="14">
        <v>1</v>
      </c>
      <c r="F561" s="14">
        <v>1</v>
      </c>
      <c r="G561" s="14">
        <v>1</v>
      </c>
    </row>
    <row r="562" spans="1:7">
      <c r="A562" s="12">
        <v>90083</v>
      </c>
      <c r="B562" s="12" t="s">
        <v>29</v>
      </c>
      <c r="C562" s="13">
        <v>37</v>
      </c>
      <c r="D562" s="14">
        <v>1</v>
      </c>
      <c r="E562" s="14">
        <v>1</v>
      </c>
      <c r="F562" s="14">
        <v>1</v>
      </c>
      <c r="G562" s="14">
        <v>1</v>
      </c>
    </row>
    <row r="563" spans="1:7">
      <c r="A563" s="12">
        <v>90084</v>
      </c>
      <c r="B563" s="12" t="s">
        <v>29</v>
      </c>
      <c r="C563" s="13">
        <v>37</v>
      </c>
      <c r="D563" s="14">
        <v>0</v>
      </c>
      <c r="E563" s="14">
        <v>0</v>
      </c>
      <c r="F563" s="14">
        <v>1</v>
      </c>
      <c r="G563" s="14">
        <v>1</v>
      </c>
    </row>
    <row r="564" spans="1:7">
      <c r="A564" s="12">
        <v>90086</v>
      </c>
      <c r="B564" s="12" t="s">
        <v>29</v>
      </c>
      <c r="C564" s="13">
        <v>37</v>
      </c>
      <c r="D564" s="14">
        <v>1</v>
      </c>
      <c r="E564" s="14">
        <v>1</v>
      </c>
      <c r="F564" s="14">
        <v>1</v>
      </c>
      <c r="G564" s="14">
        <v>1</v>
      </c>
    </row>
    <row r="565" spans="1:7">
      <c r="A565" s="12">
        <v>90087</v>
      </c>
      <c r="B565" s="12" t="s">
        <v>29</v>
      </c>
      <c r="C565" s="13">
        <v>37</v>
      </c>
      <c r="D565" s="14">
        <v>1</v>
      </c>
      <c r="E565" s="14">
        <v>1</v>
      </c>
      <c r="F565" s="14">
        <v>1</v>
      </c>
      <c r="G565" s="14">
        <v>1</v>
      </c>
    </row>
    <row r="566" spans="1:7">
      <c r="A566" s="12">
        <v>90089</v>
      </c>
      <c r="B566" s="12" t="s">
        <v>29</v>
      </c>
      <c r="C566" s="13">
        <v>37</v>
      </c>
      <c r="D566" s="14">
        <v>1</v>
      </c>
      <c r="E566" s="14">
        <v>1</v>
      </c>
      <c r="F566" s="14">
        <v>1</v>
      </c>
      <c r="G566" s="14">
        <v>1</v>
      </c>
    </row>
    <row r="567" spans="1:7">
      <c r="A567" s="12">
        <v>90090</v>
      </c>
      <c r="B567" s="12" t="s">
        <v>29</v>
      </c>
      <c r="C567" s="13">
        <v>37</v>
      </c>
      <c r="D567" s="14">
        <v>0</v>
      </c>
      <c r="E567" s="14">
        <v>1</v>
      </c>
      <c r="F567" s="14">
        <v>0</v>
      </c>
      <c r="G567" s="14">
        <v>1</v>
      </c>
    </row>
    <row r="568" spans="1:7">
      <c r="A568" s="12">
        <v>90091</v>
      </c>
      <c r="B568" s="12" t="s">
        <v>29</v>
      </c>
      <c r="C568" s="13">
        <v>37</v>
      </c>
      <c r="D568" s="14">
        <v>1</v>
      </c>
      <c r="E568" s="14">
        <v>1</v>
      </c>
      <c r="F568" s="14">
        <v>1</v>
      </c>
      <c r="G568" s="14">
        <v>1</v>
      </c>
    </row>
    <row r="569" spans="1:7">
      <c r="A569" s="12">
        <v>90093</v>
      </c>
      <c r="B569" s="12" t="s">
        <v>29</v>
      </c>
      <c r="C569" s="13">
        <v>37</v>
      </c>
      <c r="D569" s="14">
        <v>1</v>
      </c>
      <c r="E569" s="14">
        <v>1</v>
      </c>
      <c r="F569" s="14">
        <v>1</v>
      </c>
      <c r="G569" s="14">
        <v>1</v>
      </c>
    </row>
    <row r="570" spans="1:7">
      <c r="A570" s="12">
        <v>90094</v>
      </c>
      <c r="B570" s="12" t="s">
        <v>29</v>
      </c>
      <c r="C570" s="13">
        <v>37</v>
      </c>
      <c r="D570" s="14">
        <v>1</v>
      </c>
      <c r="E570" s="14">
        <v>1</v>
      </c>
      <c r="F570" s="14">
        <v>1</v>
      </c>
      <c r="G570" s="14">
        <v>1</v>
      </c>
    </row>
    <row r="571" spans="1:7">
      <c r="A571" s="12">
        <v>90095</v>
      </c>
      <c r="B571" s="12" t="s">
        <v>29</v>
      </c>
      <c r="C571" s="13">
        <v>37</v>
      </c>
      <c r="D571" s="14">
        <v>1</v>
      </c>
      <c r="E571" s="14">
        <v>1</v>
      </c>
      <c r="F571" s="14">
        <v>1</v>
      </c>
      <c r="G571" s="14">
        <v>1</v>
      </c>
    </row>
    <row r="572" spans="1:7">
      <c r="A572" s="12">
        <v>90099</v>
      </c>
      <c r="B572" s="12" t="s">
        <v>29</v>
      </c>
      <c r="C572" s="13">
        <v>37</v>
      </c>
      <c r="D572" s="14">
        <v>0</v>
      </c>
      <c r="E572" s="14">
        <v>0</v>
      </c>
      <c r="F572" s="14">
        <v>1</v>
      </c>
      <c r="G572" s="14">
        <v>1</v>
      </c>
    </row>
    <row r="573" spans="1:7">
      <c r="A573" s="12">
        <v>90201</v>
      </c>
      <c r="B573" s="12" t="s">
        <v>29</v>
      </c>
      <c r="C573" s="13">
        <v>37</v>
      </c>
      <c r="D573" s="14">
        <v>1</v>
      </c>
      <c r="E573" s="14">
        <v>1</v>
      </c>
      <c r="F573" s="14">
        <v>1</v>
      </c>
      <c r="G573" s="14">
        <v>1</v>
      </c>
    </row>
    <row r="574" spans="1:7">
      <c r="A574" s="12">
        <v>90202</v>
      </c>
      <c r="B574" s="12" t="s">
        <v>29</v>
      </c>
      <c r="C574" s="13">
        <v>37</v>
      </c>
      <c r="D574" s="14">
        <v>1</v>
      </c>
      <c r="E574" s="14">
        <v>1</v>
      </c>
      <c r="F574" s="14">
        <v>1</v>
      </c>
      <c r="G574" s="14">
        <v>1</v>
      </c>
    </row>
    <row r="575" spans="1:7">
      <c r="A575" s="12">
        <v>90209</v>
      </c>
      <c r="B575" s="12" t="s">
        <v>29</v>
      </c>
      <c r="C575" s="13">
        <v>37</v>
      </c>
      <c r="D575" s="14">
        <v>1</v>
      </c>
      <c r="E575" s="14">
        <v>1</v>
      </c>
      <c r="F575" s="14">
        <v>1</v>
      </c>
      <c r="G575" s="14">
        <v>1</v>
      </c>
    </row>
    <row r="576" spans="1:7">
      <c r="A576" s="12">
        <v>90210</v>
      </c>
      <c r="B576" s="12" t="s">
        <v>29</v>
      </c>
      <c r="C576" s="13">
        <v>37</v>
      </c>
      <c r="D576" s="14">
        <v>1</v>
      </c>
      <c r="E576" s="14">
        <v>1</v>
      </c>
      <c r="F576" s="14">
        <v>1</v>
      </c>
      <c r="G576" s="14">
        <v>1</v>
      </c>
    </row>
    <row r="577" spans="1:7">
      <c r="A577" s="12">
        <v>90211</v>
      </c>
      <c r="B577" s="12" t="s">
        <v>29</v>
      </c>
      <c r="C577" s="13">
        <v>37</v>
      </c>
      <c r="D577" s="14">
        <v>1</v>
      </c>
      <c r="E577" s="14">
        <v>1</v>
      </c>
      <c r="F577" s="14">
        <v>1</v>
      </c>
      <c r="G577" s="14">
        <v>1</v>
      </c>
    </row>
    <row r="578" spans="1:7">
      <c r="A578" s="12">
        <v>90212</v>
      </c>
      <c r="B578" s="12" t="s">
        <v>29</v>
      </c>
      <c r="C578" s="13">
        <v>37</v>
      </c>
      <c r="D578" s="14">
        <v>1</v>
      </c>
      <c r="E578" s="14">
        <v>1</v>
      </c>
      <c r="F578" s="14">
        <v>1</v>
      </c>
      <c r="G578" s="14">
        <v>1</v>
      </c>
    </row>
    <row r="579" spans="1:7">
      <c r="A579" s="12">
        <v>90213</v>
      </c>
      <c r="B579" s="12" t="s">
        <v>29</v>
      </c>
      <c r="C579" s="13">
        <v>37</v>
      </c>
      <c r="D579" s="14">
        <v>1</v>
      </c>
      <c r="E579" s="14">
        <v>1</v>
      </c>
      <c r="F579" s="14">
        <v>1</v>
      </c>
      <c r="G579" s="14">
        <v>1</v>
      </c>
    </row>
    <row r="580" spans="1:7">
      <c r="A580" s="12">
        <v>90220</v>
      </c>
      <c r="B580" s="12" t="s">
        <v>29</v>
      </c>
      <c r="C580" s="13">
        <v>37</v>
      </c>
      <c r="D580" s="14">
        <v>1</v>
      </c>
      <c r="E580" s="14">
        <v>1</v>
      </c>
      <c r="F580" s="14">
        <v>1</v>
      </c>
      <c r="G580" s="14">
        <v>1</v>
      </c>
    </row>
    <row r="581" spans="1:7">
      <c r="A581" s="12">
        <v>90221</v>
      </c>
      <c r="B581" s="12" t="s">
        <v>29</v>
      </c>
      <c r="C581" s="13">
        <v>37</v>
      </c>
      <c r="D581" s="14">
        <v>1</v>
      </c>
      <c r="E581" s="14">
        <v>1</v>
      </c>
      <c r="F581" s="14">
        <v>1</v>
      </c>
      <c r="G581" s="14">
        <v>1</v>
      </c>
    </row>
    <row r="582" spans="1:7">
      <c r="A582" s="12">
        <v>90222</v>
      </c>
      <c r="B582" s="12" t="s">
        <v>29</v>
      </c>
      <c r="C582" s="13">
        <v>37</v>
      </c>
      <c r="D582" s="14">
        <v>1</v>
      </c>
      <c r="E582" s="14">
        <v>1</v>
      </c>
      <c r="F582" s="14">
        <v>1</v>
      </c>
      <c r="G582" s="14">
        <v>1</v>
      </c>
    </row>
    <row r="583" spans="1:7">
      <c r="A583" s="12">
        <v>90223</v>
      </c>
      <c r="B583" s="12" t="s">
        <v>29</v>
      </c>
      <c r="C583" s="13">
        <v>37</v>
      </c>
      <c r="D583" s="14">
        <v>1</v>
      </c>
      <c r="E583" s="14">
        <v>1</v>
      </c>
      <c r="F583" s="14">
        <v>1</v>
      </c>
      <c r="G583" s="14">
        <v>1</v>
      </c>
    </row>
    <row r="584" spans="1:7">
      <c r="A584" s="12">
        <v>90224</v>
      </c>
      <c r="B584" s="12" t="s">
        <v>29</v>
      </c>
      <c r="C584" s="13">
        <v>37</v>
      </c>
      <c r="D584" s="14">
        <v>1</v>
      </c>
      <c r="E584" s="14">
        <v>1</v>
      </c>
      <c r="F584" s="14">
        <v>1</v>
      </c>
      <c r="G584" s="14">
        <v>1</v>
      </c>
    </row>
    <row r="585" spans="1:7">
      <c r="A585" s="12">
        <v>90230</v>
      </c>
      <c r="B585" s="12" t="s">
        <v>29</v>
      </c>
      <c r="C585" s="13">
        <v>37</v>
      </c>
      <c r="D585" s="14">
        <v>1</v>
      </c>
      <c r="E585" s="14">
        <v>1</v>
      </c>
      <c r="F585" s="14">
        <v>1</v>
      </c>
      <c r="G585" s="14">
        <v>1</v>
      </c>
    </row>
    <row r="586" spans="1:7">
      <c r="A586" s="12">
        <v>90231</v>
      </c>
      <c r="B586" s="12" t="s">
        <v>29</v>
      </c>
      <c r="C586" s="13">
        <v>37</v>
      </c>
      <c r="D586" s="14">
        <v>1</v>
      </c>
      <c r="E586" s="14">
        <v>1</v>
      </c>
      <c r="F586" s="14">
        <v>1</v>
      </c>
      <c r="G586" s="14">
        <v>1</v>
      </c>
    </row>
    <row r="587" spans="1:7">
      <c r="A587" s="12">
        <v>90232</v>
      </c>
      <c r="B587" s="12" t="s">
        <v>29</v>
      </c>
      <c r="C587" s="13">
        <v>37</v>
      </c>
      <c r="D587" s="14">
        <v>1</v>
      </c>
      <c r="E587" s="14">
        <v>1</v>
      </c>
      <c r="F587" s="14">
        <v>1</v>
      </c>
      <c r="G587" s="14">
        <v>1</v>
      </c>
    </row>
    <row r="588" spans="1:7">
      <c r="A588" s="12">
        <v>90239</v>
      </c>
      <c r="B588" s="12" t="s">
        <v>29</v>
      </c>
      <c r="C588" s="13">
        <v>37</v>
      </c>
      <c r="D588" s="14">
        <v>1</v>
      </c>
      <c r="E588" s="14">
        <v>1</v>
      </c>
      <c r="F588" s="14">
        <v>1</v>
      </c>
      <c r="G588" s="14">
        <v>1</v>
      </c>
    </row>
    <row r="589" spans="1:7">
      <c r="A589" s="12">
        <v>90240</v>
      </c>
      <c r="B589" s="12" t="s">
        <v>29</v>
      </c>
      <c r="C589" s="13">
        <v>37</v>
      </c>
      <c r="D589" s="14">
        <v>1</v>
      </c>
      <c r="E589" s="14">
        <v>1</v>
      </c>
      <c r="F589" s="14">
        <v>1</v>
      </c>
      <c r="G589" s="14">
        <v>1</v>
      </c>
    </row>
    <row r="590" spans="1:7">
      <c r="A590" s="12">
        <v>90241</v>
      </c>
      <c r="B590" s="12" t="s">
        <v>29</v>
      </c>
      <c r="C590" s="13">
        <v>37</v>
      </c>
      <c r="D590" s="14">
        <v>1</v>
      </c>
      <c r="E590" s="14">
        <v>1</v>
      </c>
      <c r="F590" s="14">
        <v>1</v>
      </c>
      <c r="G590" s="14">
        <v>1</v>
      </c>
    </row>
    <row r="591" spans="1:7">
      <c r="A591" s="12">
        <v>90242</v>
      </c>
      <c r="B591" s="12" t="s">
        <v>29</v>
      </c>
      <c r="C591" s="13">
        <v>37</v>
      </c>
      <c r="D591" s="14">
        <v>1</v>
      </c>
      <c r="E591" s="14">
        <v>1</v>
      </c>
      <c r="F591" s="14">
        <v>1</v>
      </c>
      <c r="G591" s="14">
        <v>1</v>
      </c>
    </row>
    <row r="592" spans="1:7">
      <c r="A592" s="12">
        <v>90245</v>
      </c>
      <c r="B592" s="12" t="s">
        <v>29</v>
      </c>
      <c r="C592" s="13">
        <v>37</v>
      </c>
      <c r="D592" s="14">
        <v>1</v>
      </c>
      <c r="E592" s="14">
        <v>1</v>
      </c>
      <c r="F592" s="14">
        <v>1</v>
      </c>
      <c r="G592" s="14">
        <v>1</v>
      </c>
    </row>
    <row r="593" spans="1:7">
      <c r="A593" s="12">
        <v>90247</v>
      </c>
      <c r="B593" s="12" t="s">
        <v>29</v>
      </c>
      <c r="C593" s="13">
        <v>37</v>
      </c>
      <c r="D593" s="14">
        <v>1</v>
      </c>
      <c r="E593" s="14">
        <v>1</v>
      </c>
      <c r="F593" s="14">
        <v>1</v>
      </c>
      <c r="G593" s="14">
        <v>1</v>
      </c>
    </row>
    <row r="594" spans="1:7">
      <c r="A594" s="12">
        <v>90248</v>
      </c>
      <c r="B594" s="12" t="s">
        <v>29</v>
      </c>
      <c r="C594" s="13">
        <v>37</v>
      </c>
      <c r="D594" s="14">
        <v>1</v>
      </c>
      <c r="E594" s="14">
        <v>1</v>
      </c>
      <c r="F594" s="14">
        <v>1</v>
      </c>
      <c r="G594" s="14">
        <v>1</v>
      </c>
    </row>
    <row r="595" spans="1:7">
      <c r="A595" s="12">
        <v>90249</v>
      </c>
      <c r="B595" s="12" t="s">
        <v>29</v>
      </c>
      <c r="C595" s="13">
        <v>37</v>
      </c>
      <c r="D595" s="14">
        <v>1</v>
      </c>
      <c r="E595" s="14">
        <v>1</v>
      </c>
      <c r="F595" s="14">
        <v>1</v>
      </c>
      <c r="G595" s="14">
        <v>1</v>
      </c>
    </row>
    <row r="596" spans="1:7">
      <c r="A596" s="12">
        <v>90250</v>
      </c>
      <c r="B596" s="12" t="s">
        <v>29</v>
      </c>
      <c r="C596" s="13">
        <v>37</v>
      </c>
      <c r="D596" s="14">
        <v>1</v>
      </c>
      <c r="E596" s="14">
        <v>1</v>
      </c>
      <c r="F596" s="14">
        <v>1</v>
      </c>
      <c r="G596" s="14">
        <v>1</v>
      </c>
    </row>
    <row r="597" spans="1:7">
      <c r="A597" s="12">
        <v>90251</v>
      </c>
      <c r="B597" s="12" t="s">
        <v>29</v>
      </c>
      <c r="C597" s="13">
        <v>37</v>
      </c>
      <c r="D597" s="14">
        <v>1</v>
      </c>
      <c r="E597" s="14">
        <v>1</v>
      </c>
      <c r="F597" s="14">
        <v>1</v>
      </c>
      <c r="G597" s="14">
        <v>1</v>
      </c>
    </row>
    <row r="598" spans="1:7">
      <c r="A598" s="12">
        <v>90254</v>
      </c>
      <c r="B598" s="12" t="s">
        <v>29</v>
      </c>
      <c r="C598" s="13">
        <v>37</v>
      </c>
      <c r="D598" s="14">
        <v>1</v>
      </c>
      <c r="E598" s="14">
        <v>1</v>
      </c>
      <c r="F598" s="14">
        <v>1</v>
      </c>
      <c r="G598" s="14">
        <v>1</v>
      </c>
    </row>
    <row r="599" spans="1:7">
      <c r="A599" s="12">
        <v>90255</v>
      </c>
      <c r="B599" s="12" t="s">
        <v>29</v>
      </c>
      <c r="C599" s="13">
        <v>37</v>
      </c>
      <c r="D599" s="14">
        <v>1</v>
      </c>
      <c r="E599" s="14">
        <v>1</v>
      </c>
      <c r="F599" s="14">
        <v>1</v>
      </c>
      <c r="G599" s="14">
        <v>1</v>
      </c>
    </row>
    <row r="600" spans="1:7">
      <c r="A600" s="12">
        <v>90260</v>
      </c>
      <c r="B600" s="12" t="s">
        <v>29</v>
      </c>
      <c r="C600" s="13">
        <v>37</v>
      </c>
      <c r="D600" s="14">
        <v>1</v>
      </c>
      <c r="E600" s="14">
        <v>1</v>
      </c>
      <c r="F600" s="14">
        <v>1</v>
      </c>
      <c r="G600" s="14">
        <v>1</v>
      </c>
    </row>
    <row r="601" spans="1:7">
      <c r="A601" s="12">
        <v>90262</v>
      </c>
      <c r="B601" s="12" t="s">
        <v>29</v>
      </c>
      <c r="C601" s="13">
        <v>37</v>
      </c>
      <c r="D601" s="14">
        <v>1</v>
      </c>
      <c r="E601" s="14">
        <v>1</v>
      </c>
      <c r="F601" s="14">
        <v>1</v>
      </c>
      <c r="G601" s="14">
        <v>1</v>
      </c>
    </row>
    <row r="602" spans="1:7">
      <c r="A602" s="12">
        <v>90263</v>
      </c>
      <c r="B602" s="12" t="s">
        <v>29</v>
      </c>
      <c r="C602" s="13">
        <v>37</v>
      </c>
      <c r="D602" s="14">
        <v>0</v>
      </c>
      <c r="E602" s="14">
        <v>1</v>
      </c>
      <c r="F602" s="14">
        <v>1</v>
      </c>
      <c r="G602" s="14">
        <v>1</v>
      </c>
    </row>
    <row r="603" spans="1:7">
      <c r="A603" s="12">
        <v>90264</v>
      </c>
      <c r="B603" s="12" t="s">
        <v>29</v>
      </c>
      <c r="C603" s="13">
        <v>37</v>
      </c>
      <c r="D603" s="14">
        <v>1</v>
      </c>
      <c r="E603" s="14">
        <v>1</v>
      </c>
      <c r="F603" s="14">
        <v>1</v>
      </c>
      <c r="G603" s="14">
        <v>1</v>
      </c>
    </row>
    <row r="604" spans="1:7">
      <c r="A604" s="12">
        <v>90265</v>
      </c>
      <c r="B604" s="12" t="s">
        <v>29</v>
      </c>
      <c r="C604" s="13">
        <v>37</v>
      </c>
      <c r="D604" s="14">
        <v>0.95621632024634329</v>
      </c>
      <c r="E604" s="14">
        <v>0.99782608695652175</v>
      </c>
      <c r="F604" s="14">
        <v>0.95833333333333337</v>
      </c>
      <c r="G604" s="14">
        <v>0.95954391891891888</v>
      </c>
    </row>
    <row r="605" spans="1:7">
      <c r="A605" s="12">
        <v>90266</v>
      </c>
      <c r="B605" s="12" t="s">
        <v>29</v>
      </c>
      <c r="C605" s="13">
        <v>37</v>
      </c>
      <c r="D605" s="14">
        <v>1</v>
      </c>
      <c r="E605" s="14">
        <v>1</v>
      </c>
      <c r="F605" s="14">
        <v>1</v>
      </c>
      <c r="G605" s="14">
        <v>1</v>
      </c>
    </row>
    <row r="606" spans="1:7">
      <c r="A606" s="12">
        <v>90267</v>
      </c>
      <c r="B606" s="12" t="s">
        <v>29</v>
      </c>
      <c r="C606" s="13">
        <v>37</v>
      </c>
      <c r="D606" s="14">
        <v>1</v>
      </c>
      <c r="E606" s="14">
        <v>1</v>
      </c>
      <c r="F606" s="14">
        <v>1</v>
      </c>
      <c r="G606" s="14">
        <v>1</v>
      </c>
    </row>
    <row r="607" spans="1:7">
      <c r="A607" s="12">
        <v>90270</v>
      </c>
      <c r="B607" s="12" t="s">
        <v>29</v>
      </c>
      <c r="C607" s="13">
        <v>37</v>
      </c>
      <c r="D607" s="14">
        <v>1</v>
      </c>
      <c r="E607" s="14">
        <v>1</v>
      </c>
      <c r="F607" s="14">
        <v>1</v>
      </c>
      <c r="G607" s="14">
        <v>1</v>
      </c>
    </row>
    <row r="608" spans="1:7">
      <c r="A608" s="12">
        <v>90272</v>
      </c>
      <c r="B608" s="12" t="s">
        <v>29</v>
      </c>
      <c r="C608" s="13">
        <v>37</v>
      </c>
      <c r="D608" s="14">
        <v>1</v>
      </c>
      <c r="E608" s="14">
        <v>1</v>
      </c>
      <c r="F608" s="14">
        <v>1</v>
      </c>
      <c r="G608" s="14">
        <v>1</v>
      </c>
    </row>
    <row r="609" spans="1:7">
      <c r="A609" s="12">
        <v>90274</v>
      </c>
      <c r="B609" s="12" t="s">
        <v>29</v>
      </c>
      <c r="C609" s="13">
        <v>37</v>
      </c>
      <c r="D609" s="14">
        <v>1</v>
      </c>
      <c r="E609" s="14">
        <v>1</v>
      </c>
      <c r="F609" s="14">
        <v>1</v>
      </c>
      <c r="G609" s="14">
        <v>1</v>
      </c>
    </row>
    <row r="610" spans="1:7">
      <c r="A610" s="12">
        <v>90275</v>
      </c>
      <c r="B610" s="12" t="s">
        <v>29</v>
      </c>
      <c r="C610" s="13">
        <v>37</v>
      </c>
      <c r="D610" s="14">
        <v>1</v>
      </c>
      <c r="E610" s="14">
        <v>1</v>
      </c>
      <c r="F610" s="14">
        <v>1</v>
      </c>
      <c r="G610" s="14">
        <v>1</v>
      </c>
    </row>
    <row r="611" spans="1:7">
      <c r="A611" s="12">
        <v>90277</v>
      </c>
      <c r="B611" s="12" t="s">
        <v>29</v>
      </c>
      <c r="C611" s="13">
        <v>37</v>
      </c>
      <c r="D611" s="14">
        <v>1</v>
      </c>
      <c r="E611" s="14">
        <v>1</v>
      </c>
      <c r="F611" s="14">
        <v>1</v>
      </c>
      <c r="G611" s="14">
        <v>1</v>
      </c>
    </row>
    <row r="612" spans="1:7">
      <c r="A612" s="12">
        <v>90278</v>
      </c>
      <c r="B612" s="12" t="s">
        <v>29</v>
      </c>
      <c r="C612" s="13">
        <v>37</v>
      </c>
      <c r="D612" s="14">
        <v>1</v>
      </c>
      <c r="E612" s="14">
        <v>1</v>
      </c>
      <c r="F612" s="14">
        <v>1</v>
      </c>
      <c r="G612" s="14">
        <v>1</v>
      </c>
    </row>
    <row r="613" spans="1:7">
      <c r="A613" s="12">
        <v>90280</v>
      </c>
      <c r="B613" s="12" t="s">
        <v>29</v>
      </c>
      <c r="C613" s="13">
        <v>37</v>
      </c>
      <c r="D613" s="14">
        <v>1</v>
      </c>
      <c r="E613" s="14">
        <v>1</v>
      </c>
      <c r="F613" s="14">
        <v>1</v>
      </c>
      <c r="G613" s="14">
        <v>1</v>
      </c>
    </row>
    <row r="614" spans="1:7">
      <c r="A614" s="12">
        <v>90290</v>
      </c>
      <c r="B614" s="12" t="s">
        <v>29</v>
      </c>
      <c r="C614" s="13">
        <v>37</v>
      </c>
      <c r="D614" s="14">
        <v>1</v>
      </c>
      <c r="E614" s="14">
        <v>1</v>
      </c>
      <c r="F614" s="14">
        <v>1</v>
      </c>
      <c r="G614" s="14">
        <v>1</v>
      </c>
    </row>
    <row r="615" spans="1:7">
      <c r="A615" s="12">
        <v>90291</v>
      </c>
      <c r="B615" s="12" t="s">
        <v>29</v>
      </c>
      <c r="C615" s="13">
        <v>37</v>
      </c>
      <c r="D615" s="14">
        <v>1</v>
      </c>
      <c r="E615" s="14">
        <v>1</v>
      </c>
      <c r="F615" s="14">
        <v>1</v>
      </c>
      <c r="G615" s="14">
        <v>1</v>
      </c>
    </row>
    <row r="616" spans="1:7">
      <c r="A616" s="12">
        <v>90292</v>
      </c>
      <c r="B616" s="12" t="s">
        <v>29</v>
      </c>
      <c r="C616" s="13">
        <v>37</v>
      </c>
      <c r="D616" s="14">
        <v>1</v>
      </c>
      <c r="E616" s="14">
        <v>1</v>
      </c>
      <c r="F616" s="14">
        <v>1</v>
      </c>
      <c r="G616" s="14">
        <v>1</v>
      </c>
    </row>
    <row r="617" spans="1:7">
      <c r="A617" s="12">
        <v>90293</v>
      </c>
      <c r="B617" s="12" t="s">
        <v>29</v>
      </c>
      <c r="C617" s="13">
        <v>37</v>
      </c>
      <c r="D617" s="14">
        <v>1</v>
      </c>
      <c r="E617" s="14">
        <v>1</v>
      </c>
      <c r="F617" s="14">
        <v>1</v>
      </c>
      <c r="G617" s="14">
        <v>1</v>
      </c>
    </row>
    <row r="618" spans="1:7">
      <c r="A618" s="12">
        <v>90294</v>
      </c>
      <c r="B618" s="12" t="s">
        <v>29</v>
      </c>
      <c r="C618" s="13">
        <v>37</v>
      </c>
      <c r="D618" s="14">
        <v>1</v>
      </c>
      <c r="E618" s="14">
        <v>1</v>
      </c>
      <c r="F618" s="14">
        <v>1</v>
      </c>
      <c r="G618" s="14">
        <v>1</v>
      </c>
    </row>
    <row r="619" spans="1:7">
      <c r="A619" s="12">
        <v>90295</v>
      </c>
      <c r="B619" s="12" t="s">
        <v>29</v>
      </c>
      <c r="C619" s="13">
        <v>37</v>
      </c>
      <c r="D619" s="14">
        <v>1</v>
      </c>
      <c r="E619" s="14">
        <v>1</v>
      </c>
      <c r="F619" s="14">
        <v>1</v>
      </c>
      <c r="G619" s="14">
        <v>1</v>
      </c>
    </row>
    <row r="620" spans="1:7">
      <c r="A620" s="12">
        <v>90296</v>
      </c>
      <c r="B620" s="12" t="s">
        <v>29</v>
      </c>
      <c r="C620" s="13">
        <v>37</v>
      </c>
      <c r="D620" s="14">
        <v>1</v>
      </c>
      <c r="E620" s="14">
        <v>1</v>
      </c>
      <c r="F620" s="14">
        <v>1</v>
      </c>
      <c r="G620" s="14">
        <v>1</v>
      </c>
    </row>
    <row r="621" spans="1:7">
      <c r="A621" s="12">
        <v>90301</v>
      </c>
      <c r="B621" s="12" t="s">
        <v>29</v>
      </c>
      <c r="C621" s="13">
        <v>37</v>
      </c>
      <c r="D621" s="14">
        <v>1</v>
      </c>
      <c r="E621" s="14">
        <v>1</v>
      </c>
      <c r="F621" s="14">
        <v>1</v>
      </c>
      <c r="G621" s="14">
        <v>1</v>
      </c>
    </row>
    <row r="622" spans="1:7">
      <c r="A622" s="12">
        <v>90302</v>
      </c>
      <c r="B622" s="12" t="s">
        <v>29</v>
      </c>
      <c r="C622" s="13">
        <v>37</v>
      </c>
      <c r="D622" s="14">
        <v>1</v>
      </c>
      <c r="E622" s="14">
        <v>1</v>
      </c>
      <c r="F622" s="14">
        <v>1</v>
      </c>
      <c r="G622" s="14">
        <v>1</v>
      </c>
    </row>
    <row r="623" spans="1:7">
      <c r="A623" s="12">
        <v>90303</v>
      </c>
      <c r="B623" s="12" t="s">
        <v>29</v>
      </c>
      <c r="C623" s="13">
        <v>37</v>
      </c>
      <c r="D623" s="14">
        <v>1</v>
      </c>
      <c r="E623" s="14">
        <v>1</v>
      </c>
      <c r="F623" s="14">
        <v>1</v>
      </c>
      <c r="G623" s="14">
        <v>1</v>
      </c>
    </row>
    <row r="624" spans="1:7">
      <c r="A624" s="12">
        <v>90304</v>
      </c>
      <c r="B624" s="12" t="s">
        <v>29</v>
      </c>
      <c r="C624" s="13">
        <v>37</v>
      </c>
      <c r="D624" s="14">
        <v>1</v>
      </c>
      <c r="E624" s="14">
        <v>1</v>
      </c>
      <c r="F624" s="14">
        <v>1</v>
      </c>
      <c r="G624" s="14">
        <v>1</v>
      </c>
    </row>
    <row r="625" spans="1:7">
      <c r="A625" s="12">
        <v>90305</v>
      </c>
      <c r="B625" s="12" t="s">
        <v>29</v>
      </c>
      <c r="C625" s="13">
        <v>37</v>
      </c>
      <c r="D625" s="14">
        <v>1</v>
      </c>
      <c r="E625" s="14">
        <v>1</v>
      </c>
      <c r="F625" s="14">
        <v>1</v>
      </c>
      <c r="G625" s="14">
        <v>1</v>
      </c>
    </row>
    <row r="626" spans="1:7">
      <c r="A626" s="12">
        <v>90306</v>
      </c>
      <c r="B626" s="12" t="s">
        <v>29</v>
      </c>
      <c r="C626" s="13">
        <v>37</v>
      </c>
      <c r="D626" s="14">
        <v>1</v>
      </c>
      <c r="E626" s="14">
        <v>1</v>
      </c>
      <c r="F626" s="14">
        <v>1</v>
      </c>
      <c r="G626" s="14">
        <v>1</v>
      </c>
    </row>
    <row r="627" spans="1:7">
      <c r="A627" s="12">
        <v>90307</v>
      </c>
      <c r="B627" s="12" t="s">
        <v>29</v>
      </c>
      <c r="C627" s="13">
        <v>37</v>
      </c>
      <c r="D627" s="14">
        <v>1</v>
      </c>
      <c r="E627" s="14">
        <v>1</v>
      </c>
      <c r="F627" s="14">
        <v>1</v>
      </c>
      <c r="G627" s="14">
        <v>1</v>
      </c>
    </row>
    <row r="628" spans="1:7">
      <c r="A628" s="12">
        <v>90308</v>
      </c>
      <c r="B628" s="12" t="s">
        <v>29</v>
      </c>
      <c r="C628" s="13">
        <v>37</v>
      </c>
      <c r="D628" s="14">
        <v>1</v>
      </c>
      <c r="E628" s="14">
        <v>1</v>
      </c>
      <c r="F628" s="14">
        <v>1</v>
      </c>
      <c r="G628" s="14">
        <v>1</v>
      </c>
    </row>
    <row r="629" spans="1:7">
      <c r="A629" s="12">
        <v>90309</v>
      </c>
      <c r="B629" s="12" t="s">
        <v>29</v>
      </c>
      <c r="C629" s="13">
        <v>37</v>
      </c>
      <c r="D629" s="14">
        <v>1</v>
      </c>
      <c r="E629" s="14">
        <v>1</v>
      </c>
      <c r="F629" s="14">
        <v>1</v>
      </c>
      <c r="G629" s="14">
        <v>1</v>
      </c>
    </row>
    <row r="630" spans="1:7">
      <c r="A630" s="12">
        <v>90310</v>
      </c>
      <c r="B630" s="12" t="s">
        <v>29</v>
      </c>
      <c r="C630" s="13">
        <v>37</v>
      </c>
      <c r="D630" s="14">
        <v>1</v>
      </c>
      <c r="E630" s="14">
        <v>1</v>
      </c>
      <c r="F630" s="14">
        <v>1</v>
      </c>
      <c r="G630" s="14">
        <v>1</v>
      </c>
    </row>
    <row r="631" spans="1:7">
      <c r="A631" s="12">
        <v>90401</v>
      </c>
      <c r="B631" s="12" t="s">
        <v>29</v>
      </c>
      <c r="C631" s="13">
        <v>37</v>
      </c>
      <c r="D631" s="14">
        <v>1</v>
      </c>
      <c r="E631" s="14">
        <v>1</v>
      </c>
      <c r="F631" s="14">
        <v>1</v>
      </c>
      <c r="G631" s="14">
        <v>1</v>
      </c>
    </row>
    <row r="632" spans="1:7">
      <c r="A632" s="12">
        <v>90402</v>
      </c>
      <c r="B632" s="12" t="s">
        <v>29</v>
      </c>
      <c r="C632" s="13">
        <v>37</v>
      </c>
      <c r="D632" s="14">
        <v>1</v>
      </c>
      <c r="E632" s="14">
        <v>1</v>
      </c>
      <c r="F632" s="14">
        <v>1</v>
      </c>
      <c r="G632" s="14">
        <v>1</v>
      </c>
    </row>
    <row r="633" spans="1:7">
      <c r="A633" s="12">
        <v>90403</v>
      </c>
      <c r="B633" s="12" t="s">
        <v>29</v>
      </c>
      <c r="C633" s="13">
        <v>37</v>
      </c>
      <c r="D633" s="14">
        <v>1</v>
      </c>
      <c r="E633" s="14">
        <v>1</v>
      </c>
      <c r="F633" s="14">
        <v>1</v>
      </c>
      <c r="G633" s="14">
        <v>1</v>
      </c>
    </row>
    <row r="634" spans="1:7">
      <c r="A634" s="12">
        <v>90404</v>
      </c>
      <c r="B634" s="12" t="s">
        <v>29</v>
      </c>
      <c r="C634" s="13">
        <v>37</v>
      </c>
      <c r="D634" s="14">
        <v>1</v>
      </c>
      <c r="E634" s="14">
        <v>1</v>
      </c>
      <c r="F634" s="14">
        <v>1</v>
      </c>
      <c r="G634" s="14">
        <v>1</v>
      </c>
    </row>
    <row r="635" spans="1:7">
      <c r="A635" s="12">
        <v>90405</v>
      </c>
      <c r="B635" s="12" t="s">
        <v>29</v>
      </c>
      <c r="C635" s="13">
        <v>37</v>
      </c>
      <c r="D635" s="14">
        <v>1</v>
      </c>
      <c r="E635" s="14">
        <v>1</v>
      </c>
      <c r="F635" s="14">
        <v>1</v>
      </c>
      <c r="G635" s="14">
        <v>1</v>
      </c>
    </row>
    <row r="636" spans="1:7">
      <c r="A636" s="12">
        <v>90406</v>
      </c>
      <c r="B636" s="12" t="s">
        <v>29</v>
      </c>
      <c r="C636" s="13">
        <v>37</v>
      </c>
      <c r="D636" s="14">
        <v>1</v>
      </c>
      <c r="E636" s="14">
        <v>1</v>
      </c>
      <c r="F636" s="14">
        <v>1</v>
      </c>
      <c r="G636" s="14">
        <v>1</v>
      </c>
    </row>
    <row r="637" spans="1:7">
      <c r="A637" s="12">
        <v>90408</v>
      </c>
      <c r="B637" s="12" t="s">
        <v>29</v>
      </c>
      <c r="C637" s="13">
        <v>37</v>
      </c>
      <c r="D637" s="14">
        <v>1</v>
      </c>
      <c r="E637" s="14">
        <v>1</v>
      </c>
      <c r="F637" s="14">
        <v>1</v>
      </c>
      <c r="G637" s="14">
        <v>1</v>
      </c>
    </row>
    <row r="638" spans="1:7">
      <c r="A638" s="12">
        <v>90409</v>
      </c>
      <c r="B638" s="12" t="s">
        <v>29</v>
      </c>
      <c r="C638" s="13">
        <v>37</v>
      </c>
      <c r="D638" s="14">
        <v>1</v>
      </c>
      <c r="E638" s="14">
        <v>1</v>
      </c>
      <c r="F638" s="14">
        <v>1</v>
      </c>
      <c r="G638" s="14">
        <v>1</v>
      </c>
    </row>
    <row r="639" spans="1:7">
      <c r="A639" s="12">
        <v>90501</v>
      </c>
      <c r="B639" s="12" t="s">
        <v>29</v>
      </c>
      <c r="C639" s="13">
        <v>37</v>
      </c>
      <c r="D639" s="14">
        <v>1</v>
      </c>
      <c r="E639" s="14">
        <v>1</v>
      </c>
      <c r="F639" s="14">
        <v>1</v>
      </c>
      <c r="G639" s="14">
        <v>1</v>
      </c>
    </row>
    <row r="640" spans="1:7">
      <c r="A640" s="12">
        <v>90502</v>
      </c>
      <c r="B640" s="12" t="s">
        <v>29</v>
      </c>
      <c r="C640" s="13">
        <v>37</v>
      </c>
      <c r="D640" s="14">
        <v>1</v>
      </c>
      <c r="E640" s="14">
        <v>1</v>
      </c>
      <c r="F640" s="14">
        <v>1</v>
      </c>
      <c r="G640" s="14">
        <v>1</v>
      </c>
    </row>
    <row r="641" spans="1:7">
      <c r="A641" s="12">
        <v>90503</v>
      </c>
      <c r="B641" s="12" t="s">
        <v>29</v>
      </c>
      <c r="C641" s="13">
        <v>37</v>
      </c>
      <c r="D641" s="14">
        <v>1</v>
      </c>
      <c r="E641" s="14">
        <v>1</v>
      </c>
      <c r="F641" s="14">
        <v>1</v>
      </c>
      <c r="G641" s="14">
        <v>1</v>
      </c>
    </row>
    <row r="642" spans="1:7">
      <c r="A642" s="12">
        <v>90504</v>
      </c>
      <c r="B642" s="12" t="s">
        <v>29</v>
      </c>
      <c r="C642" s="13">
        <v>37</v>
      </c>
      <c r="D642" s="14">
        <v>1</v>
      </c>
      <c r="E642" s="14">
        <v>1</v>
      </c>
      <c r="F642" s="14">
        <v>1</v>
      </c>
      <c r="G642" s="14">
        <v>1</v>
      </c>
    </row>
    <row r="643" spans="1:7">
      <c r="A643" s="12">
        <v>90505</v>
      </c>
      <c r="B643" s="12" t="s">
        <v>29</v>
      </c>
      <c r="C643" s="13">
        <v>37</v>
      </c>
      <c r="D643" s="14">
        <v>1</v>
      </c>
      <c r="E643" s="14">
        <v>1</v>
      </c>
      <c r="F643" s="14">
        <v>1</v>
      </c>
      <c r="G643" s="14">
        <v>1</v>
      </c>
    </row>
    <row r="644" spans="1:7">
      <c r="A644" s="12">
        <v>90506</v>
      </c>
      <c r="B644" s="12" t="s">
        <v>29</v>
      </c>
      <c r="C644" s="13">
        <v>37</v>
      </c>
      <c r="D644" s="14">
        <v>0</v>
      </c>
      <c r="E644" s="14">
        <v>1</v>
      </c>
      <c r="F644" s="14">
        <v>1</v>
      </c>
      <c r="G644" s="14">
        <v>1</v>
      </c>
    </row>
    <row r="645" spans="1:7">
      <c r="A645" s="12">
        <v>90507</v>
      </c>
      <c r="B645" s="12" t="s">
        <v>29</v>
      </c>
      <c r="C645" s="13">
        <v>37</v>
      </c>
      <c r="D645" s="14">
        <v>1</v>
      </c>
      <c r="E645" s="14">
        <v>1</v>
      </c>
      <c r="F645" s="14">
        <v>1</v>
      </c>
      <c r="G645" s="14">
        <v>1</v>
      </c>
    </row>
    <row r="646" spans="1:7">
      <c r="A646" s="12">
        <v>90508</v>
      </c>
      <c r="B646" s="12" t="s">
        <v>29</v>
      </c>
      <c r="C646" s="13">
        <v>37</v>
      </c>
      <c r="D646" s="14">
        <v>1</v>
      </c>
      <c r="E646" s="14">
        <v>1</v>
      </c>
      <c r="F646" s="14">
        <v>1</v>
      </c>
      <c r="G646" s="14">
        <v>1</v>
      </c>
    </row>
    <row r="647" spans="1:7">
      <c r="A647" s="12">
        <v>90509</v>
      </c>
      <c r="B647" s="12" t="s">
        <v>29</v>
      </c>
      <c r="C647" s="13">
        <v>37</v>
      </c>
      <c r="D647" s="14">
        <v>0</v>
      </c>
      <c r="E647" s="14">
        <v>0</v>
      </c>
      <c r="F647" s="14">
        <v>1</v>
      </c>
      <c r="G647" s="14">
        <v>1</v>
      </c>
    </row>
    <row r="648" spans="1:7">
      <c r="A648" s="12">
        <v>90510</v>
      </c>
      <c r="B648" s="12" t="s">
        <v>29</v>
      </c>
      <c r="C648" s="13">
        <v>37</v>
      </c>
      <c r="D648" s="14">
        <v>1</v>
      </c>
      <c r="E648" s="14">
        <v>1</v>
      </c>
      <c r="F648" s="14">
        <v>1</v>
      </c>
      <c r="G648" s="14">
        <v>1</v>
      </c>
    </row>
    <row r="649" spans="1:7">
      <c r="A649" s="12">
        <v>90601</v>
      </c>
      <c r="B649" s="12" t="s">
        <v>29</v>
      </c>
      <c r="C649" s="13">
        <v>37</v>
      </c>
      <c r="D649" s="14">
        <v>1</v>
      </c>
      <c r="E649" s="14">
        <v>1</v>
      </c>
      <c r="F649" s="14">
        <v>1</v>
      </c>
      <c r="G649" s="14">
        <v>1</v>
      </c>
    </row>
    <row r="650" spans="1:7">
      <c r="A650" s="12">
        <v>90602</v>
      </c>
      <c r="B650" s="12" t="s">
        <v>29</v>
      </c>
      <c r="C650" s="13">
        <v>37</v>
      </c>
      <c r="D650" s="14">
        <v>1</v>
      </c>
      <c r="E650" s="14">
        <v>1</v>
      </c>
      <c r="F650" s="14">
        <v>1</v>
      </c>
      <c r="G650" s="14">
        <v>1</v>
      </c>
    </row>
    <row r="651" spans="1:7">
      <c r="A651" s="12">
        <v>90603</v>
      </c>
      <c r="B651" s="12" t="s">
        <v>29</v>
      </c>
      <c r="C651" s="13">
        <v>37</v>
      </c>
      <c r="D651" s="14">
        <v>1</v>
      </c>
      <c r="E651" s="14">
        <v>1</v>
      </c>
      <c r="F651" s="14">
        <v>1</v>
      </c>
      <c r="G651" s="14">
        <v>1</v>
      </c>
    </row>
    <row r="652" spans="1:7">
      <c r="A652" s="12">
        <v>90604</v>
      </c>
      <c r="B652" s="12" t="s">
        <v>29</v>
      </c>
      <c r="C652" s="13">
        <v>37</v>
      </c>
      <c r="D652" s="14">
        <v>1</v>
      </c>
      <c r="E652" s="14">
        <v>1</v>
      </c>
      <c r="F652" s="14">
        <v>1</v>
      </c>
      <c r="G652" s="14">
        <v>1</v>
      </c>
    </row>
    <row r="653" spans="1:7">
      <c r="A653" s="12">
        <v>90605</v>
      </c>
      <c r="B653" s="12" t="s">
        <v>29</v>
      </c>
      <c r="C653" s="13">
        <v>37</v>
      </c>
      <c r="D653" s="14">
        <v>1</v>
      </c>
      <c r="E653" s="14">
        <v>1</v>
      </c>
      <c r="F653" s="14">
        <v>1</v>
      </c>
      <c r="G653" s="14">
        <v>1</v>
      </c>
    </row>
    <row r="654" spans="1:7">
      <c r="A654" s="12">
        <v>90606</v>
      </c>
      <c r="B654" s="12" t="s">
        <v>29</v>
      </c>
      <c r="C654" s="13">
        <v>37</v>
      </c>
      <c r="D654" s="14">
        <v>1</v>
      </c>
      <c r="E654" s="14">
        <v>1</v>
      </c>
      <c r="F654" s="14">
        <v>1</v>
      </c>
      <c r="G654" s="14">
        <v>1</v>
      </c>
    </row>
    <row r="655" spans="1:7">
      <c r="A655" s="12">
        <v>90607</v>
      </c>
      <c r="B655" s="12" t="s">
        <v>29</v>
      </c>
      <c r="C655" s="13">
        <v>37</v>
      </c>
      <c r="D655" s="14">
        <v>1</v>
      </c>
      <c r="E655" s="14">
        <v>1</v>
      </c>
      <c r="F655" s="14">
        <v>1</v>
      </c>
      <c r="G655" s="14">
        <v>1</v>
      </c>
    </row>
    <row r="656" spans="1:7">
      <c r="A656" s="12">
        <v>90608</v>
      </c>
      <c r="B656" s="12" t="s">
        <v>29</v>
      </c>
      <c r="C656" s="13">
        <v>37</v>
      </c>
      <c r="D656" s="14">
        <v>1</v>
      </c>
      <c r="E656" s="14">
        <v>1</v>
      </c>
      <c r="F656" s="14">
        <v>1</v>
      </c>
      <c r="G656" s="14">
        <v>1</v>
      </c>
    </row>
    <row r="657" spans="1:7">
      <c r="A657" s="12">
        <v>90609</v>
      </c>
      <c r="B657" s="12" t="s">
        <v>29</v>
      </c>
      <c r="C657" s="13">
        <v>37</v>
      </c>
      <c r="D657" s="14">
        <v>1</v>
      </c>
      <c r="E657" s="14">
        <v>1</v>
      </c>
      <c r="F657" s="14">
        <v>1</v>
      </c>
      <c r="G657" s="14">
        <v>1</v>
      </c>
    </row>
    <row r="658" spans="1:7">
      <c r="A658" s="12">
        <v>90610</v>
      </c>
      <c r="B658" s="12" t="s">
        <v>29</v>
      </c>
      <c r="C658" s="13">
        <v>37</v>
      </c>
      <c r="D658" s="14">
        <v>0</v>
      </c>
      <c r="E658" s="14">
        <v>0</v>
      </c>
      <c r="F658" s="14">
        <v>1</v>
      </c>
      <c r="G658" s="14">
        <v>1</v>
      </c>
    </row>
    <row r="659" spans="1:7">
      <c r="A659" s="12">
        <v>90637</v>
      </c>
      <c r="B659" s="12" t="s">
        <v>29</v>
      </c>
      <c r="C659" s="13">
        <v>37</v>
      </c>
      <c r="D659" s="14">
        <v>1</v>
      </c>
      <c r="E659" s="14">
        <v>1</v>
      </c>
      <c r="F659" s="14">
        <v>1</v>
      </c>
      <c r="G659" s="14">
        <v>1</v>
      </c>
    </row>
    <row r="660" spans="1:7">
      <c r="A660" s="12">
        <v>90638</v>
      </c>
      <c r="B660" s="12" t="s">
        <v>29</v>
      </c>
      <c r="C660" s="13">
        <v>37</v>
      </c>
      <c r="D660" s="14">
        <v>0.99061338895769502</v>
      </c>
      <c r="E660" s="14">
        <v>0.95062836624775582</v>
      </c>
      <c r="F660" s="14">
        <v>0.99336650082918743</v>
      </c>
      <c r="G660" s="14">
        <v>0.98809942548950636</v>
      </c>
    </row>
    <row r="661" spans="1:7">
      <c r="A661" s="12">
        <v>90639</v>
      </c>
      <c r="B661" s="12" t="s">
        <v>29</v>
      </c>
      <c r="C661" s="13">
        <v>37</v>
      </c>
      <c r="D661" s="14">
        <v>0</v>
      </c>
      <c r="E661" s="14">
        <v>1</v>
      </c>
      <c r="F661" s="14">
        <v>0</v>
      </c>
      <c r="G661" s="14">
        <v>1</v>
      </c>
    </row>
    <row r="662" spans="1:7">
      <c r="A662" s="12">
        <v>90640</v>
      </c>
      <c r="B662" s="12" t="s">
        <v>29</v>
      </c>
      <c r="C662" s="13">
        <v>37</v>
      </c>
      <c r="D662" s="14">
        <v>1</v>
      </c>
      <c r="E662" s="14">
        <v>1</v>
      </c>
      <c r="F662" s="14">
        <v>1</v>
      </c>
      <c r="G662" s="14">
        <v>1</v>
      </c>
    </row>
    <row r="663" spans="1:7">
      <c r="A663" s="12">
        <v>90650</v>
      </c>
      <c r="B663" s="12" t="s">
        <v>29</v>
      </c>
      <c r="C663" s="13">
        <v>37</v>
      </c>
      <c r="D663" s="14">
        <v>1</v>
      </c>
      <c r="E663" s="14">
        <v>1</v>
      </c>
      <c r="F663" s="14">
        <v>1</v>
      </c>
      <c r="G663" s="14">
        <v>1</v>
      </c>
    </row>
    <row r="664" spans="1:7">
      <c r="A664" s="12">
        <v>90651</v>
      </c>
      <c r="B664" s="12" t="s">
        <v>29</v>
      </c>
      <c r="C664" s="13">
        <v>37</v>
      </c>
      <c r="D664" s="14">
        <v>1</v>
      </c>
      <c r="E664" s="14">
        <v>1</v>
      </c>
      <c r="F664" s="14">
        <v>1</v>
      </c>
      <c r="G664" s="14">
        <v>1</v>
      </c>
    </row>
    <row r="665" spans="1:7">
      <c r="A665" s="12">
        <v>90652</v>
      </c>
      <c r="B665" s="12" t="s">
        <v>29</v>
      </c>
      <c r="C665" s="13">
        <v>37</v>
      </c>
      <c r="D665" s="14">
        <v>1</v>
      </c>
      <c r="E665" s="14">
        <v>1</v>
      </c>
      <c r="F665" s="14">
        <v>1</v>
      </c>
      <c r="G665" s="14">
        <v>1</v>
      </c>
    </row>
    <row r="666" spans="1:7">
      <c r="A666" s="12">
        <v>90660</v>
      </c>
      <c r="B666" s="12" t="s">
        <v>29</v>
      </c>
      <c r="C666" s="13">
        <v>37</v>
      </c>
      <c r="D666" s="14">
        <v>1</v>
      </c>
      <c r="E666" s="14">
        <v>1</v>
      </c>
      <c r="F666" s="14">
        <v>1</v>
      </c>
      <c r="G666" s="14">
        <v>1</v>
      </c>
    </row>
    <row r="667" spans="1:7">
      <c r="A667" s="12">
        <v>90661</v>
      </c>
      <c r="B667" s="12" t="s">
        <v>29</v>
      </c>
      <c r="C667" s="13">
        <v>37</v>
      </c>
      <c r="D667" s="14">
        <v>0</v>
      </c>
      <c r="E667" s="14">
        <v>0</v>
      </c>
      <c r="F667" s="14">
        <v>1</v>
      </c>
      <c r="G667" s="14">
        <v>1</v>
      </c>
    </row>
    <row r="668" spans="1:7">
      <c r="A668" s="12">
        <v>90662</v>
      </c>
      <c r="B668" s="12" t="s">
        <v>29</v>
      </c>
      <c r="C668" s="13">
        <v>37</v>
      </c>
      <c r="D668" s="14">
        <v>1</v>
      </c>
      <c r="E668" s="14">
        <v>1</v>
      </c>
      <c r="F668" s="14">
        <v>1</v>
      </c>
      <c r="G668" s="14">
        <v>1</v>
      </c>
    </row>
    <row r="669" spans="1:7">
      <c r="A669" s="12">
        <v>90670</v>
      </c>
      <c r="B669" s="12" t="s">
        <v>29</v>
      </c>
      <c r="C669" s="13">
        <v>37</v>
      </c>
      <c r="D669" s="14">
        <v>1</v>
      </c>
      <c r="E669" s="14">
        <v>1</v>
      </c>
      <c r="F669" s="14">
        <v>1</v>
      </c>
      <c r="G669" s="14">
        <v>1</v>
      </c>
    </row>
    <row r="670" spans="1:7">
      <c r="A670" s="12">
        <v>90671</v>
      </c>
      <c r="B670" s="12" t="s">
        <v>29</v>
      </c>
      <c r="C670" s="13">
        <v>37</v>
      </c>
      <c r="D670" s="14">
        <v>0</v>
      </c>
      <c r="E670" s="14">
        <v>0</v>
      </c>
      <c r="F670" s="14">
        <v>1</v>
      </c>
      <c r="G670" s="14">
        <v>1</v>
      </c>
    </row>
    <row r="671" spans="1:7">
      <c r="A671" s="12">
        <v>90701</v>
      </c>
      <c r="B671" s="12" t="s">
        <v>29</v>
      </c>
      <c r="C671" s="13">
        <v>37</v>
      </c>
      <c r="D671" s="14">
        <v>1</v>
      </c>
      <c r="E671" s="14">
        <v>1</v>
      </c>
      <c r="F671" s="14">
        <v>1</v>
      </c>
      <c r="G671" s="14">
        <v>1</v>
      </c>
    </row>
    <row r="672" spans="1:7">
      <c r="A672" s="12">
        <v>90702</v>
      </c>
      <c r="B672" s="12" t="s">
        <v>29</v>
      </c>
      <c r="C672" s="13">
        <v>37</v>
      </c>
      <c r="D672" s="14">
        <v>1</v>
      </c>
      <c r="E672" s="14">
        <v>1</v>
      </c>
      <c r="F672" s="14">
        <v>1</v>
      </c>
      <c r="G672" s="14">
        <v>1</v>
      </c>
    </row>
    <row r="673" spans="1:7">
      <c r="A673" s="12">
        <v>90703</v>
      </c>
      <c r="B673" s="12" t="s">
        <v>29</v>
      </c>
      <c r="C673" s="13">
        <v>37</v>
      </c>
      <c r="D673" s="14">
        <v>1</v>
      </c>
      <c r="E673" s="14">
        <v>1</v>
      </c>
      <c r="F673" s="14">
        <v>1</v>
      </c>
      <c r="G673" s="14">
        <v>1</v>
      </c>
    </row>
    <row r="674" spans="1:7">
      <c r="A674" s="12">
        <v>90704</v>
      </c>
      <c r="B674" s="12" t="s">
        <v>29</v>
      </c>
      <c r="C674" s="13">
        <v>37</v>
      </c>
      <c r="D674" s="14">
        <v>1</v>
      </c>
      <c r="E674" s="14">
        <v>1</v>
      </c>
      <c r="F674" s="14">
        <v>1</v>
      </c>
      <c r="G674" s="14">
        <v>1</v>
      </c>
    </row>
    <row r="675" spans="1:7">
      <c r="A675" s="12">
        <v>90706</v>
      </c>
      <c r="B675" s="12" t="s">
        <v>29</v>
      </c>
      <c r="C675" s="13">
        <v>37</v>
      </c>
      <c r="D675" s="14">
        <v>1</v>
      </c>
      <c r="E675" s="14">
        <v>1</v>
      </c>
      <c r="F675" s="14">
        <v>1</v>
      </c>
      <c r="G675" s="14">
        <v>1</v>
      </c>
    </row>
    <row r="676" spans="1:7">
      <c r="A676" s="12">
        <v>90707</v>
      </c>
      <c r="B676" s="12" t="s">
        <v>29</v>
      </c>
      <c r="C676" s="13">
        <v>37</v>
      </c>
      <c r="D676" s="14">
        <v>1</v>
      </c>
      <c r="E676" s="14">
        <v>1</v>
      </c>
      <c r="F676" s="14">
        <v>1</v>
      </c>
      <c r="G676" s="14">
        <v>1</v>
      </c>
    </row>
    <row r="677" spans="1:7">
      <c r="A677" s="12">
        <v>90710</v>
      </c>
      <c r="B677" s="12" t="s">
        <v>29</v>
      </c>
      <c r="C677" s="13">
        <v>37</v>
      </c>
      <c r="D677" s="14">
        <v>1</v>
      </c>
      <c r="E677" s="14">
        <v>1</v>
      </c>
      <c r="F677" s="14">
        <v>1</v>
      </c>
      <c r="G677" s="14">
        <v>1</v>
      </c>
    </row>
    <row r="678" spans="1:7">
      <c r="A678" s="12">
        <v>90711</v>
      </c>
      <c r="B678" s="12" t="s">
        <v>29</v>
      </c>
      <c r="C678" s="13">
        <v>37</v>
      </c>
      <c r="D678" s="14">
        <v>1</v>
      </c>
      <c r="E678" s="14">
        <v>1</v>
      </c>
      <c r="F678" s="14">
        <v>1</v>
      </c>
      <c r="G678" s="14">
        <v>1</v>
      </c>
    </row>
    <row r="679" spans="1:7">
      <c r="A679" s="12">
        <v>90712</v>
      </c>
      <c r="B679" s="12" t="s">
        <v>29</v>
      </c>
      <c r="C679" s="13">
        <v>37</v>
      </c>
      <c r="D679" s="14">
        <v>1</v>
      </c>
      <c r="E679" s="14">
        <v>1</v>
      </c>
      <c r="F679" s="14">
        <v>1</v>
      </c>
      <c r="G679" s="14">
        <v>1</v>
      </c>
    </row>
    <row r="680" spans="1:7">
      <c r="A680" s="12">
        <v>90713</v>
      </c>
      <c r="B680" s="12" t="s">
        <v>29</v>
      </c>
      <c r="C680" s="13">
        <v>37</v>
      </c>
      <c r="D680" s="14">
        <v>1</v>
      </c>
      <c r="E680" s="14">
        <v>1</v>
      </c>
      <c r="F680" s="14">
        <v>1</v>
      </c>
      <c r="G680" s="14">
        <v>1</v>
      </c>
    </row>
    <row r="681" spans="1:7">
      <c r="A681" s="12">
        <v>90714</v>
      </c>
      <c r="B681" s="12" t="s">
        <v>29</v>
      </c>
      <c r="C681" s="13">
        <v>37</v>
      </c>
      <c r="D681" s="14">
        <v>1</v>
      </c>
      <c r="E681" s="14">
        <v>1</v>
      </c>
      <c r="F681" s="14">
        <v>1</v>
      </c>
      <c r="G681" s="14">
        <v>1</v>
      </c>
    </row>
    <row r="682" spans="1:7">
      <c r="A682" s="12">
        <v>90715</v>
      </c>
      <c r="B682" s="12" t="s">
        <v>29</v>
      </c>
      <c r="C682" s="13">
        <v>37</v>
      </c>
      <c r="D682" s="14">
        <v>1</v>
      </c>
      <c r="E682" s="14">
        <v>1</v>
      </c>
      <c r="F682" s="14">
        <v>1</v>
      </c>
      <c r="G682" s="14">
        <v>1</v>
      </c>
    </row>
    <row r="683" spans="1:7">
      <c r="A683" s="12">
        <v>90716</v>
      </c>
      <c r="B683" s="12" t="s">
        <v>29</v>
      </c>
      <c r="C683" s="13">
        <v>37</v>
      </c>
      <c r="D683" s="14">
        <v>1</v>
      </c>
      <c r="E683" s="14">
        <v>1</v>
      </c>
      <c r="F683" s="14">
        <v>1</v>
      </c>
      <c r="G683" s="14">
        <v>1</v>
      </c>
    </row>
    <row r="684" spans="1:7">
      <c r="A684" s="12">
        <v>90717</v>
      </c>
      <c r="B684" s="12" t="s">
        <v>29</v>
      </c>
      <c r="C684" s="13">
        <v>37</v>
      </c>
      <c r="D684" s="14">
        <v>1</v>
      </c>
      <c r="E684" s="14">
        <v>1</v>
      </c>
      <c r="F684" s="14">
        <v>1</v>
      </c>
      <c r="G684" s="14">
        <v>1</v>
      </c>
    </row>
    <row r="685" spans="1:7">
      <c r="A685" s="12">
        <v>90723</v>
      </c>
      <c r="B685" s="12" t="s">
        <v>29</v>
      </c>
      <c r="C685" s="13">
        <v>37</v>
      </c>
      <c r="D685" s="14">
        <v>1</v>
      </c>
      <c r="E685" s="14">
        <v>1</v>
      </c>
      <c r="F685" s="14">
        <v>1</v>
      </c>
      <c r="G685" s="14">
        <v>1</v>
      </c>
    </row>
    <row r="686" spans="1:7">
      <c r="A686" s="12">
        <v>90731</v>
      </c>
      <c r="B686" s="12" t="s">
        <v>29</v>
      </c>
      <c r="C686" s="13">
        <v>37</v>
      </c>
      <c r="D686" s="14">
        <v>1</v>
      </c>
      <c r="E686" s="14">
        <v>1</v>
      </c>
      <c r="F686" s="14">
        <v>1</v>
      </c>
      <c r="G686" s="14">
        <v>1</v>
      </c>
    </row>
    <row r="687" spans="1:7">
      <c r="A687" s="12">
        <v>90732</v>
      </c>
      <c r="B687" s="12" t="s">
        <v>29</v>
      </c>
      <c r="C687" s="13">
        <v>37</v>
      </c>
      <c r="D687" s="14">
        <v>1</v>
      </c>
      <c r="E687" s="14">
        <v>1</v>
      </c>
      <c r="F687" s="14">
        <v>1</v>
      </c>
      <c r="G687" s="14">
        <v>1</v>
      </c>
    </row>
    <row r="688" spans="1:7">
      <c r="A688" s="12">
        <v>90733</v>
      </c>
      <c r="B688" s="12" t="s">
        <v>29</v>
      </c>
      <c r="C688" s="13">
        <v>37</v>
      </c>
      <c r="D688" s="14">
        <v>1</v>
      </c>
      <c r="E688" s="14">
        <v>1</v>
      </c>
      <c r="F688" s="14">
        <v>1</v>
      </c>
      <c r="G688" s="14">
        <v>1</v>
      </c>
    </row>
    <row r="689" spans="1:7">
      <c r="A689" s="12">
        <v>90734</v>
      </c>
      <c r="B689" s="12" t="s">
        <v>29</v>
      </c>
      <c r="C689" s="13">
        <v>37</v>
      </c>
      <c r="D689" s="14">
        <v>1</v>
      </c>
      <c r="E689" s="14">
        <v>1</v>
      </c>
      <c r="F689" s="14">
        <v>1</v>
      </c>
      <c r="G689" s="14">
        <v>1</v>
      </c>
    </row>
    <row r="690" spans="1:7">
      <c r="A690" s="12">
        <v>90744</v>
      </c>
      <c r="B690" s="12" t="s">
        <v>29</v>
      </c>
      <c r="C690" s="13">
        <v>37</v>
      </c>
      <c r="D690" s="14">
        <v>1</v>
      </c>
      <c r="E690" s="14">
        <v>1</v>
      </c>
      <c r="F690" s="14">
        <v>1</v>
      </c>
      <c r="G690" s="14">
        <v>1</v>
      </c>
    </row>
    <row r="691" spans="1:7">
      <c r="A691" s="12">
        <v>90745</v>
      </c>
      <c r="B691" s="12" t="s">
        <v>29</v>
      </c>
      <c r="C691" s="13">
        <v>37</v>
      </c>
      <c r="D691" s="14">
        <v>1</v>
      </c>
      <c r="E691" s="14">
        <v>1</v>
      </c>
      <c r="F691" s="14">
        <v>1</v>
      </c>
      <c r="G691" s="14">
        <v>1</v>
      </c>
    </row>
    <row r="692" spans="1:7">
      <c r="A692" s="12">
        <v>90746</v>
      </c>
      <c r="B692" s="12" t="s">
        <v>29</v>
      </c>
      <c r="C692" s="13">
        <v>37</v>
      </c>
      <c r="D692" s="14">
        <v>1</v>
      </c>
      <c r="E692" s="14">
        <v>1</v>
      </c>
      <c r="F692" s="14">
        <v>1</v>
      </c>
      <c r="G692" s="14">
        <v>1</v>
      </c>
    </row>
    <row r="693" spans="1:7">
      <c r="A693" s="12">
        <v>90747</v>
      </c>
      <c r="B693" s="12" t="s">
        <v>29</v>
      </c>
      <c r="C693" s="13">
        <v>37</v>
      </c>
      <c r="D693" s="14">
        <v>0</v>
      </c>
      <c r="E693" s="14">
        <v>1</v>
      </c>
      <c r="F693" s="14">
        <v>0</v>
      </c>
      <c r="G693" s="14">
        <v>1</v>
      </c>
    </row>
    <row r="694" spans="1:7">
      <c r="A694" s="12">
        <v>90748</v>
      </c>
      <c r="B694" s="12" t="s">
        <v>29</v>
      </c>
      <c r="C694" s="13">
        <v>37</v>
      </c>
      <c r="D694" s="14">
        <v>1</v>
      </c>
      <c r="E694" s="14">
        <v>1</v>
      </c>
      <c r="F694" s="14">
        <v>1</v>
      </c>
      <c r="G694" s="14">
        <v>1</v>
      </c>
    </row>
    <row r="695" spans="1:7">
      <c r="A695" s="12">
        <v>90749</v>
      </c>
      <c r="B695" s="12" t="s">
        <v>29</v>
      </c>
      <c r="C695" s="13">
        <v>37</v>
      </c>
      <c r="D695" s="14">
        <v>1</v>
      </c>
      <c r="E695" s="14">
        <v>1</v>
      </c>
      <c r="F695" s="14">
        <v>1</v>
      </c>
      <c r="G695" s="14">
        <v>1</v>
      </c>
    </row>
    <row r="696" spans="1:7">
      <c r="A696" s="12">
        <v>90755</v>
      </c>
      <c r="B696" s="12" t="s">
        <v>29</v>
      </c>
      <c r="C696" s="13">
        <v>37</v>
      </c>
      <c r="D696" s="14">
        <v>1</v>
      </c>
      <c r="E696" s="14">
        <v>1</v>
      </c>
      <c r="F696" s="14">
        <v>1</v>
      </c>
      <c r="G696" s="14">
        <v>1</v>
      </c>
    </row>
    <row r="697" spans="1:7">
      <c r="A697" s="12">
        <v>90801</v>
      </c>
      <c r="B697" s="12" t="s">
        <v>29</v>
      </c>
      <c r="C697" s="13">
        <v>37</v>
      </c>
      <c r="D697" s="14">
        <v>1</v>
      </c>
      <c r="E697" s="14">
        <v>1</v>
      </c>
      <c r="F697" s="14">
        <v>1</v>
      </c>
      <c r="G697" s="14">
        <v>1</v>
      </c>
    </row>
    <row r="698" spans="1:7">
      <c r="A698" s="12">
        <v>90802</v>
      </c>
      <c r="B698" s="12" t="s">
        <v>29</v>
      </c>
      <c r="C698" s="13">
        <v>37</v>
      </c>
      <c r="D698" s="14">
        <v>1</v>
      </c>
      <c r="E698" s="14">
        <v>1</v>
      </c>
      <c r="F698" s="14">
        <v>1</v>
      </c>
      <c r="G698" s="14">
        <v>1</v>
      </c>
    </row>
    <row r="699" spans="1:7">
      <c r="A699" s="12">
        <v>90803</v>
      </c>
      <c r="B699" s="12" t="s">
        <v>29</v>
      </c>
      <c r="C699" s="13">
        <v>37</v>
      </c>
      <c r="D699" s="14">
        <v>1</v>
      </c>
      <c r="E699" s="14">
        <v>1</v>
      </c>
      <c r="F699" s="14">
        <v>1</v>
      </c>
      <c r="G699" s="14">
        <v>1</v>
      </c>
    </row>
    <row r="700" spans="1:7">
      <c r="A700" s="12">
        <v>90804</v>
      </c>
      <c r="B700" s="12" t="s">
        <v>29</v>
      </c>
      <c r="C700" s="13">
        <v>37</v>
      </c>
      <c r="D700" s="14">
        <v>1</v>
      </c>
      <c r="E700" s="14">
        <v>1</v>
      </c>
      <c r="F700" s="14">
        <v>1</v>
      </c>
      <c r="G700" s="14">
        <v>1</v>
      </c>
    </row>
    <row r="701" spans="1:7">
      <c r="A701" s="12">
        <v>90805</v>
      </c>
      <c r="B701" s="12" t="s">
        <v>29</v>
      </c>
      <c r="C701" s="13">
        <v>37</v>
      </c>
      <c r="D701" s="14">
        <v>1</v>
      </c>
      <c r="E701" s="14">
        <v>1</v>
      </c>
      <c r="F701" s="14">
        <v>1</v>
      </c>
      <c r="G701" s="14">
        <v>1</v>
      </c>
    </row>
    <row r="702" spans="1:7">
      <c r="A702" s="12">
        <v>90806</v>
      </c>
      <c r="B702" s="12" t="s">
        <v>29</v>
      </c>
      <c r="C702" s="13">
        <v>37</v>
      </c>
      <c r="D702" s="14">
        <v>1</v>
      </c>
      <c r="E702" s="14">
        <v>1</v>
      </c>
      <c r="F702" s="14">
        <v>1</v>
      </c>
      <c r="G702" s="14">
        <v>1</v>
      </c>
    </row>
    <row r="703" spans="1:7">
      <c r="A703" s="12">
        <v>90807</v>
      </c>
      <c r="B703" s="12" t="s">
        <v>29</v>
      </c>
      <c r="C703" s="13">
        <v>37</v>
      </c>
      <c r="D703" s="14">
        <v>1</v>
      </c>
      <c r="E703" s="14">
        <v>1</v>
      </c>
      <c r="F703" s="14">
        <v>1</v>
      </c>
      <c r="G703" s="14">
        <v>1</v>
      </c>
    </row>
    <row r="704" spans="1:7">
      <c r="A704" s="12">
        <v>90808</v>
      </c>
      <c r="B704" s="12" t="s">
        <v>29</v>
      </c>
      <c r="C704" s="13">
        <v>37</v>
      </c>
      <c r="D704" s="14">
        <v>0.99729729729729732</v>
      </c>
      <c r="E704" s="14">
        <v>1</v>
      </c>
      <c r="F704" s="14">
        <v>1</v>
      </c>
      <c r="G704" s="14">
        <v>0.99750091429964649</v>
      </c>
    </row>
    <row r="705" spans="1:7">
      <c r="A705" s="12">
        <v>90809</v>
      </c>
      <c r="B705" s="12" t="s">
        <v>29</v>
      </c>
      <c r="C705" s="13">
        <v>37</v>
      </c>
      <c r="D705" s="14">
        <v>1</v>
      </c>
      <c r="E705" s="14">
        <v>1</v>
      </c>
      <c r="F705" s="14">
        <v>1</v>
      </c>
      <c r="G705" s="14">
        <v>1</v>
      </c>
    </row>
    <row r="706" spans="1:7">
      <c r="A706" s="12">
        <v>90810</v>
      </c>
      <c r="B706" s="12" t="s">
        <v>29</v>
      </c>
      <c r="C706" s="13">
        <v>37</v>
      </c>
      <c r="D706" s="14">
        <v>1</v>
      </c>
      <c r="E706" s="14">
        <v>1</v>
      </c>
      <c r="F706" s="14">
        <v>1</v>
      </c>
      <c r="G706" s="14">
        <v>1</v>
      </c>
    </row>
    <row r="707" spans="1:7">
      <c r="A707" s="12">
        <v>90813</v>
      </c>
      <c r="B707" s="12" t="s">
        <v>29</v>
      </c>
      <c r="C707" s="13">
        <v>37</v>
      </c>
      <c r="D707" s="14">
        <v>1</v>
      </c>
      <c r="E707" s="14">
        <v>1</v>
      </c>
      <c r="F707" s="14">
        <v>1</v>
      </c>
      <c r="G707" s="14">
        <v>1</v>
      </c>
    </row>
    <row r="708" spans="1:7">
      <c r="A708" s="12">
        <v>90814</v>
      </c>
      <c r="B708" s="12" t="s">
        <v>29</v>
      </c>
      <c r="C708" s="13">
        <v>37</v>
      </c>
      <c r="D708" s="14">
        <v>1</v>
      </c>
      <c r="E708" s="14">
        <v>1</v>
      </c>
      <c r="F708" s="14">
        <v>1</v>
      </c>
      <c r="G708" s="14">
        <v>1</v>
      </c>
    </row>
    <row r="709" spans="1:7">
      <c r="A709" s="12">
        <v>90815</v>
      </c>
      <c r="B709" s="12" t="s">
        <v>29</v>
      </c>
      <c r="C709" s="13">
        <v>37</v>
      </c>
      <c r="D709" s="14">
        <v>0.99771984963332716</v>
      </c>
      <c r="E709" s="14">
        <v>1</v>
      </c>
      <c r="F709" s="14">
        <v>1</v>
      </c>
      <c r="G709" s="14">
        <v>0.99793053302757428</v>
      </c>
    </row>
    <row r="710" spans="1:7">
      <c r="A710" s="12">
        <v>90822</v>
      </c>
      <c r="B710" s="12" t="s">
        <v>29</v>
      </c>
      <c r="C710" s="13">
        <v>37</v>
      </c>
      <c r="D710" s="14">
        <v>0</v>
      </c>
      <c r="E710" s="14">
        <v>1</v>
      </c>
      <c r="F710" s="14">
        <v>1</v>
      </c>
      <c r="G710" s="14">
        <v>1</v>
      </c>
    </row>
    <row r="711" spans="1:7">
      <c r="A711" s="12">
        <v>90831</v>
      </c>
      <c r="B711" s="12" t="s">
        <v>29</v>
      </c>
      <c r="C711" s="13">
        <v>37</v>
      </c>
      <c r="D711" s="14">
        <v>0</v>
      </c>
      <c r="E711" s="14">
        <v>1</v>
      </c>
      <c r="F711" s="14">
        <v>1</v>
      </c>
      <c r="G711" s="14">
        <v>1</v>
      </c>
    </row>
    <row r="712" spans="1:7">
      <c r="A712" s="12">
        <v>90832</v>
      </c>
      <c r="B712" s="12" t="s">
        <v>29</v>
      </c>
      <c r="C712" s="13">
        <v>37</v>
      </c>
      <c r="D712" s="14">
        <v>1</v>
      </c>
      <c r="E712" s="14">
        <v>1</v>
      </c>
      <c r="F712" s="14">
        <v>1</v>
      </c>
      <c r="G712" s="14">
        <v>1</v>
      </c>
    </row>
    <row r="713" spans="1:7">
      <c r="A713" s="12">
        <v>90833</v>
      </c>
      <c r="B713" s="12" t="s">
        <v>29</v>
      </c>
      <c r="C713" s="13">
        <v>37</v>
      </c>
      <c r="D713" s="14">
        <v>0</v>
      </c>
      <c r="E713" s="14">
        <v>1</v>
      </c>
      <c r="F713" s="14">
        <v>1</v>
      </c>
      <c r="G713" s="14">
        <v>1</v>
      </c>
    </row>
    <row r="714" spans="1:7">
      <c r="A714" s="12">
        <v>90840</v>
      </c>
      <c r="B714" s="12" t="s">
        <v>29</v>
      </c>
      <c r="C714" s="13">
        <v>37</v>
      </c>
      <c r="D714" s="14">
        <v>0</v>
      </c>
      <c r="E714" s="14">
        <v>1</v>
      </c>
      <c r="F714" s="14">
        <v>1</v>
      </c>
      <c r="G714" s="14">
        <v>1</v>
      </c>
    </row>
    <row r="715" spans="1:7">
      <c r="A715" s="12">
        <v>90844</v>
      </c>
      <c r="B715" s="12" t="s">
        <v>29</v>
      </c>
      <c r="C715" s="13">
        <v>37</v>
      </c>
      <c r="D715" s="14">
        <v>0</v>
      </c>
      <c r="E715" s="14">
        <v>1</v>
      </c>
      <c r="F715" s="14">
        <v>0</v>
      </c>
      <c r="G715" s="14">
        <v>1</v>
      </c>
    </row>
    <row r="716" spans="1:7">
      <c r="A716" s="12">
        <v>90846</v>
      </c>
      <c r="B716" s="12" t="s">
        <v>29</v>
      </c>
      <c r="C716" s="13">
        <v>37</v>
      </c>
      <c r="D716" s="14">
        <v>0</v>
      </c>
      <c r="E716" s="14">
        <v>1</v>
      </c>
      <c r="F716" s="14">
        <v>0</v>
      </c>
      <c r="G716" s="14">
        <v>1</v>
      </c>
    </row>
    <row r="717" spans="1:7">
      <c r="A717" s="12">
        <v>90853</v>
      </c>
      <c r="B717" s="12" t="s">
        <v>29</v>
      </c>
      <c r="C717" s="13">
        <v>37</v>
      </c>
      <c r="D717" s="14">
        <v>1</v>
      </c>
      <c r="E717" s="14">
        <v>1</v>
      </c>
      <c r="F717" s="14">
        <v>1</v>
      </c>
      <c r="G717" s="14">
        <v>1</v>
      </c>
    </row>
    <row r="718" spans="1:7">
      <c r="A718" s="12">
        <v>90895</v>
      </c>
      <c r="B718" s="12" t="s">
        <v>29</v>
      </c>
      <c r="C718" s="13">
        <v>37</v>
      </c>
      <c r="D718" s="14">
        <v>0</v>
      </c>
      <c r="E718" s="14">
        <v>1</v>
      </c>
      <c r="F718" s="14">
        <v>0</v>
      </c>
      <c r="G718" s="14">
        <v>1</v>
      </c>
    </row>
    <row r="719" spans="1:7">
      <c r="A719" s="12">
        <v>91001</v>
      </c>
      <c r="B719" s="12" t="s">
        <v>29</v>
      </c>
      <c r="C719" s="13">
        <v>37</v>
      </c>
      <c r="D719" s="14">
        <v>1</v>
      </c>
      <c r="E719" s="14">
        <v>1</v>
      </c>
      <c r="F719" s="14">
        <v>1</v>
      </c>
      <c r="G719" s="14">
        <v>1</v>
      </c>
    </row>
    <row r="720" spans="1:7">
      <c r="A720" s="12">
        <v>91003</v>
      </c>
      <c r="B720" s="12" t="s">
        <v>29</v>
      </c>
      <c r="C720" s="13">
        <v>37</v>
      </c>
      <c r="D720" s="14">
        <v>1</v>
      </c>
      <c r="E720" s="14">
        <v>1</v>
      </c>
      <c r="F720" s="14">
        <v>1</v>
      </c>
      <c r="G720" s="14">
        <v>1</v>
      </c>
    </row>
    <row r="721" spans="1:7">
      <c r="A721" s="12">
        <v>91006</v>
      </c>
      <c r="B721" s="12" t="s">
        <v>29</v>
      </c>
      <c r="C721" s="13">
        <v>37</v>
      </c>
      <c r="D721" s="14">
        <v>1</v>
      </c>
      <c r="E721" s="14">
        <v>1</v>
      </c>
      <c r="F721" s="14">
        <v>1</v>
      </c>
      <c r="G721" s="14">
        <v>1</v>
      </c>
    </row>
    <row r="722" spans="1:7">
      <c r="A722" s="12">
        <v>91007</v>
      </c>
      <c r="B722" s="12" t="s">
        <v>29</v>
      </c>
      <c r="C722" s="13">
        <v>37</v>
      </c>
      <c r="D722" s="14">
        <v>1</v>
      </c>
      <c r="E722" s="14">
        <v>1</v>
      </c>
      <c r="F722" s="14">
        <v>1</v>
      </c>
      <c r="G722" s="14">
        <v>1</v>
      </c>
    </row>
    <row r="723" spans="1:7">
      <c r="A723" s="12">
        <v>91008</v>
      </c>
      <c r="B723" s="12" t="s">
        <v>29</v>
      </c>
      <c r="C723" s="13">
        <v>37</v>
      </c>
      <c r="D723" s="14">
        <v>1</v>
      </c>
      <c r="E723" s="14">
        <v>1</v>
      </c>
      <c r="F723" s="14">
        <v>1</v>
      </c>
      <c r="G723" s="14">
        <v>1</v>
      </c>
    </row>
    <row r="724" spans="1:7">
      <c r="A724" s="12">
        <v>91009</v>
      </c>
      <c r="B724" s="12" t="s">
        <v>29</v>
      </c>
      <c r="C724" s="13">
        <v>37</v>
      </c>
      <c r="D724" s="14">
        <v>1</v>
      </c>
      <c r="E724" s="14">
        <v>1</v>
      </c>
      <c r="F724" s="14">
        <v>1</v>
      </c>
      <c r="G724" s="14">
        <v>1</v>
      </c>
    </row>
    <row r="725" spans="1:7">
      <c r="A725" s="12">
        <v>91010</v>
      </c>
      <c r="B725" s="12" t="s">
        <v>29</v>
      </c>
      <c r="C725" s="13">
        <v>37</v>
      </c>
      <c r="D725" s="14">
        <v>1</v>
      </c>
      <c r="E725" s="14">
        <v>1</v>
      </c>
      <c r="F725" s="14">
        <v>1</v>
      </c>
      <c r="G725" s="14">
        <v>1</v>
      </c>
    </row>
    <row r="726" spans="1:7">
      <c r="A726" s="12">
        <v>91011</v>
      </c>
      <c r="B726" s="12" t="s">
        <v>29</v>
      </c>
      <c r="C726" s="13">
        <v>37</v>
      </c>
      <c r="D726" s="14">
        <v>1</v>
      </c>
      <c r="E726" s="14">
        <v>1</v>
      </c>
      <c r="F726" s="14">
        <v>1</v>
      </c>
      <c r="G726" s="14">
        <v>1</v>
      </c>
    </row>
    <row r="727" spans="1:7">
      <c r="A727" s="12">
        <v>91012</v>
      </c>
      <c r="B727" s="12" t="s">
        <v>29</v>
      </c>
      <c r="C727" s="13">
        <v>37</v>
      </c>
      <c r="D727" s="14">
        <v>1</v>
      </c>
      <c r="E727" s="14">
        <v>1</v>
      </c>
      <c r="F727" s="14">
        <v>1</v>
      </c>
      <c r="G727" s="14">
        <v>1</v>
      </c>
    </row>
    <row r="728" spans="1:7">
      <c r="A728" s="12">
        <v>91016</v>
      </c>
      <c r="B728" s="12" t="s">
        <v>29</v>
      </c>
      <c r="C728" s="13">
        <v>37</v>
      </c>
      <c r="D728" s="14">
        <v>1</v>
      </c>
      <c r="E728" s="14">
        <v>1</v>
      </c>
      <c r="F728" s="14">
        <v>1</v>
      </c>
      <c r="G728" s="14">
        <v>1</v>
      </c>
    </row>
    <row r="729" spans="1:7">
      <c r="A729" s="12">
        <v>91017</v>
      </c>
      <c r="B729" s="12" t="s">
        <v>29</v>
      </c>
      <c r="C729" s="13">
        <v>37</v>
      </c>
      <c r="D729" s="14">
        <v>1</v>
      </c>
      <c r="E729" s="14">
        <v>1</v>
      </c>
      <c r="F729" s="14">
        <v>1</v>
      </c>
      <c r="G729" s="14">
        <v>1</v>
      </c>
    </row>
    <row r="730" spans="1:7">
      <c r="A730" s="12">
        <v>91020</v>
      </c>
      <c r="B730" s="12" t="s">
        <v>29</v>
      </c>
      <c r="C730" s="13">
        <v>37</v>
      </c>
      <c r="D730" s="14">
        <v>1</v>
      </c>
      <c r="E730" s="14">
        <v>1</v>
      </c>
      <c r="F730" s="14">
        <v>1</v>
      </c>
      <c r="G730" s="14">
        <v>1</v>
      </c>
    </row>
    <row r="731" spans="1:7">
      <c r="A731" s="12">
        <v>91021</v>
      </c>
      <c r="B731" s="12" t="s">
        <v>29</v>
      </c>
      <c r="C731" s="13">
        <v>37</v>
      </c>
      <c r="D731" s="14">
        <v>1</v>
      </c>
      <c r="E731" s="14">
        <v>1</v>
      </c>
      <c r="F731" s="14">
        <v>1</v>
      </c>
      <c r="G731" s="14">
        <v>1</v>
      </c>
    </row>
    <row r="732" spans="1:7">
      <c r="A732" s="12">
        <v>91023</v>
      </c>
      <c r="B732" s="12" t="s">
        <v>29</v>
      </c>
      <c r="C732" s="13">
        <v>37</v>
      </c>
      <c r="D732" s="14">
        <v>1</v>
      </c>
      <c r="E732" s="14">
        <v>0</v>
      </c>
      <c r="F732" s="14">
        <v>1</v>
      </c>
      <c r="G732" s="14">
        <v>1</v>
      </c>
    </row>
    <row r="733" spans="1:7">
      <c r="A733" s="12">
        <v>91024</v>
      </c>
      <c r="B733" s="12" t="s">
        <v>29</v>
      </c>
      <c r="C733" s="13">
        <v>37</v>
      </c>
      <c r="D733" s="14">
        <v>1</v>
      </c>
      <c r="E733" s="14">
        <v>1</v>
      </c>
      <c r="F733" s="14">
        <v>1</v>
      </c>
      <c r="G733" s="14">
        <v>1</v>
      </c>
    </row>
    <row r="734" spans="1:7">
      <c r="A734" s="12">
        <v>91025</v>
      </c>
      <c r="B734" s="12" t="s">
        <v>29</v>
      </c>
      <c r="C734" s="13">
        <v>37</v>
      </c>
      <c r="D734" s="14">
        <v>1</v>
      </c>
      <c r="E734" s="14">
        <v>1</v>
      </c>
      <c r="F734" s="14">
        <v>1</v>
      </c>
      <c r="G734" s="14">
        <v>1</v>
      </c>
    </row>
    <row r="735" spans="1:7">
      <c r="A735" s="12">
        <v>91030</v>
      </c>
      <c r="B735" s="12" t="s">
        <v>29</v>
      </c>
      <c r="C735" s="13">
        <v>37</v>
      </c>
      <c r="D735" s="14">
        <v>1</v>
      </c>
      <c r="E735" s="14">
        <v>1</v>
      </c>
      <c r="F735" s="14">
        <v>1</v>
      </c>
      <c r="G735" s="14">
        <v>1</v>
      </c>
    </row>
    <row r="736" spans="1:7">
      <c r="A736" s="12">
        <v>91031</v>
      </c>
      <c r="B736" s="12" t="s">
        <v>29</v>
      </c>
      <c r="C736" s="13">
        <v>37</v>
      </c>
      <c r="D736" s="14">
        <v>1</v>
      </c>
      <c r="E736" s="14">
        <v>1</v>
      </c>
      <c r="F736" s="14">
        <v>1</v>
      </c>
      <c r="G736" s="14">
        <v>1</v>
      </c>
    </row>
    <row r="737" spans="1:7">
      <c r="A737" s="12">
        <v>91040</v>
      </c>
      <c r="B737" s="12" t="s">
        <v>29</v>
      </c>
      <c r="C737" s="13">
        <v>37</v>
      </c>
      <c r="D737" s="14">
        <v>1</v>
      </c>
      <c r="E737" s="14">
        <v>1</v>
      </c>
      <c r="F737" s="14">
        <v>1</v>
      </c>
      <c r="G737" s="14">
        <v>1</v>
      </c>
    </row>
    <row r="738" spans="1:7">
      <c r="A738" s="12">
        <v>91041</v>
      </c>
      <c r="B738" s="12" t="s">
        <v>29</v>
      </c>
      <c r="C738" s="13">
        <v>37</v>
      </c>
      <c r="D738" s="14">
        <v>1</v>
      </c>
      <c r="E738" s="14">
        <v>1</v>
      </c>
      <c r="F738" s="14">
        <v>1</v>
      </c>
      <c r="G738" s="14">
        <v>1</v>
      </c>
    </row>
    <row r="739" spans="1:7">
      <c r="A739" s="12">
        <v>91042</v>
      </c>
      <c r="B739" s="12" t="s">
        <v>29</v>
      </c>
      <c r="C739" s="13">
        <v>37</v>
      </c>
      <c r="D739" s="14">
        <v>1</v>
      </c>
      <c r="E739" s="14">
        <v>1</v>
      </c>
      <c r="F739" s="14">
        <v>1</v>
      </c>
      <c r="G739" s="14">
        <v>1</v>
      </c>
    </row>
    <row r="740" spans="1:7">
      <c r="A740" s="12">
        <v>91043</v>
      </c>
      <c r="B740" s="12" t="s">
        <v>29</v>
      </c>
      <c r="C740" s="13">
        <v>37</v>
      </c>
      <c r="D740" s="14">
        <v>1</v>
      </c>
      <c r="E740" s="14">
        <v>1</v>
      </c>
      <c r="F740" s="14">
        <v>1</v>
      </c>
      <c r="G740" s="14">
        <v>1</v>
      </c>
    </row>
    <row r="741" spans="1:7">
      <c r="A741" s="12">
        <v>91046</v>
      </c>
      <c r="B741" s="12" t="s">
        <v>29</v>
      </c>
      <c r="C741" s="13">
        <v>37</v>
      </c>
      <c r="D741" s="14">
        <v>1</v>
      </c>
      <c r="E741" s="14">
        <v>1</v>
      </c>
      <c r="F741" s="14">
        <v>1</v>
      </c>
      <c r="G741" s="14">
        <v>1</v>
      </c>
    </row>
    <row r="742" spans="1:7">
      <c r="A742" s="12">
        <v>91066</v>
      </c>
      <c r="B742" s="12" t="s">
        <v>29</v>
      </c>
      <c r="C742" s="13">
        <v>37</v>
      </c>
      <c r="D742" s="14">
        <v>1</v>
      </c>
      <c r="E742" s="14">
        <v>1</v>
      </c>
      <c r="F742" s="14">
        <v>1</v>
      </c>
      <c r="G742" s="14">
        <v>1</v>
      </c>
    </row>
    <row r="743" spans="1:7">
      <c r="A743" s="12">
        <v>91077</v>
      </c>
      <c r="B743" s="12" t="s">
        <v>29</v>
      </c>
      <c r="C743" s="13">
        <v>37</v>
      </c>
      <c r="D743" s="14">
        <v>1</v>
      </c>
      <c r="E743" s="14">
        <v>1</v>
      </c>
      <c r="F743" s="14">
        <v>1</v>
      </c>
      <c r="G743" s="14">
        <v>1</v>
      </c>
    </row>
    <row r="744" spans="1:7">
      <c r="A744" s="12">
        <v>91101</v>
      </c>
      <c r="B744" s="12" t="s">
        <v>29</v>
      </c>
      <c r="C744" s="13">
        <v>37</v>
      </c>
      <c r="D744" s="14">
        <v>1</v>
      </c>
      <c r="E744" s="14">
        <v>1</v>
      </c>
      <c r="F744" s="14">
        <v>1</v>
      </c>
      <c r="G744" s="14">
        <v>1</v>
      </c>
    </row>
    <row r="745" spans="1:7">
      <c r="A745" s="12">
        <v>91102</v>
      </c>
      <c r="B745" s="12" t="s">
        <v>29</v>
      </c>
      <c r="C745" s="13">
        <v>37</v>
      </c>
      <c r="D745" s="14">
        <v>1</v>
      </c>
      <c r="E745" s="14">
        <v>1</v>
      </c>
      <c r="F745" s="14">
        <v>1</v>
      </c>
      <c r="G745" s="14">
        <v>1</v>
      </c>
    </row>
    <row r="746" spans="1:7">
      <c r="A746" s="12">
        <v>91103</v>
      </c>
      <c r="B746" s="12" t="s">
        <v>29</v>
      </c>
      <c r="C746" s="13">
        <v>37</v>
      </c>
      <c r="D746" s="14">
        <v>1</v>
      </c>
      <c r="E746" s="14">
        <v>1</v>
      </c>
      <c r="F746" s="14">
        <v>1</v>
      </c>
      <c r="G746" s="14">
        <v>1</v>
      </c>
    </row>
    <row r="747" spans="1:7">
      <c r="A747" s="12">
        <v>91104</v>
      </c>
      <c r="B747" s="12" t="s">
        <v>29</v>
      </c>
      <c r="C747" s="13">
        <v>37</v>
      </c>
      <c r="D747" s="14">
        <v>1</v>
      </c>
      <c r="E747" s="14">
        <v>1</v>
      </c>
      <c r="F747" s="14">
        <v>1</v>
      </c>
      <c r="G747" s="14">
        <v>1</v>
      </c>
    </row>
    <row r="748" spans="1:7">
      <c r="A748" s="12">
        <v>91105</v>
      </c>
      <c r="B748" s="12" t="s">
        <v>29</v>
      </c>
      <c r="C748" s="13">
        <v>37</v>
      </c>
      <c r="D748" s="14">
        <v>1</v>
      </c>
      <c r="E748" s="14">
        <v>1</v>
      </c>
      <c r="F748" s="14">
        <v>1</v>
      </c>
      <c r="G748" s="14">
        <v>1</v>
      </c>
    </row>
    <row r="749" spans="1:7">
      <c r="A749" s="12">
        <v>91106</v>
      </c>
      <c r="B749" s="12" t="s">
        <v>29</v>
      </c>
      <c r="C749" s="13">
        <v>37</v>
      </c>
      <c r="D749" s="14">
        <v>1</v>
      </c>
      <c r="E749" s="14">
        <v>1</v>
      </c>
      <c r="F749" s="14">
        <v>1</v>
      </c>
      <c r="G749" s="14">
        <v>1</v>
      </c>
    </row>
    <row r="750" spans="1:7">
      <c r="A750" s="12">
        <v>91107</v>
      </c>
      <c r="B750" s="12" t="s">
        <v>29</v>
      </c>
      <c r="C750" s="13">
        <v>37</v>
      </c>
      <c r="D750" s="14">
        <v>1</v>
      </c>
      <c r="E750" s="14">
        <v>1</v>
      </c>
      <c r="F750" s="14">
        <v>1</v>
      </c>
      <c r="G750" s="14">
        <v>1</v>
      </c>
    </row>
    <row r="751" spans="1:7">
      <c r="A751" s="12">
        <v>91108</v>
      </c>
      <c r="B751" s="12" t="s">
        <v>29</v>
      </c>
      <c r="C751" s="13">
        <v>37</v>
      </c>
      <c r="D751" s="14">
        <v>1</v>
      </c>
      <c r="E751" s="14">
        <v>1</v>
      </c>
      <c r="F751" s="14">
        <v>1</v>
      </c>
      <c r="G751" s="14">
        <v>1</v>
      </c>
    </row>
    <row r="752" spans="1:7">
      <c r="A752" s="12">
        <v>91109</v>
      </c>
      <c r="B752" s="12" t="s">
        <v>29</v>
      </c>
      <c r="C752" s="13">
        <v>37</v>
      </c>
      <c r="D752" s="14">
        <v>1</v>
      </c>
      <c r="E752" s="14">
        <v>1</v>
      </c>
      <c r="F752" s="14">
        <v>1</v>
      </c>
      <c r="G752" s="14">
        <v>1</v>
      </c>
    </row>
    <row r="753" spans="1:7">
      <c r="A753" s="12">
        <v>91114</v>
      </c>
      <c r="B753" s="12" t="s">
        <v>29</v>
      </c>
      <c r="C753" s="13">
        <v>37</v>
      </c>
      <c r="D753" s="14">
        <v>1</v>
      </c>
      <c r="E753" s="14">
        <v>1</v>
      </c>
      <c r="F753" s="14">
        <v>1</v>
      </c>
      <c r="G753" s="14">
        <v>1</v>
      </c>
    </row>
    <row r="754" spans="1:7">
      <c r="A754" s="12">
        <v>91115</v>
      </c>
      <c r="B754" s="12" t="s">
        <v>29</v>
      </c>
      <c r="C754" s="13">
        <v>37</v>
      </c>
      <c r="D754" s="14">
        <v>1</v>
      </c>
      <c r="E754" s="14">
        <v>1</v>
      </c>
      <c r="F754" s="14">
        <v>1</v>
      </c>
      <c r="G754" s="14">
        <v>1</v>
      </c>
    </row>
    <row r="755" spans="1:7">
      <c r="A755" s="12">
        <v>91116</v>
      </c>
      <c r="B755" s="12" t="s">
        <v>29</v>
      </c>
      <c r="C755" s="13">
        <v>37</v>
      </c>
      <c r="D755" s="14">
        <v>1</v>
      </c>
      <c r="E755" s="14">
        <v>1</v>
      </c>
      <c r="F755" s="14">
        <v>1</v>
      </c>
      <c r="G755" s="14">
        <v>1</v>
      </c>
    </row>
    <row r="756" spans="1:7">
      <c r="A756" s="12">
        <v>91117</v>
      </c>
      <c r="B756" s="12" t="s">
        <v>29</v>
      </c>
      <c r="C756" s="13">
        <v>37</v>
      </c>
      <c r="D756" s="14">
        <v>1</v>
      </c>
      <c r="E756" s="14">
        <v>1</v>
      </c>
      <c r="F756" s="14">
        <v>1</v>
      </c>
      <c r="G756" s="14">
        <v>1</v>
      </c>
    </row>
    <row r="757" spans="1:7">
      <c r="A757" s="12">
        <v>91118</v>
      </c>
      <c r="B757" s="12" t="s">
        <v>29</v>
      </c>
      <c r="C757" s="13">
        <v>37</v>
      </c>
      <c r="D757" s="14">
        <v>1</v>
      </c>
      <c r="E757" s="14">
        <v>1</v>
      </c>
      <c r="F757" s="14">
        <v>1</v>
      </c>
      <c r="G757" s="14">
        <v>1</v>
      </c>
    </row>
    <row r="758" spans="1:7">
      <c r="A758" s="12">
        <v>91121</v>
      </c>
      <c r="B758" s="12" t="s">
        <v>29</v>
      </c>
      <c r="C758" s="13">
        <v>37</v>
      </c>
      <c r="D758" s="14">
        <v>0</v>
      </c>
      <c r="E758" s="14">
        <v>1</v>
      </c>
      <c r="F758" s="14">
        <v>0</v>
      </c>
      <c r="G758" s="14">
        <v>1</v>
      </c>
    </row>
    <row r="759" spans="1:7">
      <c r="A759" s="12">
        <v>91123</v>
      </c>
      <c r="B759" s="12" t="s">
        <v>29</v>
      </c>
      <c r="C759" s="13">
        <v>37</v>
      </c>
      <c r="D759" s="14">
        <v>0</v>
      </c>
      <c r="E759" s="14">
        <v>0</v>
      </c>
      <c r="F759" s="14">
        <v>1</v>
      </c>
      <c r="G759" s="14">
        <v>1</v>
      </c>
    </row>
    <row r="760" spans="1:7">
      <c r="A760" s="12">
        <v>91124</v>
      </c>
      <c r="B760" s="12" t="s">
        <v>29</v>
      </c>
      <c r="C760" s="13">
        <v>37</v>
      </c>
      <c r="D760" s="14">
        <v>0</v>
      </c>
      <c r="E760" s="14">
        <v>1</v>
      </c>
      <c r="F760" s="14">
        <v>0</v>
      </c>
      <c r="G760" s="14">
        <v>1</v>
      </c>
    </row>
    <row r="761" spans="1:7">
      <c r="A761" s="12">
        <v>91125</v>
      </c>
      <c r="B761" s="12" t="s">
        <v>29</v>
      </c>
      <c r="C761" s="13">
        <v>37</v>
      </c>
      <c r="D761" s="14">
        <v>0</v>
      </c>
      <c r="E761" s="14">
        <v>1</v>
      </c>
      <c r="F761" s="14">
        <v>0</v>
      </c>
      <c r="G761" s="14">
        <v>1</v>
      </c>
    </row>
    <row r="762" spans="1:7">
      <c r="A762" s="12">
        <v>91126</v>
      </c>
      <c r="B762" s="12" t="s">
        <v>29</v>
      </c>
      <c r="C762" s="13">
        <v>37</v>
      </c>
      <c r="D762" s="14">
        <v>0</v>
      </c>
      <c r="E762" s="14">
        <v>1</v>
      </c>
      <c r="F762" s="14">
        <v>0</v>
      </c>
      <c r="G762" s="14">
        <v>1</v>
      </c>
    </row>
    <row r="763" spans="1:7">
      <c r="A763" s="12">
        <v>91129</v>
      </c>
      <c r="B763" s="12" t="s">
        <v>29</v>
      </c>
      <c r="C763" s="13">
        <v>37</v>
      </c>
      <c r="D763" s="14">
        <v>0</v>
      </c>
      <c r="E763" s="14">
        <v>0</v>
      </c>
      <c r="F763" s="14">
        <v>1</v>
      </c>
      <c r="G763" s="14">
        <v>1</v>
      </c>
    </row>
    <row r="764" spans="1:7">
      <c r="A764" s="12">
        <v>91182</v>
      </c>
      <c r="B764" s="12" t="s">
        <v>29</v>
      </c>
      <c r="C764" s="13">
        <v>37</v>
      </c>
      <c r="D764" s="14">
        <v>0</v>
      </c>
      <c r="E764" s="14">
        <v>1</v>
      </c>
      <c r="F764" s="14">
        <v>0</v>
      </c>
      <c r="G764" s="14">
        <v>1</v>
      </c>
    </row>
    <row r="765" spans="1:7">
      <c r="A765" s="12">
        <v>91184</v>
      </c>
      <c r="B765" s="12" t="s">
        <v>29</v>
      </c>
      <c r="C765" s="13">
        <v>37</v>
      </c>
      <c r="D765" s="14">
        <v>0</v>
      </c>
      <c r="E765" s="14">
        <v>1</v>
      </c>
      <c r="F765" s="14">
        <v>0</v>
      </c>
      <c r="G765" s="14">
        <v>1</v>
      </c>
    </row>
    <row r="766" spans="1:7">
      <c r="A766" s="12">
        <v>91185</v>
      </c>
      <c r="B766" s="12" t="s">
        <v>29</v>
      </c>
      <c r="C766" s="13">
        <v>37</v>
      </c>
      <c r="D766" s="14">
        <v>0</v>
      </c>
      <c r="E766" s="14">
        <v>0</v>
      </c>
      <c r="F766" s="14">
        <v>1</v>
      </c>
      <c r="G766" s="14">
        <v>1</v>
      </c>
    </row>
    <row r="767" spans="1:7">
      <c r="A767" s="12">
        <v>91188</v>
      </c>
      <c r="B767" s="12" t="s">
        <v>29</v>
      </c>
      <c r="C767" s="13">
        <v>37</v>
      </c>
      <c r="D767" s="14">
        <v>0</v>
      </c>
      <c r="E767" s="14">
        <v>1</v>
      </c>
      <c r="F767" s="14">
        <v>0</v>
      </c>
      <c r="G767" s="14">
        <v>1</v>
      </c>
    </row>
    <row r="768" spans="1:7">
      <c r="A768" s="12">
        <v>91189</v>
      </c>
      <c r="B768" s="12" t="s">
        <v>29</v>
      </c>
      <c r="C768" s="13">
        <v>37</v>
      </c>
      <c r="D768" s="14">
        <v>0</v>
      </c>
      <c r="E768" s="14">
        <v>1</v>
      </c>
      <c r="F768" s="14">
        <v>0</v>
      </c>
      <c r="G768" s="14">
        <v>1</v>
      </c>
    </row>
    <row r="769" spans="1:7">
      <c r="A769" s="12">
        <v>91199</v>
      </c>
      <c r="B769" s="12" t="s">
        <v>29</v>
      </c>
      <c r="C769" s="13">
        <v>37</v>
      </c>
      <c r="D769" s="14">
        <v>0</v>
      </c>
      <c r="E769" s="14">
        <v>1</v>
      </c>
      <c r="F769" s="14">
        <v>0</v>
      </c>
      <c r="G769" s="14">
        <v>1</v>
      </c>
    </row>
    <row r="770" spans="1:7">
      <c r="A770" s="12">
        <v>91201</v>
      </c>
      <c r="B770" s="12" t="s">
        <v>29</v>
      </c>
      <c r="C770" s="13">
        <v>37</v>
      </c>
      <c r="D770" s="14">
        <v>1</v>
      </c>
      <c r="E770" s="14">
        <v>1</v>
      </c>
      <c r="F770" s="14">
        <v>1</v>
      </c>
      <c r="G770" s="14">
        <v>1</v>
      </c>
    </row>
    <row r="771" spans="1:7">
      <c r="A771" s="12">
        <v>91202</v>
      </c>
      <c r="B771" s="12" t="s">
        <v>29</v>
      </c>
      <c r="C771" s="13">
        <v>37</v>
      </c>
      <c r="D771" s="14">
        <v>1</v>
      </c>
      <c r="E771" s="14">
        <v>1</v>
      </c>
      <c r="F771" s="14">
        <v>1</v>
      </c>
      <c r="G771" s="14">
        <v>1</v>
      </c>
    </row>
    <row r="772" spans="1:7">
      <c r="A772" s="12">
        <v>91203</v>
      </c>
      <c r="B772" s="12" t="s">
        <v>29</v>
      </c>
      <c r="C772" s="13">
        <v>37</v>
      </c>
      <c r="D772" s="14">
        <v>1</v>
      </c>
      <c r="E772" s="14">
        <v>1</v>
      </c>
      <c r="F772" s="14">
        <v>1</v>
      </c>
      <c r="G772" s="14">
        <v>1</v>
      </c>
    </row>
    <row r="773" spans="1:7">
      <c r="A773" s="12">
        <v>91204</v>
      </c>
      <c r="B773" s="12" t="s">
        <v>29</v>
      </c>
      <c r="C773" s="13">
        <v>37</v>
      </c>
      <c r="D773" s="14">
        <v>1</v>
      </c>
      <c r="E773" s="14">
        <v>1</v>
      </c>
      <c r="F773" s="14">
        <v>1</v>
      </c>
      <c r="G773" s="14">
        <v>1</v>
      </c>
    </row>
    <row r="774" spans="1:7">
      <c r="A774" s="12">
        <v>91205</v>
      </c>
      <c r="B774" s="12" t="s">
        <v>29</v>
      </c>
      <c r="C774" s="13">
        <v>37</v>
      </c>
      <c r="D774" s="14">
        <v>1</v>
      </c>
      <c r="E774" s="14">
        <v>1</v>
      </c>
      <c r="F774" s="14">
        <v>1</v>
      </c>
      <c r="G774" s="14">
        <v>1</v>
      </c>
    </row>
    <row r="775" spans="1:7">
      <c r="A775" s="12">
        <v>91206</v>
      </c>
      <c r="B775" s="12" t="s">
        <v>29</v>
      </c>
      <c r="C775" s="13">
        <v>37</v>
      </c>
      <c r="D775" s="14">
        <v>1</v>
      </c>
      <c r="E775" s="14">
        <v>1</v>
      </c>
      <c r="F775" s="14">
        <v>1</v>
      </c>
      <c r="G775" s="14">
        <v>1</v>
      </c>
    </row>
    <row r="776" spans="1:7">
      <c r="A776" s="12">
        <v>91207</v>
      </c>
      <c r="B776" s="12" t="s">
        <v>29</v>
      </c>
      <c r="C776" s="13">
        <v>37</v>
      </c>
      <c r="D776" s="14">
        <v>1</v>
      </c>
      <c r="E776" s="14">
        <v>1</v>
      </c>
      <c r="F776" s="14">
        <v>1</v>
      </c>
      <c r="G776" s="14">
        <v>1</v>
      </c>
    </row>
    <row r="777" spans="1:7">
      <c r="A777" s="12">
        <v>91208</v>
      </c>
      <c r="B777" s="12" t="s">
        <v>29</v>
      </c>
      <c r="C777" s="13">
        <v>37</v>
      </c>
      <c r="D777" s="14">
        <v>1</v>
      </c>
      <c r="E777" s="14">
        <v>1</v>
      </c>
      <c r="F777" s="14">
        <v>1</v>
      </c>
      <c r="G777" s="14">
        <v>1</v>
      </c>
    </row>
    <row r="778" spans="1:7">
      <c r="A778" s="12">
        <v>91209</v>
      </c>
      <c r="B778" s="12" t="s">
        <v>29</v>
      </c>
      <c r="C778" s="13">
        <v>37</v>
      </c>
      <c r="D778" s="14">
        <v>1</v>
      </c>
      <c r="E778" s="14">
        <v>1</v>
      </c>
      <c r="F778" s="14">
        <v>1</v>
      </c>
      <c r="G778" s="14">
        <v>1</v>
      </c>
    </row>
    <row r="779" spans="1:7">
      <c r="A779" s="12">
        <v>91210</v>
      </c>
      <c r="B779" s="12" t="s">
        <v>29</v>
      </c>
      <c r="C779" s="13">
        <v>37</v>
      </c>
      <c r="D779" s="14">
        <v>1</v>
      </c>
      <c r="E779" s="14">
        <v>1</v>
      </c>
      <c r="F779" s="14">
        <v>1</v>
      </c>
      <c r="G779" s="14">
        <v>1</v>
      </c>
    </row>
    <row r="780" spans="1:7">
      <c r="A780" s="12">
        <v>91214</v>
      </c>
      <c r="B780" s="12" t="s">
        <v>29</v>
      </c>
      <c r="C780" s="13">
        <v>37</v>
      </c>
      <c r="D780" s="14">
        <v>1</v>
      </c>
      <c r="E780" s="14">
        <v>1</v>
      </c>
      <c r="F780" s="14">
        <v>1</v>
      </c>
      <c r="G780" s="14">
        <v>1</v>
      </c>
    </row>
    <row r="781" spans="1:7">
      <c r="A781" s="12">
        <v>91221</v>
      </c>
      <c r="B781" s="12" t="s">
        <v>29</v>
      </c>
      <c r="C781" s="13">
        <v>37</v>
      </c>
      <c r="D781" s="14">
        <v>1</v>
      </c>
      <c r="E781" s="14">
        <v>1</v>
      </c>
      <c r="F781" s="14">
        <v>1</v>
      </c>
      <c r="G781" s="14">
        <v>1</v>
      </c>
    </row>
    <row r="782" spans="1:7">
      <c r="A782" s="12">
        <v>91222</v>
      </c>
      <c r="B782" s="12" t="s">
        <v>29</v>
      </c>
      <c r="C782" s="13">
        <v>37</v>
      </c>
      <c r="D782" s="14">
        <v>1</v>
      </c>
      <c r="E782" s="14">
        <v>1</v>
      </c>
      <c r="F782" s="14">
        <v>1</v>
      </c>
      <c r="G782" s="14">
        <v>1</v>
      </c>
    </row>
    <row r="783" spans="1:7">
      <c r="A783" s="12">
        <v>91224</v>
      </c>
      <c r="B783" s="12" t="s">
        <v>29</v>
      </c>
      <c r="C783" s="13">
        <v>37</v>
      </c>
      <c r="D783" s="14">
        <v>1</v>
      </c>
      <c r="E783" s="14">
        <v>1</v>
      </c>
      <c r="F783" s="14">
        <v>1</v>
      </c>
      <c r="G783" s="14">
        <v>1</v>
      </c>
    </row>
    <row r="784" spans="1:7">
      <c r="A784" s="12">
        <v>91225</v>
      </c>
      <c r="B784" s="12" t="s">
        <v>29</v>
      </c>
      <c r="C784" s="13">
        <v>37</v>
      </c>
      <c r="D784" s="14">
        <v>1</v>
      </c>
      <c r="E784" s="14">
        <v>1</v>
      </c>
      <c r="F784" s="14">
        <v>1</v>
      </c>
      <c r="G784" s="14">
        <v>1</v>
      </c>
    </row>
    <row r="785" spans="1:7">
      <c r="A785" s="12">
        <v>91226</v>
      </c>
      <c r="B785" s="12" t="s">
        <v>29</v>
      </c>
      <c r="C785" s="13">
        <v>37</v>
      </c>
      <c r="D785" s="14">
        <v>1</v>
      </c>
      <c r="E785" s="14">
        <v>1</v>
      </c>
      <c r="F785" s="14">
        <v>1</v>
      </c>
      <c r="G785" s="14">
        <v>1</v>
      </c>
    </row>
    <row r="786" spans="1:7">
      <c r="A786" s="12">
        <v>91301</v>
      </c>
      <c r="B786" s="12" t="s">
        <v>29</v>
      </c>
      <c r="C786" s="13">
        <v>37</v>
      </c>
      <c r="D786" s="14">
        <v>1</v>
      </c>
      <c r="E786" s="14">
        <v>1</v>
      </c>
      <c r="F786" s="14">
        <v>1</v>
      </c>
      <c r="G786" s="14">
        <v>1</v>
      </c>
    </row>
    <row r="787" spans="1:7">
      <c r="A787" s="12">
        <v>91302</v>
      </c>
      <c r="B787" s="12" t="s">
        <v>29</v>
      </c>
      <c r="C787" s="13">
        <v>37</v>
      </c>
      <c r="D787" s="14">
        <v>1</v>
      </c>
      <c r="E787" s="14">
        <v>1</v>
      </c>
      <c r="F787" s="14">
        <v>1</v>
      </c>
      <c r="G787" s="14">
        <v>1</v>
      </c>
    </row>
    <row r="788" spans="1:7">
      <c r="A788" s="12">
        <v>91303</v>
      </c>
      <c r="B788" s="12" t="s">
        <v>29</v>
      </c>
      <c r="C788" s="13">
        <v>37</v>
      </c>
      <c r="D788" s="14">
        <v>1</v>
      </c>
      <c r="E788" s="14">
        <v>1</v>
      </c>
      <c r="F788" s="14">
        <v>1</v>
      </c>
      <c r="G788" s="14">
        <v>1</v>
      </c>
    </row>
    <row r="789" spans="1:7">
      <c r="A789" s="12">
        <v>91304</v>
      </c>
      <c r="B789" s="12" t="s">
        <v>29</v>
      </c>
      <c r="C789" s="13">
        <v>37</v>
      </c>
      <c r="D789" s="14">
        <v>0.99343715239154617</v>
      </c>
      <c r="E789" s="14">
        <v>1</v>
      </c>
      <c r="F789" s="14">
        <v>1</v>
      </c>
      <c r="G789" s="14">
        <v>0.99417916337805845</v>
      </c>
    </row>
    <row r="790" spans="1:7">
      <c r="A790" s="12">
        <v>91305</v>
      </c>
      <c r="B790" s="12" t="s">
        <v>29</v>
      </c>
      <c r="C790" s="13">
        <v>37</v>
      </c>
      <c r="D790" s="14">
        <v>1</v>
      </c>
      <c r="E790" s="14">
        <v>1</v>
      </c>
      <c r="F790" s="14">
        <v>1</v>
      </c>
      <c r="G790" s="14">
        <v>1</v>
      </c>
    </row>
    <row r="791" spans="1:7">
      <c r="A791" s="12">
        <v>91306</v>
      </c>
      <c r="B791" s="12" t="s">
        <v>29</v>
      </c>
      <c r="C791" s="13">
        <v>37</v>
      </c>
      <c r="D791" s="14">
        <v>1</v>
      </c>
      <c r="E791" s="14">
        <v>1</v>
      </c>
      <c r="F791" s="14">
        <v>1</v>
      </c>
      <c r="G791" s="14">
        <v>1</v>
      </c>
    </row>
    <row r="792" spans="1:7">
      <c r="A792" s="12">
        <v>91307</v>
      </c>
      <c r="B792" s="12" t="s">
        <v>29</v>
      </c>
      <c r="C792" s="13">
        <v>37</v>
      </c>
      <c r="D792" s="14">
        <v>0.91703958691910503</v>
      </c>
      <c r="E792" s="14">
        <v>0.97368421052631582</v>
      </c>
      <c r="F792" s="14">
        <v>0.9838709677419355</v>
      </c>
      <c r="G792" s="14">
        <v>0.92113968626614018</v>
      </c>
    </row>
    <row r="793" spans="1:7">
      <c r="A793" s="12">
        <v>91308</v>
      </c>
      <c r="B793" s="12" t="s">
        <v>29</v>
      </c>
      <c r="C793" s="13">
        <v>37</v>
      </c>
      <c r="D793" s="14">
        <v>1</v>
      </c>
      <c r="E793" s="14">
        <v>1</v>
      </c>
      <c r="F793" s="14">
        <v>1</v>
      </c>
      <c r="G793" s="14">
        <v>1</v>
      </c>
    </row>
    <row r="794" spans="1:7">
      <c r="A794" s="12">
        <v>91309</v>
      </c>
      <c r="B794" s="12" t="s">
        <v>29</v>
      </c>
      <c r="C794" s="13">
        <v>37</v>
      </c>
      <c r="D794" s="14">
        <v>1</v>
      </c>
      <c r="E794" s="14">
        <v>1</v>
      </c>
      <c r="F794" s="14">
        <v>1</v>
      </c>
      <c r="G794" s="14">
        <v>1</v>
      </c>
    </row>
    <row r="795" spans="1:7">
      <c r="A795" s="12">
        <v>91310</v>
      </c>
      <c r="B795" s="12" t="s">
        <v>29</v>
      </c>
      <c r="C795" s="13">
        <v>37</v>
      </c>
      <c r="D795" s="14">
        <v>1</v>
      </c>
      <c r="E795" s="14">
        <v>1</v>
      </c>
      <c r="F795" s="14">
        <v>1</v>
      </c>
      <c r="G795" s="14">
        <v>1</v>
      </c>
    </row>
    <row r="796" spans="1:7">
      <c r="A796" s="12">
        <v>91311</v>
      </c>
      <c r="B796" s="12" t="s">
        <v>29</v>
      </c>
      <c r="C796" s="13">
        <v>37</v>
      </c>
      <c r="D796" s="14">
        <v>0.99224274044072214</v>
      </c>
      <c r="E796" s="14">
        <v>0.99968622529024165</v>
      </c>
      <c r="F796" s="14">
        <v>0.99700299700299699</v>
      </c>
      <c r="G796" s="14">
        <v>0.99376166355638496</v>
      </c>
    </row>
    <row r="797" spans="1:7">
      <c r="A797" s="12">
        <v>91313</v>
      </c>
      <c r="B797" s="12" t="s">
        <v>29</v>
      </c>
      <c r="C797" s="13">
        <v>37</v>
      </c>
      <c r="D797" s="14">
        <v>1</v>
      </c>
      <c r="E797" s="14">
        <v>1</v>
      </c>
      <c r="F797" s="14">
        <v>1</v>
      </c>
      <c r="G797" s="14">
        <v>1</v>
      </c>
    </row>
    <row r="798" spans="1:7">
      <c r="A798" s="12">
        <v>91316</v>
      </c>
      <c r="B798" s="12" t="s">
        <v>29</v>
      </c>
      <c r="C798" s="13">
        <v>37</v>
      </c>
      <c r="D798" s="14">
        <v>1</v>
      </c>
      <c r="E798" s="14">
        <v>1</v>
      </c>
      <c r="F798" s="14">
        <v>1</v>
      </c>
      <c r="G798" s="14">
        <v>1</v>
      </c>
    </row>
    <row r="799" spans="1:7">
      <c r="A799" s="12">
        <v>91321</v>
      </c>
      <c r="B799" s="12" t="s">
        <v>29</v>
      </c>
      <c r="C799" s="13">
        <v>37</v>
      </c>
      <c r="D799" s="14">
        <v>1</v>
      </c>
      <c r="E799" s="14">
        <v>1</v>
      </c>
      <c r="F799" s="14">
        <v>1</v>
      </c>
      <c r="G799" s="14">
        <v>1</v>
      </c>
    </row>
    <row r="800" spans="1:7">
      <c r="A800" s="12">
        <v>91322</v>
      </c>
      <c r="B800" s="12" t="s">
        <v>29</v>
      </c>
      <c r="C800" s="13">
        <v>37</v>
      </c>
      <c r="D800" s="14">
        <v>1</v>
      </c>
      <c r="E800" s="14">
        <v>1</v>
      </c>
      <c r="F800" s="14">
        <v>0</v>
      </c>
      <c r="G800" s="14">
        <v>1</v>
      </c>
    </row>
    <row r="801" spans="1:7">
      <c r="A801" s="12">
        <v>91324</v>
      </c>
      <c r="B801" s="12" t="s">
        <v>29</v>
      </c>
      <c r="C801" s="13">
        <v>37</v>
      </c>
      <c r="D801" s="14">
        <v>1</v>
      </c>
      <c r="E801" s="14">
        <v>1</v>
      </c>
      <c r="F801" s="14">
        <v>1</v>
      </c>
      <c r="G801" s="14">
        <v>1</v>
      </c>
    </row>
    <row r="802" spans="1:7">
      <c r="A802" s="12">
        <v>91325</v>
      </c>
      <c r="B802" s="12" t="s">
        <v>29</v>
      </c>
      <c r="C802" s="13">
        <v>37</v>
      </c>
      <c r="D802" s="14">
        <v>1</v>
      </c>
      <c r="E802" s="14">
        <v>1</v>
      </c>
      <c r="F802" s="14">
        <v>1</v>
      </c>
      <c r="G802" s="14">
        <v>1</v>
      </c>
    </row>
    <row r="803" spans="1:7">
      <c r="A803" s="12">
        <v>91326</v>
      </c>
      <c r="B803" s="12" t="s">
        <v>29</v>
      </c>
      <c r="C803" s="13">
        <v>37</v>
      </c>
      <c r="D803" s="14">
        <v>1</v>
      </c>
      <c r="E803" s="14">
        <v>1</v>
      </c>
      <c r="F803" s="14">
        <v>1</v>
      </c>
      <c r="G803" s="14">
        <v>1</v>
      </c>
    </row>
    <row r="804" spans="1:7">
      <c r="A804" s="12">
        <v>91327</v>
      </c>
      <c r="B804" s="12" t="s">
        <v>29</v>
      </c>
      <c r="C804" s="13">
        <v>37</v>
      </c>
      <c r="D804" s="14">
        <v>1</v>
      </c>
      <c r="E804" s="14">
        <v>1</v>
      </c>
      <c r="F804" s="14">
        <v>1</v>
      </c>
      <c r="G804" s="14">
        <v>1</v>
      </c>
    </row>
    <row r="805" spans="1:7">
      <c r="A805" s="12">
        <v>91328</v>
      </c>
      <c r="B805" s="12" t="s">
        <v>29</v>
      </c>
      <c r="C805" s="13">
        <v>37</v>
      </c>
      <c r="D805" s="14">
        <v>1</v>
      </c>
      <c r="E805" s="14">
        <v>1</v>
      </c>
      <c r="F805" s="14">
        <v>1</v>
      </c>
      <c r="G805" s="14">
        <v>1</v>
      </c>
    </row>
    <row r="806" spans="1:7">
      <c r="A806" s="12">
        <v>91329</v>
      </c>
      <c r="B806" s="12" t="s">
        <v>29</v>
      </c>
      <c r="C806" s="13">
        <v>37</v>
      </c>
      <c r="D806" s="14">
        <v>0</v>
      </c>
      <c r="E806" s="14">
        <v>1</v>
      </c>
      <c r="F806" s="14">
        <v>1</v>
      </c>
      <c r="G806" s="14">
        <v>1</v>
      </c>
    </row>
    <row r="807" spans="1:7">
      <c r="A807" s="12">
        <v>91330</v>
      </c>
      <c r="B807" s="12" t="s">
        <v>29</v>
      </c>
      <c r="C807" s="13">
        <v>37</v>
      </c>
      <c r="D807" s="14">
        <v>1</v>
      </c>
      <c r="E807" s="14">
        <v>1</v>
      </c>
      <c r="F807" s="14">
        <v>1</v>
      </c>
      <c r="G807" s="14">
        <v>1</v>
      </c>
    </row>
    <row r="808" spans="1:7">
      <c r="A808" s="12">
        <v>91331</v>
      </c>
      <c r="B808" s="12" t="s">
        <v>29</v>
      </c>
      <c r="C808" s="13">
        <v>37</v>
      </c>
      <c r="D808" s="14">
        <v>1</v>
      </c>
      <c r="E808" s="14">
        <v>1</v>
      </c>
      <c r="F808" s="14">
        <v>1</v>
      </c>
      <c r="G808" s="14">
        <v>1</v>
      </c>
    </row>
    <row r="809" spans="1:7">
      <c r="A809" s="12">
        <v>91333</v>
      </c>
      <c r="B809" s="12" t="s">
        <v>29</v>
      </c>
      <c r="C809" s="13">
        <v>37</v>
      </c>
      <c r="D809" s="14">
        <v>1</v>
      </c>
      <c r="E809" s="14">
        <v>1</v>
      </c>
      <c r="F809" s="14">
        <v>1</v>
      </c>
      <c r="G809" s="14">
        <v>1</v>
      </c>
    </row>
    <row r="810" spans="1:7">
      <c r="A810" s="12">
        <v>91334</v>
      </c>
      <c r="B810" s="12" t="s">
        <v>29</v>
      </c>
      <c r="C810" s="13">
        <v>37</v>
      </c>
      <c r="D810" s="14">
        <v>1</v>
      </c>
      <c r="E810" s="14">
        <v>1</v>
      </c>
      <c r="F810" s="14">
        <v>1</v>
      </c>
      <c r="G810" s="14">
        <v>1</v>
      </c>
    </row>
    <row r="811" spans="1:7">
      <c r="A811" s="12">
        <v>91335</v>
      </c>
      <c r="B811" s="12" t="s">
        <v>29</v>
      </c>
      <c r="C811" s="13">
        <v>37</v>
      </c>
      <c r="D811" s="14">
        <v>1</v>
      </c>
      <c r="E811" s="14">
        <v>1</v>
      </c>
      <c r="F811" s="14">
        <v>1</v>
      </c>
      <c r="G811" s="14">
        <v>1</v>
      </c>
    </row>
    <row r="812" spans="1:7">
      <c r="A812" s="12">
        <v>91337</v>
      </c>
      <c r="B812" s="12" t="s">
        <v>29</v>
      </c>
      <c r="C812" s="13">
        <v>37</v>
      </c>
      <c r="D812" s="14">
        <v>1</v>
      </c>
      <c r="E812" s="14">
        <v>1</v>
      </c>
      <c r="F812" s="14">
        <v>1</v>
      </c>
      <c r="G812" s="14">
        <v>1</v>
      </c>
    </row>
    <row r="813" spans="1:7">
      <c r="A813" s="12">
        <v>91340</v>
      </c>
      <c r="B813" s="12" t="s">
        <v>29</v>
      </c>
      <c r="C813" s="13">
        <v>37</v>
      </c>
      <c r="D813" s="14">
        <v>1</v>
      </c>
      <c r="E813" s="14">
        <v>1</v>
      </c>
      <c r="F813" s="14">
        <v>1</v>
      </c>
      <c r="G813" s="14">
        <v>1</v>
      </c>
    </row>
    <row r="814" spans="1:7">
      <c r="A814" s="12">
        <v>91341</v>
      </c>
      <c r="B814" s="12" t="s">
        <v>29</v>
      </c>
      <c r="C814" s="13">
        <v>37</v>
      </c>
      <c r="D814" s="14">
        <v>1</v>
      </c>
      <c r="E814" s="14">
        <v>1</v>
      </c>
      <c r="F814" s="14">
        <v>1</v>
      </c>
      <c r="G814" s="14">
        <v>1</v>
      </c>
    </row>
    <row r="815" spans="1:7">
      <c r="A815" s="12">
        <v>91342</v>
      </c>
      <c r="B815" s="12" t="s">
        <v>29</v>
      </c>
      <c r="C815" s="13">
        <v>37</v>
      </c>
      <c r="D815" s="14">
        <v>1</v>
      </c>
      <c r="E815" s="14">
        <v>1</v>
      </c>
      <c r="F815" s="14">
        <v>1</v>
      </c>
      <c r="G815" s="14">
        <v>1</v>
      </c>
    </row>
    <row r="816" spans="1:7">
      <c r="A816" s="12">
        <v>91343</v>
      </c>
      <c r="B816" s="12" t="s">
        <v>29</v>
      </c>
      <c r="C816" s="13">
        <v>37</v>
      </c>
      <c r="D816" s="14">
        <v>1</v>
      </c>
      <c r="E816" s="14">
        <v>1</v>
      </c>
      <c r="F816" s="14">
        <v>1</v>
      </c>
      <c r="G816" s="14">
        <v>1</v>
      </c>
    </row>
    <row r="817" spans="1:7">
      <c r="A817" s="12">
        <v>91344</v>
      </c>
      <c r="B817" s="12" t="s">
        <v>29</v>
      </c>
      <c r="C817" s="13">
        <v>37</v>
      </c>
      <c r="D817" s="14">
        <v>1</v>
      </c>
      <c r="E817" s="14">
        <v>1</v>
      </c>
      <c r="F817" s="14">
        <v>1</v>
      </c>
      <c r="G817" s="14">
        <v>1</v>
      </c>
    </row>
    <row r="818" spans="1:7">
      <c r="A818" s="12">
        <v>91345</v>
      </c>
      <c r="B818" s="12" t="s">
        <v>29</v>
      </c>
      <c r="C818" s="13">
        <v>37</v>
      </c>
      <c r="D818" s="14">
        <v>1</v>
      </c>
      <c r="E818" s="14">
        <v>1</v>
      </c>
      <c r="F818" s="14">
        <v>1</v>
      </c>
      <c r="G818" s="14">
        <v>1</v>
      </c>
    </row>
    <row r="819" spans="1:7">
      <c r="A819" s="12">
        <v>91346</v>
      </c>
      <c r="B819" s="12" t="s">
        <v>29</v>
      </c>
      <c r="C819" s="13">
        <v>37</v>
      </c>
      <c r="D819" s="14">
        <v>1</v>
      </c>
      <c r="E819" s="14">
        <v>1</v>
      </c>
      <c r="F819" s="14">
        <v>1</v>
      </c>
      <c r="G819" s="14">
        <v>1</v>
      </c>
    </row>
    <row r="820" spans="1:7">
      <c r="A820" s="12">
        <v>91350</v>
      </c>
      <c r="B820" s="12" t="s">
        <v>29</v>
      </c>
      <c r="C820" s="13">
        <v>37</v>
      </c>
      <c r="D820" s="14">
        <v>1</v>
      </c>
      <c r="E820" s="14">
        <v>1</v>
      </c>
      <c r="F820" s="14">
        <v>1</v>
      </c>
      <c r="G820" s="14">
        <v>1</v>
      </c>
    </row>
    <row r="821" spans="1:7">
      <c r="A821" s="12">
        <v>91351</v>
      </c>
      <c r="B821" s="12" t="s">
        <v>29</v>
      </c>
      <c r="C821" s="13">
        <v>37</v>
      </c>
      <c r="D821" s="14">
        <v>1</v>
      </c>
      <c r="E821" s="14">
        <v>1</v>
      </c>
      <c r="F821" s="14">
        <v>1</v>
      </c>
      <c r="G821" s="14">
        <v>1</v>
      </c>
    </row>
    <row r="822" spans="1:7">
      <c r="A822" s="12">
        <v>91352</v>
      </c>
      <c r="B822" s="12" t="s">
        <v>29</v>
      </c>
      <c r="C822" s="13">
        <v>37</v>
      </c>
      <c r="D822" s="14">
        <v>1</v>
      </c>
      <c r="E822" s="14">
        <v>1</v>
      </c>
      <c r="F822" s="14">
        <v>1</v>
      </c>
      <c r="G822" s="14">
        <v>1</v>
      </c>
    </row>
    <row r="823" spans="1:7">
      <c r="A823" s="12">
        <v>91353</v>
      </c>
      <c r="B823" s="12" t="s">
        <v>29</v>
      </c>
      <c r="C823" s="13">
        <v>37</v>
      </c>
      <c r="D823" s="14">
        <v>1</v>
      </c>
      <c r="E823" s="14">
        <v>1</v>
      </c>
      <c r="F823" s="14">
        <v>1</v>
      </c>
      <c r="G823" s="14">
        <v>1</v>
      </c>
    </row>
    <row r="824" spans="1:7">
      <c r="A824" s="12">
        <v>91354</v>
      </c>
      <c r="B824" s="12" t="s">
        <v>29</v>
      </c>
      <c r="C824" s="13">
        <v>37</v>
      </c>
      <c r="D824" s="14">
        <v>1</v>
      </c>
      <c r="E824" s="14">
        <v>1</v>
      </c>
      <c r="F824" s="14">
        <v>1</v>
      </c>
      <c r="G824" s="14">
        <v>1</v>
      </c>
    </row>
    <row r="825" spans="1:7">
      <c r="A825" s="12">
        <v>91355</v>
      </c>
      <c r="B825" s="12" t="s">
        <v>29</v>
      </c>
      <c r="C825" s="13">
        <v>37</v>
      </c>
      <c r="D825" s="14">
        <v>1</v>
      </c>
      <c r="E825" s="14">
        <v>1</v>
      </c>
      <c r="F825" s="14">
        <v>1</v>
      </c>
      <c r="G825" s="14">
        <v>1</v>
      </c>
    </row>
    <row r="826" spans="1:7">
      <c r="A826" s="12">
        <v>91356</v>
      </c>
      <c r="B826" s="12" t="s">
        <v>29</v>
      </c>
      <c r="C826" s="13">
        <v>37</v>
      </c>
      <c r="D826" s="14">
        <v>1</v>
      </c>
      <c r="E826" s="14">
        <v>1</v>
      </c>
      <c r="F826" s="14">
        <v>1</v>
      </c>
      <c r="G826" s="14">
        <v>1</v>
      </c>
    </row>
    <row r="827" spans="1:7">
      <c r="A827" s="12">
        <v>91357</v>
      </c>
      <c r="B827" s="12" t="s">
        <v>29</v>
      </c>
      <c r="C827" s="13">
        <v>37</v>
      </c>
      <c r="D827" s="14">
        <v>1</v>
      </c>
      <c r="E827" s="14">
        <v>1</v>
      </c>
      <c r="F827" s="14">
        <v>1</v>
      </c>
      <c r="G827" s="14">
        <v>1</v>
      </c>
    </row>
    <row r="828" spans="1:7">
      <c r="A828" s="12">
        <v>91364</v>
      </c>
      <c r="B828" s="12" t="s">
        <v>29</v>
      </c>
      <c r="C828" s="13">
        <v>37</v>
      </c>
      <c r="D828" s="14">
        <v>1</v>
      </c>
      <c r="E828" s="14">
        <v>1</v>
      </c>
      <c r="F828" s="14">
        <v>1</v>
      </c>
      <c r="G828" s="14">
        <v>1</v>
      </c>
    </row>
    <row r="829" spans="1:7">
      <c r="A829" s="12">
        <v>91365</v>
      </c>
      <c r="B829" s="12" t="s">
        <v>29</v>
      </c>
      <c r="C829" s="13">
        <v>37</v>
      </c>
      <c r="D829" s="14">
        <v>1</v>
      </c>
      <c r="E829" s="14">
        <v>1</v>
      </c>
      <c r="F829" s="14">
        <v>1</v>
      </c>
      <c r="G829" s="14">
        <v>1</v>
      </c>
    </row>
    <row r="830" spans="1:7">
      <c r="A830" s="12">
        <v>91367</v>
      </c>
      <c r="B830" s="12" t="s">
        <v>29</v>
      </c>
      <c r="C830" s="13">
        <v>37</v>
      </c>
      <c r="D830" s="14">
        <v>1</v>
      </c>
      <c r="E830" s="14">
        <v>1</v>
      </c>
      <c r="F830" s="14">
        <v>1</v>
      </c>
      <c r="G830" s="14">
        <v>1</v>
      </c>
    </row>
    <row r="831" spans="1:7">
      <c r="A831" s="12">
        <v>91371</v>
      </c>
      <c r="B831" s="12" t="s">
        <v>29</v>
      </c>
      <c r="C831" s="13">
        <v>37</v>
      </c>
      <c r="D831" s="14">
        <v>0</v>
      </c>
      <c r="E831" s="14">
        <v>0</v>
      </c>
      <c r="F831" s="14">
        <v>1</v>
      </c>
      <c r="G831" s="14">
        <v>1</v>
      </c>
    </row>
    <row r="832" spans="1:7">
      <c r="A832" s="12">
        <v>91372</v>
      </c>
      <c r="B832" s="12" t="s">
        <v>29</v>
      </c>
      <c r="C832" s="13">
        <v>37</v>
      </c>
      <c r="D832" s="14">
        <v>1</v>
      </c>
      <c r="E832" s="14">
        <v>1</v>
      </c>
      <c r="F832" s="14">
        <v>1</v>
      </c>
      <c r="G832" s="14">
        <v>1</v>
      </c>
    </row>
    <row r="833" spans="1:7">
      <c r="A833" s="12">
        <v>91376</v>
      </c>
      <c r="B833" s="12" t="s">
        <v>29</v>
      </c>
      <c r="C833" s="13">
        <v>37</v>
      </c>
      <c r="D833" s="14">
        <v>1</v>
      </c>
      <c r="E833" s="14">
        <v>1</v>
      </c>
      <c r="F833" s="14">
        <v>1</v>
      </c>
      <c r="G833" s="14">
        <v>1</v>
      </c>
    </row>
    <row r="834" spans="1:7">
      <c r="A834" s="12">
        <v>91380</v>
      </c>
      <c r="B834" s="12" t="s">
        <v>29</v>
      </c>
      <c r="C834" s="13">
        <v>37</v>
      </c>
      <c r="D834" s="14">
        <v>1</v>
      </c>
      <c r="E834" s="14">
        <v>1</v>
      </c>
      <c r="F834" s="14">
        <v>1</v>
      </c>
      <c r="G834" s="14">
        <v>1</v>
      </c>
    </row>
    <row r="835" spans="1:7">
      <c r="A835" s="12">
        <v>91381</v>
      </c>
      <c r="B835" s="12" t="s">
        <v>29</v>
      </c>
      <c r="C835" s="13">
        <v>37</v>
      </c>
      <c r="D835" s="14">
        <v>1</v>
      </c>
      <c r="E835" s="14">
        <v>1</v>
      </c>
      <c r="F835" s="14">
        <v>1</v>
      </c>
      <c r="G835" s="14">
        <v>1</v>
      </c>
    </row>
    <row r="836" spans="1:7">
      <c r="A836" s="12">
        <v>91382</v>
      </c>
      <c r="B836" s="12" t="s">
        <v>29</v>
      </c>
      <c r="C836" s="13">
        <v>37</v>
      </c>
      <c r="D836" s="14">
        <v>0</v>
      </c>
      <c r="E836" s="14">
        <v>0</v>
      </c>
      <c r="F836" s="14">
        <v>1</v>
      </c>
      <c r="G836" s="14">
        <v>1</v>
      </c>
    </row>
    <row r="837" spans="1:7">
      <c r="A837" s="12">
        <v>91383</v>
      </c>
      <c r="B837" s="12" t="s">
        <v>29</v>
      </c>
      <c r="C837" s="13">
        <v>37</v>
      </c>
      <c r="D837" s="14">
        <v>0</v>
      </c>
      <c r="E837" s="14">
        <v>0</v>
      </c>
      <c r="F837" s="14">
        <v>1</v>
      </c>
      <c r="G837" s="14">
        <v>1</v>
      </c>
    </row>
    <row r="838" spans="1:7">
      <c r="A838" s="12">
        <v>91384</v>
      </c>
      <c r="B838" s="12" t="s">
        <v>29</v>
      </c>
      <c r="C838" s="13">
        <v>37</v>
      </c>
      <c r="D838" s="14">
        <v>1</v>
      </c>
      <c r="E838" s="14">
        <v>1</v>
      </c>
      <c r="F838" s="14">
        <v>1</v>
      </c>
      <c r="G838" s="14">
        <v>1</v>
      </c>
    </row>
    <row r="839" spans="1:7">
      <c r="A839" s="12">
        <v>91385</v>
      </c>
      <c r="B839" s="12" t="s">
        <v>29</v>
      </c>
      <c r="C839" s="13">
        <v>37</v>
      </c>
      <c r="D839" s="14">
        <v>1</v>
      </c>
      <c r="E839" s="14">
        <v>1</v>
      </c>
      <c r="F839" s="14">
        <v>1</v>
      </c>
      <c r="G839" s="14">
        <v>1</v>
      </c>
    </row>
    <row r="840" spans="1:7">
      <c r="A840" s="12">
        <v>91386</v>
      </c>
      <c r="B840" s="12" t="s">
        <v>29</v>
      </c>
      <c r="C840" s="13">
        <v>37</v>
      </c>
      <c r="D840" s="14">
        <v>1</v>
      </c>
      <c r="E840" s="14">
        <v>1</v>
      </c>
      <c r="F840" s="14">
        <v>1</v>
      </c>
      <c r="G840" s="14">
        <v>1</v>
      </c>
    </row>
    <row r="841" spans="1:7">
      <c r="A841" s="12">
        <v>91387</v>
      </c>
      <c r="B841" s="12" t="s">
        <v>29</v>
      </c>
      <c r="C841" s="13">
        <v>37</v>
      </c>
      <c r="D841" s="14">
        <v>1</v>
      </c>
      <c r="E841" s="14">
        <v>1</v>
      </c>
      <c r="F841" s="14">
        <v>1</v>
      </c>
      <c r="G841" s="14">
        <v>1</v>
      </c>
    </row>
    <row r="842" spans="1:7">
      <c r="A842" s="12">
        <v>91390</v>
      </c>
      <c r="B842" s="12" t="s">
        <v>29</v>
      </c>
      <c r="C842" s="13">
        <v>37</v>
      </c>
      <c r="D842" s="14">
        <v>1</v>
      </c>
      <c r="E842" s="14">
        <v>1</v>
      </c>
      <c r="F842" s="14">
        <v>1</v>
      </c>
      <c r="G842" s="14">
        <v>1</v>
      </c>
    </row>
    <row r="843" spans="1:7">
      <c r="A843" s="12">
        <v>91392</v>
      </c>
      <c r="B843" s="12" t="s">
        <v>29</v>
      </c>
      <c r="C843" s="13">
        <v>37</v>
      </c>
      <c r="D843" s="14">
        <v>1</v>
      </c>
      <c r="E843" s="14">
        <v>1</v>
      </c>
      <c r="F843" s="14">
        <v>1</v>
      </c>
      <c r="G843" s="14">
        <v>1</v>
      </c>
    </row>
    <row r="844" spans="1:7">
      <c r="A844" s="12">
        <v>91393</v>
      </c>
      <c r="B844" s="12" t="s">
        <v>29</v>
      </c>
      <c r="C844" s="13">
        <v>37</v>
      </c>
      <c r="D844" s="14">
        <v>1</v>
      </c>
      <c r="E844" s="14">
        <v>1</v>
      </c>
      <c r="F844" s="14">
        <v>1</v>
      </c>
      <c r="G844" s="14">
        <v>1</v>
      </c>
    </row>
    <row r="845" spans="1:7">
      <c r="A845" s="12">
        <v>91394</v>
      </c>
      <c r="B845" s="12" t="s">
        <v>29</v>
      </c>
      <c r="C845" s="13">
        <v>37</v>
      </c>
      <c r="D845" s="14">
        <v>1</v>
      </c>
      <c r="E845" s="14">
        <v>1</v>
      </c>
      <c r="F845" s="14">
        <v>1</v>
      </c>
      <c r="G845" s="14">
        <v>1</v>
      </c>
    </row>
    <row r="846" spans="1:7">
      <c r="A846" s="12">
        <v>91395</v>
      </c>
      <c r="B846" s="12" t="s">
        <v>29</v>
      </c>
      <c r="C846" s="13">
        <v>37</v>
      </c>
      <c r="D846" s="14">
        <v>1</v>
      </c>
      <c r="E846" s="14">
        <v>1</v>
      </c>
      <c r="F846" s="14">
        <v>1</v>
      </c>
      <c r="G846" s="14">
        <v>1</v>
      </c>
    </row>
    <row r="847" spans="1:7">
      <c r="A847" s="12">
        <v>91396</v>
      </c>
      <c r="B847" s="12" t="s">
        <v>29</v>
      </c>
      <c r="C847" s="13">
        <v>37</v>
      </c>
      <c r="D847" s="14">
        <v>1</v>
      </c>
      <c r="E847" s="14">
        <v>1</v>
      </c>
      <c r="F847" s="14">
        <v>1</v>
      </c>
      <c r="G847" s="14">
        <v>1</v>
      </c>
    </row>
    <row r="848" spans="1:7">
      <c r="A848" s="12">
        <v>91401</v>
      </c>
      <c r="B848" s="12" t="s">
        <v>29</v>
      </c>
      <c r="C848" s="13">
        <v>37</v>
      </c>
      <c r="D848" s="14">
        <v>1</v>
      </c>
      <c r="E848" s="14">
        <v>1</v>
      </c>
      <c r="F848" s="14">
        <v>1</v>
      </c>
      <c r="G848" s="14">
        <v>1</v>
      </c>
    </row>
    <row r="849" spans="1:7">
      <c r="A849" s="12">
        <v>91402</v>
      </c>
      <c r="B849" s="12" t="s">
        <v>29</v>
      </c>
      <c r="C849" s="13">
        <v>37</v>
      </c>
      <c r="D849" s="14">
        <v>1</v>
      </c>
      <c r="E849" s="14">
        <v>1</v>
      </c>
      <c r="F849" s="14">
        <v>1</v>
      </c>
      <c r="G849" s="14">
        <v>1</v>
      </c>
    </row>
    <row r="850" spans="1:7">
      <c r="A850" s="12">
        <v>91403</v>
      </c>
      <c r="B850" s="12" t="s">
        <v>29</v>
      </c>
      <c r="C850" s="13">
        <v>37</v>
      </c>
      <c r="D850" s="14">
        <v>1</v>
      </c>
      <c r="E850" s="14">
        <v>1</v>
      </c>
      <c r="F850" s="14">
        <v>1</v>
      </c>
      <c r="G850" s="14">
        <v>1</v>
      </c>
    </row>
    <row r="851" spans="1:7">
      <c r="A851" s="12">
        <v>91404</v>
      </c>
      <c r="B851" s="12" t="s">
        <v>29</v>
      </c>
      <c r="C851" s="13">
        <v>37</v>
      </c>
      <c r="D851" s="14">
        <v>1</v>
      </c>
      <c r="E851" s="14">
        <v>1</v>
      </c>
      <c r="F851" s="14">
        <v>1</v>
      </c>
      <c r="G851" s="14">
        <v>1</v>
      </c>
    </row>
    <row r="852" spans="1:7">
      <c r="A852" s="12">
        <v>91405</v>
      </c>
      <c r="B852" s="12" t="s">
        <v>29</v>
      </c>
      <c r="C852" s="13">
        <v>37</v>
      </c>
      <c r="D852" s="14">
        <v>1</v>
      </c>
      <c r="E852" s="14">
        <v>1</v>
      </c>
      <c r="F852" s="14">
        <v>1</v>
      </c>
      <c r="G852" s="14">
        <v>1</v>
      </c>
    </row>
    <row r="853" spans="1:7">
      <c r="A853" s="12">
        <v>91406</v>
      </c>
      <c r="B853" s="12" t="s">
        <v>29</v>
      </c>
      <c r="C853" s="13">
        <v>37</v>
      </c>
      <c r="D853" s="14">
        <v>1</v>
      </c>
      <c r="E853" s="14">
        <v>1</v>
      </c>
      <c r="F853" s="14">
        <v>1</v>
      </c>
      <c r="G853" s="14">
        <v>1</v>
      </c>
    </row>
    <row r="854" spans="1:7">
      <c r="A854" s="12">
        <v>91407</v>
      </c>
      <c r="B854" s="12" t="s">
        <v>29</v>
      </c>
      <c r="C854" s="13">
        <v>37</v>
      </c>
      <c r="D854" s="14">
        <v>1</v>
      </c>
      <c r="E854" s="14">
        <v>1</v>
      </c>
      <c r="F854" s="14">
        <v>1</v>
      </c>
      <c r="G854" s="14">
        <v>1</v>
      </c>
    </row>
    <row r="855" spans="1:7">
      <c r="A855" s="12">
        <v>91408</v>
      </c>
      <c r="B855" s="12" t="s">
        <v>29</v>
      </c>
      <c r="C855" s="13">
        <v>37</v>
      </c>
      <c r="D855" s="14">
        <v>1</v>
      </c>
      <c r="E855" s="14">
        <v>1</v>
      </c>
      <c r="F855" s="14">
        <v>1</v>
      </c>
      <c r="G855" s="14">
        <v>1</v>
      </c>
    </row>
    <row r="856" spans="1:7">
      <c r="A856" s="12">
        <v>91409</v>
      </c>
      <c r="B856" s="12" t="s">
        <v>29</v>
      </c>
      <c r="C856" s="13">
        <v>37</v>
      </c>
      <c r="D856" s="14">
        <v>1</v>
      </c>
      <c r="E856" s="14">
        <v>1</v>
      </c>
      <c r="F856" s="14">
        <v>1</v>
      </c>
      <c r="G856" s="14">
        <v>1</v>
      </c>
    </row>
    <row r="857" spans="1:7">
      <c r="A857" s="12">
        <v>91411</v>
      </c>
      <c r="B857" s="12" t="s">
        <v>29</v>
      </c>
      <c r="C857" s="13">
        <v>37</v>
      </c>
      <c r="D857" s="14">
        <v>1</v>
      </c>
      <c r="E857" s="14">
        <v>1</v>
      </c>
      <c r="F857" s="14">
        <v>1</v>
      </c>
      <c r="G857" s="14">
        <v>1</v>
      </c>
    </row>
    <row r="858" spans="1:7">
      <c r="A858" s="12">
        <v>91412</v>
      </c>
      <c r="B858" s="12" t="s">
        <v>29</v>
      </c>
      <c r="C858" s="13">
        <v>37</v>
      </c>
      <c r="D858" s="14">
        <v>1</v>
      </c>
      <c r="E858" s="14">
        <v>1</v>
      </c>
      <c r="F858" s="14">
        <v>1</v>
      </c>
      <c r="G858" s="14">
        <v>1</v>
      </c>
    </row>
    <row r="859" spans="1:7">
      <c r="A859" s="12">
        <v>91413</v>
      </c>
      <c r="B859" s="12" t="s">
        <v>29</v>
      </c>
      <c r="C859" s="13">
        <v>37</v>
      </c>
      <c r="D859" s="14">
        <v>1</v>
      </c>
      <c r="E859" s="14">
        <v>1</v>
      </c>
      <c r="F859" s="14">
        <v>1</v>
      </c>
      <c r="G859" s="14">
        <v>1</v>
      </c>
    </row>
    <row r="860" spans="1:7">
      <c r="A860" s="12">
        <v>91416</v>
      </c>
      <c r="B860" s="12" t="s">
        <v>29</v>
      </c>
      <c r="C860" s="13">
        <v>37</v>
      </c>
      <c r="D860" s="14">
        <v>1</v>
      </c>
      <c r="E860" s="14">
        <v>1</v>
      </c>
      <c r="F860" s="14">
        <v>1</v>
      </c>
      <c r="G860" s="14">
        <v>1</v>
      </c>
    </row>
    <row r="861" spans="1:7">
      <c r="A861" s="12">
        <v>91423</v>
      </c>
      <c r="B861" s="12" t="s">
        <v>29</v>
      </c>
      <c r="C861" s="13">
        <v>37</v>
      </c>
      <c r="D861" s="14">
        <v>1</v>
      </c>
      <c r="E861" s="14">
        <v>1</v>
      </c>
      <c r="F861" s="14">
        <v>1</v>
      </c>
      <c r="G861" s="14">
        <v>1</v>
      </c>
    </row>
    <row r="862" spans="1:7">
      <c r="A862" s="12">
        <v>91426</v>
      </c>
      <c r="B862" s="12" t="s">
        <v>29</v>
      </c>
      <c r="C862" s="13">
        <v>37</v>
      </c>
      <c r="D862" s="14">
        <v>1</v>
      </c>
      <c r="E862" s="14">
        <v>1</v>
      </c>
      <c r="F862" s="14">
        <v>1</v>
      </c>
      <c r="G862" s="14">
        <v>1</v>
      </c>
    </row>
    <row r="863" spans="1:7">
      <c r="A863" s="12">
        <v>91436</v>
      </c>
      <c r="B863" s="12" t="s">
        <v>29</v>
      </c>
      <c r="C863" s="13">
        <v>37</v>
      </c>
      <c r="D863" s="14">
        <v>1</v>
      </c>
      <c r="E863" s="14">
        <v>1</v>
      </c>
      <c r="F863" s="14">
        <v>1</v>
      </c>
      <c r="G863" s="14">
        <v>1</v>
      </c>
    </row>
    <row r="864" spans="1:7">
      <c r="A864" s="12">
        <v>91470</v>
      </c>
      <c r="B864" s="12" t="s">
        <v>29</v>
      </c>
      <c r="C864" s="13">
        <v>37</v>
      </c>
      <c r="D864" s="14">
        <v>0</v>
      </c>
      <c r="E864" s="14">
        <v>1</v>
      </c>
      <c r="F864" s="14">
        <v>0</v>
      </c>
      <c r="G864" s="14">
        <v>1</v>
      </c>
    </row>
    <row r="865" spans="1:7">
      <c r="A865" s="12">
        <v>91482</v>
      </c>
      <c r="B865" s="12" t="s">
        <v>29</v>
      </c>
      <c r="C865" s="13">
        <v>37</v>
      </c>
      <c r="D865" s="14">
        <v>0</v>
      </c>
      <c r="E865" s="14">
        <v>0</v>
      </c>
      <c r="F865" s="14">
        <v>1</v>
      </c>
      <c r="G865" s="14">
        <v>1</v>
      </c>
    </row>
    <row r="866" spans="1:7">
      <c r="A866" s="12">
        <v>91495</v>
      </c>
      <c r="B866" s="12" t="s">
        <v>29</v>
      </c>
      <c r="C866" s="13">
        <v>37</v>
      </c>
      <c r="D866" s="14">
        <v>0</v>
      </c>
      <c r="E866" s="14">
        <v>1</v>
      </c>
      <c r="F866" s="14">
        <v>0</v>
      </c>
      <c r="G866" s="14">
        <v>1</v>
      </c>
    </row>
    <row r="867" spans="1:7">
      <c r="A867" s="12">
        <v>91496</v>
      </c>
      <c r="B867" s="12" t="s">
        <v>29</v>
      </c>
      <c r="C867" s="13">
        <v>37</v>
      </c>
      <c r="D867" s="14">
        <v>0</v>
      </c>
      <c r="E867" s="14">
        <v>0</v>
      </c>
      <c r="F867" s="14">
        <v>1</v>
      </c>
      <c r="G867" s="14">
        <v>1</v>
      </c>
    </row>
    <row r="868" spans="1:7">
      <c r="A868" s="12">
        <v>91499</v>
      </c>
      <c r="B868" s="12" t="s">
        <v>29</v>
      </c>
      <c r="C868" s="13">
        <v>37</v>
      </c>
      <c r="D868" s="14">
        <v>0</v>
      </c>
      <c r="E868" s="14">
        <v>0</v>
      </c>
      <c r="F868" s="14">
        <v>1</v>
      </c>
      <c r="G868" s="14">
        <v>1</v>
      </c>
    </row>
    <row r="869" spans="1:7">
      <c r="A869" s="12">
        <v>91501</v>
      </c>
      <c r="B869" s="12" t="s">
        <v>29</v>
      </c>
      <c r="C869" s="13">
        <v>37</v>
      </c>
      <c r="D869" s="14">
        <v>1</v>
      </c>
      <c r="E869" s="14">
        <v>1</v>
      </c>
      <c r="F869" s="14">
        <v>1</v>
      </c>
      <c r="G869" s="14">
        <v>1</v>
      </c>
    </row>
    <row r="870" spans="1:7">
      <c r="A870" s="12">
        <v>91502</v>
      </c>
      <c r="B870" s="12" t="s">
        <v>29</v>
      </c>
      <c r="C870" s="13">
        <v>37</v>
      </c>
      <c r="D870" s="14">
        <v>1</v>
      </c>
      <c r="E870" s="14">
        <v>1</v>
      </c>
      <c r="F870" s="14">
        <v>1</v>
      </c>
      <c r="G870" s="14">
        <v>1</v>
      </c>
    </row>
    <row r="871" spans="1:7">
      <c r="A871" s="12">
        <v>91503</v>
      </c>
      <c r="B871" s="12" t="s">
        <v>29</v>
      </c>
      <c r="C871" s="13">
        <v>37</v>
      </c>
      <c r="D871" s="14">
        <v>1</v>
      </c>
      <c r="E871" s="14">
        <v>1</v>
      </c>
      <c r="F871" s="14">
        <v>1</v>
      </c>
      <c r="G871" s="14">
        <v>1</v>
      </c>
    </row>
    <row r="872" spans="1:7">
      <c r="A872" s="12">
        <v>91504</v>
      </c>
      <c r="B872" s="12" t="s">
        <v>29</v>
      </c>
      <c r="C872" s="13">
        <v>37</v>
      </c>
      <c r="D872" s="14">
        <v>1</v>
      </c>
      <c r="E872" s="14">
        <v>1</v>
      </c>
      <c r="F872" s="14">
        <v>1</v>
      </c>
      <c r="G872" s="14">
        <v>1</v>
      </c>
    </row>
    <row r="873" spans="1:7">
      <c r="A873" s="12">
        <v>91505</v>
      </c>
      <c r="B873" s="12" t="s">
        <v>29</v>
      </c>
      <c r="C873" s="13">
        <v>37</v>
      </c>
      <c r="D873" s="14">
        <v>1</v>
      </c>
      <c r="E873" s="14">
        <v>1</v>
      </c>
      <c r="F873" s="14">
        <v>1</v>
      </c>
      <c r="G873" s="14">
        <v>1</v>
      </c>
    </row>
    <row r="874" spans="1:7">
      <c r="A874" s="12">
        <v>91506</v>
      </c>
      <c r="B874" s="12" t="s">
        <v>29</v>
      </c>
      <c r="C874" s="13">
        <v>37</v>
      </c>
      <c r="D874" s="14">
        <v>1</v>
      </c>
      <c r="E874" s="14">
        <v>1</v>
      </c>
      <c r="F874" s="14">
        <v>1</v>
      </c>
      <c r="G874" s="14">
        <v>1</v>
      </c>
    </row>
    <row r="875" spans="1:7">
      <c r="A875" s="12">
        <v>91507</v>
      </c>
      <c r="B875" s="12" t="s">
        <v>29</v>
      </c>
      <c r="C875" s="13">
        <v>37</v>
      </c>
      <c r="D875" s="14">
        <v>1</v>
      </c>
      <c r="E875" s="14">
        <v>1</v>
      </c>
      <c r="F875" s="14">
        <v>1</v>
      </c>
      <c r="G875" s="14">
        <v>1</v>
      </c>
    </row>
    <row r="876" spans="1:7">
      <c r="A876" s="12">
        <v>91508</v>
      </c>
      <c r="B876" s="12" t="s">
        <v>29</v>
      </c>
      <c r="C876" s="13">
        <v>37</v>
      </c>
      <c r="D876" s="14">
        <v>1</v>
      </c>
      <c r="E876" s="14">
        <v>1</v>
      </c>
      <c r="F876" s="14">
        <v>1</v>
      </c>
      <c r="G876" s="14">
        <v>1</v>
      </c>
    </row>
    <row r="877" spans="1:7">
      <c r="A877" s="12">
        <v>91510</v>
      </c>
      <c r="B877" s="12" t="s">
        <v>29</v>
      </c>
      <c r="C877" s="13">
        <v>37</v>
      </c>
      <c r="D877" s="14">
        <v>1</v>
      </c>
      <c r="E877" s="14">
        <v>1</v>
      </c>
      <c r="F877" s="14">
        <v>1</v>
      </c>
      <c r="G877" s="14">
        <v>1</v>
      </c>
    </row>
    <row r="878" spans="1:7">
      <c r="A878" s="12">
        <v>91521</v>
      </c>
      <c r="B878" s="12" t="s">
        <v>29</v>
      </c>
      <c r="C878" s="13">
        <v>37</v>
      </c>
      <c r="D878" s="14">
        <v>0</v>
      </c>
      <c r="E878" s="14">
        <v>1</v>
      </c>
      <c r="F878" s="14">
        <v>0</v>
      </c>
      <c r="G878" s="14">
        <v>1</v>
      </c>
    </row>
    <row r="879" spans="1:7">
      <c r="A879" s="12">
        <v>91522</v>
      </c>
      <c r="B879" s="12" t="s">
        <v>29</v>
      </c>
      <c r="C879" s="13">
        <v>37</v>
      </c>
      <c r="D879" s="14">
        <v>0</v>
      </c>
      <c r="E879" s="14">
        <v>1</v>
      </c>
      <c r="F879" s="14">
        <v>0</v>
      </c>
      <c r="G879" s="14">
        <v>1</v>
      </c>
    </row>
    <row r="880" spans="1:7">
      <c r="A880" s="12">
        <v>91523</v>
      </c>
      <c r="B880" s="12" t="s">
        <v>29</v>
      </c>
      <c r="C880" s="13">
        <v>37</v>
      </c>
      <c r="D880" s="14">
        <v>0</v>
      </c>
      <c r="E880" s="14">
        <v>1</v>
      </c>
      <c r="F880" s="14">
        <v>0</v>
      </c>
      <c r="G880" s="14">
        <v>1</v>
      </c>
    </row>
    <row r="881" spans="1:7">
      <c r="A881" s="12">
        <v>91601</v>
      </c>
      <c r="B881" s="12" t="s">
        <v>29</v>
      </c>
      <c r="C881" s="13">
        <v>37</v>
      </c>
      <c r="D881" s="14">
        <v>1</v>
      </c>
      <c r="E881" s="14">
        <v>1</v>
      </c>
      <c r="F881" s="14">
        <v>1</v>
      </c>
      <c r="G881" s="14">
        <v>1</v>
      </c>
    </row>
    <row r="882" spans="1:7">
      <c r="A882" s="12">
        <v>91602</v>
      </c>
      <c r="B882" s="12" t="s">
        <v>29</v>
      </c>
      <c r="C882" s="13">
        <v>37</v>
      </c>
      <c r="D882" s="14">
        <v>1</v>
      </c>
      <c r="E882" s="14">
        <v>1</v>
      </c>
      <c r="F882" s="14">
        <v>1</v>
      </c>
      <c r="G882" s="14">
        <v>1</v>
      </c>
    </row>
    <row r="883" spans="1:7">
      <c r="A883" s="12">
        <v>91603</v>
      </c>
      <c r="B883" s="12" t="s">
        <v>29</v>
      </c>
      <c r="C883" s="13">
        <v>37</v>
      </c>
      <c r="D883" s="14">
        <v>1</v>
      </c>
      <c r="E883" s="14">
        <v>1</v>
      </c>
      <c r="F883" s="14">
        <v>1</v>
      </c>
      <c r="G883" s="14">
        <v>1</v>
      </c>
    </row>
    <row r="884" spans="1:7">
      <c r="A884" s="12">
        <v>91604</v>
      </c>
      <c r="B884" s="12" t="s">
        <v>29</v>
      </c>
      <c r="C884" s="13">
        <v>37</v>
      </c>
      <c r="D884" s="14">
        <v>1</v>
      </c>
      <c r="E884" s="14">
        <v>1</v>
      </c>
      <c r="F884" s="14">
        <v>1</v>
      </c>
      <c r="G884" s="14">
        <v>1</v>
      </c>
    </row>
    <row r="885" spans="1:7">
      <c r="A885" s="12">
        <v>91605</v>
      </c>
      <c r="B885" s="12" t="s">
        <v>29</v>
      </c>
      <c r="C885" s="13">
        <v>37</v>
      </c>
      <c r="D885" s="14">
        <v>1</v>
      </c>
      <c r="E885" s="14">
        <v>1</v>
      </c>
      <c r="F885" s="14">
        <v>1</v>
      </c>
      <c r="G885" s="14">
        <v>1</v>
      </c>
    </row>
    <row r="886" spans="1:7">
      <c r="A886" s="12">
        <v>91606</v>
      </c>
      <c r="B886" s="12" t="s">
        <v>29</v>
      </c>
      <c r="C886" s="13">
        <v>37</v>
      </c>
      <c r="D886" s="14">
        <v>1</v>
      </c>
      <c r="E886" s="14">
        <v>1</v>
      </c>
      <c r="F886" s="14">
        <v>1</v>
      </c>
      <c r="G886" s="14">
        <v>1</v>
      </c>
    </row>
    <row r="887" spans="1:7">
      <c r="A887" s="12">
        <v>91607</v>
      </c>
      <c r="B887" s="12" t="s">
        <v>29</v>
      </c>
      <c r="C887" s="13">
        <v>37</v>
      </c>
      <c r="D887" s="14">
        <v>1</v>
      </c>
      <c r="E887" s="14">
        <v>1</v>
      </c>
      <c r="F887" s="14">
        <v>1</v>
      </c>
      <c r="G887" s="14">
        <v>1</v>
      </c>
    </row>
    <row r="888" spans="1:7">
      <c r="A888" s="12">
        <v>91608</v>
      </c>
      <c r="B888" s="12" t="s">
        <v>29</v>
      </c>
      <c r="C888" s="13">
        <v>37</v>
      </c>
      <c r="D888" s="14">
        <v>0</v>
      </c>
      <c r="E888" s="14">
        <v>1</v>
      </c>
      <c r="F888" s="14">
        <v>1</v>
      </c>
      <c r="G888" s="14">
        <v>1</v>
      </c>
    </row>
    <row r="889" spans="1:7">
      <c r="A889" s="12">
        <v>91609</v>
      </c>
      <c r="B889" s="12" t="s">
        <v>29</v>
      </c>
      <c r="C889" s="13">
        <v>37</v>
      </c>
      <c r="D889" s="14">
        <v>1</v>
      </c>
      <c r="E889" s="14">
        <v>1</v>
      </c>
      <c r="F889" s="14">
        <v>1</v>
      </c>
      <c r="G889" s="14">
        <v>1</v>
      </c>
    </row>
    <row r="890" spans="1:7">
      <c r="A890" s="12">
        <v>91610</v>
      </c>
      <c r="B890" s="12" t="s">
        <v>29</v>
      </c>
      <c r="C890" s="13">
        <v>37</v>
      </c>
      <c r="D890" s="14">
        <v>1</v>
      </c>
      <c r="E890" s="14">
        <v>1</v>
      </c>
      <c r="F890" s="14">
        <v>1</v>
      </c>
      <c r="G890" s="14">
        <v>1</v>
      </c>
    </row>
    <row r="891" spans="1:7">
      <c r="A891" s="12">
        <v>91611</v>
      </c>
      <c r="B891" s="12" t="s">
        <v>29</v>
      </c>
      <c r="C891" s="13">
        <v>37</v>
      </c>
      <c r="D891" s="14">
        <v>0</v>
      </c>
      <c r="E891" s="14">
        <v>1</v>
      </c>
      <c r="F891" s="14">
        <v>0</v>
      </c>
      <c r="G891" s="14">
        <v>1</v>
      </c>
    </row>
    <row r="892" spans="1:7">
      <c r="A892" s="12">
        <v>91612</v>
      </c>
      <c r="B892" s="12" t="s">
        <v>29</v>
      </c>
      <c r="C892" s="13">
        <v>37</v>
      </c>
      <c r="D892" s="14">
        <v>0</v>
      </c>
      <c r="E892" s="14">
        <v>1</v>
      </c>
      <c r="F892" s="14">
        <v>0</v>
      </c>
      <c r="G892" s="14">
        <v>1</v>
      </c>
    </row>
    <row r="893" spans="1:7">
      <c r="A893" s="12">
        <v>91614</v>
      </c>
      <c r="B893" s="12" t="s">
        <v>29</v>
      </c>
      <c r="C893" s="13">
        <v>37</v>
      </c>
      <c r="D893" s="14">
        <v>1</v>
      </c>
      <c r="E893" s="14">
        <v>1</v>
      </c>
      <c r="F893" s="14">
        <v>1</v>
      </c>
      <c r="G893" s="14">
        <v>1</v>
      </c>
    </row>
    <row r="894" spans="1:7">
      <c r="A894" s="12">
        <v>91615</v>
      </c>
      <c r="B894" s="12" t="s">
        <v>29</v>
      </c>
      <c r="C894" s="13">
        <v>37</v>
      </c>
      <c r="D894" s="14">
        <v>1</v>
      </c>
      <c r="E894" s="14">
        <v>1</v>
      </c>
      <c r="F894" s="14">
        <v>1</v>
      </c>
      <c r="G894" s="14">
        <v>1</v>
      </c>
    </row>
    <row r="895" spans="1:7">
      <c r="A895" s="12">
        <v>91617</v>
      </c>
      <c r="B895" s="12" t="s">
        <v>29</v>
      </c>
      <c r="C895" s="13">
        <v>37</v>
      </c>
      <c r="D895" s="14">
        <v>1</v>
      </c>
      <c r="E895" s="14">
        <v>1</v>
      </c>
      <c r="F895" s="14">
        <v>1</v>
      </c>
      <c r="G895" s="14">
        <v>1</v>
      </c>
    </row>
    <row r="896" spans="1:7">
      <c r="A896" s="12">
        <v>91702</v>
      </c>
      <c r="B896" s="12" t="s">
        <v>29</v>
      </c>
      <c r="C896" s="13">
        <v>37</v>
      </c>
      <c r="D896" s="14">
        <v>1</v>
      </c>
      <c r="E896" s="14">
        <v>1</v>
      </c>
      <c r="F896" s="14">
        <v>1</v>
      </c>
      <c r="G896" s="14">
        <v>1</v>
      </c>
    </row>
    <row r="897" spans="1:7">
      <c r="A897" s="12">
        <v>91706</v>
      </c>
      <c r="B897" s="12" t="s">
        <v>29</v>
      </c>
      <c r="C897" s="13">
        <v>37</v>
      </c>
      <c r="D897" s="14">
        <v>1</v>
      </c>
      <c r="E897" s="14">
        <v>1</v>
      </c>
      <c r="F897" s="14">
        <v>1</v>
      </c>
      <c r="G897" s="14">
        <v>1</v>
      </c>
    </row>
    <row r="898" spans="1:7">
      <c r="A898" s="12">
        <v>91711</v>
      </c>
      <c r="B898" s="12" t="s">
        <v>29</v>
      </c>
      <c r="C898" s="13">
        <v>37</v>
      </c>
      <c r="D898" s="14">
        <v>1</v>
      </c>
      <c r="E898" s="14">
        <v>1</v>
      </c>
      <c r="F898" s="14">
        <v>1</v>
      </c>
      <c r="G898" s="14">
        <v>1</v>
      </c>
    </row>
    <row r="899" spans="1:7">
      <c r="A899" s="12">
        <v>91714</v>
      </c>
      <c r="B899" s="12" t="s">
        <v>29</v>
      </c>
      <c r="C899" s="13">
        <v>37</v>
      </c>
      <c r="D899" s="14">
        <v>0</v>
      </c>
      <c r="E899" s="14">
        <v>0</v>
      </c>
      <c r="F899" s="14">
        <v>1</v>
      </c>
      <c r="G899" s="14">
        <v>1</v>
      </c>
    </row>
    <row r="900" spans="1:7">
      <c r="A900" s="12">
        <v>91715</v>
      </c>
      <c r="B900" s="12" t="s">
        <v>29</v>
      </c>
      <c r="C900" s="13">
        <v>37</v>
      </c>
      <c r="D900" s="14">
        <v>1</v>
      </c>
      <c r="E900" s="14">
        <v>1</v>
      </c>
      <c r="F900" s="14">
        <v>1</v>
      </c>
      <c r="G900" s="14">
        <v>1</v>
      </c>
    </row>
    <row r="901" spans="1:7">
      <c r="A901" s="12">
        <v>91716</v>
      </c>
      <c r="B901" s="12" t="s">
        <v>29</v>
      </c>
      <c r="C901" s="13">
        <v>37</v>
      </c>
      <c r="D901" s="14">
        <v>0</v>
      </c>
      <c r="E901" s="14">
        <v>0</v>
      </c>
      <c r="F901" s="14">
        <v>1</v>
      </c>
      <c r="G901" s="14">
        <v>1</v>
      </c>
    </row>
    <row r="902" spans="1:7">
      <c r="A902" s="12">
        <v>91722</v>
      </c>
      <c r="B902" s="12" t="s">
        <v>29</v>
      </c>
      <c r="C902" s="13">
        <v>37</v>
      </c>
      <c r="D902" s="14">
        <v>1</v>
      </c>
      <c r="E902" s="14">
        <v>1</v>
      </c>
      <c r="F902" s="14">
        <v>1</v>
      </c>
      <c r="G902" s="14">
        <v>1</v>
      </c>
    </row>
    <row r="903" spans="1:7">
      <c r="A903" s="12">
        <v>91723</v>
      </c>
      <c r="B903" s="12" t="s">
        <v>29</v>
      </c>
      <c r="C903" s="13">
        <v>37</v>
      </c>
      <c r="D903" s="14">
        <v>1</v>
      </c>
      <c r="E903" s="14">
        <v>1</v>
      </c>
      <c r="F903" s="14">
        <v>1</v>
      </c>
      <c r="G903" s="14">
        <v>1</v>
      </c>
    </row>
    <row r="904" spans="1:7">
      <c r="A904" s="12">
        <v>91724</v>
      </c>
      <c r="B904" s="12" t="s">
        <v>29</v>
      </c>
      <c r="C904" s="13">
        <v>37</v>
      </c>
      <c r="D904" s="14">
        <v>1</v>
      </c>
      <c r="E904" s="14">
        <v>1</v>
      </c>
      <c r="F904" s="14">
        <v>1</v>
      </c>
      <c r="G904" s="14">
        <v>1</v>
      </c>
    </row>
    <row r="905" spans="1:7">
      <c r="A905" s="12">
        <v>91731</v>
      </c>
      <c r="B905" s="12" t="s">
        <v>29</v>
      </c>
      <c r="C905" s="13">
        <v>37</v>
      </c>
      <c r="D905" s="14">
        <v>1</v>
      </c>
      <c r="E905" s="14">
        <v>1</v>
      </c>
      <c r="F905" s="14">
        <v>1</v>
      </c>
      <c r="G905" s="14">
        <v>1</v>
      </c>
    </row>
    <row r="906" spans="1:7">
      <c r="A906" s="12">
        <v>91732</v>
      </c>
      <c r="B906" s="12" t="s">
        <v>29</v>
      </c>
      <c r="C906" s="13">
        <v>37</v>
      </c>
      <c r="D906" s="14">
        <v>1</v>
      </c>
      <c r="E906" s="14">
        <v>1</v>
      </c>
      <c r="F906" s="14">
        <v>1</v>
      </c>
      <c r="G906" s="14">
        <v>1</v>
      </c>
    </row>
    <row r="907" spans="1:7">
      <c r="A907" s="12">
        <v>91733</v>
      </c>
      <c r="B907" s="12" t="s">
        <v>29</v>
      </c>
      <c r="C907" s="13">
        <v>37</v>
      </c>
      <c r="D907" s="14">
        <v>1</v>
      </c>
      <c r="E907" s="14">
        <v>1</v>
      </c>
      <c r="F907" s="14">
        <v>1</v>
      </c>
      <c r="G907" s="14">
        <v>1</v>
      </c>
    </row>
    <row r="908" spans="1:7">
      <c r="A908" s="12">
        <v>91734</v>
      </c>
      <c r="B908" s="12" t="s">
        <v>29</v>
      </c>
      <c r="C908" s="13">
        <v>37</v>
      </c>
      <c r="D908" s="14">
        <v>1</v>
      </c>
      <c r="E908" s="14">
        <v>1</v>
      </c>
      <c r="F908" s="14">
        <v>1</v>
      </c>
      <c r="G908" s="14">
        <v>1</v>
      </c>
    </row>
    <row r="909" spans="1:7">
      <c r="A909" s="12">
        <v>91740</v>
      </c>
      <c r="B909" s="12" t="s">
        <v>29</v>
      </c>
      <c r="C909" s="13">
        <v>37</v>
      </c>
      <c r="D909" s="14">
        <v>1</v>
      </c>
      <c r="E909" s="14">
        <v>1</v>
      </c>
      <c r="F909" s="14">
        <v>1</v>
      </c>
      <c r="G909" s="14">
        <v>1</v>
      </c>
    </row>
    <row r="910" spans="1:7">
      <c r="A910" s="12">
        <v>91741</v>
      </c>
      <c r="B910" s="12" t="s">
        <v>29</v>
      </c>
      <c r="C910" s="13">
        <v>37</v>
      </c>
      <c r="D910" s="14">
        <v>1</v>
      </c>
      <c r="E910" s="14">
        <v>1</v>
      </c>
      <c r="F910" s="14">
        <v>1</v>
      </c>
      <c r="G910" s="14">
        <v>1</v>
      </c>
    </row>
    <row r="911" spans="1:7">
      <c r="A911" s="12">
        <v>91744</v>
      </c>
      <c r="B911" s="12" t="s">
        <v>29</v>
      </c>
      <c r="C911" s="13">
        <v>37</v>
      </c>
      <c r="D911" s="14">
        <v>1</v>
      </c>
      <c r="E911" s="14">
        <v>1</v>
      </c>
      <c r="F911" s="14">
        <v>1</v>
      </c>
      <c r="G911" s="14">
        <v>1</v>
      </c>
    </row>
    <row r="912" spans="1:7">
      <c r="A912" s="12">
        <v>91745</v>
      </c>
      <c r="B912" s="12" t="s">
        <v>29</v>
      </c>
      <c r="C912" s="13">
        <v>37</v>
      </c>
      <c r="D912" s="14">
        <v>1</v>
      </c>
      <c r="E912" s="14">
        <v>1</v>
      </c>
      <c r="F912" s="14">
        <v>1</v>
      </c>
      <c r="G912" s="14">
        <v>1</v>
      </c>
    </row>
    <row r="913" spans="1:7">
      <c r="A913" s="12">
        <v>91746</v>
      </c>
      <c r="B913" s="12" t="s">
        <v>29</v>
      </c>
      <c r="C913" s="13">
        <v>37</v>
      </c>
      <c r="D913" s="14">
        <v>1</v>
      </c>
      <c r="E913" s="14">
        <v>1</v>
      </c>
      <c r="F913" s="14">
        <v>1</v>
      </c>
      <c r="G913" s="14">
        <v>1</v>
      </c>
    </row>
    <row r="914" spans="1:7">
      <c r="A914" s="12">
        <v>91747</v>
      </c>
      <c r="B914" s="12" t="s">
        <v>29</v>
      </c>
      <c r="C914" s="13">
        <v>37</v>
      </c>
      <c r="D914" s="14">
        <v>1</v>
      </c>
      <c r="E914" s="14">
        <v>1</v>
      </c>
      <c r="F914" s="14">
        <v>1</v>
      </c>
      <c r="G914" s="14">
        <v>1</v>
      </c>
    </row>
    <row r="915" spans="1:7">
      <c r="A915" s="12">
        <v>91748</v>
      </c>
      <c r="B915" s="12" t="s">
        <v>29</v>
      </c>
      <c r="C915" s="13">
        <v>37</v>
      </c>
      <c r="D915" s="14">
        <v>1</v>
      </c>
      <c r="E915" s="14">
        <v>1</v>
      </c>
      <c r="F915" s="14">
        <v>1</v>
      </c>
      <c r="G915" s="14">
        <v>1</v>
      </c>
    </row>
    <row r="916" spans="1:7">
      <c r="A916" s="12">
        <v>91750</v>
      </c>
      <c r="B916" s="12" t="s">
        <v>29</v>
      </c>
      <c r="C916" s="13">
        <v>37</v>
      </c>
      <c r="D916" s="14">
        <v>1</v>
      </c>
      <c r="E916" s="14">
        <v>1</v>
      </c>
      <c r="F916" s="14">
        <v>1</v>
      </c>
      <c r="G916" s="14">
        <v>1</v>
      </c>
    </row>
    <row r="917" spans="1:7">
      <c r="A917" s="12">
        <v>91754</v>
      </c>
      <c r="B917" s="12" t="s">
        <v>29</v>
      </c>
      <c r="C917" s="13">
        <v>37</v>
      </c>
      <c r="D917" s="14">
        <v>1</v>
      </c>
      <c r="E917" s="14">
        <v>1</v>
      </c>
      <c r="F917" s="14">
        <v>1</v>
      </c>
      <c r="G917" s="14">
        <v>1</v>
      </c>
    </row>
    <row r="918" spans="1:7">
      <c r="A918" s="12">
        <v>91755</v>
      </c>
      <c r="B918" s="12" t="s">
        <v>29</v>
      </c>
      <c r="C918" s="13">
        <v>37</v>
      </c>
      <c r="D918" s="14">
        <v>1</v>
      </c>
      <c r="E918" s="14">
        <v>1</v>
      </c>
      <c r="F918" s="14">
        <v>1</v>
      </c>
      <c r="G918" s="14">
        <v>1</v>
      </c>
    </row>
    <row r="919" spans="1:7">
      <c r="A919" s="12">
        <v>91756</v>
      </c>
      <c r="B919" s="12" t="s">
        <v>29</v>
      </c>
      <c r="C919" s="13">
        <v>37</v>
      </c>
      <c r="D919" s="14">
        <v>0</v>
      </c>
      <c r="E919" s="14">
        <v>1</v>
      </c>
      <c r="F919" s="14">
        <v>0</v>
      </c>
      <c r="G919" s="14">
        <v>1</v>
      </c>
    </row>
    <row r="920" spans="1:7">
      <c r="A920" s="12">
        <v>91765</v>
      </c>
      <c r="B920" s="12" t="s">
        <v>29</v>
      </c>
      <c r="C920" s="13">
        <v>37</v>
      </c>
      <c r="D920" s="14">
        <v>1</v>
      </c>
      <c r="E920" s="14">
        <v>1</v>
      </c>
      <c r="F920" s="14">
        <v>1</v>
      </c>
      <c r="G920" s="14">
        <v>1</v>
      </c>
    </row>
    <row r="921" spans="1:7">
      <c r="A921" s="12">
        <v>91766</v>
      </c>
      <c r="B921" s="12" t="s">
        <v>29</v>
      </c>
      <c r="C921" s="13">
        <v>37</v>
      </c>
      <c r="D921" s="14">
        <v>0.94457060280759708</v>
      </c>
      <c r="E921" s="14">
        <v>0.96990865126276193</v>
      </c>
      <c r="F921" s="14">
        <v>0.91811414392059554</v>
      </c>
      <c r="G921" s="14">
        <v>0.94524636906353021</v>
      </c>
    </row>
    <row r="922" spans="1:7">
      <c r="A922" s="12">
        <v>91767</v>
      </c>
      <c r="B922" s="12" t="s">
        <v>29</v>
      </c>
      <c r="C922" s="13">
        <v>37</v>
      </c>
      <c r="D922" s="14">
        <v>1</v>
      </c>
      <c r="E922" s="14">
        <v>1</v>
      </c>
      <c r="F922" s="14">
        <v>1</v>
      </c>
      <c r="G922" s="14">
        <v>1</v>
      </c>
    </row>
    <row r="923" spans="1:7">
      <c r="A923" s="12">
        <v>91768</v>
      </c>
      <c r="B923" s="12" t="s">
        <v>29</v>
      </c>
      <c r="C923" s="13">
        <v>37</v>
      </c>
      <c r="D923" s="14">
        <v>1</v>
      </c>
      <c r="E923" s="14">
        <v>1</v>
      </c>
      <c r="F923" s="14">
        <v>1</v>
      </c>
      <c r="G923" s="14">
        <v>1</v>
      </c>
    </row>
    <row r="924" spans="1:7">
      <c r="A924" s="12">
        <v>91769</v>
      </c>
      <c r="B924" s="12" t="s">
        <v>29</v>
      </c>
      <c r="C924" s="13">
        <v>37</v>
      </c>
      <c r="D924" s="14">
        <v>1</v>
      </c>
      <c r="E924" s="14">
        <v>1</v>
      </c>
      <c r="F924" s="14">
        <v>1</v>
      </c>
      <c r="G924" s="14">
        <v>1</v>
      </c>
    </row>
    <row r="925" spans="1:7">
      <c r="A925" s="12">
        <v>91770</v>
      </c>
      <c r="B925" s="12" t="s">
        <v>29</v>
      </c>
      <c r="C925" s="13">
        <v>37</v>
      </c>
      <c r="D925" s="14">
        <v>1</v>
      </c>
      <c r="E925" s="14">
        <v>1</v>
      </c>
      <c r="F925" s="14">
        <v>1</v>
      </c>
      <c r="G925" s="14">
        <v>1</v>
      </c>
    </row>
    <row r="926" spans="1:7">
      <c r="A926" s="12">
        <v>91771</v>
      </c>
      <c r="B926" s="12" t="s">
        <v>29</v>
      </c>
      <c r="C926" s="13">
        <v>37</v>
      </c>
      <c r="D926" s="14">
        <v>0</v>
      </c>
      <c r="E926" s="14">
        <v>1</v>
      </c>
      <c r="F926" s="14">
        <v>0</v>
      </c>
      <c r="G926" s="14">
        <v>1</v>
      </c>
    </row>
    <row r="927" spans="1:7">
      <c r="A927" s="12">
        <v>91772</v>
      </c>
      <c r="B927" s="12" t="s">
        <v>29</v>
      </c>
      <c r="C927" s="13">
        <v>37</v>
      </c>
      <c r="D927" s="14">
        <v>0</v>
      </c>
      <c r="E927" s="14">
        <v>1</v>
      </c>
      <c r="F927" s="14">
        <v>0</v>
      </c>
      <c r="G927" s="14">
        <v>1</v>
      </c>
    </row>
    <row r="928" spans="1:7">
      <c r="A928" s="12">
        <v>91773</v>
      </c>
      <c r="B928" s="12" t="s">
        <v>29</v>
      </c>
      <c r="C928" s="13">
        <v>37</v>
      </c>
      <c r="D928" s="14">
        <v>1</v>
      </c>
      <c r="E928" s="14">
        <v>1</v>
      </c>
      <c r="F928" s="14">
        <v>1</v>
      </c>
      <c r="G928" s="14">
        <v>1</v>
      </c>
    </row>
    <row r="929" spans="1:7">
      <c r="A929" s="12">
        <v>91775</v>
      </c>
      <c r="B929" s="12" t="s">
        <v>29</v>
      </c>
      <c r="C929" s="13">
        <v>37</v>
      </c>
      <c r="D929" s="14">
        <v>1</v>
      </c>
      <c r="E929" s="14">
        <v>1</v>
      </c>
      <c r="F929" s="14">
        <v>1</v>
      </c>
      <c r="G929" s="14">
        <v>1</v>
      </c>
    </row>
    <row r="930" spans="1:7">
      <c r="A930" s="12">
        <v>91776</v>
      </c>
      <c r="B930" s="12" t="s">
        <v>29</v>
      </c>
      <c r="C930" s="13">
        <v>37</v>
      </c>
      <c r="D930" s="14">
        <v>1</v>
      </c>
      <c r="E930" s="14">
        <v>1</v>
      </c>
      <c r="F930" s="14">
        <v>1</v>
      </c>
      <c r="G930" s="14">
        <v>1</v>
      </c>
    </row>
    <row r="931" spans="1:7">
      <c r="A931" s="12">
        <v>91778</v>
      </c>
      <c r="B931" s="12" t="s">
        <v>29</v>
      </c>
      <c r="C931" s="13">
        <v>37</v>
      </c>
      <c r="D931" s="14">
        <v>1</v>
      </c>
      <c r="E931" s="14">
        <v>1</v>
      </c>
      <c r="F931" s="14">
        <v>1</v>
      </c>
      <c r="G931" s="14">
        <v>1</v>
      </c>
    </row>
    <row r="932" spans="1:7">
      <c r="A932" s="12">
        <v>91780</v>
      </c>
      <c r="B932" s="12" t="s">
        <v>29</v>
      </c>
      <c r="C932" s="13">
        <v>37</v>
      </c>
      <c r="D932" s="14">
        <v>1</v>
      </c>
      <c r="E932" s="14">
        <v>1</v>
      </c>
      <c r="F932" s="14">
        <v>1</v>
      </c>
      <c r="G932" s="14">
        <v>1</v>
      </c>
    </row>
    <row r="933" spans="1:7">
      <c r="A933" s="12">
        <v>91788</v>
      </c>
      <c r="B933" s="12" t="s">
        <v>29</v>
      </c>
      <c r="C933" s="13">
        <v>37</v>
      </c>
      <c r="D933" s="14">
        <v>1</v>
      </c>
      <c r="E933" s="14">
        <v>1</v>
      </c>
      <c r="F933" s="14">
        <v>1</v>
      </c>
      <c r="G933" s="14">
        <v>1</v>
      </c>
    </row>
    <row r="934" spans="1:7">
      <c r="A934" s="12">
        <v>91789</v>
      </c>
      <c r="B934" s="12" t="s">
        <v>29</v>
      </c>
      <c r="C934" s="13">
        <v>37</v>
      </c>
      <c r="D934" s="14">
        <v>1</v>
      </c>
      <c r="E934" s="14">
        <v>1</v>
      </c>
      <c r="F934" s="14">
        <v>1</v>
      </c>
      <c r="G934" s="14">
        <v>1</v>
      </c>
    </row>
    <row r="935" spans="1:7">
      <c r="A935" s="12">
        <v>91790</v>
      </c>
      <c r="B935" s="12" t="s">
        <v>29</v>
      </c>
      <c r="C935" s="13">
        <v>37</v>
      </c>
      <c r="D935" s="14">
        <v>1</v>
      </c>
      <c r="E935" s="14">
        <v>1</v>
      </c>
      <c r="F935" s="14">
        <v>1</v>
      </c>
      <c r="G935" s="14">
        <v>1</v>
      </c>
    </row>
    <row r="936" spans="1:7">
      <c r="A936" s="12">
        <v>91791</v>
      </c>
      <c r="B936" s="12" t="s">
        <v>29</v>
      </c>
      <c r="C936" s="13">
        <v>37</v>
      </c>
      <c r="D936" s="14">
        <v>1</v>
      </c>
      <c r="E936" s="14">
        <v>1</v>
      </c>
      <c r="F936" s="14">
        <v>1</v>
      </c>
      <c r="G936" s="14">
        <v>1</v>
      </c>
    </row>
    <row r="937" spans="1:7">
      <c r="A937" s="12">
        <v>91792</v>
      </c>
      <c r="B937" s="12" t="s">
        <v>29</v>
      </c>
      <c r="C937" s="13">
        <v>37</v>
      </c>
      <c r="D937" s="14">
        <v>1</v>
      </c>
      <c r="E937" s="14">
        <v>1</v>
      </c>
      <c r="F937" s="14">
        <v>1</v>
      </c>
      <c r="G937" s="14">
        <v>1</v>
      </c>
    </row>
    <row r="938" spans="1:7">
      <c r="A938" s="12">
        <v>91793</v>
      </c>
      <c r="B938" s="12" t="s">
        <v>29</v>
      </c>
      <c r="C938" s="13">
        <v>37</v>
      </c>
      <c r="D938" s="14">
        <v>1</v>
      </c>
      <c r="E938" s="14">
        <v>1</v>
      </c>
      <c r="F938" s="14">
        <v>1</v>
      </c>
      <c r="G938" s="14">
        <v>1</v>
      </c>
    </row>
    <row r="939" spans="1:7">
      <c r="A939" s="12">
        <v>91801</v>
      </c>
      <c r="B939" s="12" t="s">
        <v>29</v>
      </c>
      <c r="C939" s="13">
        <v>37</v>
      </c>
      <c r="D939" s="14">
        <v>1</v>
      </c>
      <c r="E939" s="14">
        <v>1</v>
      </c>
      <c r="F939" s="14">
        <v>1</v>
      </c>
      <c r="G939" s="14">
        <v>1</v>
      </c>
    </row>
    <row r="940" spans="1:7">
      <c r="A940" s="12">
        <v>91802</v>
      </c>
      <c r="B940" s="12" t="s">
        <v>29</v>
      </c>
      <c r="C940" s="13">
        <v>37</v>
      </c>
      <c r="D940" s="14">
        <v>1</v>
      </c>
      <c r="E940" s="14">
        <v>1</v>
      </c>
      <c r="F940" s="14">
        <v>1</v>
      </c>
      <c r="G940" s="14">
        <v>1</v>
      </c>
    </row>
    <row r="941" spans="1:7">
      <c r="A941" s="12">
        <v>91803</v>
      </c>
      <c r="B941" s="12" t="s">
        <v>29</v>
      </c>
      <c r="C941" s="13">
        <v>37</v>
      </c>
      <c r="D941" s="14">
        <v>1</v>
      </c>
      <c r="E941" s="14">
        <v>1</v>
      </c>
      <c r="F941" s="14">
        <v>1</v>
      </c>
      <c r="G941" s="14">
        <v>1</v>
      </c>
    </row>
    <row r="942" spans="1:7">
      <c r="A942" s="12">
        <v>91804</v>
      </c>
      <c r="B942" s="12" t="s">
        <v>29</v>
      </c>
      <c r="C942" s="13">
        <v>37</v>
      </c>
      <c r="D942" s="14">
        <v>0</v>
      </c>
      <c r="E942" s="14">
        <v>0</v>
      </c>
      <c r="F942" s="14">
        <v>1</v>
      </c>
      <c r="G942" s="14">
        <v>1</v>
      </c>
    </row>
    <row r="943" spans="1:7">
      <c r="A943" s="12">
        <v>91896</v>
      </c>
      <c r="B943" s="12" t="s">
        <v>29</v>
      </c>
      <c r="C943" s="13">
        <v>37</v>
      </c>
      <c r="D943" s="14">
        <v>0</v>
      </c>
      <c r="E943" s="14">
        <v>0</v>
      </c>
      <c r="F943" s="14">
        <v>1</v>
      </c>
      <c r="G943" s="14">
        <v>1</v>
      </c>
    </row>
    <row r="944" spans="1:7">
      <c r="A944" s="12">
        <v>91899</v>
      </c>
      <c r="B944" s="12" t="s">
        <v>29</v>
      </c>
      <c r="C944" s="13">
        <v>37</v>
      </c>
      <c r="D944" s="14">
        <v>0</v>
      </c>
      <c r="E944" s="14">
        <v>0</v>
      </c>
      <c r="F944" s="14">
        <v>1</v>
      </c>
      <c r="G944" s="14">
        <v>1</v>
      </c>
    </row>
    <row r="945" spans="1:7">
      <c r="A945" s="12">
        <v>93510</v>
      </c>
      <c r="B945" s="12" t="s">
        <v>29</v>
      </c>
      <c r="C945" s="13">
        <v>37</v>
      </c>
      <c r="D945" s="14">
        <v>1</v>
      </c>
      <c r="E945" s="14">
        <v>1</v>
      </c>
      <c r="F945" s="14">
        <v>1</v>
      </c>
      <c r="G945" s="14">
        <v>1</v>
      </c>
    </row>
    <row r="946" spans="1:7">
      <c r="A946" s="12">
        <v>93532</v>
      </c>
      <c r="B946" s="12" t="s">
        <v>29</v>
      </c>
      <c r="C946" s="13">
        <v>37</v>
      </c>
      <c r="D946" s="14">
        <v>1</v>
      </c>
      <c r="E946" s="14">
        <v>1</v>
      </c>
      <c r="F946" s="14">
        <v>1</v>
      </c>
      <c r="G946" s="14">
        <v>1</v>
      </c>
    </row>
    <row r="947" spans="1:7">
      <c r="A947" s="12">
        <v>93534</v>
      </c>
      <c r="B947" s="12" t="s">
        <v>29</v>
      </c>
      <c r="C947" s="13">
        <v>37</v>
      </c>
      <c r="D947" s="14">
        <v>1</v>
      </c>
      <c r="E947" s="14">
        <v>1</v>
      </c>
      <c r="F947" s="14">
        <v>1</v>
      </c>
      <c r="G947" s="14">
        <v>1</v>
      </c>
    </row>
    <row r="948" spans="1:7">
      <c r="A948" s="12">
        <v>93535</v>
      </c>
      <c r="B948" s="12" t="s">
        <v>29</v>
      </c>
      <c r="C948" s="13">
        <v>37</v>
      </c>
      <c r="D948" s="14">
        <v>1</v>
      </c>
      <c r="E948" s="14">
        <v>1</v>
      </c>
      <c r="F948" s="14">
        <v>1</v>
      </c>
      <c r="G948" s="14">
        <v>1</v>
      </c>
    </row>
    <row r="949" spans="1:7">
      <c r="A949" s="12">
        <v>93536</v>
      </c>
      <c r="B949" s="12" t="s">
        <v>29</v>
      </c>
      <c r="C949" s="13">
        <v>37</v>
      </c>
      <c r="D949" s="14">
        <v>0.99886483418470773</v>
      </c>
      <c r="E949" s="14">
        <v>1</v>
      </c>
      <c r="F949" s="14">
        <v>1</v>
      </c>
      <c r="G949" s="14">
        <v>0.99893207216140967</v>
      </c>
    </row>
    <row r="950" spans="1:7">
      <c r="A950" s="12">
        <v>93539</v>
      </c>
      <c r="B950" s="12" t="s">
        <v>29</v>
      </c>
      <c r="C950" s="13">
        <v>37</v>
      </c>
      <c r="D950" s="14">
        <v>1</v>
      </c>
      <c r="E950" s="14">
        <v>1</v>
      </c>
      <c r="F950" s="14">
        <v>1</v>
      </c>
      <c r="G950" s="14">
        <v>1</v>
      </c>
    </row>
    <row r="951" spans="1:7">
      <c r="A951" s="12">
        <v>93543</v>
      </c>
      <c r="B951" s="12" t="s">
        <v>29</v>
      </c>
      <c r="C951" s="13">
        <v>37</v>
      </c>
      <c r="D951" s="14">
        <v>1</v>
      </c>
      <c r="E951" s="14">
        <v>1</v>
      </c>
      <c r="F951" s="14">
        <v>1</v>
      </c>
      <c r="G951" s="14">
        <v>1</v>
      </c>
    </row>
    <row r="952" spans="1:7">
      <c r="A952" s="12">
        <v>93544</v>
      </c>
      <c r="B952" s="12" t="s">
        <v>29</v>
      </c>
      <c r="C952" s="13">
        <v>37</v>
      </c>
      <c r="D952" s="14">
        <v>1</v>
      </c>
      <c r="E952" s="14">
        <v>1</v>
      </c>
      <c r="F952" s="14">
        <v>1</v>
      </c>
      <c r="G952" s="14">
        <v>1</v>
      </c>
    </row>
    <row r="953" spans="1:7">
      <c r="A953" s="12">
        <v>93550</v>
      </c>
      <c r="B953" s="12" t="s">
        <v>29</v>
      </c>
      <c r="C953" s="13">
        <v>37</v>
      </c>
      <c r="D953" s="14">
        <v>1</v>
      </c>
      <c r="E953" s="14">
        <v>1</v>
      </c>
      <c r="F953" s="14">
        <v>1</v>
      </c>
      <c r="G953" s="14">
        <v>1</v>
      </c>
    </row>
    <row r="954" spans="1:7">
      <c r="A954" s="12">
        <v>93551</v>
      </c>
      <c r="B954" s="12" t="s">
        <v>29</v>
      </c>
      <c r="C954" s="13">
        <v>37</v>
      </c>
      <c r="D954" s="14">
        <v>1</v>
      </c>
      <c r="E954" s="14">
        <v>1</v>
      </c>
      <c r="F954" s="14">
        <v>1</v>
      </c>
      <c r="G954" s="14">
        <v>1</v>
      </c>
    </row>
    <row r="955" spans="1:7">
      <c r="A955" s="12">
        <v>93552</v>
      </c>
      <c r="B955" s="12" t="s">
        <v>29</v>
      </c>
      <c r="C955" s="13">
        <v>37</v>
      </c>
      <c r="D955" s="14">
        <v>1</v>
      </c>
      <c r="E955" s="14">
        <v>1</v>
      </c>
      <c r="F955" s="14">
        <v>1</v>
      </c>
      <c r="G955" s="14">
        <v>1</v>
      </c>
    </row>
    <row r="956" spans="1:7">
      <c r="A956" s="12">
        <v>93553</v>
      </c>
      <c r="B956" s="12" t="s">
        <v>29</v>
      </c>
      <c r="C956" s="13">
        <v>37</v>
      </c>
      <c r="D956" s="14">
        <v>1</v>
      </c>
      <c r="E956" s="14">
        <v>1</v>
      </c>
      <c r="F956" s="14">
        <v>1</v>
      </c>
      <c r="G956" s="14">
        <v>1</v>
      </c>
    </row>
    <row r="957" spans="1:7">
      <c r="A957" s="12">
        <v>93563</v>
      </c>
      <c r="B957" s="12" t="s">
        <v>29</v>
      </c>
      <c r="C957" s="13">
        <v>37</v>
      </c>
      <c r="D957" s="14">
        <v>1</v>
      </c>
      <c r="E957" s="14">
        <v>1</v>
      </c>
      <c r="F957" s="14">
        <v>1</v>
      </c>
      <c r="G957" s="14">
        <v>1</v>
      </c>
    </row>
    <row r="958" spans="1:7">
      <c r="A958" s="12">
        <v>93584</v>
      </c>
      <c r="B958" s="12" t="s">
        <v>29</v>
      </c>
      <c r="C958" s="13">
        <v>37</v>
      </c>
      <c r="D958" s="14">
        <v>1</v>
      </c>
      <c r="E958" s="14">
        <v>1</v>
      </c>
      <c r="F958" s="14">
        <v>1</v>
      </c>
      <c r="G958" s="14">
        <v>1</v>
      </c>
    </row>
    <row r="959" spans="1:7">
      <c r="A959" s="12">
        <v>93586</v>
      </c>
      <c r="B959" s="12" t="s">
        <v>29</v>
      </c>
      <c r="C959" s="13">
        <v>37</v>
      </c>
      <c r="D959" s="14">
        <v>1</v>
      </c>
      <c r="E959" s="14">
        <v>1</v>
      </c>
      <c r="F959" s="14">
        <v>1</v>
      </c>
      <c r="G959" s="14">
        <v>1</v>
      </c>
    </row>
    <row r="960" spans="1:7">
      <c r="A960" s="12">
        <v>93590</v>
      </c>
      <c r="B960" s="12" t="s">
        <v>29</v>
      </c>
      <c r="C960" s="13">
        <v>37</v>
      </c>
      <c r="D960" s="14">
        <v>1</v>
      </c>
      <c r="E960" s="14">
        <v>1</v>
      </c>
      <c r="F960" s="14">
        <v>1</v>
      </c>
      <c r="G960" s="14">
        <v>1</v>
      </c>
    </row>
    <row r="961" spans="1:7">
      <c r="A961" s="12">
        <v>93591</v>
      </c>
      <c r="B961" s="12" t="s">
        <v>29</v>
      </c>
      <c r="C961" s="13">
        <v>37</v>
      </c>
      <c r="D961" s="14">
        <v>1</v>
      </c>
      <c r="E961" s="14">
        <v>1</v>
      </c>
      <c r="F961" s="14">
        <v>1</v>
      </c>
      <c r="G961" s="14">
        <v>1</v>
      </c>
    </row>
    <row r="962" spans="1:7">
      <c r="A962" s="12">
        <v>93599</v>
      </c>
      <c r="B962" s="12" t="s">
        <v>29</v>
      </c>
      <c r="C962" s="13">
        <v>37</v>
      </c>
      <c r="D962" s="14">
        <v>0</v>
      </c>
      <c r="E962" s="14">
        <v>0</v>
      </c>
      <c r="F962" s="14">
        <v>1</v>
      </c>
      <c r="G962" s="14">
        <v>1</v>
      </c>
    </row>
    <row r="963" spans="1:7">
      <c r="A963" s="12">
        <v>93601</v>
      </c>
      <c r="B963" s="12" t="s">
        <v>30</v>
      </c>
      <c r="C963" s="13">
        <v>39</v>
      </c>
      <c r="D963" s="14">
        <v>0.94278283485045511</v>
      </c>
      <c r="E963" s="14">
        <v>1</v>
      </c>
      <c r="F963" s="14">
        <v>1</v>
      </c>
      <c r="G963" s="14">
        <v>0.94387755102040816</v>
      </c>
    </row>
    <row r="964" spans="1:7">
      <c r="A964" s="12">
        <v>93604</v>
      </c>
      <c r="B964" s="12" t="s">
        <v>30</v>
      </c>
      <c r="C964" s="13">
        <v>39</v>
      </c>
      <c r="D964" s="14">
        <v>1</v>
      </c>
      <c r="E964" s="14">
        <v>1</v>
      </c>
      <c r="F964" s="14">
        <v>1</v>
      </c>
      <c r="G964" s="14">
        <v>1</v>
      </c>
    </row>
    <row r="965" spans="1:7">
      <c r="A965" s="12">
        <v>93610</v>
      </c>
      <c r="B965" s="12" t="s">
        <v>30</v>
      </c>
      <c r="C965" s="13">
        <v>39</v>
      </c>
      <c r="D965" s="14">
        <v>0.99068756790315071</v>
      </c>
      <c r="E965" s="14">
        <v>0.99080459770114937</v>
      </c>
      <c r="F965" s="14">
        <v>1</v>
      </c>
      <c r="G965" s="14">
        <v>0.99086888286488806</v>
      </c>
    </row>
    <row r="966" spans="1:7">
      <c r="A966" s="12">
        <v>93614</v>
      </c>
      <c r="B966" s="12" t="s">
        <v>30</v>
      </c>
      <c r="C966" s="13">
        <v>39</v>
      </c>
      <c r="D966" s="14">
        <v>1</v>
      </c>
      <c r="E966" s="14">
        <v>1</v>
      </c>
      <c r="F966" s="14">
        <v>1</v>
      </c>
      <c r="G966" s="14">
        <v>1</v>
      </c>
    </row>
    <row r="967" spans="1:7">
      <c r="A967" s="12">
        <v>93636</v>
      </c>
      <c r="B967" s="12" t="s">
        <v>30</v>
      </c>
      <c r="C967" s="13">
        <v>39</v>
      </c>
      <c r="D967" s="14">
        <v>1</v>
      </c>
      <c r="E967" s="14">
        <v>1</v>
      </c>
      <c r="F967" s="14">
        <v>1</v>
      </c>
      <c r="G967" s="14">
        <v>1</v>
      </c>
    </row>
    <row r="968" spans="1:7">
      <c r="A968" s="12">
        <v>93637</v>
      </c>
      <c r="B968" s="12" t="s">
        <v>30</v>
      </c>
      <c r="C968" s="13">
        <v>39</v>
      </c>
      <c r="D968" s="14">
        <v>1</v>
      </c>
      <c r="E968" s="14">
        <v>1</v>
      </c>
      <c r="F968" s="14">
        <v>1</v>
      </c>
      <c r="G968" s="14">
        <v>1</v>
      </c>
    </row>
    <row r="969" spans="1:7">
      <c r="A969" s="12">
        <v>93638</v>
      </c>
      <c r="B969" s="12" t="s">
        <v>30</v>
      </c>
      <c r="C969" s="13">
        <v>39</v>
      </c>
      <c r="D969" s="14">
        <v>1</v>
      </c>
      <c r="E969" s="14">
        <v>1</v>
      </c>
      <c r="F969" s="14">
        <v>1</v>
      </c>
      <c r="G969" s="14">
        <v>1</v>
      </c>
    </row>
    <row r="970" spans="1:7">
      <c r="A970" s="12">
        <v>93639</v>
      </c>
      <c r="B970" s="12" t="s">
        <v>30</v>
      </c>
      <c r="C970" s="13">
        <v>39</v>
      </c>
      <c r="D970" s="14">
        <v>1</v>
      </c>
      <c r="E970" s="14">
        <v>1</v>
      </c>
      <c r="F970" s="14">
        <v>1</v>
      </c>
      <c r="G970" s="14">
        <v>1</v>
      </c>
    </row>
    <row r="971" spans="1:7">
      <c r="A971" s="12">
        <v>93643</v>
      </c>
      <c r="B971" s="12" t="s">
        <v>30</v>
      </c>
      <c r="C971" s="13">
        <v>39</v>
      </c>
      <c r="D971" s="14">
        <v>1</v>
      </c>
      <c r="E971" s="14">
        <v>1</v>
      </c>
      <c r="F971" s="14">
        <v>1</v>
      </c>
      <c r="G971" s="14">
        <v>1</v>
      </c>
    </row>
    <row r="972" spans="1:7">
      <c r="A972" s="12">
        <v>93644</v>
      </c>
      <c r="B972" s="12" t="s">
        <v>30</v>
      </c>
      <c r="C972" s="13">
        <v>39</v>
      </c>
      <c r="D972" s="14">
        <v>1</v>
      </c>
      <c r="E972" s="14">
        <v>1</v>
      </c>
      <c r="F972" s="14">
        <v>1</v>
      </c>
      <c r="G972" s="14">
        <v>1</v>
      </c>
    </row>
    <row r="973" spans="1:7">
      <c r="A973" s="12">
        <v>93645</v>
      </c>
      <c r="B973" s="12" t="s">
        <v>30</v>
      </c>
      <c r="C973" s="13">
        <v>39</v>
      </c>
      <c r="D973" s="14">
        <v>1</v>
      </c>
      <c r="E973" s="14">
        <v>1</v>
      </c>
      <c r="F973" s="14">
        <v>0</v>
      </c>
      <c r="G973" s="14">
        <v>1</v>
      </c>
    </row>
    <row r="974" spans="1:7">
      <c r="A974" s="12">
        <v>93653</v>
      </c>
      <c r="B974" s="12" t="s">
        <v>30</v>
      </c>
      <c r="C974" s="13">
        <v>39</v>
      </c>
      <c r="D974" s="14">
        <v>0.90337078651685399</v>
      </c>
      <c r="E974" s="14">
        <v>1</v>
      </c>
      <c r="F974" s="14">
        <v>1</v>
      </c>
      <c r="G974" s="14">
        <v>0.90423162583518935</v>
      </c>
    </row>
    <row r="975" spans="1:7">
      <c r="A975" s="12">
        <v>93669</v>
      </c>
      <c r="B975" s="12" t="s">
        <v>30</v>
      </c>
      <c r="C975" s="13">
        <v>39</v>
      </c>
      <c r="D975" s="14">
        <v>1</v>
      </c>
      <c r="E975" s="14">
        <v>1</v>
      </c>
      <c r="F975" s="14">
        <v>1</v>
      </c>
      <c r="G975" s="14">
        <v>1</v>
      </c>
    </row>
    <row r="976" spans="1:7">
      <c r="A976" s="12">
        <v>94901</v>
      </c>
      <c r="B976" s="12" t="s">
        <v>31</v>
      </c>
      <c r="C976" s="13">
        <v>41</v>
      </c>
      <c r="D976" s="14">
        <v>1</v>
      </c>
      <c r="E976" s="14">
        <v>1</v>
      </c>
      <c r="F976" s="14">
        <v>1</v>
      </c>
      <c r="G976" s="14">
        <v>1</v>
      </c>
    </row>
    <row r="977" spans="1:7">
      <c r="A977" s="12">
        <v>94903</v>
      </c>
      <c r="B977" s="12" t="s">
        <v>31</v>
      </c>
      <c r="C977" s="13">
        <v>41</v>
      </c>
      <c r="D977" s="14">
        <v>1</v>
      </c>
      <c r="E977" s="14">
        <v>1</v>
      </c>
      <c r="F977" s="14">
        <v>1</v>
      </c>
      <c r="G977" s="14">
        <v>1</v>
      </c>
    </row>
    <row r="978" spans="1:7">
      <c r="A978" s="12">
        <v>94904</v>
      </c>
      <c r="B978" s="12" t="s">
        <v>31</v>
      </c>
      <c r="C978" s="13">
        <v>41</v>
      </c>
      <c r="D978" s="14">
        <v>1</v>
      </c>
      <c r="E978" s="14">
        <v>1</v>
      </c>
      <c r="F978" s="14">
        <v>1</v>
      </c>
      <c r="G978" s="14">
        <v>1</v>
      </c>
    </row>
    <row r="979" spans="1:7">
      <c r="A979" s="12">
        <v>94912</v>
      </c>
      <c r="B979" s="12" t="s">
        <v>31</v>
      </c>
      <c r="C979" s="13">
        <v>41</v>
      </c>
      <c r="D979" s="14">
        <v>1</v>
      </c>
      <c r="E979" s="14">
        <v>1</v>
      </c>
      <c r="F979" s="14">
        <v>1</v>
      </c>
      <c r="G979" s="14">
        <v>1</v>
      </c>
    </row>
    <row r="980" spans="1:7">
      <c r="A980" s="12">
        <v>94913</v>
      </c>
      <c r="B980" s="12" t="s">
        <v>31</v>
      </c>
      <c r="C980" s="13">
        <v>41</v>
      </c>
      <c r="D980" s="14">
        <v>1</v>
      </c>
      <c r="E980" s="14">
        <v>1</v>
      </c>
      <c r="F980" s="14">
        <v>1</v>
      </c>
      <c r="G980" s="14">
        <v>1</v>
      </c>
    </row>
    <row r="981" spans="1:7">
      <c r="A981" s="12">
        <v>94914</v>
      </c>
      <c r="B981" s="12" t="s">
        <v>31</v>
      </c>
      <c r="C981" s="13">
        <v>41</v>
      </c>
      <c r="D981" s="14">
        <v>1</v>
      </c>
      <c r="E981" s="14">
        <v>1</v>
      </c>
      <c r="F981" s="14">
        <v>1</v>
      </c>
      <c r="G981" s="14">
        <v>1</v>
      </c>
    </row>
    <row r="982" spans="1:7">
      <c r="A982" s="12">
        <v>94915</v>
      </c>
      <c r="B982" s="12" t="s">
        <v>31</v>
      </c>
      <c r="C982" s="13">
        <v>41</v>
      </c>
      <c r="D982" s="14">
        <v>1</v>
      </c>
      <c r="E982" s="14">
        <v>1</v>
      </c>
      <c r="F982" s="14">
        <v>1</v>
      </c>
      <c r="G982" s="14">
        <v>1</v>
      </c>
    </row>
    <row r="983" spans="1:7">
      <c r="A983" s="12">
        <v>94920</v>
      </c>
      <c r="B983" s="12" t="s">
        <v>31</v>
      </c>
      <c r="C983" s="13">
        <v>41</v>
      </c>
      <c r="D983" s="14">
        <v>1</v>
      </c>
      <c r="E983" s="14">
        <v>1</v>
      </c>
      <c r="F983" s="14">
        <v>1</v>
      </c>
      <c r="G983" s="14">
        <v>1</v>
      </c>
    </row>
    <row r="984" spans="1:7">
      <c r="A984" s="12">
        <v>94924</v>
      </c>
      <c r="B984" s="12" t="s">
        <v>31</v>
      </c>
      <c r="C984" s="13">
        <v>41</v>
      </c>
      <c r="D984" s="14">
        <v>1</v>
      </c>
      <c r="E984" s="14">
        <v>1</v>
      </c>
      <c r="F984" s="14">
        <v>1</v>
      </c>
      <c r="G984" s="14">
        <v>1</v>
      </c>
    </row>
    <row r="985" spans="1:7">
      <c r="A985" s="12">
        <v>94925</v>
      </c>
      <c r="B985" s="12" t="s">
        <v>31</v>
      </c>
      <c r="C985" s="13">
        <v>41</v>
      </c>
      <c r="D985" s="14">
        <v>1</v>
      </c>
      <c r="E985" s="14">
        <v>1</v>
      </c>
      <c r="F985" s="14">
        <v>1</v>
      </c>
      <c r="G985" s="14">
        <v>1</v>
      </c>
    </row>
    <row r="986" spans="1:7">
      <c r="A986" s="12">
        <v>94929</v>
      </c>
      <c r="B986" s="12" t="s">
        <v>31</v>
      </c>
      <c r="C986" s="13">
        <v>41</v>
      </c>
      <c r="D986" s="14">
        <v>1</v>
      </c>
      <c r="E986" s="14">
        <v>1</v>
      </c>
      <c r="F986" s="14">
        <v>1</v>
      </c>
      <c r="G986" s="14">
        <v>1</v>
      </c>
    </row>
    <row r="987" spans="1:7">
      <c r="A987" s="12">
        <v>94930</v>
      </c>
      <c r="B987" s="12" t="s">
        <v>31</v>
      </c>
      <c r="C987" s="13">
        <v>41</v>
      </c>
      <c r="D987" s="14">
        <v>1</v>
      </c>
      <c r="E987" s="14">
        <v>1</v>
      </c>
      <c r="F987" s="14">
        <v>1</v>
      </c>
      <c r="G987" s="14">
        <v>1</v>
      </c>
    </row>
    <row r="988" spans="1:7">
      <c r="A988" s="12">
        <v>94933</v>
      </c>
      <c r="B988" s="12" t="s">
        <v>31</v>
      </c>
      <c r="C988" s="13">
        <v>41</v>
      </c>
      <c r="D988" s="14">
        <v>1</v>
      </c>
      <c r="E988" s="14">
        <v>1</v>
      </c>
      <c r="F988" s="14">
        <v>1</v>
      </c>
      <c r="G988" s="14">
        <v>1</v>
      </c>
    </row>
    <row r="989" spans="1:7">
      <c r="A989" s="12">
        <v>94937</v>
      </c>
      <c r="B989" s="12" t="s">
        <v>31</v>
      </c>
      <c r="C989" s="13">
        <v>41</v>
      </c>
      <c r="D989" s="14">
        <v>1</v>
      </c>
      <c r="E989" s="14">
        <v>1</v>
      </c>
      <c r="F989" s="14">
        <v>1</v>
      </c>
      <c r="G989" s="14">
        <v>1</v>
      </c>
    </row>
    <row r="990" spans="1:7">
      <c r="A990" s="12">
        <v>94938</v>
      </c>
      <c r="B990" s="12" t="s">
        <v>31</v>
      </c>
      <c r="C990" s="13">
        <v>41</v>
      </c>
      <c r="D990" s="14">
        <v>1</v>
      </c>
      <c r="E990" s="14">
        <v>1</v>
      </c>
      <c r="F990" s="14">
        <v>0</v>
      </c>
      <c r="G990" s="14">
        <v>1</v>
      </c>
    </row>
    <row r="991" spans="1:7">
      <c r="A991" s="12">
        <v>94939</v>
      </c>
      <c r="B991" s="12" t="s">
        <v>31</v>
      </c>
      <c r="C991" s="13">
        <v>41</v>
      </c>
      <c r="D991" s="14">
        <v>1</v>
      </c>
      <c r="E991" s="14">
        <v>1</v>
      </c>
      <c r="F991" s="14">
        <v>1</v>
      </c>
      <c r="G991" s="14">
        <v>1</v>
      </c>
    </row>
    <row r="992" spans="1:7">
      <c r="A992" s="12">
        <v>94940</v>
      </c>
      <c r="B992" s="12" t="s">
        <v>31</v>
      </c>
      <c r="C992" s="13">
        <v>41</v>
      </c>
      <c r="D992" s="14">
        <v>1</v>
      </c>
      <c r="E992" s="14">
        <v>0</v>
      </c>
      <c r="F992" s="14">
        <v>1</v>
      </c>
      <c r="G992" s="14">
        <v>1</v>
      </c>
    </row>
    <row r="993" spans="1:7">
      <c r="A993" s="12">
        <v>94941</v>
      </c>
      <c r="B993" s="12" t="s">
        <v>31</v>
      </c>
      <c r="C993" s="13">
        <v>41</v>
      </c>
      <c r="D993" s="14">
        <v>1</v>
      </c>
      <c r="E993" s="14">
        <v>1</v>
      </c>
      <c r="F993" s="14">
        <v>1</v>
      </c>
      <c r="G993" s="14">
        <v>1</v>
      </c>
    </row>
    <row r="994" spans="1:7">
      <c r="A994" s="12">
        <v>94942</v>
      </c>
      <c r="B994" s="12" t="s">
        <v>31</v>
      </c>
      <c r="C994" s="13">
        <v>41</v>
      </c>
      <c r="D994" s="14">
        <v>1</v>
      </c>
      <c r="E994" s="14">
        <v>1</v>
      </c>
      <c r="F994" s="14">
        <v>1</v>
      </c>
      <c r="G994" s="14">
        <v>1</v>
      </c>
    </row>
    <row r="995" spans="1:7">
      <c r="A995" s="12">
        <v>94945</v>
      </c>
      <c r="B995" s="12" t="s">
        <v>31</v>
      </c>
      <c r="C995" s="13">
        <v>41</v>
      </c>
      <c r="D995" s="14">
        <v>0.99985863726321744</v>
      </c>
      <c r="E995" s="14">
        <v>1</v>
      </c>
      <c r="F995" s="14">
        <v>1</v>
      </c>
      <c r="G995" s="14">
        <v>0.99988747608866879</v>
      </c>
    </row>
    <row r="996" spans="1:7">
      <c r="A996" s="12">
        <v>94946</v>
      </c>
      <c r="B996" s="12" t="s">
        <v>31</v>
      </c>
      <c r="C996" s="13">
        <v>41</v>
      </c>
      <c r="D996" s="14">
        <v>1</v>
      </c>
      <c r="E996" s="14">
        <v>0</v>
      </c>
      <c r="F996" s="14">
        <v>1</v>
      </c>
      <c r="G996" s="14">
        <v>1</v>
      </c>
    </row>
    <row r="997" spans="1:7">
      <c r="A997" s="12">
        <v>94947</v>
      </c>
      <c r="B997" s="12" t="s">
        <v>31</v>
      </c>
      <c r="C997" s="13">
        <v>41</v>
      </c>
      <c r="D997" s="14">
        <v>1</v>
      </c>
      <c r="E997" s="14">
        <v>1</v>
      </c>
      <c r="F997" s="14">
        <v>1</v>
      </c>
      <c r="G997" s="14">
        <v>1</v>
      </c>
    </row>
    <row r="998" spans="1:7">
      <c r="A998" s="12">
        <v>94948</v>
      </c>
      <c r="B998" s="12" t="s">
        <v>31</v>
      </c>
      <c r="C998" s="13">
        <v>41</v>
      </c>
      <c r="D998" s="14">
        <v>1</v>
      </c>
      <c r="E998" s="14">
        <v>1</v>
      </c>
      <c r="F998" s="14">
        <v>1</v>
      </c>
      <c r="G998" s="14">
        <v>1</v>
      </c>
    </row>
    <row r="999" spans="1:7">
      <c r="A999" s="12">
        <v>94949</v>
      </c>
      <c r="B999" s="12" t="s">
        <v>31</v>
      </c>
      <c r="C999" s="13">
        <v>41</v>
      </c>
      <c r="D999" s="14">
        <v>1</v>
      </c>
      <c r="E999" s="14">
        <v>1</v>
      </c>
      <c r="F999" s="14">
        <v>1</v>
      </c>
      <c r="G999" s="14">
        <v>1</v>
      </c>
    </row>
    <row r="1000" spans="1:7">
      <c r="A1000" s="12">
        <v>94950</v>
      </c>
      <c r="B1000" s="12" t="s">
        <v>31</v>
      </c>
      <c r="C1000" s="13">
        <v>41</v>
      </c>
      <c r="D1000" s="14">
        <v>0</v>
      </c>
      <c r="E1000" s="14">
        <v>1</v>
      </c>
      <c r="F1000" s="14">
        <v>0</v>
      </c>
      <c r="G1000" s="14">
        <v>1</v>
      </c>
    </row>
    <row r="1001" spans="1:7">
      <c r="A1001" s="12">
        <v>94956</v>
      </c>
      <c r="B1001" s="12" t="s">
        <v>31</v>
      </c>
      <c r="C1001" s="13">
        <v>41</v>
      </c>
      <c r="D1001" s="14">
        <v>1</v>
      </c>
      <c r="E1001" s="14">
        <v>1</v>
      </c>
      <c r="F1001" s="14">
        <v>1</v>
      </c>
      <c r="G1001" s="14">
        <v>1</v>
      </c>
    </row>
    <row r="1002" spans="1:7">
      <c r="A1002" s="12">
        <v>94957</v>
      </c>
      <c r="B1002" s="12" t="s">
        <v>31</v>
      </c>
      <c r="C1002" s="13">
        <v>41</v>
      </c>
      <c r="D1002" s="14">
        <v>1</v>
      </c>
      <c r="E1002" s="14">
        <v>1</v>
      </c>
      <c r="F1002" s="14">
        <v>1</v>
      </c>
      <c r="G1002" s="14">
        <v>1</v>
      </c>
    </row>
    <row r="1003" spans="1:7">
      <c r="A1003" s="12">
        <v>94960</v>
      </c>
      <c r="B1003" s="12" t="s">
        <v>31</v>
      </c>
      <c r="C1003" s="13">
        <v>41</v>
      </c>
      <c r="D1003" s="14">
        <v>1</v>
      </c>
      <c r="E1003" s="14">
        <v>1</v>
      </c>
      <c r="F1003" s="14">
        <v>1</v>
      </c>
      <c r="G1003" s="14">
        <v>1</v>
      </c>
    </row>
    <row r="1004" spans="1:7">
      <c r="A1004" s="12">
        <v>94963</v>
      </c>
      <c r="B1004" s="12" t="s">
        <v>31</v>
      </c>
      <c r="C1004" s="13">
        <v>41</v>
      </c>
      <c r="D1004" s="14">
        <v>1</v>
      </c>
      <c r="E1004" s="14">
        <v>1</v>
      </c>
      <c r="F1004" s="14">
        <v>0</v>
      </c>
      <c r="G1004" s="14">
        <v>1</v>
      </c>
    </row>
    <row r="1005" spans="1:7">
      <c r="A1005" s="12">
        <v>94964</v>
      </c>
      <c r="B1005" s="12" t="s">
        <v>31</v>
      </c>
      <c r="C1005" s="13">
        <v>41</v>
      </c>
      <c r="D1005" s="14">
        <v>0</v>
      </c>
      <c r="E1005" s="14">
        <v>1</v>
      </c>
      <c r="F1005" s="14">
        <v>0</v>
      </c>
      <c r="G1005" s="14">
        <v>1</v>
      </c>
    </row>
    <row r="1006" spans="1:7">
      <c r="A1006" s="12">
        <v>94965</v>
      </c>
      <c r="B1006" s="12" t="s">
        <v>31</v>
      </c>
      <c r="C1006" s="13">
        <v>41</v>
      </c>
      <c r="D1006" s="14">
        <v>1</v>
      </c>
      <c r="E1006" s="14">
        <v>1</v>
      </c>
      <c r="F1006" s="14">
        <v>1</v>
      </c>
      <c r="G1006" s="14">
        <v>1</v>
      </c>
    </row>
    <row r="1007" spans="1:7">
      <c r="A1007" s="12">
        <v>94966</v>
      </c>
      <c r="B1007" s="12" t="s">
        <v>31</v>
      </c>
      <c r="C1007" s="13">
        <v>41</v>
      </c>
      <c r="D1007" s="14">
        <v>1</v>
      </c>
      <c r="E1007" s="14">
        <v>1</v>
      </c>
      <c r="F1007" s="14">
        <v>1</v>
      </c>
      <c r="G1007" s="14">
        <v>1</v>
      </c>
    </row>
    <row r="1008" spans="1:7">
      <c r="A1008" s="12">
        <v>94970</v>
      </c>
      <c r="B1008" s="12" t="s">
        <v>31</v>
      </c>
      <c r="C1008" s="13">
        <v>41</v>
      </c>
      <c r="D1008" s="14">
        <v>1</v>
      </c>
      <c r="E1008" s="14">
        <v>1</v>
      </c>
      <c r="F1008" s="14">
        <v>1</v>
      </c>
      <c r="G1008" s="14">
        <v>1</v>
      </c>
    </row>
    <row r="1009" spans="1:7">
      <c r="A1009" s="12">
        <v>94971</v>
      </c>
      <c r="B1009" s="12" t="s">
        <v>31</v>
      </c>
      <c r="C1009" s="13">
        <v>41</v>
      </c>
      <c r="D1009" s="14">
        <v>1</v>
      </c>
      <c r="E1009" s="14">
        <v>1</v>
      </c>
      <c r="F1009" s="14">
        <v>0</v>
      </c>
      <c r="G1009" s="14">
        <v>1</v>
      </c>
    </row>
    <row r="1010" spans="1:7">
      <c r="A1010" s="12">
        <v>94973</v>
      </c>
      <c r="B1010" s="12" t="s">
        <v>31</v>
      </c>
      <c r="C1010" s="13">
        <v>41</v>
      </c>
      <c r="D1010" s="14">
        <v>1</v>
      </c>
      <c r="E1010" s="14">
        <v>1</v>
      </c>
      <c r="F1010" s="14">
        <v>1</v>
      </c>
      <c r="G1010" s="14">
        <v>1</v>
      </c>
    </row>
    <row r="1011" spans="1:7">
      <c r="A1011" s="12">
        <v>94974</v>
      </c>
      <c r="B1011" s="12" t="s">
        <v>31</v>
      </c>
      <c r="C1011" s="13">
        <v>41</v>
      </c>
      <c r="D1011" s="14">
        <v>0</v>
      </c>
      <c r="E1011" s="14">
        <v>1</v>
      </c>
      <c r="F1011" s="14">
        <v>0</v>
      </c>
      <c r="G1011" s="14">
        <v>1</v>
      </c>
    </row>
    <row r="1012" spans="1:7">
      <c r="A1012" s="12">
        <v>94976</v>
      </c>
      <c r="B1012" s="12" t="s">
        <v>31</v>
      </c>
      <c r="C1012" s="13">
        <v>41</v>
      </c>
      <c r="D1012" s="14">
        <v>1</v>
      </c>
      <c r="E1012" s="14">
        <v>1</v>
      </c>
      <c r="F1012" s="14">
        <v>1</v>
      </c>
      <c r="G1012" s="14">
        <v>1</v>
      </c>
    </row>
    <row r="1013" spans="1:7">
      <c r="A1013" s="12">
        <v>94977</v>
      </c>
      <c r="B1013" s="12" t="s">
        <v>31</v>
      </c>
      <c r="C1013" s="13">
        <v>41</v>
      </c>
      <c r="D1013" s="14">
        <v>1</v>
      </c>
      <c r="E1013" s="14">
        <v>1</v>
      </c>
      <c r="F1013" s="14">
        <v>1</v>
      </c>
      <c r="G1013" s="14">
        <v>1</v>
      </c>
    </row>
    <row r="1014" spans="1:7">
      <c r="A1014" s="12">
        <v>94978</v>
      </c>
      <c r="B1014" s="12" t="s">
        <v>31</v>
      </c>
      <c r="C1014" s="13">
        <v>41</v>
      </c>
      <c r="D1014" s="14">
        <v>1</v>
      </c>
      <c r="E1014" s="14">
        <v>1</v>
      </c>
      <c r="F1014" s="14">
        <v>1</v>
      </c>
      <c r="G1014" s="14">
        <v>1</v>
      </c>
    </row>
    <row r="1015" spans="1:7">
      <c r="A1015" s="12">
        <v>94979</v>
      </c>
      <c r="B1015" s="12" t="s">
        <v>31</v>
      </c>
      <c r="C1015" s="13">
        <v>41</v>
      </c>
      <c r="D1015" s="14">
        <v>1</v>
      </c>
      <c r="E1015" s="14">
        <v>1</v>
      </c>
      <c r="F1015" s="14">
        <v>1</v>
      </c>
      <c r="G1015" s="14">
        <v>1</v>
      </c>
    </row>
    <row r="1016" spans="1:7">
      <c r="A1016" s="12">
        <v>93623</v>
      </c>
      <c r="B1016" s="12" t="s">
        <v>32</v>
      </c>
      <c r="C1016" s="13">
        <v>43</v>
      </c>
      <c r="D1016" s="14">
        <v>1</v>
      </c>
      <c r="E1016" s="14">
        <v>1</v>
      </c>
      <c r="F1016" s="14">
        <v>1</v>
      </c>
      <c r="G1016" s="14">
        <v>1</v>
      </c>
    </row>
    <row r="1017" spans="1:7">
      <c r="A1017" s="12">
        <v>95306</v>
      </c>
      <c r="B1017" s="12" t="s">
        <v>32</v>
      </c>
      <c r="C1017" s="13">
        <v>43</v>
      </c>
      <c r="D1017" s="14">
        <v>1</v>
      </c>
      <c r="E1017" s="14">
        <v>1</v>
      </c>
      <c r="F1017" s="14">
        <v>1</v>
      </c>
      <c r="G1017" s="14">
        <v>1</v>
      </c>
    </row>
    <row r="1018" spans="1:7">
      <c r="A1018" s="12">
        <v>95311</v>
      </c>
      <c r="B1018" s="12" t="s">
        <v>32</v>
      </c>
      <c r="C1018" s="13">
        <v>43</v>
      </c>
      <c r="D1018" s="14">
        <v>0.94587843463780186</v>
      </c>
      <c r="E1018" s="14">
        <v>1</v>
      </c>
      <c r="F1018" s="14">
        <v>1</v>
      </c>
      <c r="G1018" s="14">
        <v>0.94741100323624594</v>
      </c>
    </row>
    <row r="1019" spans="1:7">
      <c r="A1019" s="12">
        <v>95318</v>
      </c>
      <c r="B1019" s="12" t="s">
        <v>32</v>
      </c>
      <c r="C1019" s="13">
        <v>43</v>
      </c>
      <c r="D1019" s="14">
        <v>1</v>
      </c>
      <c r="E1019" s="14">
        <v>0</v>
      </c>
      <c r="F1019" s="14">
        <v>1</v>
      </c>
      <c r="G1019" s="14">
        <v>1</v>
      </c>
    </row>
    <row r="1020" spans="1:7">
      <c r="A1020" s="12">
        <v>95325</v>
      </c>
      <c r="B1020" s="12" t="s">
        <v>32</v>
      </c>
      <c r="C1020" s="13">
        <v>43</v>
      </c>
      <c r="D1020" s="14">
        <v>1</v>
      </c>
      <c r="E1020" s="14">
        <v>0</v>
      </c>
      <c r="F1020" s="14">
        <v>1</v>
      </c>
      <c r="G1020" s="14">
        <v>1</v>
      </c>
    </row>
    <row r="1021" spans="1:7">
      <c r="A1021" s="12">
        <v>95338</v>
      </c>
      <c r="B1021" s="12" t="s">
        <v>32</v>
      </c>
      <c r="C1021" s="13">
        <v>43</v>
      </c>
      <c r="D1021" s="14">
        <v>1</v>
      </c>
      <c r="E1021" s="14">
        <v>1</v>
      </c>
      <c r="F1021" s="14">
        <v>1</v>
      </c>
      <c r="G1021" s="14">
        <v>1</v>
      </c>
    </row>
    <row r="1022" spans="1:7">
      <c r="A1022" s="12">
        <v>95345</v>
      </c>
      <c r="B1022" s="12" t="s">
        <v>32</v>
      </c>
      <c r="C1022" s="13">
        <v>43</v>
      </c>
      <c r="D1022" s="14">
        <v>1</v>
      </c>
      <c r="E1022" s="14">
        <v>1</v>
      </c>
      <c r="F1022" s="14">
        <v>1</v>
      </c>
      <c r="G1022" s="14">
        <v>1</v>
      </c>
    </row>
    <row r="1023" spans="1:7">
      <c r="A1023" s="12">
        <v>95389</v>
      </c>
      <c r="B1023" s="12" t="s">
        <v>32</v>
      </c>
      <c r="C1023" s="13">
        <v>43</v>
      </c>
      <c r="D1023" s="14">
        <v>1</v>
      </c>
      <c r="E1023" s="14">
        <v>1</v>
      </c>
      <c r="F1023" s="14">
        <v>1</v>
      </c>
      <c r="G1023" s="14">
        <v>1</v>
      </c>
    </row>
    <row r="1024" spans="1:7">
      <c r="A1024" s="12">
        <v>95410</v>
      </c>
      <c r="B1024" s="12" t="s">
        <v>33</v>
      </c>
      <c r="C1024" s="13">
        <v>45</v>
      </c>
      <c r="D1024" s="14">
        <v>1</v>
      </c>
      <c r="E1024" s="14">
        <v>1</v>
      </c>
      <c r="F1024" s="14">
        <v>1</v>
      </c>
      <c r="G1024" s="14">
        <v>1</v>
      </c>
    </row>
    <row r="1025" spans="1:7">
      <c r="A1025" s="12">
        <v>95415</v>
      </c>
      <c r="B1025" s="12" t="s">
        <v>33</v>
      </c>
      <c r="C1025" s="13">
        <v>45</v>
      </c>
      <c r="D1025" s="14">
        <v>1</v>
      </c>
      <c r="E1025" s="14">
        <v>0</v>
      </c>
      <c r="F1025" s="14">
        <v>1</v>
      </c>
      <c r="G1025" s="14">
        <v>1</v>
      </c>
    </row>
    <row r="1026" spans="1:7">
      <c r="A1026" s="12">
        <v>95417</v>
      </c>
      <c r="B1026" s="12" t="s">
        <v>33</v>
      </c>
      <c r="C1026" s="13">
        <v>45</v>
      </c>
      <c r="D1026" s="14">
        <v>1</v>
      </c>
      <c r="E1026" s="14">
        <v>0</v>
      </c>
      <c r="F1026" s="14">
        <v>1</v>
      </c>
      <c r="G1026" s="14">
        <v>1</v>
      </c>
    </row>
    <row r="1027" spans="1:7">
      <c r="A1027" s="12">
        <v>95418</v>
      </c>
      <c r="B1027" s="12" t="s">
        <v>33</v>
      </c>
      <c r="C1027" s="13">
        <v>45</v>
      </c>
      <c r="D1027" s="14">
        <v>0</v>
      </c>
      <c r="E1027" s="14">
        <v>1</v>
      </c>
      <c r="F1027" s="14">
        <v>0</v>
      </c>
      <c r="G1027" s="14">
        <v>1</v>
      </c>
    </row>
    <row r="1028" spans="1:7">
      <c r="A1028" s="12">
        <v>95420</v>
      </c>
      <c r="B1028" s="12" t="s">
        <v>33</v>
      </c>
      <c r="C1028" s="13">
        <v>45</v>
      </c>
      <c r="D1028" s="14">
        <v>1</v>
      </c>
      <c r="E1028" s="14">
        <v>1</v>
      </c>
      <c r="F1028" s="14">
        <v>1</v>
      </c>
      <c r="G1028" s="14">
        <v>1</v>
      </c>
    </row>
    <row r="1029" spans="1:7">
      <c r="A1029" s="12">
        <v>95427</v>
      </c>
      <c r="B1029" s="12" t="s">
        <v>33</v>
      </c>
      <c r="C1029" s="13">
        <v>45</v>
      </c>
      <c r="D1029" s="14">
        <v>1</v>
      </c>
      <c r="E1029" s="14">
        <v>1</v>
      </c>
      <c r="F1029" s="14">
        <v>1</v>
      </c>
      <c r="G1029" s="14">
        <v>1</v>
      </c>
    </row>
    <row r="1030" spans="1:7">
      <c r="A1030" s="12">
        <v>95428</v>
      </c>
      <c r="B1030" s="12" t="s">
        <v>33</v>
      </c>
      <c r="C1030" s="13">
        <v>45</v>
      </c>
      <c r="D1030" s="14">
        <v>1</v>
      </c>
      <c r="E1030" s="14">
        <v>1</v>
      </c>
      <c r="F1030" s="14">
        <v>1</v>
      </c>
      <c r="G1030" s="14">
        <v>1</v>
      </c>
    </row>
    <row r="1031" spans="1:7">
      <c r="A1031" s="12">
        <v>95429</v>
      </c>
      <c r="B1031" s="12" t="s">
        <v>33</v>
      </c>
      <c r="C1031" s="13">
        <v>45</v>
      </c>
      <c r="D1031" s="14">
        <v>1</v>
      </c>
      <c r="E1031" s="14">
        <v>0</v>
      </c>
      <c r="F1031" s="14">
        <v>1</v>
      </c>
      <c r="G1031" s="14">
        <v>1</v>
      </c>
    </row>
    <row r="1032" spans="1:7">
      <c r="A1032" s="12">
        <v>95432</v>
      </c>
      <c r="B1032" s="12" t="s">
        <v>33</v>
      </c>
      <c r="C1032" s="13">
        <v>45</v>
      </c>
      <c r="D1032" s="14">
        <v>1</v>
      </c>
      <c r="E1032" s="14">
        <v>1</v>
      </c>
      <c r="F1032" s="14">
        <v>1</v>
      </c>
      <c r="G1032" s="14">
        <v>1</v>
      </c>
    </row>
    <row r="1033" spans="1:7">
      <c r="A1033" s="12">
        <v>95437</v>
      </c>
      <c r="B1033" s="12" t="s">
        <v>33</v>
      </c>
      <c r="C1033" s="13">
        <v>45</v>
      </c>
      <c r="D1033" s="14">
        <v>1</v>
      </c>
      <c r="E1033" s="14">
        <v>1</v>
      </c>
      <c r="F1033" s="14">
        <v>1</v>
      </c>
      <c r="G1033" s="14">
        <v>1</v>
      </c>
    </row>
    <row r="1034" spans="1:7">
      <c r="A1034" s="12">
        <v>95445</v>
      </c>
      <c r="B1034" s="12" t="s">
        <v>33</v>
      </c>
      <c r="C1034" s="13">
        <v>45</v>
      </c>
      <c r="D1034" s="14">
        <v>0.99885648942252714</v>
      </c>
      <c r="E1034" s="14">
        <v>1</v>
      </c>
      <c r="F1034" s="14">
        <v>1</v>
      </c>
      <c r="G1034" s="14">
        <v>0.99890049477735021</v>
      </c>
    </row>
    <row r="1035" spans="1:7">
      <c r="A1035" s="12">
        <v>95449</v>
      </c>
      <c r="B1035" s="12" t="s">
        <v>33</v>
      </c>
      <c r="C1035" s="13">
        <v>45</v>
      </c>
      <c r="D1035" s="14">
        <v>1</v>
      </c>
      <c r="E1035" s="14">
        <v>1</v>
      </c>
      <c r="F1035" s="14">
        <v>1</v>
      </c>
      <c r="G1035" s="14">
        <v>1</v>
      </c>
    </row>
    <row r="1036" spans="1:7">
      <c r="A1036" s="12">
        <v>95454</v>
      </c>
      <c r="B1036" s="12" t="s">
        <v>33</v>
      </c>
      <c r="C1036" s="13">
        <v>45</v>
      </c>
      <c r="D1036" s="14">
        <v>1</v>
      </c>
      <c r="E1036" s="14">
        <v>1</v>
      </c>
      <c r="F1036" s="14">
        <v>1</v>
      </c>
      <c r="G1036" s="14">
        <v>1</v>
      </c>
    </row>
    <row r="1037" spans="1:7">
      <c r="A1037" s="12">
        <v>95456</v>
      </c>
      <c r="B1037" s="12" t="s">
        <v>33</v>
      </c>
      <c r="C1037" s="13">
        <v>45</v>
      </c>
      <c r="D1037" s="14">
        <v>1</v>
      </c>
      <c r="E1037" s="14">
        <v>1</v>
      </c>
      <c r="F1037" s="14">
        <v>1</v>
      </c>
      <c r="G1037" s="14">
        <v>1</v>
      </c>
    </row>
    <row r="1038" spans="1:7">
      <c r="A1038" s="12">
        <v>95459</v>
      </c>
      <c r="B1038" s="12" t="s">
        <v>33</v>
      </c>
      <c r="C1038" s="13">
        <v>45</v>
      </c>
      <c r="D1038" s="14">
        <v>1</v>
      </c>
      <c r="E1038" s="14">
        <v>1</v>
      </c>
      <c r="F1038" s="14">
        <v>1</v>
      </c>
      <c r="G1038" s="14">
        <v>1</v>
      </c>
    </row>
    <row r="1039" spans="1:7">
      <c r="A1039" s="12">
        <v>95460</v>
      </c>
      <c r="B1039" s="12" t="s">
        <v>33</v>
      </c>
      <c r="C1039" s="13">
        <v>45</v>
      </c>
      <c r="D1039" s="14">
        <v>1</v>
      </c>
      <c r="E1039" s="14">
        <v>1</v>
      </c>
      <c r="F1039" s="14">
        <v>1</v>
      </c>
      <c r="G1039" s="14">
        <v>1</v>
      </c>
    </row>
    <row r="1040" spans="1:7">
      <c r="A1040" s="12">
        <v>95463</v>
      </c>
      <c r="B1040" s="12" t="s">
        <v>33</v>
      </c>
      <c r="C1040" s="13">
        <v>45</v>
      </c>
      <c r="D1040" s="14">
        <v>1</v>
      </c>
      <c r="E1040" s="14">
        <v>1</v>
      </c>
      <c r="F1040" s="14">
        <v>0</v>
      </c>
      <c r="G1040" s="14">
        <v>1</v>
      </c>
    </row>
    <row r="1041" spans="1:7">
      <c r="A1041" s="12">
        <v>95466</v>
      </c>
      <c r="B1041" s="12" t="s">
        <v>33</v>
      </c>
      <c r="C1041" s="13">
        <v>45</v>
      </c>
      <c r="D1041" s="14">
        <v>1</v>
      </c>
      <c r="E1041" s="14">
        <v>1</v>
      </c>
      <c r="F1041" s="14">
        <v>1</v>
      </c>
      <c r="G1041" s="14">
        <v>1</v>
      </c>
    </row>
    <row r="1042" spans="1:7">
      <c r="A1042" s="12">
        <v>95468</v>
      </c>
      <c r="B1042" s="12" t="s">
        <v>33</v>
      </c>
      <c r="C1042" s="13">
        <v>45</v>
      </c>
      <c r="D1042" s="14">
        <v>1</v>
      </c>
      <c r="E1042" s="14">
        <v>1</v>
      </c>
      <c r="F1042" s="14">
        <v>1</v>
      </c>
      <c r="G1042" s="14">
        <v>1</v>
      </c>
    </row>
    <row r="1043" spans="1:7">
      <c r="A1043" s="12">
        <v>95469</v>
      </c>
      <c r="B1043" s="12" t="s">
        <v>33</v>
      </c>
      <c r="C1043" s="13">
        <v>45</v>
      </c>
      <c r="D1043" s="14">
        <v>0.76477832512315269</v>
      </c>
      <c r="E1043" s="14">
        <v>0.6</v>
      </c>
      <c r="F1043" s="14">
        <v>0.90909090909090906</v>
      </c>
      <c r="G1043" s="14">
        <v>0.7617924528301887</v>
      </c>
    </row>
    <row r="1044" spans="1:7">
      <c r="A1044" s="12">
        <v>95470</v>
      </c>
      <c r="B1044" s="12" t="s">
        <v>33</v>
      </c>
      <c r="C1044" s="13">
        <v>45</v>
      </c>
      <c r="D1044" s="14">
        <v>1</v>
      </c>
      <c r="E1044" s="14">
        <v>1</v>
      </c>
      <c r="F1044" s="14">
        <v>1</v>
      </c>
      <c r="G1044" s="14">
        <v>1</v>
      </c>
    </row>
    <row r="1045" spans="1:7">
      <c r="A1045" s="12">
        <v>95481</v>
      </c>
      <c r="B1045" s="12" t="s">
        <v>33</v>
      </c>
      <c r="C1045" s="13">
        <v>45</v>
      </c>
      <c r="D1045" s="14">
        <v>1</v>
      </c>
      <c r="E1045" s="14">
        <v>1</v>
      </c>
      <c r="F1045" s="14">
        <v>1</v>
      </c>
      <c r="G1045" s="14">
        <v>1</v>
      </c>
    </row>
    <row r="1046" spans="1:7">
      <c r="A1046" s="12">
        <v>95482</v>
      </c>
      <c r="B1046" s="12" t="s">
        <v>33</v>
      </c>
      <c r="C1046" s="13">
        <v>45</v>
      </c>
      <c r="D1046" s="14">
        <v>1</v>
      </c>
      <c r="E1046" s="14">
        <v>1</v>
      </c>
      <c r="F1046" s="14">
        <v>1</v>
      </c>
      <c r="G1046" s="14">
        <v>1</v>
      </c>
    </row>
    <row r="1047" spans="1:7">
      <c r="A1047" s="12">
        <v>95488</v>
      </c>
      <c r="B1047" s="12" t="s">
        <v>33</v>
      </c>
      <c r="C1047" s="13">
        <v>45</v>
      </c>
      <c r="D1047" s="14">
        <v>1</v>
      </c>
      <c r="E1047" s="14">
        <v>1</v>
      </c>
      <c r="F1047" s="14">
        <v>1</v>
      </c>
      <c r="G1047" s="14">
        <v>1</v>
      </c>
    </row>
    <row r="1048" spans="1:7">
      <c r="A1048" s="12">
        <v>95490</v>
      </c>
      <c r="B1048" s="12" t="s">
        <v>33</v>
      </c>
      <c r="C1048" s="13">
        <v>45</v>
      </c>
      <c r="D1048" s="14">
        <v>1</v>
      </c>
      <c r="E1048" s="14">
        <v>1</v>
      </c>
      <c r="F1048" s="14">
        <v>1</v>
      </c>
      <c r="G1048" s="14">
        <v>1</v>
      </c>
    </row>
    <row r="1049" spans="1:7">
      <c r="A1049" s="12">
        <v>95494</v>
      </c>
      <c r="B1049" s="12" t="s">
        <v>33</v>
      </c>
      <c r="C1049" s="13">
        <v>45</v>
      </c>
      <c r="D1049" s="14">
        <v>1</v>
      </c>
      <c r="E1049" s="14">
        <v>0</v>
      </c>
      <c r="F1049" s="14">
        <v>1</v>
      </c>
      <c r="G1049" s="14">
        <v>1</v>
      </c>
    </row>
    <row r="1050" spans="1:7">
      <c r="A1050" s="12">
        <v>95585</v>
      </c>
      <c r="B1050" s="12" t="s">
        <v>33</v>
      </c>
      <c r="C1050" s="13">
        <v>45</v>
      </c>
      <c r="D1050" s="14">
        <v>1</v>
      </c>
      <c r="E1050" s="14">
        <v>1</v>
      </c>
      <c r="F1050" s="14">
        <v>1</v>
      </c>
      <c r="G1050" s="14">
        <v>1</v>
      </c>
    </row>
    <row r="1051" spans="1:7">
      <c r="A1051" s="12">
        <v>95587</v>
      </c>
      <c r="B1051" s="12" t="s">
        <v>33</v>
      </c>
      <c r="C1051" s="13">
        <v>45</v>
      </c>
      <c r="D1051" s="14">
        <v>0.23076923076923078</v>
      </c>
      <c r="E1051" s="14">
        <v>1</v>
      </c>
      <c r="F1051" s="14">
        <v>0</v>
      </c>
      <c r="G1051" s="14">
        <v>0.4</v>
      </c>
    </row>
    <row r="1052" spans="1:7">
      <c r="A1052" s="12">
        <v>93620</v>
      </c>
      <c r="B1052" s="12" t="s">
        <v>34</v>
      </c>
      <c r="C1052" s="13">
        <v>47</v>
      </c>
      <c r="D1052" s="14">
        <v>0.93660589060308552</v>
      </c>
      <c r="E1052" s="14">
        <v>0.98139534883720925</v>
      </c>
      <c r="F1052" s="14">
        <v>0.9555555555555556</v>
      </c>
      <c r="G1052" s="14">
        <v>0.93934640522875812</v>
      </c>
    </row>
    <row r="1053" spans="1:7">
      <c r="A1053" s="12">
        <v>93635</v>
      </c>
      <c r="B1053" s="12" t="s">
        <v>34</v>
      </c>
      <c r="C1053" s="13">
        <v>47</v>
      </c>
      <c r="D1053" s="14">
        <v>1</v>
      </c>
      <c r="E1053" s="14">
        <v>1</v>
      </c>
      <c r="F1053" s="14">
        <v>1</v>
      </c>
      <c r="G1053" s="14">
        <v>1</v>
      </c>
    </row>
    <row r="1054" spans="1:7">
      <c r="A1054" s="12">
        <v>93661</v>
      </c>
      <c r="B1054" s="12" t="s">
        <v>34</v>
      </c>
      <c r="C1054" s="13">
        <v>47</v>
      </c>
      <c r="D1054" s="14">
        <v>0</v>
      </c>
      <c r="E1054" s="14">
        <v>0</v>
      </c>
      <c r="F1054" s="14">
        <v>1</v>
      </c>
      <c r="G1054" s="14">
        <v>1</v>
      </c>
    </row>
    <row r="1055" spans="1:7">
      <c r="A1055" s="12">
        <v>93665</v>
      </c>
      <c r="B1055" s="12" t="s">
        <v>34</v>
      </c>
      <c r="C1055" s="13">
        <v>47</v>
      </c>
      <c r="D1055" s="14">
        <v>0</v>
      </c>
      <c r="E1055" s="14">
        <v>0</v>
      </c>
      <c r="F1055" s="14">
        <v>1</v>
      </c>
      <c r="G1055" s="14">
        <v>1</v>
      </c>
    </row>
    <row r="1056" spans="1:7">
      <c r="A1056" s="12">
        <v>95301</v>
      </c>
      <c r="B1056" s="12" t="s">
        <v>34</v>
      </c>
      <c r="C1056" s="13">
        <v>47</v>
      </c>
      <c r="D1056" s="14">
        <v>1</v>
      </c>
      <c r="E1056" s="14">
        <v>1</v>
      </c>
      <c r="F1056" s="14">
        <v>1</v>
      </c>
      <c r="G1056" s="14">
        <v>1</v>
      </c>
    </row>
    <row r="1057" spans="1:7">
      <c r="A1057" s="12">
        <v>95303</v>
      </c>
      <c r="B1057" s="12" t="s">
        <v>34</v>
      </c>
      <c r="C1057" s="13">
        <v>47</v>
      </c>
      <c r="D1057" s="14">
        <v>1</v>
      </c>
      <c r="E1057" s="14">
        <v>1</v>
      </c>
      <c r="F1057" s="14">
        <v>1</v>
      </c>
      <c r="G1057" s="14">
        <v>1</v>
      </c>
    </row>
    <row r="1058" spans="1:7">
      <c r="A1058" s="12">
        <v>95312</v>
      </c>
      <c r="B1058" s="12" t="s">
        <v>34</v>
      </c>
      <c r="C1058" s="13">
        <v>47</v>
      </c>
      <c r="D1058" s="14">
        <v>0</v>
      </c>
      <c r="E1058" s="14">
        <v>0</v>
      </c>
      <c r="F1058" s="14">
        <v>1</v>
      </c>
      <c r="G1058" s="14">
        <v>1</v>
      </c>
    </row>
    <row r="1059" spans="1:7">
      <c r="A1059" s="12">
        <v>95315</v>
      </c>
      <c r="B1059" s="12" t="s">
        <v>34</v>
      </c>
      <c r="C1059" s="13">
        <v>47</v>
      </c>
      <c r="D1059" s="14">
        <v>1</v>
      </c>
      <c r="E1059" s="14">
        <v>1</v>
      </c>
      <c r="F1059" s="14">
        <v>1</v>
      </c>
      <c r="G1059" s="14">
        <v>1</v>
      </c>
    </row>
    <row r="1060" spans="1:7">
      <c r="A1060" s="12">
        <v>95317</v>
      </c>
      <c r="B1060" s="12" t="s">
        <v>34</v>
      </c>
      <c r="C1060" s="13">
        <v>47</v>
      </c>
      <c r="D1060" s="14">
        <v>1</v>
      </c>
      <c r="E1060" s="14">
        <v>1</v>
      </c>
      <c r="F1060" s="14">
        <v>1</v>
      </c>
      <c r="G1060" s="14">
        <v>1</v>
      </c>
    </row>
    <row r="1061" spans="1:7">
      <c r="A1061" s="12">
        <v>95322</v>
      </c>
      <c r="B1061" s="12" t="s">
        <v>34</v>
      </c>
      <c r="C1061" s="13">
        <v>47</v>
      </c>
      <c r="D1061" s="14">
        <v>0.99743918053777214</v>
      </c>
      <c r="E1061" s="14">
        <v>0.99646643109540634</v>
      </c>
      <c r="F1061" s="14">
        <v>1</v>
      </c>
      <c r="G1061" s="14">
        <v>0.99742268041237114</v>
      </c>
    </row>
    <row r="1062" spans="1:7">
      <c r="A1062" s="12">
        <v>95324</v>
      </c>
      <c r="B1062" s="12" t="s">
        <v>34</v>
      </c>
      <c r="C1062" s="13">
        <v>47</v>
      </c>
      <c r="D1062" s="14">
        <v>0.99831649831649827</v>
      </c>
      <c r="E1062" s="14">
        <v>1</v>
      </c>
      <c r="F1062" s="14">
        <v>1</v>
      </c>
      <c r="G1062" s="14">
        <v>0.99844277186607833</v>
      </c>
    </row>
    <row r="1063" spans="1:7">
      <c r="A1063" s="12">
        <v>95333</v>
      </c>
      <c r="B1063" s="12" t="s">
        <v>34</v>
      </c>
      <c r="C1063" s="13">
        <v>47</v>
      </c>
      <c r="D1063" s="14">
        <v>1</v>
      </c>
      <c r="E1063" s="14">
        <v>1</v>
      </c>
      <c r="F1063" s="14">
        <v>1</v>
      </c>
      <c r="G1063" s="14">
        <v>1</v>
      </c>
    </row>
    <row r="1064" spans="1:7">
      <c r="A1064" s="12">
        <v>95334</v>
      </c>
      <c r="B1064" s="12" t="s">
        <v>34</v>
      </c>
      <c r="C1064" s="13">
        <v>47</v>
      </c>
      <c r="D1064" s="14">
        <v>1</v>
      </c>
      <c r="E1064" s="14">
        <v>1</v>
      </c>
      <c r="F1064" s="14">
        <v>1</v>
      </c>
      <c r="G1064" s="14">
        <v>1</v>
      </c>
    </row>
    <row r="1065" spans="1:7">
      <c r="A1065" s="12">
        <v>95340</v>
      </c>
      <c r="B1065" s="12" t="s">
        <v>34</v>
      </c>
      <c r="C1065" s="13">
        <v>47</v>
      </c>
      <c r="D1065" s="14">
        <v>1</v>
      </c>
      <c r="E1065" s="14">
        <v>1</v>
      </c>
      <c r="F1065" s="14">
        <v>1</v>
      </c>
      <c r="G1065" s="14">
        <v>1</v>
      </c>
    </row>
    <row r="1066" spans="1:7">
      <c r="A1066" s="12">
        <v>95341</v>
      </c>
      <c r="B1066" s="12" t="s">
        <v>34</v>
      </c>
      <c r="C1066" s="13">
        <v>47</v>
      </c>
      <c r="D1066" s="14">
        <v>1</v>
      </c>
      <c r="E1066" s="14">
        <v>1</v>
      </c>
      <c r="F1066" s="14">
        <v>1</v>
      </c>
      <c r="G1066" s="14">
        <v>1</v>
      </c>
    </row>
    <row r="1067" spans="1:7">
      <c r="A1067" s="12">
        <v>95343</v>
      </c>
      <c r="B1067" s="12" t="s">
        <v>34</v>
      </c>
      <c r="C1067" s="13">
        <v>47</v>
      </c>
      <c r="D1067" s="14">
        <v>0</v>
      </c>
      <c r="E1067" s="14">
        <v>1</v>
      </c>
      <c r="F1067" s="14">
        <v>1</v>
      </c>
      <c r="G1067" s="14">
        <v>1</v>
      </c>
    </row>
    <row r="1068" spans="1:7">
      <c r="A1068" s="12">
        <v>95344</v>
      </c>
      <c r="B1068" s="12" t="s">
        <v>34</v>
      </c>
      <c r="C1068" s="13">
        <v>47</v>
      </c>
      <c r="D1068" s="14">
        <v>1</v>
      </c>
      <c r="E1068" s="14">
        <v>1</v>
      </c>
      <c r="F1068" s="14">
        <v>1</v>
      </c>
      <c r="G1068" s="14">
        <v>1</v>
      </c>
    </row>
    <row r="1069" spans="1:7">
      <c r="A1069" s="12">
        <v>95348</v>
      </c>
      <c r="B1069" s="12" t="s">
        <v>34</v>
      </c>
      <c r="C1069" s="13">
        <v>47</v>
      </c>
      <c r="D1069" s="14">
        <v>1</v>
      </c>
      <c r="E1069" s="14">
        <v>1</v>
      </c>
      <c r="F1069" s="14">
        <v>1</v>
      </c>
      <c r="G1069" s="14">
        <v>1</v>
      </c>
    </row>
    <row r="1070" spans="1:7">
      <c r="A1070" s="12">
        <v>95365</v>
      </c>
      <c r="B1070" s="12" t="s">
        <v>34</v>
      </c>
      <c r="C1070" s="13">
        <v>47</v>
      </c>
      <c r="D1070" s="14">
        <v>1</v>
      </c>
      <c r="E1070" s="14">
        <v>1</v>
      </c>
      <c r="F1070" s="14">
        <v>1</v>
      </c>
      <c r="G1070" s="14">
        <v>1</v>
      </c>
    </row>
    <row r="1071" spans="1:7">
      <c r="A1071" s="12">
        <v>95369</v>
      </c>
      <c r="B1071" s="12" t="s">
        <v>34</v>
      </c>
      <c r="C1071" s="13">
        <v>47</v>
      </c>
      <c r="D1071" s="14">
        <v>0.78342245989304815</v>
      </c>
      <c r="E1071" s="14">
        <v>0.7</v>
      </c>
      <c r="F1071" s="14">
        <v>1</v>
      </c>
      <c r="G1071" s="14">
        <v>0.78406169665809766</v>
      </c>
    </row>
    <row r="1072" spans="1:7">
      <c r="A1072" s="12">
        <v>95374</v>
      </c>
      <c r="B1072" s="12" t="s">
        <v>34</v>
      </c>
      <c r="C1072" s="13">
        <v>47</v>
      </c>
      <c r="D1072" s="14">
        <v>1</v>
      </c>
      <c r="E1072" s="14">
        <v>1</v>
      </c>
      <c r="F1072" s="14">
        <v>1</v>
      </c>
      <c r="G1072" s="14">
        <v>1</v>
      </c>
    </row>
    <row r="1073" spans="1:7">
      <c r="A1073" s="12">
        <v>95388</v>
      </c>
      <c r="B1073" s="12" t="s">
        <v>34</v>
      </c>
      <c r="C1073" s="13">
        <v>47</v>
      </c>
      <c r="D1073" s="14">
        <v>1</v>
      </c>
      <c r="E1073" s="14">
        <v>1</v>
      </c>
      <c r="F1073" s="14">
        <v>1</v>
      </c>
      <c r="G1073" s="14">
        <v>1</v>
      </c>
    </row>
    <row r="1074" spans="1:7">
      <c r="A1074" s="12">
        <v>96006</v>
      </c>
      <c r="B1074" s="12" t="s">
        <v>35</v>
      </c>
      <c r="C1074" s="13">
        <v>49</v>
      </c>
      <c r="D1074" s="14">
        <v>1</v>
      </c>
      <c r="E1074" s="14">
        <v>1</v>
      </c>
      <c r="F1074" s="14">
        <v>1</v>
      </c>
      <c r="G1074" s="14">
        <v>1</v>
      </c>
    </row>
    <row r="1075" spans="1:7">
      <c r="A1075" s="12">
        <v>96015</v>
      </c>
      <c r="B1075" s="12" t="s">
        <v>35</v>
      </c>
      <c r="C1075" s="13">
        <v>49</v>
      </c>
      <c r="D1075" s="14">
        <v>1</v>
      </c>
      <c r="E1075" s="14">
        <v>1</v>
      </c>
      <c r="F1075" s="14">
        <v>1</v>
      </c>
      <c r="G1075" s="14">
        <v>1</v>
      </c>
    </row>
    <row r="1076" spans="1:7">
      <c r="A1076" s="12">
        <v>96054</v>
      </c>
      <c r="B1076" s="12" t="s">
        <v>35</v>
      </c>
      <c r="C1076" s="13">
        <v>49</v>
      </c>
      <c r="D1076" s="14">
        <v>0</v>
      </c>
      <c r="E1076" s="14">
        <v>0</v>
      </c>
      <c r="F1076" s="14">
        <v>1</v>
      </c>
      <c r="G1076" s="14">
        <v>1</v>
      </c>
    </row>
    <row r="1077" spans="1:7">
      <c r="A1077" s="12">
        <v>96101</v>
      </c>
      <c r="B1077" s="12" t="s">
        <v>35</v>
      </c>
      <c r="C1077" s="13">
        <v>49</v>
      </c>
      <c r="D1077" s="14">
        <v>1</v>
      </c>
      <c r="E1077" s="14">
        <v>1</v>
      </c>
      <c r="F1077" s="14">
        <v>1</v>
      </c>
      <c r="G1077" s="14">
        <v>1</v>
      </c>
    </row>
    <row r="1078" spans="1:7">
      <c r="A1078" s="12">
        <v>96104</v>
      </c>
      <c r="B1078" s="12" t="s">
        <v>35</v>
      </c>
      <c r="C1078" s="13">
        <v>49</v>
      </c>
      <c r="D1078" s="14">
        <v>1</v>
      </c>
      <c r="E1078" s="14">
        <v>1</v>
      </c>
      <c r="F1078" s="14">
        <v>1</v>
      </c>
      <c r="G1078" s="14">
        <v>1</v>
      </c>
    </row>
    <row r="1079" spans="1:7">
      <c r="A1079" s="12">
        <v>96108</v>
      </c>
      <c r="B1079" s="12" t="s">
        <v>35</v>
      </c>
      <c r="C1079" s="13">
        <v>49</v>
      </c>
      <c r="D1079" s="14">
        <v>1</v>
      </c>
      <c r="E1079" s="14">
        <v>1</v>
      </c>
      <c r="F1079" s="14">
        <v>1</v>
      </c>
      <c r="G1079" s="14">
        <v>1</v>
      </c>
    </row>
    <row r="1080" spans="1:7">
      <c r="A1080" s="12">
        <v>96110</v>
      </c>
      <c r="B1080" s="12" t="s">
        <v>35</v>
      </c>
      <c r="C1080" s="13">
        <v>49</v>
      </c>
      <c r="D1080" s="14">
        <v>0</v>
      </c>
      <c r="E1080" s="14">
        <v>0</v>
      </c>
      <c r="F1080" s="14">
        <v>1</v>
      </c>
      <c r="G1080" s="14">
        <v>1</v>
      </c>
    </row>
    <row r="1081" spans="1:7">
      <c r="A1081" s="12">
        <v>96112</v>
      </c>
      <c r="B1081" s="12" t="s">
        <v>35</v>
      </c>
      <c r="C1081" s="13">
        <v>49</v>
      </c>
      <c r="D1081" s="14">
        <v>1</v>
      </c>
      <c r="E1081" s="14">
        <v>0</v>
      </c>
      <c r="F1081" s="14">
        <v>1</v>
      </c>
      <c r="G1081" s="14">
        <v>1</v>
      </c>
    </row>
    <row r="1082" spans="1:7">
      <c r="A1082" s="12">
        <v>96115</v>
      </c>
      <c r="B1082" s="12" t="s">
        <v>35</v>
      </c>
      <c r="C1082" s="13">
        <v>49</v>
      </c>
      <c r="D1082" s="14">
        <v>1</v>
      </c>
      <c r="E1082" s="14">
        <v>0</v>
      </c>
      <c r="F1082" s="14">
        <v>1</v>
      </c>
      <c r="G1082" s="14">
        <v>1</v>
      </c>
    </row>
    <row r="1083" spans="1:7">
      <c r="A1083" s="12">
        <v>96116</v>
      </c>
      <c r="B1083" s="12" t="s">
        <v>35</v>
      </c>
      <c r="C1083" s="13">
        <v>49</v>
      </c>
      <c r="D1083" s="14">
        <v>0</v>
      </c>
      <c r="E1083" s="14">
        <v>0</v>
      </c>
      <c r="F1083" s="14">
        <v>1</v>
      </c>
      <c r="G1083" s="14">
        <v>1</v>
      </c>
    </row>
    <row r="1084" spans="1:7">
      <c r="A1084" s="12">
        <v>96134</v>
      </c>
      <c r="B1084" s="12" t="s">
        <v>35</v>
      </c>
      <c r="C1084" s="13">
        <v>49</v>
      </c>
      <c r="D1084" s="14">
        <v>0.68548387096774188</v>
      </c>
      <c r="E1084" s="14">
        <v>0.72222222222222221</v>
      </c>
      <c r="F1084" s="14">
        <v>0.2029520295202952</v>
      </c>
      <c r="G1084" s="14">
        <v>0.56232159847764029</v>
      </c>
    </row>
    <row r="1085" spans="1:7">
      <c r="A1085" s="12">
        <v>93512</v>
      </c>
      <c r="B1085" s="12" t="s">
        <v>36</v>
      </c>
      <c r="C1085" s="13">
        <v>51</v>
      </c>
      <c r="D1085" s="14">
        <v>1</v>
      </c>
      <c r="E1085" s="14">
        <v>1</v>
      </c>
      <c r="F1085" s="14">
        <v>0</v>
      </c>
      <c r="G1085" s="14">
        <v>1</v>
      </c>
    </row>
    <row r="1086" spans="1:7">
      <c r="A1086" s="12">
        <v>93517</v>
      </c>
      <c r="B1086" s="12" t="s">
        <v>36</v>
      </c>
      <c r="C1086" s="13">
        <v>51</v>
      </c>
      <c r="D1086" s="14">
        <v>1</v>
      </c>
      <c r="E1086" s="14">
        <v>1</v>
      </c>
      <c r="F1086" s="14">
        <v>1</v>
      </c>
      <c r="G1086" s="14">
        <v>1</v>
      </c>
    </row>
    <row r="1087" spans="1:7">
      <c r="A1087" s="12">
        <v>93529</v>
      </c>
      <c r="B1087" s="12" t="s">
        <v>36</v>
      </c>
      <c r="C1087" s="13">
        <v>51</v>
      </c>
      <c r="D1087" s="14">
        <v>1</v>
      </c>
      <c r="E1087" s="14">
        <v>1</v>
      </c>
      <c r="F1087" s="14">
        <v>1</v>
      </c>
      <c r="G1087" s="14">
        <v>1</v>
      </c>
    </row>
    <row r="1088" spans="1:7">
      <c r="A1088" s="12">
        <v>93541</v>
      </c>
      <c r="B1088" s="12" t="s">
        <v>36</v>
      </c>
      <c r="C1088" s="13">
        <v>51</v>
      </c>
      <c r="D1088" s="14">
        <v>1</v>
      </c>
      <c r="E1088" s="14">
        <v>1</v>
      </c>
      <c r="F1088" s="14">
        <v>1</v>
      </c>
      <c r="G1088" s="14">
        <v>1</v>
      </c>
    </row>
    <row r="1089" spans="1:7">
      <c r="A1089" s="12">
        <v>93546</v>
      </c>
      <c r="B1089" s="12" t="s">
        <v>36</v>
      </c>
      <c r="C1089" s="13">
        <v>51</v>
      </c>
      <c r="D1089" s="14">
        <v>0.99965409892770662</v>
      </c>
      <c r="E1089" s="14">
        <v>0.97972972972972971</v>
      </c>
      <c r="F1089" s="14">
        <v>1</v>
      </c>
      <c r="G1089" s="14">
        <v>0.99883687118348352</v>
      </c>
    </row>
    <row r="1090" spans="1:7">
      <c r="A1090" s="12">
        <v>96107</v>
      </c>
      <c r="B1090" s="12" t="s">
        <v>36</v>
      </c>
      <c r="C1090" s="13">
        <v>51</v>
      </c>
      <c r="D1090" s="14">
        <v>1</v>
      </c>
      <c r="E1090" s="14">
        <v>1</v>
      </c>
      <c r="F1090" s="14">
        <v>1</v>
      </c>
      <c r="G1090" s="14">
        <v>1</v>
      </c>
    </row>
    <row r="1091" spans="1:7">
      <c r="A1091" s="12">
        <v>96133</v>
      </c>
      <c r="B1091" s="12" t="s">
        <v>36</v>
      </c>
      <c r="C1091" s="13">
        <v>51</v>
      </c>
      <c r="D1091" s="14">
        <v>1</v>
      </c>
      <c r="E1091" s="14">
        <v>1</v>
      </c>
      <c r="F1091" s="14">
        <v>1</v>
      </c>
      <c r="G1091" s="14">
        <v>1</v>
      </c>
    </row>
    <row r="1092" spans="1:7">
      <c r="A1092" s="12">
        <v>93426</v>
      </c>
      <c r="B1092" s="12" t="s">
        <v>37</v>
      </c>
      <c r="C1092" s="13">
        <v>53</v>
      </c>
      <c r="D1092" s="14">
        <v>0.4097345132743363</v>
      </c>
      <c r="E1092" s="14">
        <v>0.66666666666666663</v>
      </c>
      <c r="F1092" s="14">
        <v>0.58333333333333337</v>
      </c>
      <c r="G1092" s="14">
        <v>0.41680960548885077</v>
      </c>
    </row>
    <row r="1093" spans="1:7">
      <c r="A1093" s="12">
        <v>93450</v>
      </c>
      <c r="B1093" s="12" t="s">
        <v>37</v>
      </c>
      <c r="C1093" s="13">
        <v>53</v>
      </c>
      <c r="D1093" s="14">
        <v>1</v>
      </c>
      <c r="E1093" s="14">
        <v>1</v>
      </c>
      <c r="F1093" s="14">
        <v>1</v>
      </c>
      <c r="G1093" s="14">
        <v>1</v>
      </c>
    </row>
    <row r="1094" spans="1:7">
      <c r="A1094" s="12">
        <v>93901</v>
      </c>
      <c r="B1094" s="12" t="s">
        <v>37</v>
      </c>
      <c r="C1094" s="13">
        <v>53</v>
      </c>
      <c r="D1094" s="14">
        <v>1</v>
      </c>
      <c r="E1094" s="14">
        <v>1</v>
      </c>
      <c r="F1094" s="14">
        <v>1</v>
      </c>
      <c r="G1094" s="14">
        <v>1</v>
      </c>
    </row>
    <row r="1095" spans="1:7">
      <c r="A1095" s="12">
        <v>93902</v>
      </c>
      <c r="B1095" s="12" t="s">
        <v>37</v>
      </c>
      <c r="C1095" s="13">
        <v>53</v>
      </c>
      <c r="D1095" s="14">
        <v>1</v>
      </c>
      <c r="E1095" s="14">
        <v>1</v>
      </c>
      <c r="F1095" s="14">
        <v>1</v>
      </c>
      <c r="G1095" s="14">
        <v>1</v>
      </c>
    </row>
    <row r="1096" spans="1:7">
      <c r="A1096" s="12">
        <v>93905</v>
      </c>
      <c r="B1096" s="12" t="s">
        <v>37</v>
      </c>
      <c r="C1096" s="13">
        <v>53</v>
      </c>
      <c r="D1096" s="14">
        <v>1</v>
      </c>
      <c r="E1096" s="14">
        <v>1</v>
      </c>
      <c r="F1096" s="14">
        <v>1</v>
      </c>
      <c r="G1096" s="14">
        <v>1</v>
      </c>
    </row>
    <row r="1097" spans="1:7">
      <c r="A1097" s="12">
        <v>93906</v>
      </c>
      <c r="B1097" s="12" t="s">
        <v>37</v>
      </c>
      <c r="C1097" s="13">
        <v>53</v>
      </c>
      <c r="D1097" s="14">
        <v>1</v>
      </c>
      <c r="E1097" s="14">
        <v>1</v>
      </c>
      <c r="F1097" s="14">
        <v>1</v>
      </c>
      <c r="G1097" s="14">
        <v>1</v>
      </c>
    </row>
    <row r="1098" spans="1:7">
      <c r="A1098" s="12">
        <v>93907</v>
      </c>
      <c r="B1098" s="12" t="s">
        <v>37</v>
      </c>
      <c r="C1098" s="13">
        <v>53</v>
      </c>
      <c r="D1098" s="14">
        <v>1</v>
      </c>
      <c r="E1098" s="14">
        <v>1</v>
      </c>
      <c r="F1098" s="14">
        <v>1</v>
      </c>
      <c r="G1098" s="14">
        <v>1</v>
      </c>
    </row>
    <row r="1099" spans="1:7">
      <c r="A1099" s="12">
        <v>93908</v>
      </c>
      <c r="B1099" s="12" t="s">
        <v>37</v>
      </c>
      <c r="C1099" s="13">
        <v>53</v>
      </c>
      <c r="D1099" s="14">
        <v>1</v>
      </c>
      <c r="E1099" s="14">
        <v>1</v>
      </c>
      <c r="F1099" s="14">
        <v>1</v>
      </c>
      <c r="G1099" s="14">
        <v>1</v>
      </c>
    </row>
    <row r="1100" spans="1:7">
      <c r="A1100" s="12">
        <v>93912</v>
      </c>
      <c r="B1100" s="12" t="s">
        <v>37</v>
      </c>
      <c r="C1100" s="13">
        <v>53</v>
      </c>
      <c r="D1100" s="14">
        <v>1</v>
      </c>
      <c r="E1100" s="14">
        <v>1</v>
      </c>
      <c r="F1100" s="14">
        <v>1</v>
      </c>
      <c r="G1100" s="14">
        <v>1</v>
      </c>
    </row>
    <row r="1101" spans="1:7">
      <c r="A1101" s="12">
        <v>93915</v>
      </c>
      <c r="B1101" s="12" t="s">
        <v>37</v>
      </c>
      <c r="C1101" s="13">
        <v>53</v>
      </c>
      <c r="D1101" s="14">
        <v>1</v>
      </c>
      <c r="E1101" s="14">
        <v>1</v>
      </c>
      <c r="F1101" s="14">
        <v>1</v>
      </c>
      <c r="G1101" s="14">
        <v>1</v>
      </c>
    </row>
    <row r="1102" spans="1:7">
      <c r="A1102" s="12">
        <v>93920</v>
      </c>
      <c r="B1102" s="12" t="s">
        <v>37</v>
      </c>
      <c r="C1102" s="13">
        <v>53</v>
      </c>
      <c r="D1102" s="14">
        <v>1</v>
      </c>
      <c r="E1102" s="14">
        <v>1</v>
      </c>
      <c r="F1102" s="14">
        <v>1</v>
      </c>
      <c r="G1102" s="14">
        <v>1</v>
      </c>
    </row>
    <row r="1103" spans="1:7">
      <c r="A1103" s="12">
        <v>93921</v>
      </c>
      <c r="B1103" s="12" t="s">
        <v>37</v>
      </c>
      <c r="C1103" s="13">
        <v>53</v>
      </c>
      <c r="D1103" s="14">
        <v>1</v>
      </c>
      <c r="E1103" s="14">
        <v>1</v>
      </c>
      <c r="F1103" s="14">
        <v>1</v>
      </c>
      <c r="G1103" s="14">
        <v>1</v>
      </c>
    </row>
    <row r="1104" spans="1:7">
      <c r="A1104" s="12">
        <v>93922</v>
      </c>
      <c r="B1104" s="12" t="s">
        <v>37</v>
      </c>
      <c r="C1104" s="13">
        <v>53</v>
      </c>
      <c r="D1104" s="14">
        <v>1</v>
      </c>
      <c r="E1104" s="14">
        <v>1</v>
      </c>
      <c r="F1104" s="14">
        <v>1</v>
      </c>
      <c r="G1104" s="14">
        <v>1</v>
      </c>
    </row>
    <row r="1105" spans="1:7">
      <c r="A1105" s="12">
        <v>93923</v>
      </c>
      <c r="B1105" s="12" t="s">
        <v>37</v>
      </c>
      <c r="C1105" s="13">
        <v>53</v>
      </c>
      <c r="D1105" s="14">
        <v>1</v>
      </c>
      <c r="E1105" s="14">
        <v>1</v>
      </c>
      <c r="F1105" s="14">
        <v>1</v>
      </c>
      <c r="G1105" s="14">
        <v>1</v>
      </c>
    </row>
    <row r="1106" spans="1:7">
      <c r="A1106" s="12">
        <v>93924</v>
      </c>
      <c r="B1106" s="12" t="s">
        <v>37</v>
      </c>
      <c r="C1106" s="13">
        <v>53</v>
      </c>
      <c r="D1106" s="14">
        <v>1</v>
      </c>
      <c r="E1106" s="14">
        <v>1</v>
      </c>
      <c r="F1106" s="14">
        <v>1</v>
      </c>
      <c r="G1106" s="14">
        <v>1</v>
      </c>
    </row>
    <row r="1107" spans="1:7">
      <c r="A1107" s="12">
        <v>93926</v>
      </c>
      <c r="B1107" s="12" t="s">
        <v>37</v>
      </c>
      <c r="C1107" s="13">
        <v>53</v>
      </c>
      <c r="D1107" s="14">
        <v>1</v>
      </c>
      <c r="E1107" s="14">
        <v>1</v>
      </c>
      <c r="F1107" s="14">
        <v>1</v>
      </c>
      <c r="G1107" s="14">
        <v>1</v>
      </c>
    </row>
    <row r="1108" spans="1:7">
      <c r="A1108" s="12">
        <v>93927</v>
      </c>
      <c r="B1108" s="12" t="s">
        <v>37</v>
      </c>
      <c r="C1108" s="13">
        <v>53</v>
      </c>
      <c r="D1108" s="14">
        <v>1</v>
      </c>
      <c r="E1108" s="14">
        <v>1</v>
      </c>
      <c r="F1108" s="14">
        <v>1</v>
      </c>
      <c r="G1108" s="14">
        <v>1</v>
      </c>
    </row>
    <row r="1109" spans="1:7">
      <c r="A1109" s="12">
        <v>93928</v>
      </c>
      <c r="B1109" s="12" t="s">
        <v>37</v>
      </c>
      <c r="C1109" s="13">
        <v>53</v>
      </c>
      <c r="D1109" s="14">
        <v>0</v>
      </c>
      <c r="E1109" s="14">
        <v>1</v>
      </c>
      <c r="F1109" s="14">
        <v>0</v>
      </c>
      <c r="G1109" s="14">
        <v>1</v>
      </c>
    </row>
    <row r="1110" spans="1:7">
      <c r="A1110" s="12">
        <v>93930</v>
      </c>
      <c r="B1110" s="12" t="s">
        <v>37</v>
      </c>
      <c r="C1110" s="13">
        <v>53</v>
      </c>
      <c r="D1110" s="14">
        <v>1</v>
      </c>
      <c r="E1110" s="14">
        <v>1</v>
      </c>
      <c r="F1110" s="14">
        <v>1</v>
      </c>
      <c r="G1110" s="14">
        <v>1</v>
      </c>
    </row>
    <row r="1111" spans="1:7">
      <c r="A1111" s="12">
        <v>93932</v>
      </c>
      <c r="B1111" s="12" t="s">
        <v>37</v>
      </c>
      <c r="C1111" s="13">
        <v>53</v>
      </c>
      <c r="D1111" s="14">
        <v>1</v>
      </c>
      <c r="E1111" s="14">
        <v>1</v>
      </c>
      <c r="F1111" s="14">
        <v>0</v>
      </c>
      <c r="G1111" s="14">
        <v>1</v>
      </c>
    </row>
    <row r="1112" spans="1:7">
      <c r="A1112" s="12">
        <v>93933</v>
      </c>
      <c r="B1112" s="12" t="s">
        <v>37</v>
      </c>
      <c r="C1112" s="13">
        <v>53</v>
      </c>
      <c r="D1112" s="14">
        <v>1</v>
      </c>
      <c r="E1112" s="14">
        <v>1</v>
      </c>
      <c r="F1112" s="14">
        <v>1</v>
      </c>
      <c r="G1112" s="14">
        <v>1</v>
      </c>
    </row>
    <row r="1113" spans="1:7">
      <c r="A1113" s="12">
        <v>93940</v>
      </c>
      <c r="B1113" s="12" t="s">
        <v>37</v>
      </c>
      <c r="C1113" s="13">
        <v>53</v>
      </c>
      <c r="D1113" s="14">
        <v>1</v>
      </c>
      <c r="E1113" s="14">
        <v>1</v>
      </c>
      <c r="F1113" s="14">
        <v>1</v>
      </c>
      <c r="G1113" s="14">
        <v>1</v>
      </c>
    </row>
    <row r="1114" spans="1:7">
      <c r="A1114" s="12">
        <v>93942</v>
      </c>
      <c r="B1114" s="12" t="s">
        <v>37</v>
      </c>
      <c r="C1114" s="13">
        <v>53</v>
      </c>
      <c r="D1114" s="14">
        <v>1</v>
      </c>
      <c r="E1114" s="14">
        <v>1</v>
      </c>
      <c r="F1114" s="14">
        <v>1</v>
      </c>
      <c r="G1114" s="14">
        <v>1</v>
      </c>
    </row>
    <row r="1115" spans="1:7">
      <c r="A1115" s="12">
        <v>93943</v>
      </c>
      <c r="B1115" s="12" t="s">
        <v>37</v>
      </c>
      <c r="C1115" s="13">
        <v>53</v>
      </c>
      <c r="D1115" s="14">
        <v>1</v>
      </c>
      <c r="E1115" s="14">
        <v>1</v>
      </c>
      <c r="F1115" s="14">
        <v>1</v>
      </c>
      <c r="G1115" s="14">
        <v>1</v>
      </c>
    </row>
    <row r="1116" spans="1:7">
      <c r="A1116" s="12">
        <v>93944</v>
      </c>
      <c r="B1116" s="12" t="s">
        <v>37</v>
      </c>
      <c r="C1116" s="13">
        <v>53</v>
      </c>
      <c r="D1116" s="14">
        <v>1</v>
      </c>
      <c r="E1116" s="14">
        <v>1</v>
      </c>
      <c r="F1116" s="14">
        <v>1</v>
      </c>
      <c r="G1116" s="14">
        <v>1</v>
      </c>
    </row>
    <row r="1117" spans="1:7">
      <c r="A1117" s="12">
        <v>93950</v>
      </c>
      <c r="B1117" s="12" t="s">
        <v>37</v>
      </c>
      <c r="C1117" s="13">
        <v>53</v>
      </c>
      <c r="D1117" s="14">
        <v>1</v>
      </c>
      <c r="E1117" s="14">
        <v>1</v>
      </c>
      <c r="F1117" s="14">
        <v>1</v>
      </c>
      <c r="G1117" s="14">
        <v>1</v>
      </c>
    </row>
    <row r="1118" spans="1:7">
      <c r="A1118" s="12">
        <v>93953</v>
      </c>
      <c r="B1118" s="12" t="s">
        <v>37</v>
      </c>
      <c r="C1118" s="13">
        <v>53</v>
      </c>
      <c r="D1118" s="14">
        <v>1</v>
      </c>
      <c r="E1118" s="14">
        <v>1</v>
      </c>
      <c r="F1118" s="14">
        <v>1</v>
      </c>
      <c r="G1118" s="14">
        <v>1</v>
      </c>
    </row>
    <row r="1119" spans="1:7">
      <c r="A1119" s="12">
        <v>93954</v>
      </c>
      <c r="B1119" s="12" t="s">
        <v>37</v>
      </c>
      <c r="C1119" s="13">
        <v>53</v>
      </c>
      <c r="D1119" s="14">
        <v>1</v>
      </c>
      <c r="E1119" s="14">
        <v>1</v>
      </c>
      <c r="F1119" s="14">
        <v>1</v>
      </c>
      <c r="G1119" s="14">
        <v>1</v>
      </c>
    </row>
    <row r="1120" spans="1:7">
      <c r="A1120" s="12">
        <v>93955</v>
      </c>
      <c r="B1120" s="12" t="s">
        <v>37</v>
      </c>
      <c r="C1120" s="13">
        <v>53</v>
      </c>
      <c r="D1120" s="14">
        <v>1</v>
      </c>
      <c r="E1120" s="14">
        <v>1</v>
      </c>
      <c r="F1120" s="14">
        <v>1</v>
      </c>
      <c r="G1120" s="14">
        <v>1</v>
      </c>
    </row>
    <row r="1121" spans="1:7">
      <c r="A1121" s="12">
        <v>93960</v>
      </c>
      <c r="B1121" s="12" t="s">
        <v>37</v>
      </c>
      <c r="C1121" s="13">
        <v>53</v>
      </c>
      <c r="D1121" s="14">
        <v>1</v>
      </c>
      <c r="E1121" s="14">
        <v>1</v>
      </c>
      <c r="F1121" s="14">
        <v>1</v>
      </c>
      <c r="G1121" s="14">
        <v>1</v>
      </c>
    </row>
    <row r="1122" spans="1:7">
      <c r="A1122" s="12">
        <v>93962</v>
      </c>
      <c r="B1122" s="12" t="s">
        <v>37</v>
      </c>
      <c r="C1122" s="13">
        <v>53</v>
      </c>
      <c r="D1122" s="14">
        <v>1</v>
      </c>
      <c r="E1122" s="14">
        <v>1</v>
      </c>
      <c r="F1122" s="14">
        <v>1</v>
      </c>
      <c r="G1122" s="14">
        <v>1</v>
      </c>
    </row>
    <row r="1123" spans="1:7">
      <c r="A1123" s="12">
        <v>95004</v>
      </c>
      <c r="B1123" s="12" t="s">
        <v>37</v>
      </c>
      <c r="C1123" s="13">
        <v>53</v>
      </c>
      <c r="D1123" s="14">
        <v>0.7430894308943089</v>
      </c>
      <c r="E1123" s="14">
        <v>0.92660550458715596</v>
      </c>
      <c r="F1123" s="14">
        <v>1</v>
      </c>
      <c r="G1123" s="14">
        <v>0.75408163265306127</v>
      </c>
    </row>
    <row r="1124" spans="1:7">
      <c r="A1124" s="12">
        <v>95012</v>
      </c>
      <c r="B1124" s="12" t="s">
        <v>37</v>
      </c>
      <c r="C1124" s="13">
        <v>53</v>
      </c>
      <c r="D1124" s="14">
        <v>1</v>
      </c>
      <c r="E1124" s="14">
        <v>1</v>
      </c>
      <c r="F1124" s="14">
        <v>1</v>
      </c>
      <c r="G1124" s="14">
        <v>1</v>
      </c>
    </row>
    <row r="1125" spans="1:7">
      <c r="A1125" s="12">
        <v>95039</v>
      </c>
      <c r="B1125" s="12" t="s">
        <v>37</v>
      </c>
      <c r="C1125" s="13">
        <v>53</v>
      </c>
      <c r="D1125" s="14">
        <v>1</v>
      </c>
      <c r="E1125" s="14">
        <v>1</v>
      </c>
      <c r="F1125" s="14">
        <v>1</v>
      </c>
      <c r="G1125" s="14">
        <v>1</v>
      </c>
    </row>
    <row r="1126" spans="1:7">
      <c r="A1126" s="12">
        <v>94503</v>
      </c>
      <c r="B1126" s="12" t="s">
        <v>38</v>
      </c>
      <c r="C1126" s="13">
        <v>55</v>
      </c>
      <c r="D1126" s="14">
        <v>0.99530871670702181</v>
      </c>
      <c r="E1126" s="14">
        <v>0.99765807962529274</v>
      </c>
      <c r="F1126" s="14">
        <v>1</v>
      </c>
      <c r="G1126" s="14">
        <v>0.99553135037006002</v>
      </c>
    </row>
    <row r="1127" spans="1:7">
      <c r="A1127" s="12">
        <v>94508</v>
      </c>
      <c r="B1127" s="12" t="s">
        <v>38</v>
      </c>
      <c r="C1127" s="13">
        <v>55</v>
      </c>
      <c r="D1127" s="14">
        <v>1</v>
      </c>
      <c r="E1127" s="14">
        <v>1</v>
      </c>
      <c r="F1127" s="14">
        <v>1</v>
      </c>
      <c r="G1127" s="14">
        <v>1</v>
      </c>
    </row>
    <row r="1128" spans="1:7">
      <c r="A1128" s="12">
        <v>94515</v>
      </c>
      <c r="B1128" s="12" t="s">
        <v>38</v>
      </c>
      <c r="C1128" s="13">
        <v>55</v>
      </c>
      <c r="D1128" s="14">
        <v>0.90953335241912392</v>
      </c>
      <c r="E1128" s="14">
        <v>0.97376093294460642</v>
      </c>
      <c r="F1128" s="14">
        <v>0.99456521739130432</v>
      </c>
      <c r="G1128" s="14">
        <v>0.91890547263681588</v>
      </c>
    </row>
    <row r="1129" spans="1:7">
      <c r="A1129" s="12">
        <v>94558</v>
      </c>
      <c r="B1129" s="12" t="s">
        <v>38</v>
      </c>
      <c r="C1129" s="13">
        <v>55</v>
      </c>
      <c r="D1129" s="14">
        <v>0.99943999159987396</v>
      </c>
      <c r="E1129" s="14">
        <v>1</v>
      </c>
      <c r="F1129" s="14">
        <v>0.99382716049382713</v>
      </c>
      <c r="G1129" s="14">
        <v>0.99936966182356834</v>
      </c>
    </row>
    <row r="1130" spans="1:7">
      <c r="A1130" s="12">
        <v>94559</v>
      </c>
      <c r="B1130" s="12" t="s">
        <v>38</v>
      </c>
      <c r="C1130" s="13">
        <v>55</v>
      </c>
      <c r="D1130" s="14">
        <v>1</v>
      </c>
      <c r="E1130" s="14">
        <v>1</v>
      </c>
      <c r="F1130" s="14">
        <v>1</v>
      </c>
      <c r="G1130" s="14">
        <v>1</v>
      </c>
    </row>
    <row r="1131" spans="1:7">
      <c r="A1131" s="12">
        <v>94562</v>
      </c>
      <c r="B1131" s="12" t="s">
        <v>38</v>
      </c>
      <c r="C1131" s="13">
        <v>55</v>
      </c>
      <c r="D1131" s="14">
        <v>0</v>
      </c>
      <c r="E1131" s="14">
        <v>1</v>
      </c>
      <c r="F1131" s="14">
        <v>1</v>
      </c>
      <c r="G1131" s="14">
        <v>1</v>
      </c>
    </row>
    <row r="1132" spans="1:7">
      <c r="A1132" s="12">
        <v>94567</v>
      </c>
      <c r="B1132" s="12" t="s">
        <v>38</v>
      </c>
      <c r="C1132" s="13">
        <v>55</v>
      </c>
      <c r="D1132" s="14">
        <v>1</v>
      </c>
      <c r="E1132" s="14">
        <v>1</v>
      </c>
      <c r="F1132" s="14">
        <v>1</v>
      </c>
      <c r="G1132" s="14">
        <v>1</v>
      </c>
    </row>
    <row r="1133" spans="1:7">
      <c r="A1133" s="12">
        <v>94573</v>
      </c>
      <c r="B1133" s="12" t="s">
        <v>38</v>
      </c>
      <c r="C1133" s="13">
        <v>55</v>
      </c>
      <c r="D1133" s="14">
        <v>1</v>
      </c>
      <c r="E1133" s="14">
        <v>1</v>
      </c>
      <c r="F1133" s="14">
        <v>1</v>
      </c>
      <c r="G1133" s="14">
        <v>1</v>
      </c>
    </row>
    <row r="1134" spans="1:7">
      <c r="A1134" s="12">
        <v>94574</v>
      </c>
      <c r="B1134" s="12" t="s">
        <v>38</v>
      </c>
      <c r="C1134" s="13">
        <v>55</v>
      </c>
      <c r="D1134" s="14">
        <v>0.99794787605171353</v>
      </c>
      <c r="E1134" s="14">
        <v>0.99886877828054299</v>
      </c>
      <c r="F1134" s="14">
        <v>1</v>
      </c>
      <c r="G1134" s="14">
        <v>0.998153122901276</v>
      </c>
    </row>
    <row r="1135" spans="1:7">
      <c r="A1135" s="12">
        <v>94576</v>
      </c>
      <c r="B1135" s="12" t="s">
        <v>38</v>
      </c>
      <c r="C1135" s="13">
        <v>55</v>
      </c>
      <c r="D1135" s="14">
        <v>1</v>
      </c>
      <c r="E1135" s="14">
        <v>1</v>
      </c>
      <c r="F1135" s="14">
        <v>1</v>
      </c>
      <c r="G1135" s="14">
        <v>1</v>
      </c>
    </row>
    <row r="1136" spans="1:7">
      <c r="A1136" s="12">
        <v>94581</v>
      </c>
      <c r="B1136" s="12" t="s">
        <v>38</v>
      </c>
      <c r="C1136" s="13">
        <v>55</v>
      </c>
      <c r="D1136" s="14">
        <v>1</v>
      </c>
      <c r="E1136" s="14">
        <v>1</v>
      </c>
      <c r="F1136" s="14">
        <v>1</v>
      </c>
      <c r="G1136" s="14">
        <v>1</v>
      </c>
    </row>
    <row r="1137" spans="1:7">
      <c r="A1137" s="12">
        <v>94599</v>
      </c>
      <c r="B1137" s="12" t="s">
        <v>38</v>
      </c>
      <c r="C1137" s="13">
        <v>55</v>
      </c>
      <c r="D1137" s="14">
        <v>1</v>
      </c>
      <c r="E1137" s="14">
        <v>1</v>
      </c>
      <c r="F1137" s="14">
        <v>1</v>
      </c>
      <c r="G1137" s="14">
        <v>1</v>
      </c>
    </row>
    <row r="1138" spans="1:7">
      <c r="A1138" s="12">
        <v>95712</v>
      </c>
      <c r="B1138" s="12" t="s">
        <v>39</v>
      </c>
      <c r="C1138" s="13">
        <v>57</v>
      </c>
      <c r="D1138" s="14">
        <v>0</v>
      </c>
      <c r="E1138" s="14">
        <v>0</v>
      </c>
      <c r="F1138" s="14">
        <v>1</v>
      </c>
      <c r="G1138" s="14">
        <v>1</v>
      </c>
    </row>
    <row r="1139" spans="1:7">
      <c r="A1139" s="12">
        <v>95724</v>
      </c>
      <c r="B1139" s="12" t="s">
        <v>39</v>
      </c>
      <c r="C1139" s="13">
        <v>57</v>
      </c>
      <c r="D1139" s="14">
        <v>1</v>
      </c>
      <c r="E1139" s="14">
        <v>0</v>
      </c>
      <c r="F1139" s="14">
        <v>0</v>
      </c>
      <c r="G1139" s="14">
        <v>1</v>
      </c>
    </row>
    <row r="1140" spans="1:7">
      <c r="A1140" s="12">
        <v>95728</v>
      </c>
      <c r="B1140" s="12" t="s">
        <v>39</v>
      </c>
      <c r="C1140" s="13">
        <v>57</v>
      </c>
      <c r="D1140" s="14">
        <v>1</v>
      </c>
      <c r="E1140" s="14">
        <v>0</v>
      </c>
      <c r="F1140" s="14">
        <v>1</v>
      </c>
      <c r="G1140" s="14">
        <v>1</v>
      </c>
    </row>
    <row r="1141" spans="1:7">
      <c r="A1141" s="12">
        <v>95924</v>
      </c>
      <c r="B1141" s="12" t="s">
        <v>39</v>
      </c>
      <c r="C1141" s="13">
        <v>57</v>
      </c>
      <c r="D1141" s="14">
        <v>1</v>
      </c>
      <c r="E1141" s="14">
        <v>1</v>
      </c>
      <c r="F1141" s="14">
        <v>1</v>
      </c>
      <c r="G1141" s="14">
        <v>1</v>
      </c>
    </row>
    <row r="1142" spans="1:7">
      <c r="A1142" s="12">
        <v>95945</v>
      </c>
      <c r="B1142" s="12" t="s">
        <v>39</v>
      </c>
      <c r="C1142" s="13">
        <v>57</v>
      </c>
      <c r="D1142" s="14">
        <v>1</v>
      </c>
      <c r="E1142" s="14">
        <v>1</v>
      </c>
      <c r="F1142" s="14">
        <v>1</v>
      </c>
      <c r="G1142" s="14">
        <v>1</v>
      </c>
    </row>
    <row r="1143" spans="1:7">
      <c r="A1143" s="12">
        <v>95946</v>
      </c>
      <c r="B1143" s="12" t="s">
        <v>39</v>
      </c>
      <c r="C1143" s="13">
        <v>57</v>
      </c>
      <c r="D1143" s="14">
        <v>1</v>
      </c>
      <c r="E1143" s="14">
        <v>1</v>
      </c>
      <c r="F1143" s="14">
        <v>1</v>
      </c>
      <c r="G1143" s="14">
        <v>1</v>
      </c>
    </row>
    <row r="1144" spans="1:7">
      <c r="A1144" s="12">
        <v>95949</v>
      </c>
      <c r="B1144" s="12" t="s">
        <v>39</v>
      </c>
      <c r="C1144" s="13">
        <v>57</v>
      </c>
      <c r="D1144" s="14">
        <v>1</v>
      </c>
      <c r="E1144" s="14">
        <v>1</v>
      </c>
      <c r="F1144" s="14">
        <v>1</v>
      </c>
      <c r="G1144" s="14">
        <v>1</v>
      </c>
    </row>
    <row r="1145" spans="1:7">
      <c r="A1145" s="12">
        <v>95959</v>
      </c>
      <c r="B1145" s="12" t="s">
        <v>39</v>
      </c>
      <c r="C1145" s="13">
        <v>57</v>
      </c>
      <c r="D1145" s="14">
        <v>1</v>
      </c>
      <c r="E1145" s="14">
        <v>1</v>
      </c>
      <c r="F1145" s="14">
        <v>1</v>
      </c>
      <c r="G1145" s="14">
        <v>1</v>
      </c>
    </row>
    <row r="1146" spans="1:7">
      <c r="A1146" s="12">
        <v>95960</v>
      </c>
      <c r="B1146" s="12" t="s">
        <v>39</v>
      </c>
      <c r="C1146" s="13">
        <v>57</v>
      </c>
      <c r="D1146" s="14">
        <v>0.59233449477351918</v>
      </c>
      <c r="E1146" s="14">
        <v>0.81818181818181823</v>
      </c>
      <c r="F1146" s="14">
        <v>1</v>
      </c>
      <c r="G1146" s="14">
        <v>0.60465116279069764</v>
      </c>
    </row>
    <row r="1147" spans="1:7">
      <c r="A1147" s="12">
        <v>95975</v>
      </c>
      <c r="B1147" s="12" t="s">
        <v>39</v>
      </c>
      <c r="C1147" s="13">
        <v>57</v>
      </c>
      <c r="D1147" s="14">
        <v>1</v>
      </c>
      <c r="E1147" s="14">
        <v>1</v>
      </c>
      <c r="F1147" s="14">
        <v>1</v>
      </c>
      <c r="G1147" s="14">
        <v>1</v>
      </c>
    </row>
    <row r="1148" spans="1:7">
      <c r="A1148" s="12">
        <v>95977</v>
      </c>
      <c r="B1148" s="12" t="s">
        <v>39</v>
      </c>
      <c r="C1148" s="13">
        <v>57</v>
      </c>
      <c r="D1148" s="14">
        <v>0.64615384615384619</v>
      </c>
      <c r="E1148" s="14">
        <v>1</v>
      </c>
      <c r="F1148" s="14">
        <v>0</v>
      </c>
      <c r="G1148" s="14">
        <v>0.64668367346938771</v>
      </c>
    </row>
    <row r="1149" spans="1:7">
      <c r="A1149" s="12">
        <v>95986</v>
      </c>
      <c r="B1149" s="12" t="s">
        <v>39</v>
      </c>
      <c r="C1149" s="13">
        <v>57</v>
      </c>
      <c r="D1149" s="14">
        <v>0</v>
      </c>
      <c r="E1149" s="14">
        <v>0</v>
      </c>
      <c r="F1149" s="14">
        <v>1</v>
      </c>
      <c r="G1149" s="14">
        <v>1</v>
      </c>
    </row>
    <row r="1150" spans="1:7">
      <c r="A1150" s="12">
        <v>96111</v>
      </c>
      <c r="B1150" s="12" t="s">
        <v>39</v>
      </c>
      <c r="C1150" s="13">
        <v>57</v>
      </c>
      <c r="D1150" s="14">
        <v>1</v>
      </c>
      <c r="E1150" s="14">
        <v>0</v>
      </c>
      <c r="F1150" s="14">
        <v>0</v>
      </c>
      <c r="G1150" s="14">
        <v>1</v>
      </c>
    </row>
    <row r="1151" spans="1:7">
      <c r="A1151" s="12">
        <v>96160</v>
      </c>
      <c r="B1151" s="12" t="s">
        <v>39</v>
      </c>
      <c r="C1151" s="13">
        <v>57</v>
      </c>
      <c r="D1151" s="14">
        <v>1</v>
      </c>
      <c r="E1151" s="14">
        <v>1</v>
      </c>
      <c r="F1151" s="14">
        <v>1</v>
      </c>
      <c r="G1151" s="14">
        <v>1</v>
      </c>
    </row>
    <row r="1152" spans="1:7">
      <c r="A1152" s="12">
        <v>96161</v>
      </c>
      <c r="B1152" s="12" t="s">
        <v>39</v>
      </c>
      <c r="C1152" s="13">
        <v>57</v>
      </c>
      <c r="D1152" s="14">
        <v>0.79932400565948747</v>
      </c>
      <c r="E1152" s="14">
        <v>0.89669181659895536</v>
      </c>
      <c r="F1152" s="14">
        <v>0.94675186368477104</v>
      </c>
      <c r="G1152" s="14">
        <v>0.81922776911076445</v>
      </c>
    </row>
    <row r="1153" spans="1:7">
      <c r="A1153" s="12">
        <v>96162</v>
      </c>
      <c r="B1153" s="12" t="s">
        <v>39</v>
      </c>
      <c r="C1153" s="13">
        <v>57</v>
      </c>
      <c r="D1153" s="14">
        <v>1</v>
      </c>
      <c r="E1153" s="14">
        <v>1</v>
      </c>
      <c r="F1153" s="14">
        <v>1</v>
      </c>
      <c r="G1153" s="14">
        <v>1</v>
      </c>
    </row>
    <row r="1154" spans="1:7">
      <c r="A1154" s="12">
        <v>90620</v>
      </c>
      <c r="B1154" s="12" t="s">
        <v>40</v>
      </c>
      <c r="C1154" s="13">
        <v>59</v>
      </c>
      <c r="D1154" s="14">
        <v>1</v>
      </c>
      <c r="E1154" s="14">
        <v>1</v>
      </c>
      <c r="F1154" s="14">
        <v>1</v>
      </c>
      <c r="G1154" s="14">
        <v>1</v>
      </c>
    </row>
    <row r="1155" spans="1:7">
      <c r="A1155" s="12">
        <v>90621</v>
      </c>
      <c r="B1155" s="12" t="s">
        <v>40</v>
      </c>
      <c r="C1155" s="13">
        <v>59</v>
      </c>
      <c r="D1155" s="14">
        <v>1</v>
      </c>
      <c r="E1155" s="14">
        <v>1</v>
      </c>
      <c r="F1155" s="14">
        <v>1</v>
      </c>
      <c r="G1155" s="14">
        <v>1</v>
      </c>
    </row>
    <row r="1156" spans="1:7">
      <c r="A1156" s="12">
        <v>90622</v>
      </c>
      <c r="B1156" s="12" t="s">
        <v>40</v>
      </c>
      <c r="C1156" s="13">
        <v>59</v>
      </c>
      <c r="D1156" s="14">
        <v>1</v>
      </c>
      <c r="E1156" s="14">
        <v>1</v>
      </c>
      <c r="F1156" s="14">
        <v>1</v>
      </c>
      <c r="G1156" s="14">
        <v>1</v>
      </c>
    </row>
    <row r="1157" spans="1:7">
      <c r="A1157" s="12">
        <v>90623</v>
      </c>
      <c r="B1157" s="12" t="s">
        <v>40</v>
      </c>
      <c r="C1157" s="13">
        <v>59</v>
      </c>
      <c r="D1157" s="14">
        <v>0.98401218119527978</v>
      </c>
      <c r="E1157" s="14">
        <v>1</v>
      </c>
      <c r="F1157" s="14">
        <v>1</v>
      </c>
      <c r="G1157" s="14">
        <v>0.98537349817168729</v>
      </c>
    </row>
    <row r="1158" spans="1:7">
      <c r="A1158" s="12">
        <v>90624</v>
      </c>
      <c r="B1158" s="12" t="s">
        <v>40</v>
      </c>
      <c r="C1158" s="13">
        <v>59</v>
      </c>
      <c r="D1158" s="14">
        <v>0</v>
      </c>
      <c r="E1158" s="14">
        <v>0</v>
      </c>
      <c r="F1158" s="14">
        <v>1</v>
      </c>
      <c r="G1158" s="14">
        <v>1</v>
      </c>
    </row>
    <row r="1159" spans="1:7">
      <c r="A1159" s="12">
        <v>90630</v>
      </c>
      <c r="B1159" s="12" t="s">
        <v>40</v>
      </c>
      <c r="C1159" s="13">
        <v>59</v>
      </c>
      <c r="D1159" s="14">
        <v>0.99618361072829431</v>
      </c>
      <c r="E1159" s="14">
        <v>0.99831081081081086</v>
      </c>
      <c r="F1159" s="14">
        <v>0.99639639639639643</v>
      </c>
      <c r="G1159" s="14">
        <v>0.99636741048261546</v>
      </c>
    </row>
    <row r="1160" spans="1:7">
      <c r="A1160" s="12">
        <v>90631</v>
      </c>
      <c r="B1160" s="12" t="s">
        <v>40</v>
      </c>
      <c r="C1160" s="13">
        <v>59</v>
      </c>
      <c r="D1160" s="14">
        <v>0.90788684097728245</v>
      </c>
      <c r="E1160" s="14">
        <v>0.99484314568113452</v>
      </c>
      <c r="F1160" s="14">
        <v>1</v>
      </c>
      <c r="G1160" s="14">
        <v>0.92119753491594647</v>
      </c>
    </row>
    <row r="1161" spans="1:7">
      <c r="A1161" s="12">
        <v>90632</v>
      </c>
      <c r="B1161" s="12" t="s">
        <v>40</v>
      </c>
      <c r="C1161" s="13">
        <v>59</v>
      </c>
      <c r="D1161" s="14">
        <v>1</v>
      </c>
      <c r="E1161" s="14">
        <v>1</v>
      </c>
      <c r="F1161" s="14">
        <v>1</v>
      </c>
      <c r="G1161" s="14">
        <v>1</v>
      </c>
    </row>
    <row r="1162" spans="1:7">
      <c r="A1162" s="12">
        <v>90633</v>
      </c>
      <c r="B1162" s="12" t="s">
        <v>40</v>
      </c>
      <c r="C1162" s="13">
        <v>59</v>
      </c>
      <c r="D1162" s="14">
        <v>1</v>
      </c>
      <c r="E1162" s="14">
        <v>1</v>
      </c>
      <c r="F1162" s="14">
        <v>1</v>
      </c>
      <c r="G1162" s="14">
        <v>1</v>
      </c>
    </row>
    <row r="1163" spans="1:7">
      <c r="A1163" s="12">
        <v>90680</v>
      </c>
      <c r="B1163" s="12" t="s">
        <v>40</v>
      </c>
      <c r="C1163" s="13">
        <v>59</v>
      </c>
      <c r="D1163" s="14">
        <v>1</v>
      </c>
      <c r="E1163" s="14">
        <v>1</v>
      </c>
      <c r="F1163" s="14">
        <v>1</v>
      </c>
      <c r="G1163" s="14">
        <v>1</v>
      </c>
    </row>
    <row r="1164" spans="1:7">
      <c r="A1164" s="12">
        <v>90720</v>
      </c>
      <c r="B1164" s="12" t="s">
        <v>40</v>
      </c>
      <c r="C1164" s="13">
        <v>59</v>
      </c>
      <c r="D1164" s="14">
        <v>1</v>
      </c>
      <c r="E1164" s="14">
        <v>1</v>
      </c>
      <c r="F1164" s="14">
        <v>1</v>
      </c>
      <c r="G1164" s="14">
        <v>1</v>
      </c>
    </row>
    <row r="1165" spans="1:7">
      <c r="A1165" s="12">
        <v>90721</v>
      </c>
      <c r="B1165" s="12" t="s">
        <v>40</v>
      </c>
      <c r="C1165" s="13">
        <v>59</v>
      </c>
      <c r="D1165" s="14">
        <v>1</v>
      </c>
      <c r="E1165" s="14">
        <v>1</v>
      </c>
      <c r="F1165" s="14">
        <v>1</v>
      </c>
      <c r="G1165" s="14">
        <v>1</v>
      </c>
    </row>
    <row r="1166" spans="1:7">
      <c r="A1166" s="12">
        <v>90740</v>
      </c>
      <c r="B1166" s="12" t="s">
        <v>40</v>
      </c>
      <c r="C1166" s="13">
        <v>59</v>
      </c>
      <c r="D1166" s="14">
        <v>1</v>
      </c>
      <c r="E1166" s="14">
        <v>1</v>
      </c>
      <c r="F1166" s="14">
        <v>1</v>
      </c>
      <c r="G1166" s="14">
        <v>1</v>
      </c>
    </row>
    <row r="1167" spans="1:7">
      <c r="A1167" s="12">
        <v>90742</v>
      </c>
      <c r="B1167" s="12" t="s">
        <v>40</v>
      </c>
      <c r="C1167" s="13">
        <v>59</v>
      </c>
      <c r="D1167" s="14">
        <v>1</v>
      </c>
      <c r="E1167" s="14">
        <v>1</v>
      </c>
      <c r="F1167" s="14">
        <v>1</v>
      </c>
      <c r="G1167" s="14">
        <v>1</v>
      </c>
    </row>
    <row r="1168" spans="1:7">
      <c r="A1168" s="12">
        <v>90743</v>
      </c>
      <c r="B1168" s="12" t="s">
        <v>40</v>
      </c>
      <c r="C1168" s="13">
        <v>59</v>
      </c>
      <c r="D1168" s="14">
        <v>0</v>
      </c>
      <c r="E1168" s="14">
        <v>0</v>
      </c>
      <c r="F1168" s="14">
        <v>1</v>
      </c>
      <c r="G1168" s="14">
        <v>1</v>
      </c>
    </row>
    <row r="1169" spans="1:7">
      <c r="A1169" s="12">
        <v>92602</v>
      </c>
      <c r="B1169" s="12" t="s">
        <v>40</v>
      </c>
      <c r="C1169" s="13">
        <v>59</v>
      </c>
      <c r="D1169" s="14">
        <v>1</v>
      </c>
      <c r="E1169" s="14">
        <v>1</v>
      </c>
      <c r="F1169" s="14">
        <v>1</v>
      </c>
      <c r="G1169" s="14">
        <v>1</v>
      </c>
    </row>
    <row r="1170" spans="1:7">
      <c r="A1170" s="12">
        <v>92603</v>
      </c>
      <c r="B1170" s="12" t="s">
        <v>40</v>
      </c>
      <c r="C1170" s="13">
        <v>59</v>
      </c>
      <c r="D1170" s="14">
        <v>1</v>
      </c>
      <c r="E1170" s="14">
        <v>1</v>
      </c>
      <c r="F1170" s="14">
        <v>1</v>
      </c>
      <c r="G1170" s="14">
        <v>1</v>
      </c>
    </row>
    <row r="1171" spans="1:7">
      <c r="A1171" s="12">
        <v>92604</v>
      </c>
      <c r="B1171" s="12" t="s">
        <v>40</v>
      </c>
      <c r="C1171" s="13">
        <v>59</v>
      </c>
      <c r="D1171" s="14">
        <v>1</v>
      </c>
      <c r="E1171" s="14">
        <v>1</v>
      </c>
      <c r="F1171" s="14">
        <v>1</v>
      </c>
      <c r="G1171" s="14">
        <v>1</v>
      </c>
    </row>
    <row r="1172" spans="1:7">
      <c r="A1172" s="12">
        <v>92605</v>
      </c>
      <c r="B1172" s="12" t="s">
        <v>40</v>
      </c>
      <c r="C1172" s="13">
        <v>59</v>
      </c>
      <c r="D1172" s="14">
        <v>1</v>
      </c>
      <c r="E1172" s="14">
        <v>1</v>
      </c>
      <c r="F1172" s="14">
        <v>1</v>
      </c>
      <c r="G1172" s="14">
        <v>1</v>
      </c>
    </row>
    <row r="1173" spans="1:7">
      <c r="A1173" s="12">
        <v>92606</v>
      </c>
      <c r="B1173" s="12" t="s">
        <v>40</v>
      </c>
      <c r="C1173" s="13">
        <v>59</v>
      </c>
      <c r="D1173" s="14">
        <v>1</v>
      </c>
      <c r="E1173" s="14">
        <v>1</v>
      </c>
      <c r="F1173" s="14">
        <v>1</v>
      </c>
      <c r="G1173" s="14">
        <v>1</v>
      </c>
    </row>
    <row r="1174" spans="1:7">
      <c r="A1174" s="12">
        <v>92607</v>
      </c>
      <c r="B1174" s="12" t="s">
        <v>40</v>
      </c>
      <c r="C1174" s="13">
        <v>59</v>
      </c>
      <c r="D1174" s="14">
        <v>1</v>
      </c>
      <c r="E1174" s="14">
        <v>1</v>
      </c>
      <c r="F1174" s="14">
        <v>1</v>
      </c>
      <c r="G1174" s="14">
        <v>1</v>
      </c>
    </row>
    <row r="1175" spans="1:7">
      <c r="A1175" s="12">
        <v>92609</v>
      </c>
      <c r="B1175" s="12" t="s">
        <v>40</v>
      </c>
      <c r="C1175" s="13">
        <v>59</v>
      </c>
      <c r="D1175" s="14">
        <v>1</v>
      </c>
      <c r="E1175" s="14">
        <v>1</v>
      </c>
      <c r="F1175" s="14">
        <v>1</v>
      </c>
      <c r="G1175" s="14">
        <v>1</v>
      </c>
    </row>
    <row r="1176" spans="1:7">
      <c r="A1176" s="12">
        <v>92610</v>
      </c>
      <c r="B1176" s="12" t="s">
        <v>40</v>
      </c>
      <c r="C1176" s="13">
        <v>59</v>
      </c>
      <c r="D1176" s="14">
        <v>1</v>
      </c>
      <c r="E1176" s="14">
        <v>1</v>
      </c>
      <c r="F1176" s="14">
        <v>1</v>
      </c>
      <c r="G1176" s="14">
        <v>1</v>
      </c>
    </row>
    <row r="1177" spans="1:7">
      <c r="A1177" s="12">
        <v>92612</v>
      </c>
      <c r="B1177" s="12" t="s">
        <v>40</v>
      </c>
      <c r="C1177" s="13">
        <v>59</v>
      </c>
      <c r="D1177" s="14">
        <v>1</v>
      </c>
      <c r="E1177" s="14">
        <v>1</v>
      </c>
      <c r="F1177" s="14">
        <v>1</v>
      </c>
      <c r="G1177" s="14">
        <v>1</v>
      </c>
    </row>
    <row r="1178" spans="1:7">
      <c r="A1178" s="12">
        <v>92614</v>
      </c>
      <c r="B1178" s="12" t="s">
        <v>40</v>
      </c>
      <c r="C1178" s="13">
        <v>59</v>
      </c>
      <c r="D1178" s="14">
        <v>1</v>
      </c>
      <c r="E1178" s="14">
        <v>1</v>
      </c>
      <c r="F1178" s="14">
        <v>1</v>
      </c>
      <c r="G1178" s="14">
        <v>1</v>
      </c>
    </row>
    <row r="1179" spans="1:7">
      <c r="A1179" s="12">
        <v>92615</v>
      </c>
      <c r="B1179" s="12" t="s">
        <v>40</v>
      </c>
      <c r="C1179" s="13">
        <v>59</v>
      </c>
      <c r="D1179" s="14">
        <v>1</v>
      </c>
      <c r="E1179" s="14">
        <v>1</v>
      </c>
      <c r="F1179" s="14">
        <v>1</v>
      </c>
      <c r="G1179" s="14">
        <v>1</v>
      </c>
    </row>
    <row r="1180" spans="1:7">
      <c r="A1180" s="12">
        <v>92616</v>
      </c>
      <c r="B1180" s="12" t="s">
        <v>40</v>
      </c>
      <c r="C1180" s="13">
        <v>59</v>
      </c>
      <c r="D1180" s="14">
        <v>1</v>
      </c>
      <c r="E1180" s="14">
        <v>1</v>
      </c>
      <c r="F1180" s="14">
        <v>1</v>
      </c>
      <c r="G1180" s="14">
        <v>1</v>
      </c>
    </row>
    <row r="1181" spans="1:7">
      <c r="A1181" s="12">
        <v>92617</v>
      </c>
      <c r="B1181" s="12" t="s">
        <v>40</v>
      </c>
      <c r="C1181" s="13">
        <v>59</v>
      </c>
      <c r="D1181" s="14">
        <v>1</v>
      </c>
      <c r="E1181" s="14">
        <v>1</v>
      </c>
      <c r="F1181" s="14">
        <v>1</v>
      </c>
      <c r="G1181" s="14">
        <v>1</v>
      </c>
    </row>
    <row r="1182" spans="1:7">
      <c r="A1182" s="12">
        <v>92618</v>
      </c>
      <c r="B1182" s="12" t="s">
        <v>40</v>
      </c>
      <c r="C1182" s="13">
        <v>59</v>
      </c>
      <c r="D1182" s="14">
        <v>1</v>
      </c>
      <c r="E1182" s="14">
        <v>1</v>
      </c>
      <c r="F1182" s="14">
        <v>1</v>
      </c>
      <c r="G1182" s="14">
        <v>1</v>
      </c>
    </row>
    <row r="1183" spans="1:7">
      <c r="A1183" s="12">
        <v>92619</v>
      </c>
      <c r="B1183" s="12" t="s">
        <v>40</v>
      </c>
      <c r="C1183" s="13">
        <v>59</v>
      </c>
      <c r="D1183" s="14">
        <v>1</v>
      </c>
      <c r="E1183" s="14">
        <v>1</v>
      </c>
      <c r="F1183" s="14">
        <v>1</v>
      </c>
      <c r="G1183" s="14">
        <v>1</v>
      </c>
    </row>
    <row r="1184" spans="1:7">
      <c r="A1184" s="12">
        <v>92620</v>
      </c>
      <c r="B1184" s="12" t="s">
        <v>40</v>
      </c>
      <c r="C1184" s="13">
        <v>59</v>
      </c>
      <c r="D1184" s="14">
        <v>1</v>
      </c>
      <c r="E1184" s="14">
        <v>1</v>
      </c>
      <c r="F1184" s="14">
        <v>1</v>
      </c>
      <c r="G1184" s="14">
        <v>1</v>
      </c>
    </row>
    <row r="1185" spans="1:7">
      <c r="A1185" s="12">
        <v>92623</v>
      </c>
      <c r="B1185" s="12" t="s">
        <v>40</v>
      </c>
      <c r="C1185" s="13">
        <v>59</v>
      </c>
      <c r="D1185" s="14">
        <v>1</v>
      </c>
      <c r="E1185" s="14">
        <v>1</v>
      </c>
      <c r="F1185" s="14">
        <v>1</v>
      </c>
      <c r="G1185" s="14">
        <v>1</v>
      </c>
    </row>
    <row r="1186" spans="1:7">
      <c r="A1186" s="12">
        <v>92624</v>
      </c>
      <c r="B1186" s="12" t="s">
        <v>40</v>
      </c>
      <c r="C1186" s="13">
        <v>59</v>
      </c>
      <c r="D1186" s="14">
        <v>1</v>
      </c>
      <c r="E1186" s="14">
        <v>1</v>
      </c>
      <c r="F1186" s="14">
        <v>1</v>
      </c>
      <c r="G1186" s="14">
        <v>1</v>
      </c>
    </row>
    <row r="1187" spans="1:7">
      <c r="A1187" s="12">
        <v>92625</v>
      </c>
      <c r="B1187" s="12" t="s">
        <v>40</v>
      </c>
      <c r="C1187" s="13">
        <v>59</v>
      </c>
      <c r="D1187" s="14">
        <v>1</v>
      </c>
      <c r="E1187" s="14">
        <v>1</v>
      </c>
      <c r="F1187" s="14">
        <v>1</v>
      </c>
      <c r="G1187" s="14">
        <v>1</v>
      </c>
    </row>
    <row r="1188" spans="1:7">
      <c r="A1188" s="12">
        <v>92626</v>
      </c>
      <c r="B1188" s="12" t="s">
        <v>40</v>
      </c>
      <c r="C1188" s="13">
        <v>59</v>
      </c>
      <c r="D1188" s="14">
        <v>1</v>
      </c>
      <c r="E1188" s="14">
        <v>1</v>
      </c>
      <c r="F1188" s="14">
        <v>1</v>
      </c>
      <c r="G1188" s="14">
        <v>1</v>
      </c>
    </row>
    <row r="1189" spans="1:7">
      <c r="A1189" s="12">
        <v>92627</v>
      </c>
      <c r="B1189" s="12" t="s">
        <v>40</v>
      </c>
      <c r="C1189" s="13">
        <v>59</v>
      </c>
      <c r="D1189" s="14">
        <v>1</v>
      </c>
      <c r="E1189" s="14">
        <v>1</v>
      </c>
      <c r="F1189" s="14">
        <v>1</v>
      </c>
      <c r="G1189" s="14">
        <v>1</v>
      </c>
    </row>
    <row r="1190" spans="1:7">
      <c r="A1190" s="12">
        <v>92628</v>
      </c>
      <c r="B1190" s="12" t="s">
        <v>40</v>
      </c>
      <c r="C1190" s="13">
        <v>59</v>
      </c>
      <c r="D1190" s="14">
        <v>1</v>
      </c>
      <c r="E1190" s="14">
        <v>1</v>
      </c>
      <c r="F1190" s="14">
        <v>1</v>
      </c>
      <c r="G1190" s="14">
        <v>1</v>
      </c>
    </row>
    <row r="1191" spans="1:7">
      <c r="A1191" s="12">
        <v>92629</v>
      </c>
      <c r="B1191" s="12" t="s">
        <v>40</v>
      </c>
      <c r="C1191" s="13">
        <v>59</v>
      </c>
      <c r="D1191" s="14">
        <v>1</v>
      </c>
      <c r="E1191" s="14">
        <v>1</v>
      </c>
      <c r="F1191" s="14">
        <v>1</v>
      </c>
      <c r="G1191" s="14">
        <v>1</v>
      </c>
    </row>
    <row r="1192" spans="1:7">
      <c r="A1192" s="12">
        <v>92630</v>
      </c>
      <c r="B1192" s="12" t="s">
        <v>40</v>
      </c>
      <c r="C1192" s="13">
        <v>59</v>
      </c>
      <c r="D1192" s="14">
        <v>1</v>
      </c>
      <c r="E1192" s="14">
        <v>1</v>
      </c>
      <c r="F1192" s="14">
        <v>1</v>
      </c>
      <c r="G1192" s="14">
        <v>1</v>
      </c>
    </row>
    <row r="1193" spans="1:7">
      <c r="A1193" s="12">
        <v>92637</v>
      </c>
      <c r="B1193" s="12" t="s">
        <v>40</v>
      </c>
      <c r="C1193" s="13">
        <v>59</v>
      </c>
      <c r="D1193" s="14">
        <v>1</v>
      </c>
      <c r="E1193" s="14">
        <v>1</v>
      </c>
      <c r="F1193" s="14">
        <v>1</v>
      </c>
      <c r="G1193" s="14">
        <v>1</v>
      </c>
    </row>
    <row r="1194" spans="1:7">
      <c r="A1194" s="12">
        <v>92646</v>
      </c>
      <c r="B1194" s="12" t="s">
        <v>40</v>
      </c>
      <c r="C1194" s="13">
        <v>59</v>
      </c>
      <c r="D1194" s="14">
        <v>1</v>
      </c>
      <c r="E1194" s="14">
        <v>1</v>
      </c>
      <c r="F1194" s="14">
        <v>1</v>
      </c>
      <c r="G1194" s="14">
        <v>1</v>
      </c>
    </row>
    <row r="1195" spans="1:7">
      <c r="A1195" s="12">
        <v>92647</v>
      </c>
      <c r="B1195" s="12" t="s">
        <v>40</v>
      </c>
      <c r="C1195" s="13">
        <v>59</v>
      </c>
      <c r="D1195" s="14">
        <v>1</v>
      </c>
      <c r="E1195" s="14">
        <v>1</v>
      </c>
      <c r="F1195" s="14">
        <v>1</v>
      </c>
      <c r="G1195" s="14">
        <v>1</v>
      </c>
    </row>
    <row r="1196" spans="1:7">
      <c r="A1196" s="12">
        <v>92648</v>
      </c>
      <c r="B1196" s="12" t="s">
        <v>40</v>
      </c>
      <c r="C1196" s="13">
        <v>59</v>
      </c>
      <c r="D1196" s="14">
        <v>1</v>
      </c>
      <c r="E1196" s="14">
        <v>1</v>
      </c>
      <c r="F1196" s="14">
        <v>1</v>
      </c>
      <c r="G1196" s="14">
        <v>1</v>
      </c>
    </row>
    <row r="1197" spans="1:7">
      <c r="A1197" s="12">
        <v>92649</v>
      </c>
      <c r="B1197" s="12" t="s">
        <v>40</v>
      </c>
      <c r="C1197" s="13">
        <v>59</v>
      </c>
      <c r="D1197" s="14">
        <v>1</v>
      </c>
      <c r="E1197" s="14">
        <v>1</v>
      </c>
      <c r="F1197" s="14">
        <v>1</v>
      </c>
      <c r="G1197" s="14">
        <v>1</v>
      </c>
    </row>
    <row r="1198" spans="1:7">
      <c r="A1198" s="12">
        <v>92650</v>
      </c>
      <c r="B1198" s="12" t="s">
        <v>40</v>
      </c>
      <c r="C1198" s="13">
        <v>59</v>
      </c>
      <c r="D1198" s="14">
        <v>1</v>
      </c>
      <c r="E1198" s="14">
        <v>1</v>
      </c>
      <c r="F1198" s="14">
        <v>1</v>
      </c>
      <c r="G1198" s="14">
        <v>1</v>
      </c>
    </row>
    <row r="1199" spans="1:7">
      <c r="A1199" s="12">
        <v>92651</v>
      </c>
      <c r="B1199" s="12" t="s">
        <v>40</v>
      </c>
      <c r="C1199" s="13">
        <v>59</v>
      </c>
      <c r="D1199" s="14">
        <v>1</v>
      </c>
      <c r="E1199" s="14">
        <v>1</v>
      </c>
      <c r="F1199" s="14">
        <v>1</v>
      </c>
      <c r="G1199" s="14">
        <v>1</v>
      </c>
    </row>
    <row r="1200" spans="1:7">
      <c r="A1200" s="12">
        <v>92652</v>
      </c>
      <c r="B1200" s="12" t="s">
        <v>40</v>
      </c>
      <c r="C1200" s="13">
        <v>59</v>
      </c>
      <c r="D1200" s="14">
        <v>1</v>
      </c>
      <c r="E1200" s="14">
        <v>1</v>
      </c>
      <c r="F1200" s="14">
        <v>1</v>
      </c>
      <c r="G1200" s="14">
        <v>1</v>
      </c>
    </row>
    <row r="1201" spans="1:7">
      <c r="A1201" s="12">
        <v>92653</v>
      </c>
      <c r="B1201" s="12" t="s">
        <v>40</v>
      </c>
      <c r="C1201" s="13">
        <v>59</v>
      </c>
      <c r="D1201" s="14">
        <v>1</v>
      </c>
      <c r="E1201" s="14">
        <v>1</v>
      </c>
      <c r="F1201" s="14">
        <v>1</v>
      </c>
      <c r="G1201" s="14">
        <v>1</v>
      </c>
    </row>
    <row r="1202" spans="1:7">
      <c r="A1202" s="12">
        <v>92654</v>
      </c>
      <c r="B1202" s="12" t="s">
        <v>40</v>
      </c>
      <c r="C1202" s="13">
        <v>59</v>
      </c>
      <c r="D1202" s="14">
        <v>1</v>
      </c>
      <c r="E1202" s="14">
        <v>1</v>
      </c>
      <c r="F1202" s="14">
        <v>1</v>
      </c>
      <c r="G1202" s="14">
        <v>1</v>
      </c>
    </row>
    <row r="1203" spans="1:7">
      <c r="A1203" s="12">
        <v>92655</v>
      </c>
      <c r="B1203" s="12" t="s">
        <v>40</v>
      </c>
      <c r="C1203" s="13">
        <v>59</v>
      </c>
      <c r="D1203" s="14">
        <v>1</v>
      </c>
      <c r="E1203" s="14">
        <v>1</v>
      </c>
      <c r="F1203" s="14">
        <v>1</v>
      </c>
      <c r="G1203" s="14">
        <v>1</v>
      </c>
    </row>
    <row r="1204" spans="1:7">
      <c r="A1204" s="12">
        <v>92656</v>
      </c>
      <c r="B1204" s="12" t="s">
        <v>40</v>
      </c>
      <c r="C1204" s="13">
        <v>59</v>
      </c>
      <c r="D1204" s="14">
        <v>1</v>
      </c>
      <c r="E1204" s="14">
        <v>1</v>
      </c>
      <c r="F1204" s="14">
        <v>1</v>
      </c>
      <c r="G1204" s="14">
        <v>1</v>
      </c>
    </row>
    <row r="1205" spans="1:7">
      <c r="A1205" s="12">
        <v>92657</v>
      </c>
      <c r="B1205" s="12" t="s">
        <v>40</v>
      </c>
      <c r="C1205" s="13">
        <v>59</v>
      </c>
      <c r="D1205" s="14">
        <v>1</v>
      </c>
      <c r="E1205" s="14">
        <v>1</v>
      </c>
      <c r="F1205" s="14">
        <v>1</v>
      </c>
      <c r="G1205" s="14">
        <v>1</v>
      </c>
    </row>
    <row r="1206" spans="1:7">
      <c r="A1206" s="12">
        <v>92658</v>
      </c>
      <c r="B1206" s="12" t="s">
        <v>40</v>
      </c>
      <c r="C1206" s="13">
        <v>59</v>
      </c>
      <c r="D1206" s="14">
        <v>1</v>
      </c>
      <c r="E1206" s="14">
        <v>1</v>
      </c>
      <c r="F1206" s="14">
        <v>1</v>
      </c>
      <c r="G1206" s="14">
        <v>1</v>
      </c>
    </row>
    <row r="1207" spans="1:7">
      <c r="A1207" s="12">
        <v>92659</v>
      </c>
      <c r="B1207" s="12" t="s">
        <v>40</v>
      </c>
      <c r="C1207" s="13">
        <v>59</v>
      </c>
      <c r="D1207" s="14">
        <v>1</v>
      </c>
      <c r="E1207" s="14">
        <v>1</v>
      </c>
      <c r="F1207" s="14">
        <v>1</v>
      </c>
      <c r="G1207" s="14">
        <v>1</v>
      </c>
    </row>
    <row r="1208" spans="1:7">
      <c r="A1208" s="12">
        <v>92660</v>
      </c>
      <c r="B1208" s="12" t="s">
        <v>40</v>
      </c>
      <c r="C1208" s="13">
        <v>59</v>
      </c>
      <c r="D1208" s="14">
        <v>1</v>
      </c>
      <c r="E1208" s="14">
        <v>1</v>
      </c>
      <c r="F1208" s="14">
        <v>1</v>
      </c>
      <c r="G1208" s="14">
        <v>1</v>
      </c>
    </row>
    <row r="1209" spans="1:7">
      <c r="A1209" s="12">
        <v>92661</v>
      </c>
      <c r="B1209" s="12" t="s">
        <v>40</v>
      </c>
      <c r="C1209" s="13">
        <v>59</v>
      </c>
      <c r="D1209" s="14">
        <v>1</v>
      </c>
      <c r="E1209" s="14">
        <v>1</v>
      </c>
      <c r="F1209" s="14">
        <v>1</v>
      </c>
      <c r="G1209" s="14">
        <v>1</v>
      </c>
    </row>
    <row r="1210" spans="1:7">
      <c r="A1210" s="12">
        <v>92662</v>
      </c>
      <c r="B1210" s="12" t="s">
        <v>40</v>
      </c>
      <c r="C1210" s="13">
        <v>59</v>
      </c>
      <c r="D1210" s="14">
        <v>1</v>
      </c>
      <c r="E1210" s="14">
        <v>1</v>
      </c>
      <c r="F1210" s="14">
        <v>1</v>
      </c>
      <c r="G1210" s="14">
        <v>1</v>
      </c>
    </row>
    <row r="1211" spans="1:7">
      <c r="A1211" s="12">
        <v>92663</v>
      </c>
      <c r="B1211" s="12" t="s">
        <v>40</v>
      </c>
      <c r="C1211" s="13">
        <v>59</v>
      </c>
      <c r="D1211" s="14">
        <v>1</v>
      </c>
      <c r="E1211" s="14">
        <v>1</v>
      </c>
      <c r="F1211" s="14">
        <v>1</v>
      </c>
      <c r="G1211" s="14">
        <v>1</v>
      </c>
    </row>
    <row r="1212" spans="1:7">
      <c r="A1212" s="12">
        <v>92672</v>
      </c>
      <c r="B1212" s="12" t="s">
        <v>40</v>
      </c>
      <c r="C1212" s="13">
        <v>59</v>
      </c>
      <c r="D1212" s="14">
        <v>0.9296566308642662</v>
      </c>
      <c r="E1212" s="14">
        <v>0.99817629179331302</v>
      </c>
      <c r="F1212" s="14">
        <v>0.94802055001511032</v>
      </c>
      <c r="G1212" s="14">
        <v>0.93722462155913278</v>
      </c>
    </row>
    <row r="1213" spans="1:7">
      <c r="A1213" s="12">
        <v>92673</v>
      </c>
      <c r="B1213" s="12" t="s">
        <v>40</v>
      </c>
      <c r="C1213" s="13">
        <v>59</v>
      </c>
      <c r="D1213" s="14">
        <v>1</v>
      </c>
      <c r="E1213" s="14">
        <v>1</v>
      </c>
      <c r="F1213" s="14">
        <v>1</v>
      </c>
      <c r="G1213" s="14">
        <v>1</v>
      </c>
    </row>
    <row r="1214" spans="1:7">
      <c r="A1214" s="12">
        <v>92674</v>
      </c>
      <c r="B1214" s="12" t="s">
        <v>40</v>
      </c>
      <c r="C1214" s="13">
        <v>59</v>
      </c>
      <c r="D1214" s="14">
        <v>1</v>
      </c>
      <c r="E1214" s="14">
        <v>1</v>
      </c>
      <c r="F1214" s="14">
        <v>1</v>
      </c>
      <c r="G1214" s="14">
        <v>1</v>
      </c>
    </row>
    <row r="1215" spans="1:7">
      <c r="A1215" s="12">
        <v>92675</v>
      </c>
      <c r="B1215" s="12" t="s">
        <v>40</v>
      </c>
      <c r="C1215" s="13">
        <v>59</v>
      </c>
      <c r="D1215" s="14">
        <v>1</v>
      </c>
      <c r="E1215" s="14">
        <v>1</v>
      </c>
      <c r="F1215" s="14">
        <v>1</v>
      </c>
      <c r="G1215" s="14">
        <v>1</v>
      </c>
    </row>
    <row r="1216" spans="1:7">
      <c r="A1216" s="12">
        <v>92676</v>
      </c>
      <c r="B1216" s="12" t="s">
        <v>40</v>
      </c>
      <c r="C1216" s="13">
        <v>59</v>
      </c>
      <c r="D1216" s="14">
        <v>1</v>
      </c>
      <c r="E1216" s="14">
        <v>1</v>
      </c>
      <c r="F1216" s="14">
        <v>1</v>
      </c>
      <c r="G1216" s="14">
        <v>1</v>
      </c>
    </row>
    <row r="1217" spans="1:7">
      <c r="A1217" s="12">
        <v>92677</v>
      </c>
      <c r="B1217" s="12" t="s">
        <v>40</v>
      </c>
      <c r="C1217" s="13">
        <v>59</v>
      </c>
      <c r="D1217" s="14">
        <v>1</v>
      </c>
      <c r="E1217" s="14">
        <v>1</v>
      </c>
      <c r="F1217" s="14">
        <v>1</v>
      </c>
      <c r="G1217" s="14">
        <v>1</v>
      </c>
    </row>
    <row r="1218" spans="1:7">
      <c r="A1218" s="12">
        <v>92678</v>
      </c>
      <c r="B1218" s="12" t="s">
        <v>40</v>
      </c>
      <c r="C1218" s="13">
        <v>59</v>
      </c>
      <c r="D1218" s="14">
        <v>1</v>
      </c>
      <c r="E1218" s="14">
        <v>1</v>
      </c>
      <c r="F1218" s="14">
        <v>1</v>
      </c>
      <c r="G1218" s="14">
        <v>1</v>
      </c>
    </row>
    <row r="1219" spans="1:7">
      <c r="A1219" s="12">
        <v>92679</v>
      </c>
      <c r="B1219" s="12" t="s">
        <v>40</v>
      </c>
      <c r="C1219" s="13">
        <v>59</v>
      </c>
      <c r="D1219" s="14">
        <v>1</v>
      </c>
      <c r="E1219" s="14">
        <v>1</v>
      </c>
      <c r="F1219" s="14">
        <v>1</v>
      </c>
      <c r="G1219" s="14">
        <v>1</v>
      </c>
    </row>
    <row r="1220" spans="1:7">
      <c r="A1220" s="12">
        <v>92683</v>
      </c>
      <c r="B1220" s="12" t="s">
        <v>40</v>
      </c>
      <c r="C1220" s="13">
        <v>59</v>
      </c>
      <c r="D1220" s="14">
        <v>1</v>
      </c>
      <c r="E1220" s="14">
        <v>1</v>
      </c>
      <c r="F1220" s="14">
        <v>1</v>
      </c>
      <c r="G1220" s="14">
        <v>1</v>
      </c>
    </row>
    <row r="1221" spans="1:7">
      <c r="A1221" s="12">
        <v>92684</v>
      </c>
      <c r="B1221" s="12" t="s">
        <v>40</v>
      </c>
      <c r="C1221" s="13">
        <v>59</v>
      </c>
      <c r="D1221" s="14">
        <v>1</v>
      </c>
      <c r="E1221" s="14">
        <v>1</v>
      </c>
      <c r="F1221" s="14">
        <v>1</v>
      </c>
      <c r="G1221" s="14">
        <v>1</v>
      </c>
    </row>
    <row r="1222" spans="1:7">
      <c r="A1222" s="12">
        <v>92685</v>
      </c>
      <c r="B1222" s="12" t="s">
        <v>40</v>
      </c>
      <c r="C1222" s="13">
        <v>59</v>
      </c>
      <c r="D1222" s="14">
        <v>1</v>
      </c>
      <c r="E1222" s="14">
        <v>1</v>
      </c>
      <c r="F1222" s="14">
        <v>1</v>
      </c>
      <c r="G1222" s="14">
        <v>1</v>
      </c>
    </row>
    <row r="1223" spans="1:7">
      <c r="A1223" s="12">
        <v>92688</v>
      </c>
      <c r="B1223" s="12" t="s">
        <v>40</v>
      </c>
      <c r="C1223" s="13">
        <v>59</v>
      </c>
      <c r="D1223" s="14">
        <v>1</v>
      </c>
      <c r="E1223" s="14">
        <v>1</v>
      </c>
      <c r="F1223" s="14">
        <v>1</v>
      </c>
      <c r="G1223" s="14">
        <v>1</v>
      </c>
    </row>
    <row r="1224" spans="1:7">
      <c r="A1224" s="12">
        <v>92690</v>
      </c>
      <c r="B1224" s="12" t="s">
        <v>40</v>
      </c>
      <c r="C1224" s="13">
        <v>59</v>
      </c>
      <c r="D1224" s="14">
        <v>1</v>
      </c>
      <c r="E1224" s="14">
        <v>1</v>
      </c>
      <c r="F1224" s="14">
        <v>1</v>
      </c>
      <c r="G1224" s="14">
        <v>1</v>
      </c>
    </row>
    <row r="1225" spans="1:7">
      <c r="A1225" s="12">
        <v>92691</v>
      </c>
      <c r="B1225" s="12" t="s">
        <v>40</v>
      </c>
      <c r="C1225" s="13">
        <v>59</v>
      </c>
      <c r="D1225" s="14">
        <v>1</v>
      </c>
      <c r="E1225" s="14">
        <v>1</v>
      </c>
      <c r="F1225" s="14">
        <v>1</v>
      </c>
      <c r="G1225" s="14">
        <v>1</v>
      </c>
    </row>
    <row r="1226" spans="1:7">
      <c r="A1226" s="12">
        <v>92692</v>
      </c>
      <c r="B1226" s="12" t="s">
        <v>40</v>
      </c>
      <c r="C1226" s="13">
        <v>59</v>
      </c>
      <c r="D1226" s="14">
        <v>1</v>
      </c>
      <c r="E1226" s="14">
        <v>1</v>
      </c>
      <c r="F1226" s="14">
        <v>1</v>
      </c>
      <c r="G1226" s="14">
        <v>1</v>
      </c>
    </row>
    <row r="1227" spans="1:7">
      <c r="A1227" s="12">
        <v>92693</v>
      </c>
      <c r="B1227" s="12" t="s">
        <v>40</v>
      </c>
      <c r="C1227" s="13">
        <v>59</v>
      </c>
      <c r="D1227" s="14">
        <v>1</v>
      </c>
      <c r="E1227" s="14">
        <v>1</v>
      </c>
      <c r="F1227" s="14">
        <v>1</v>
      </c>
      <c r="G1227" s="14">
        <v>1</v>
      </c>
    </row>
    <row r="1228" spans="1:7">
      <c r="A1228" s="12">
        <v>92694</v>
      </c>
      <c r="B1228" s="12" t="s">
        <v>40</v>
      </c>
      <c r="C1228" s="13">
        <v>59</v>
      </c>
      <c r="D1228" s="14">
        <v>1</v>
      </c>
      <c r="E1228" s="14">
        <v>1</v>
      </c>
      <c r="F1228" s="14">
        <v>1</v>
      </c>
      <c r="G1228" s="14">
        <v>1</v>
      </c>
    </row>
    <row r="1229" spans="1:7">
      <c r="A1229" s="12">
        <v>92697</v>
      </c>
      <c r="B1229" s="12" t="s">
        <v>40</v>
      </c>
      <c r="C1229" s="13">
        <v>59</v>
      </c>
      <c r="D1229" s="14">
        <v>0</v>
      </c>
      <c r="E1229" s="14">
        <v>1</v>
      </c>
      <c r="F1229" s="14">
        <v>1</v>
      </c>
      <c r="G1229" s="14">
        <v>1</v>
      </c>
    </row>
    <row r="1230" spans="1:7">
      <c r="A1230" s="12">
        <v>92698</v>
      </c>
      <c r="B1230" s="12" t="s">
        <v>40</v>
      </c>
      <c r="C1230" s="13">
        <v>59</v>
      </c>
      <c r="D1230" s="14">
        <v>0</v>
      </c>
      <c r="E1230" s="14">
        <v>1</v>
      </c>
      <c r="F1230" s="14">
        <v>0</v>
      </c>
      <c r="G1230" s="14">
        <v>1</v>
      </c>
    </row>
    <row r="1231" spans="1:7">
      <c r="A1231" s="12">
        <v>92701</v>
      </c>
      <c r="B1231" s="12" t="s">
        <v>40</v>
      </c>
      <c r="C1231" s="13">
        <v>59</v>
      </c>
      <c r="D1231" s="14">
        <v>1</v>
      </c>
      <c r="E1231" s="14">
        <v>1</v>
      </c>
      <c r="F1231" s="14">
        <v>1</v>
      </c>
      <c r="G1231" s="14">
        <v>1</v>
      </c>
    </row>
    <row r="1232" spans="1:7">
      <c r="A1232" s="12">
        <v>92702</v>
      </c>
      <c r="B1232" s="12" t="s">
        <v>40</v>
      </c>
      <c r="C1232" s="13">
        <v>59</v>
      </c>
      <c r="D1232" s="14">
        <v>1</v>
      </c>
      <c r="E1232" s="14">
        <v>1</v>
      </c>
      <c r="F1232" s="14">
        <v>1</v>
      </c>
      <c r="G1232" s="14">
        <v>1</v>
      </c>
    </row>
    <row r="1233" spans="1:7">
      <c r="A1233" s="12">
        <v>92703</v>
      </c>
      <c r="B1233" s="12" t="s">
        <v>40</v>
      </c>
      <c r="C1233" s="13">
        <v>59</v>
      </c>
      <c r="D1233" s="14">
        <v>1</v>
      </c>
      <c r="E1233" s="14">
        <v>1</v>
      </c>
      <c r="F1233" s="14">
        <v>1</v>
      </c>
      <c r="G1233" s="14">
        <v>1</v>
      </c>
    </row>
    <row r="1234" spans="1:7">
      <c r="A1234" s="12">
        <v>92704</v>
      </c>
      <c r="B1234" s="12" t="s">
        <v>40</v>
      </c>
      <c r="C1234" s="13">
        <v>59</v>
      </c>
      <c r="D1234" s="14">
        <v>1</v>
      </c>
      <c r="E1234" s="14">
        <v>1</v>
      </c>
      <c r="F1234" s="14">
        <v>1</v>
      </c>
      <c r="G1234" s="14">
        <v>1</v>
      </c>
    </row>
    <row r="1235" spans="1:7">
      <c r="A1235" s="12">
        <v>92705</v>
      </c>
      <c r="B1235" s="12" t="s">
        <v>40</v>
      </c>
      <c r="C1235" s="13">
        <v>59</v>
      </c>
      <c r="D1235" s="14">
        <v>1</v>
      </c>
      <c r="E1235" s="14">
        <v>1</v>
      </c>
      <c r="F1235" s="14">
        <v>1</v>
      </c>
      <c r="G1235" s="14">
        <v>1</v>
      </c>
    </row>
    <row r="1236" spans="1:7">
      <c r="A1236" s="12">
        <v>92706</v>
      </c>
      <c r="B1236" s="12" t="s">
        <v>40</v>
      </c>
      <c r="C1236" s="13">
        <v>59</v>
      </c>
      <c r="D1236" s="14">
        <v>1</v>
      </c>
      <c r="E1236" s="14">
        <v>1</v>
      </c>
      <c r="F1236" s="14">
        <v>1</v>
      </c>
      <c r="G1236" s="14">
        <v>1</v>
      </c>
    </row>
    <row r="1237" spans="1:7">
      <c r="A1237" s="12">
        <v>92707</v>
      </c>
      <c r="B1237" s="12" t="s">
        <v>40</v>
      </c>
      <c r="C1237" s="13">
        <v>59</v>
      </c>
      <c r="D1237" s="14">
        <v>1</v>
      </c>
      <c r="E1237" s="14">
        <v>1</v>
      </c>
      <c r="F1237" s="14">
        <v>1</v>
      </c>
      <c r="G1237" s="14">
        <v>1</v>
      </c>
    </row>
    <row r="1238" spans="1:7">
      <c r="A1238" s="12">
        <v>92708</v>
      </c>
      <c r="B1238" s="12" t="s">
        <v>40</v>
      </c>
      <c r="C1238" s="13">
        <v>59</v>
      </c>
      <c r="D1238" s="14">
        <v>1</v>
      </c>
      <c r="E1238" s="14">
        <v>1</v>
      </c>
      <c r="F1238" s="14">
        <v>1</v>
      </c>
      <c r="G1238" s="14">
        <v>1</v>
      </c>
    </row>
    <row r="1239" spans="1:7">
      <c r="A1239" s="12">
        <v>92711</v>
      </c>
      <c r="B1239" s="12" t="s">
        <v>40</v>
      </c>
      <c r="C1239" s="13">
        <v>59</v>
      </c>
      <c r="D1239" s="14">
        <v>1</v>
      </c>
      <c r="E1239" s="14">
        <v>1</v>
      </c>
      <c r="F1239" s="14">
        <v>1</v>
      </c>
      <c r="G1239" s="14">
        <v>1</v>
      </c>
    </row>
    <row r="1240" spans="1:7">
      <c r="A1240" s="12">
        <v>92728</v>
      </c>
      <c r="B1240" s="12" t="s">
        <v>40</v>
      </c>
      <c r="C1240" s="13">
        <v>59</v>
      </c>
      <c r="D1240" s="14">
        <v>1</v>
      </c>
      <c r="E1240" s="14">
        <v>1</v>
      </c>
      <c r="F1240" s="14">
        <v>1</v>
      </c>
      <c r="G1240" s="14">
        <v>1</v>
      </c>
    </row>
    <row r="1241" spans="1:7">
      <c r="A1241" s="12">
        <v>92735</v>
      </c>
      <c r="B1241" s="12" t="s">
        <v>40</v>
      </c>
      <c r="C1241" s="13">
        <v>59</v>
      </c>
      <c r="D1241" s="14">
        <v>1</v>
      </c>
      <c r="E1241" s="14">
        <v>1</v>
      </c>
      <c r="F1241" s="14">
        <v>1</v>
      </c>
      <c r="G1241" s="14">
        <v>1</v>
      </c>
    </row>
    <row r="1242" spans="1:7">
      <c r="A1242" s="12">
        <v>92780</v>
      </c>
      <c r="B1242" s="12" t="s">
        <v>40</v>
      </c>
      <c r="C1242" s="13">
        <v>59</v>
      </c>
      <c r="D1242" s="14">
        <v>1</v>
      </c>
      <c r="E1242" s="14">
        <v>1</v>
      </c>
      <c r="F1242" s="14">
        <v>1</v>
      </c>
      <c r="G1242" s="14">
        <v>1</v>
      </c>
    </row>
    <row r="1243" spans="1:7">
      <c r="A1243" s="12">
        <v>92781</v>
      </c>
      <c r="B1243" s="12" t="s">
        <v>40</v>
      </c>
      <c r="C1243" s="13">
        <v>59</v>
      </c>
      <c r="D1243" s="14">
        <v>1</v>
      </c>
      <c r="E1243" s="14">
        <v>1</v>
      </c>
      <c r="F1243" s="14">
        <v>1</v>
      </c>
      <c r="G1243" s="14">
        <v>1</v>
      </c>
    </row>
    <row r="1244" spans="1:7">
      <c r="A1244" s="12">
        <v>92782</v>
      </c>
      <c r="B1244" s="12" t="s">
        <v>40</v>
      </c>
      <c r="C1244" s="13">
        <v>59</v>
      </c>
      <c r="D1244" s="14">
        <v>1</v>
      </c>
      <c r="E1244" s="14">
        <v>1</v>
      </c>
      <c r="F1244" s="14">
        <v>1</v>
      </c>
      <c r="G1244" s="14">
        <v>1</v>
      </c>
    </row>
    <row r="1245" spans="1:7">
      <c r="A1245" s="12">
        <v>92799</v>
      </c>
      <c r="B1245" s="12" t="s">
        <v>40</v>
      </c>
      <c r="C1245" s="13">
        <v>59</v>
      </c>
      <c r="D1245" s="14">
        <v>1</v>
      </c>
      <c r="E1245" s="14">
        <v>1</v>
      </c>
      <c r="F1245" s="14">
        <v>1</v>
      </c>
      <c r="G1245" s="14">
        <v>1</v>
      </c>
    </row>
    <row r="1246" spans="1:7">
      <c r="A1246" s="12">
        <v>92801</v>
      </c>
      <c r="B1246" s="12" t="s">
        <v>40</v>
      </c>
      <c r="C1246" s="13">
        <v>59</v>
      </c>
      <c r="D1246" s="14">
        <v>1</v>
      </c>
      <c r="E1246" s="14">
        <v>1</v>
      </c>
      <c r="F1246" s="14">
        <v>1</v>
      </c>
      <c r="G1246" s="14">
        <v>1</v>
      </c>
    </row>
    <row r="1247" spans="1:7">
      <c r="A1247" s="12">
        <v>92802</v>
      </c>
      <c r="B1247" s="12" t="s">
        <v>40</v>
      </c>
      <c r="C1247" s="13">
        <v>59</v>
      </c>
      <c r="D1247" s="14">
        <v>1</v>
      </c>
      <c r="E1247" s="14">
        <v>1</v>
      </c>
      <c r="F1247" s="14">
        <v>1</v>
      </c>
      <c r="G1247" s="14">
        <v>1</v>
      </c>
    </row>
    <row r="1248" spans="1:7">
      <c r="A1248" s="12">
        <v>92803</v>
      </c>
      <c r="B1248" s="12" t="s">
        <v>40</v>
      </c>
      <c r="C1248" s="13">
        <v>59</v>
      </c>
      <c r="D1248" s="14">
        <v>1</v>
      </c>
      <c r="E1248" s="14">
        <v>1</v>
      </c>
      <c r="F1248" s="14">
        <v>1</v>
      </c>
      <c r="G1248" s="14">
        <v>1</v>
      </c>
    </row>
    <row r="1249" spans="1:7">
      <c r="A1249" s="12">
        <v>92804</v>
      </c>
      <c r="B1249" s="12" t="s">
        <v>40</v>
      </c>
      <c r="C1249" s="13">
        <v>59</v>
      </c>
      <c r="D1249" s="14">
        <v>1</v>
      </c>
      <c r="E1249" s="14">
        <v>1</v>
      </c>
      <c r="F1249" s="14">
        <v>1</v>
      </c>
      <c r="G1249" s="14">
        <v>1</v>
      </c>
    </row>
    <row r="1250" spans="1:7">
      <c r="A1250" s="12">
        <v>92805</v>
      </c>
      <c r="B1250" s="12" t="s">
        <v>40</v>
      </c>
      <c r="C1250" s="13">
        <v>59</v>
      </c>
      <c r="D1250" s="14">
        <v>1</v>
      </c>
      <c r="E1250" s="14">
        <v>1</v>
      </c>
      <c r="F1250" s="14">
        <v>1</v>
      </c>
      <c r="G1250" s="14">
        <v>1</v>
      </c>
    </row>
    <row r="1251" spans="1:7">
      <c r="A1251" s="12">
        <v>92806</v>
      </c>
      <c r="B1251" s="12" t="s">
        <v>40</v>
      </c>
      <c r="C1251" s="13">
        <v>59</v>
      </c>
      <c r="D1251" s="14">
        <v>1</v>
      </c>
      <c r="E1251" s="14">
        <v>1</v>
      </c>
      <c r="F1251" s="14">
        <v>1</v>
      </c>
      <c r="G1251" s="14">
        <v>1</v>
      </c>
    </row>
    <row r="1252" spans="1:7">
      <c r="A1252" s="12">
        <v>92807</v>
      </c>
      <c r="B1252" s="12" t="s">
        <v>40</v>
      </c>
      <c r="C1252" s="13">
        <v>59</v>
      </c>
      <c r="D1252" s="14">
        <v>1</v>
      </c>
      <c r="E1252" s="14">
        <v>1</v>
      </c>
      <c r="F1252" s="14">
        <v>1</v>
      </c>
      <c r="G1252" s="14">
        <v>1</v>
      </c>
    </row>
    <row r="1253" spans="1:7">
      <c r="A1253" s="12">
        <v>92808</v>
      </c>
      <c r="B1253" s="12" t="s">
        <v>40</v>
      </c>
      <c r="C1253" s="13">
        <v>59</v>
      </c>
      <c r="D1253" s="14">
        <v>1</v>
      </c>
      <c r="E1253" s="14">
        <v>1</v>
      </c>
      <c r="F1253" s="14">
        <v>1</v>
      </c>
      <c r="G1253" s="14">
        <v>1</v>
      </c>
    </row>
    <row r="1254" spans="1:7">
      <c r="A1254" s="12">
        <v>92809</v>
      </c>
      <c r="B1254" s="12" t="s">
        <v>40</v>
      </c>
      <c r="C1254" s="13">
        <v>59</v>
      </c>
      <c r="D1254" s="14">
        <v>1</v>
      </c>
      <c r="E1254" s="14">
        <v>1</v>
      </c>
      <c r="F1254" s="14">
        <v>1</v>
      </c>
      <c r="G1254" s="14">
        <v>1</v>
      </c>
    </row>
    <row r="1255" spans="1:7">
      <c r="A1255" s="12">
        <v>92811</v>
      </c>
      <c r="B1255" s="12" t="s">
        <v>40</v>
      </c>
      <c r="C1255" s="13">
        <v>59</v>
      </c>
      <c r="D1255" s="14">
        <v>1</v>
      </c>
      <c r="E1255" s="14">
        <v>1</v>
      </c>
      <c r="F1255" s="14">
        <v>1</v>
      </c>
      <c r="G1255" s="14">
        <v>1</v>
      </c>
    </row>
    <row r="1256" spans="1:7">
      <c r="A1256" s="12">
        <v>92812</v>
      </c>
      <c r="B1256" s="12" t="s">
        <v>40</v>
      </c>
      <c r="C1256" s="13">
        <v>59</v>
      </c>
      <c r="D1256" s="14">
        <v>1</v>
      </c>
      <c r="E1256" s="14">
        <v>1</v>
      </c>
      <c r="F1256" s="14">
        <v>1</v>
      </c>
      <c r="G1256" s="14">
        <v>1</v>
      </c>
    </row>
    <row r="1257" spans="1:7">
      <c r="A1257" s="12">
        <v>92814</v>
      </c>
      <c r="B1257" s="12" t="s">
        <v>40</v>
      </c>
      <c r="C1257" s="13">
        <v>59</v>
      </c>
      <c r="D1257" s="14">
        <v>1</v>
      </c>
      <c r="E1257" s="14">
        <v>1</v>
      </c>
      <c r="F1257" s="14">
        <v>1</v>
      </c>
      <c r="G1257" s="14">
        <v>1</v>
      </c>
    </row>
    <row r="1258" spans="1:7">
      <c r="A1258" s="12">
        <v>92815</v>
      </c>
      <c r="B1258" s="12" t="s">
        <v>40</v>
      </c>
      <c r="C1258" s="13">
        <v>59</v>
      </c>
      <c r="D1258" s="14">
        <v>1</v>
      </c>
      <c r="E1258" s="14">
        <v>1</v>
      </c>
      <c r="F1258" s="14">
        <v>1</v>
      </c>
      <c r="G1258" s="14">
        <v>1</v>
      </c>
    </row>
    <row r="1259" spans="1:7">
      <c r="A1259" s="12">
        <v>92816</v>
      </c>
      <c r="B1259" s="12" t="s">
        <v>40</v>
      </c>
      <c r="C1259" s="13">
        <v>59</v>
      </c>
      <c r="D1259" s="14">
        <v>1</v>
      </c>
      <c r="E1259" s="14">
        <v>1</v>
      </c>
      <c r="F1259" s="14">
        <v>1</v>
      </c>
      <c r="G1259" s="14">
        <v>1</v>
      </c>
    </row>
    <row r="1260" spans="1:7">
      <c r="A1260" s="12">
        <v>92817</v>
      </c>
      <c r="B1260" s="12" t="s">
        <v>40</v>
      </c>
      <c r="C1260" s="13">
        <v>59</v>
      </c>
      <c r="D1260" s="14">
        <v>1</v>
      </c>
      <c r="E1260" s="14">
        <v>1</v>
      </c>
      <c r="F1260" s="14">
        <v>1</v>
      </c>
      <c r="G1260" s="14">
        <v>1</v>
      </c>
    </row>
    <row r="1261" spans="1:7">
      <c r="A1261" s="12">
        <v>92821</v>
      </c>
      <c r="B1261" s="12" t="s">
        <v>40</v>
      </c>
      <c r="C1261" s="13">
        <v>59</v>
      </c>
      <c r="D1261" s="14">
        <v>1</v>
      </c>
      <c r="E1261" s="14">
        <v>1</v>
      </c>
      <c r="F1261" s="14">
        <v>1</v>
      </c>
      <c r="G1261" s="14">
        <v>1</v>
      </c>
    </row>
    <row r="1262" spans="1:7">
      <c r="A1262" s="12">
        <v>92822</v>
      </c>
      <c r="B1262" s="12" t="s">
        <v>40</v>
      </c>
      <c r="C1262" s="13">
        <v>59</v>
      </c>
      <c r="D1262" s="14">
        <v>1</v>
      </c>
      <c r="E1262" s="14">
        <v>1</v>
      </c>
      <c r="F1262" s="14">
        <v>1</v>
      </c>
      <c r="G1262" s="14">
        <v>1</v>
      </c>
    </row>
    <row r="1263" spans="1:7">
      <c r="A1263" s="12">
        <v>92823</v>
      </c>
      <c r="B1263" s="12" t="s">
        <v>40</v>
      </c>
      <c r="C1263" s="13">
        <v>59</v>
      </c>
      <c r="D1263" s="14">
        <v>1</v>
      </c>
      <c r="E1263" s="14">
        <v>1</v>
      </c>
      <c r="F1263" s="14">
        <v>1</v>
      </c>
      <c r="G1263" s="14">
        <v>1</v>
      </c>
    </row>
    <row r="1264" spans="1:7">
      <c r="A1264" s="12">
        <v>92825</v>
      </c>
      <c r="B1264" s="12" t="s">
        <v>40</v>
      </c>
      <c r="C1264" s="13">
        <v>59</v>
      </c>
      <c r="D1264" s="14">
        <v>1</v>
      </c>
      <c r="E1264" s="14">
        <v>1</v>
      </c>
      <c r="F1264" s="14">
        <v>1</v>
      </c>
      <c r="G1264" s="14">
        <v>1</v>
      </c>
    </row>
    <row r="1265" spans="1:7">
      <c r="A1265" s="12">
        <v>92831</v>
      </c>
      <c r="B1265" s="12" t="s">
        <v>40</v>
      </c>
      <c r="C1265" s="13">
        <v>59</v>
      </c>
      <c r="D1265" s="14">
        <v>1</v>
      </c>
      <c r="E1265" s="14">
        <v>1</v>
      </c>
      <c r="F1265" s="14">
        <v>1</v>
      </c>
      <c r="G1265" s="14">
        <v>1</v>
      </c>
    </row>
    <row r="1266" spans="1:7">
      <c r="A1266" s="12">
        <v>92832</v>
      </c>
      <c r="B1266" s="12" t="s">
        <v>40</v>
      </c>
      <c r="C1266" s="13">
        <v>59</v>
      </c>
      <c r="D1266" s="14">
        <v>1</v>
      </c>
      <c r="E1266" s="14">
        <v>1</v>
      </c>
      <c r="F1266" s="14">
        <v>1</v>
      </c>
      <c r="G1266" s="14">
        <v>1</v>
      </c>
    </row>
    <row r="1267" spans="1:7">
      <c r="A1267" s="12">
        <v>92833</v>
      </c>
      <c r="B1267" s="12" t="s">
        <v>40</v>
      </c>
      <c r="C1267" s="13">
        <v>59</v>
      </c>
      <c r="D1267" s="14">
        <v>1</v>
      </c>
      <c r="E1267" s="14">
        <v>1</v>
      </c>
      <c r="F1267" s="14">
        <v>1</v>
      </c>
      <c r="G1267" s="14">
        <v>1</v>
      </c>
    </row>
    <row r="1268" spans="1:7">
      <c r="A1268" s="12">
        <v>92834</v>
      </c>
      <c r="B1268" s="12" t="s">
        <v>40</v>
      </c>
      <c r="C1268" s="13">
        <v>59</v>
      </c>
      <c r="D1268" s="14">
        <v>1</v>
      </c>
      <c r="E1268" s="14">
        <v>1</v>
      </c>
      <c r="F1268" s="14">
        <v>1</v>
      </c>
      <c r="G1268" s="14">
        <v>1</v>
      </c>
    </row>
    <row r="1269" spans="1:7">
      <c r="A1269" s="12">
        <v>92835</v>
      </c>
      <c r="B1269" s="12" t="s">
        <v>40</v>
      </c>
      <c r="C1269" s="13">
        <v>59</v>
      </c>
      <c r="D1269" s="14">
        <v>1</v>
      </c>
      <c r="E1269" s="14">
        <v>1</v>
      </c>
      <c r="F1269" s="14">
        <v>1</v>
      </c>
      <c r="G1269" s="14">
        <v>1</v>
      </c>
    </row>
    <row r="1270" spans="1:7">
      <c r="A1270" s="12">
        <v>92836</v>
      </c>
      <c r="B1270" s="12" t="s">
        <v>40</v>
      </c>
      <c r="C1270" s="13">
        <v>59</v>
      </c>
      <c r="D1270" s="14">
        <v>1</v>
      </c>
      <c r="E1270" s="14">
        <v>1</v>
      </c>
      <c r="F1270" s="14">
        <v>1</v>
      </c>
      <c r="G1270" s="14">
        <v>1</v>
      </c>
    </row>
    <row r="1271" spans="1:7">
      <c r="A1271" s="12">
        <v>92837</v>
      </c>
      <c r="B1271" s="12" t="s">
        <v>40</v>
      </c>
      <c r="C1271" s="13">
        <v>59</v>
      </c>
      <c r="D1271" s="14">
        <v>1</v>
      </c>
      <c r="E1271" s="14">
        <v>1</v>
      </c>
      <c r="F1271" s="14">
        <v>1</v>
      </c>
      <c r="G1271" s="14">
        <v>1</v>
      </c>
    </row>
    <row r="1272" spans="1:7">
      <c r="A1272" s="12">
        <v>92838</v>
      </c>
      <c r="B1272" s="12" t="s">
        <v>40</v>
      </c>
      <c r="C1272" s="13">
        <v>59</v>
      </c>
      <c r="D1272" s="14">
        <v>1</v>
      </c>
      <c r="E1272" s="14">
        <v>1</v>
      </c>
      <c r="F1272" s="14">
        <v>1</v>
      </c>
      <c r="G1272" s="14">
        <v>1</v>
      </c>
    </row>
    <row r="1273" spans="1:7">
      <c r="A1273" s="12">
        <v>92840</v>
      </c>
      <c r="B1273" s="12" t="s">
        <v>40</v>
      </c>
      <c r="C1273" s="13">
        <v>59</v>
      </c>
      <c r="D1273" s="14">
        <v>1</v>
      </c>
      <c r="E1273" s="14">
        <v>1</v>
      </c>
      <c r="F1273" s="14">
        <v>1</v>
      </c>
      <c r="G1273" s="14">
        <v>1</v>
      </c>
    </row>
    <row r="1274" spans="1:7">
      <c r="A1274" s="12">
        <v>92841</v>
      </c>
      <c r="B1274" s="12" t="s">
        <v>40</v>
      </c>
      <c r="C1274" s="13">
        <v>59</v>
      </c>
      <c r="D1274" s="14">
        <v>1</v>
      </c>
      <c r="E1274" s="14">
        <v>1</v>
      </c>
      <c r="F1274" s="14">
        <v>1</v>
      </c>
      <c r="G1274" s="14">
        <v>1</v>
      </c>
    </row>
    <row r="1275" spans="1:7">
      <c r="A1275" s="12">
        <v>92842</v>
      </c>
      <c r="B1275" s="12" t="s">
        <v>40</v>
      </c>
      <c r="C1275" s="13">
        <v>59</v>
      </c>
      <c r="D1275" s="14">
        <v>1</v>
      </c>
      <c r="E1275" s="14">
        <v>1</v>
      </c>
      <c r="F1275" s="14">
        <v>1</v>
      </c>
      <c r="G1275" s="14">
        <v>1</v>
      </c>
    </row>
    <row r="1276" spans="1:7">
      <c r="A1276" s="12">
        <v>92843</v>
      </c>
      <c r="B1276" s="12" t="s">
        <v>40</v>
      </c>
      <c r="C1276" s="13">
        <v>59</v>
      </c>
      <c r="D1276" s="14">
        <v>1</v>
      </c>
      <c r="E1276" s="14">
        <v>1</v>
      </c>
      <c r="F1276" s="14">
        <v>1</v>
      </c>
      <c r="G1276" s="14">
        <v>1</v>
      </c>
    </row>
    <row r="1277" spans="1:7">
      <c r="A1277" s="12">
        <v>92844</v>
      </c>
      <c r="B1277" s="12" t="s">
        <v>40</v>
      </c>
      <c r="C1277" s="13">
        <v>59</v>
      </c>
      <c r="D1277" s="14">
        <v>1</v>
      </c>
      <c r="E1277" s="14">
        <v>1</v>
      </c>
      <c r="F1277" s="14">
        <v>1</v>
      </c>
      <c r="G1277" s="14">
        <v>1</v>
      </c>
    </row>
    <row r="1278" spans="1:7">
      <c r="A1278" s="12">
        <v>92845</v>
      </c>
      <c r="B1278" s="12" t="s">
        <v>40</v>
      </c>
      <c r="C1278" s="13">
        <v>59</v>
      </c>
      <c r="D1278" s="14">
        <v>1</v>
      </c>
      <c r="E1278" s="14">
        <v>1</v>
      </c>
      <c r="F1278" s="14">
        <v>1</v>
      </c>
      <c r="G1278" s="14">
        <v>1</v>
      </c>
    </row>
    <row r="1279" spans="1:7">
      <c r="A1279" s="12">
        <v>92846</v>
      </c>
      <c r="B1279" s="12" t="s">
        <v>40</v>
      </c>
      <c r="C1279" s="13">
        <v>59</v>
      </c>
      <c r="D1279" s="14">
        <v>1</v>
      </c>
      <c r="E1279" s="14">
        <v>1</v>
      </c>
      <c r="F1279" s="14">
        <v>1</v>
      </c>
      <c r="G1279" s="14">
        <v>1</v>
      </c>
    </row>
    <row r="1280" spans="1:7">
      <c r="A1280" s="12">
        <v>92856</v>
      </c>
      <c r="B1280" s="12" t="s">
        <v>40</v>
      </c>
      <c r="C1280" s="13">
        <v>59</v>
      </c>
      <c r="D1280" s="14">
        <v>1</v>
      </c>
      <c r="E1280" s="14">
        <v>1</v>
      </c>
      <c r="F1280" s="14">
        <v>1</v>
      </c>
      <c r="G1280" s="14">
        <v>1</v>
      </c>
    </row>
    <row r="1281" spans="1:7">
      <c r="A1281" s="12">
        <v>92857</v>
      </c>
      <c r="B1281" s="12" t="s">
        <v>40</v>
      </c>
      <c r="C1281" s="13">
        <v>59</v>
      </c>
      <c r="D1281" s="14">
        <v>1</v>
      </c>
      <c r="E1281" s="14">
        <v>1</v>
      </c>
      <c r="F1281" s="14">
        <v>1</v>
      </c>
      <c r="G1281" s="14">
        <v>1</v>
      </c>
    </row>
    <row r="1282" spans="1:7">
      <c r="A1282" s="12">
        <v>92859</v>
      </c>
      <c r="B1282" s="12" t="s">
        <v>40</v>
      </c>
      <c r="C1282" s="13">
        <v>59</v>
      </c>
      <c r="D1282" s="14">
        <v>1</v>
      </c>
      <c r="E1282" s="14">
        <v>1</v>
      </c>
      <c r="F1282" s="14">
        <v>1</v>
      </c>
      <c r="G1282" s="14">
        <v>1</v>
      </c>
    </row>
    <row r="1283" spans="1:7">
      <c r="A1283" s="12">
        <v>92861</v>
      </c>
      <c r="B1283" s="12" t="s">
        <v>40</v>
      </c>
      <c r="C1283" s="13">
        <v>59</v>
      </c>
      <c r="D1283" s="14">
        <v>1</v>
      </c>
      <c r="E1283" s="14">
        <v>1</v>
      </c>
      <c r="F1283" s="14">
        <v>1</v>
      </c>
      <c r="G1283" s="14">
        <v>1</v>
      </c>
    </row>
    <row r="1284" spans="1:7">
      <c r="A1284" s="12">
        <v>92862</v>
      </c>
      <c r="B1284" s="12" t="s">
        <v>40</v>
      </c>
      <c r="C1284" s="13">
        <v>59</v>
      </c>
      <c r="D1284" s="14">
        <v>0</v>
      </c>
      <c r="E1284" s="14">
        <v>0</v>
      </c>
      <c r="F1284" s="14">
        <v>1</v>
      </c>
      <c r="G1284" s="14">
        <v>1</v>
      </c>
    </row>
    <row r="1285" spans="1:7">
      <c r="A1285" s="12">
        <v>92863</v>
      </c>
      <c r="B1285" s="12" t="s">
        <v>40</v>
      </c>
      <c r="C1285" s="13">
        <v>59</v>
      </c>
      <c r="D1285" s="14">
        <v>1</v>
      </c>
      <c r="E1285" s="14">
        <v>1</v>
      </c>
      <c r="F1285" s="14">
        <v>1</v>
      </c>
      <c r="G1285" s="14">
        <v>1</v>
      </c>
    </row>
    <row r="1286" spans="1:7">
      <c r="A1286" s="12">
        <v>92864</v>
      </c>
      <c r="B1286" s="12" t="s">
        <v>40</v>
      </c>
      <c r="C1286" s="13">
        <v>59</v>
      </c>
      <c r="D1286" s="14">
        <v>0</v>
      </c>
      <c r="E1286" s="14">
        <v>0</v>
      </c>
      <c r="F1286" s="14">
        <v>1</v>
      </c>
      <c r="G1286" s="14">
        <v>1</v>
      </c>
    </row>
    <row r="1287" spans="1:7">
      <c r="A1287" s="12">
        <v>92865</v>
      </c>
      <c r="B1287" s="12" t="s">
        <v>40</v>
      </c>
      <c r="C1287" s="13">
        <v>59</v>
      </c>
      <c r="D1287" s="14">
        <v>1</v>
      </c>
      <c r="E1287" s="14">
        <v>1</v>
      </c>
      <c r="F1287" s="14">
        <v>1</v>
      </c>
      <c r="G1287" s="14">
        <v>1</v>
      </c>
    </row>
    <row r="1288" spans="1:7">
      <c r="A1288" s="12">
        <v>92866</v>
      </c>
      <c r="B1288" s="12" t="s">
        <v>40</v>
      </c>
      <c r="C1288" s="13">
        <v>59</v>
      </c>
      <c r="D1288" s="14">
        <v>1</v>
      </c>
      <c r="E1288" s="14">
        <v>1</v>
      </c>
      <c r="F1288" s="14">
        <v>1</v>
      </c>
      <c r="G1288" s="14">
        <v>1</v>
      </c>
    </row>
    <row r="1289" spans="1:7">
      <c r="A1289" s="12">
        <v>92867</v>
      </c>
      <c r="B1289" s="12" t="s">
        <v>40</v>
      </c>
      <c r="C1289" s="13">
        <v>59</v>
      </c>
      <c r="D1289" s="14">
        <v>1</v>
      </c>
      <c r="E1289" s="14">
        <v>1</v>
      </c>
      <c r="F1289" s="14">
        <v>1</v>
      </c>
      <c r="G1289" s="14">
        <v>1</v>
      </c>
    </row>
    <row r="1290" spans="1:7">
      <c r="A1290" s="12">
        <v>92868</v>
      </c>
      <c r="B1290" s="12" t="s">
        <v>40</v>
      </c>
      <c r="C1290" s="13">
        <v>59</v>
      </c>
      <c r="D1290" s="14">
        <v>1</v>
      </c>
      <c r="E1290" s="14">
        <v>1</v>
      </c>
      <c r="F1290" s="14">
        <v>1</v>
      </c>
      <c r="G1290" s="14">
        <v>1</v>
      </c>
    </row>
    <row r="1291" spans="1:7">
      <c r="A1291" s="12">
        <v>92869</v>
      </c>
      <c r="B1291" s="12" t="s">
        <v>40</v>
      </c>
      <c r="C1291" s="13">
        <v>59</v>
      </c>
      <c r="D1291" s="14">
        <v>1</v>
      </c>
      <c r="E1291" s="14">
        <v>1</v>
      </c>
      <c r="F1291" s="14">
        <v>1</v>
      </c>
      <c r="G1291" s="14">
        <v>1</v>
      </c>
    </row>
    <row r="1292" spans="1:7">
      <c r="A1292" s="12">
        <v>92870</v>
      </c>
      <c r="B1292" s="12" t="s">
        <v>40</v>
      </c>
      <c r="C1292" s="13">
        <v>59</v>
      </c>
      <c r="D1292" s="14">
        <v>1</v>
      </c>
      <c r="E1292" s="14">
        <v>1</v>
      </c>
      <c r="F1292" s="14">
        <v>1</v>
      </c>
      <c r="G1292" s="14">
        <v>1</v>
      </c>
    </row>
    <row r="1293" spans="1:7">
      <c r="A1293" s="12">
        <v>92871</v>
      </c>
      <c r="B1293" s="12" t="s">
        <v>40</v>
      </c>
      <c r="C1293" s="13">
        <v>59</v>
      </c>
      <c r="D1293" s="14">
        <v>1</v>
      </c>
      <c r="E1293" s="14">
        <v>1</v>
      </c>
      <c r="F1293" s="14">
        <v>1</v>
      </c>
      <c r="G1293" s="14">
        <v>1</v>
      </c>
    </row>
    <row r="1294" spans="1:7">
      <c r="A1294" s="12">
        <v>92885</v>
      </c>
      <c r="B1294" s="12" t="s">
        <v>40</v>
      </c>
      <c r="C1294" s="13">
        <v>59</v>
      </c>
      <c r="D1294" s="14">
        <v>1</v>
      </c>
      <c r="E1294" s="14">
        <v>1</v>
      </c>
      <c r="F1294" s="14">
        <v>1</v>
      </c>
      <c r="G1294" s="14">
        <v>1</v>
      </c>
    </row>
    <row r="1295" spans="1:7">
      <c r="A1295" s="12">
        <v>92886</v>
      </c>
      <c r="B1295" s="12" t="s">
        <v>40</v>
      </c>
      <c r="C1295" s="13">
        <v>59</v>
      </c>
      <c r="D1295" s="14">
        <v>1</v>
      </c>
      <c r="E1295" s="14">
        <v>1</v>
      </c>
      <c r="F1295" s="14">
        <v>1</v>
      </c>
      <c r="G1295" s="14">
        <v>1</v>
      </c>
    </row>
    <row r="1296" spans="1:7">
      <c r="A1296" s="12">
        <v>92887</v>
      </c>
      <c r="B1296" s="12" t="s">
        <v>40</v>
      </c>
      <c r="C1296" s="13">
        <v>59</v>
      </c>
      <c r="D1296" s="14">
        <v>1</v>
      </c>
      <c r="E1296" s="14">
        <v>1</v>
      </c>
      <c r="F1296" s="14">
        <v>1</v>
      </c>
      <c r="G1296" s="14">
        <v>1</v>
      </c>
    </row>
    <row r="1297" spans="1:7">
      <c r="A1297" s="12">
        <v>92899</v>
      </c>
      <c r="B1297" s="12" t="s">
        <v>40</v>
      </c>
      <c r="C1297" s="13">
        <v>59</v>
      </c>
      <c r="D1297" s="14">
        <v>0</v>
      </c>
      <c r="E1297" s="14">
        <v>0</v>
      </c>
      <c r="F1297" s="14">
        <v>1</v>
      </c>
      <c r="G1297" s="14">
        <v>1</v>
      </c>
    </row>
    <row r="1298" spans="1:7">
      <c r="A1298" s="12">
        <v>95602</v>
      </c>
      <c r="B1298" s="12" t="s">
        <v>41</v>
      </c>
      <c r="C1298" s="13">
        <v>61</v>
      </c>
      <c r="D1298" s="14">
        <v>0.65784546248907749</v>
      </c>
      <c r="E1298" s="14">
        <v>0.74837662337662336</v>
      </c>
      <c r="F1298" s="14">
        <v>0.92030360531309297</v>
      </c>
      <c r="G1298" s="14">
        <v>0.6790474109678829</v>
      </c>
    </row>
    <row r="1299" spans="1:7">
      <c r="A1299" s="12">
        <v>95603</v>
      </c>
      <c r="B1299" s="12" t="s">
        <v>41</v>
      </c>
      <c r="C1299" s="13">
        <v>61</v>
      </c>
      <c r="D1299" s="14">
        <v>1</v>
      </c>
      <c r="E1299" s="14">
        <v>1</v>
      </c>
      <c r="F1299" s="14">
        <v>1</v>
      </c>
      <c r="G1299" s="14">
        <v>1</v>
      </c>
    </row>
    <row r="1300" spans="1:7">
      <c r="A1300" s="12">
        <v>95604</v>
      </c>
      <c r="B1300" s="12" t="s">
        <v>41</v>
      </c>
      <c r="C1300" s="13">
        <v>61</v>
      </c>
      <c r="D1300" s="14">
        <v>1</v>
      </c>
      <c r="E1300" s="14">
        <v>1</v>
      </c>
      <c r="F1300" s="14">
        <v>1</v>
      </c>
      <c r="G1300" s="14">
        <v>1</v>
      </c>
    </row>
    <row r="1301" spans="1:7">
      <c r="A1301" s="12">
        <v>95631</v>
      </c>
      <c r="B1301" s="12" t="s">
        <v>41</v>
      </c>
      <c r="C1301" s="13">
        <v>61</v>
      </c>
      <c r="D1301" s="14">
        <v>1</v>
      </c>
      <c r="E1301" s="14">
        <v>1</v>
      </c>
      <c r="F1301" s="14">
        <v>1</v>
      </c>
      <c r="G1301" s="14">
        <v>1</v>
      </c>
    </row>
    <row r="1302" spans="1:7">
      <c r="A1302" s="12">
        <v>95648</v>
      </c>
      <c r="B1302" s="12" t="s">
        <v>41</v>
      </c>
      <c r="C1302" s="13">
        <v>61</v>
      </c>
      <c r="D1302" s="14">
        <v>1</v>
      </c>
      <c r="E1302" s="14">
        <v>1</v>
      </c>
      <c r="F1302" s="14">
        <v>1</v>
      </c>
      <c r="G1302" s="14">
        <v>1</v>
      </c>
    </row>
    <row r="1303" spans="1:7">
      <c r="A1303" s="12">
        <v>95650</v>
      </c>
      <c r="B1303" s="12" t="s">
        <v>41</v>
      </c>
      <c r="C1303" s="13">
        <v>61</v>
      </c>
      <c r="D1303" s="14">
        <v>1</v>
      </c>
      <c r="E1303" s="14">
        <v>1</v>
      </c>
      <c r="F1303" s="14">
        <v>1</v>
      </c>
      <c r="G1303" s="14">
        <v>1</v>
      </c>
    </row>
    <row r="1304" spans="1:7">
      <c r="A1304" s="12">
        <v>95658</v>
      </c>
      <c r="B1304" s="12" t="s">
        <v>41</v>
      </c>
      <c r="C1304" s="13">
        <v>61</v>
      </c>
      <c r="D1304" s="14">
        <v>1</v>
      </c>
      <c r="E1304" s="14">
        <v>1</v>
      </c>
      <c r="F1304" s="14">
        <v>1</v>
      </c>
      <c r="G1304" s="14">
        <v>1</v>
      </c>
    </row>
    <row r="1305" spans="1:7">
      <c r="A1305" s="12">
        <v>95661</v>
      </c>
      <c r="B1305" s="12" t="s">
        <v>41</v>
      </c>
      <c r="C1305" s="13">
        <v>61</v>
      </c>
      <c r="D1305" s="14">
        <v>1</v>
      </c>
      <c r="E1305" s="14">
        <v>1</v>
      </c>
      <c r="F1305" s="14">
        <v>1</v>
      </c>
      <c r="G1305" s="14">
        <v>1</v>
      </c>
    </row>
    <row r="1306" spans="1:7">
      <c r="A1306" s="12">
        <v>95663</v>
      </c>
      <c r="B1306" s="12" t="s">
        <v>41</v>
      </c>
      <c r="C1306" s="13">
        <v>61</v>
      </c>
      <c r="D1306" s="14">
        <v>1</v>
      </c>
      <c r="E1306" s="14">
        <v>1</v>
      </c>
      <c r="F1306" s="14">
        <v>1</v>
      </c>
      <c r="G1306" s="14">
        <v>1</v>
      </c>
    </row>
    <row r="1307" spans="1:7">
      <c r="A1307" s="12">
        <v>95677</v>
      </c>
      <c r="B1307" s="12" t="s">
        <v>41</v>
      </c>
      <c r="C1307" s="13">
        <v>61</v>
      </c>
      <c r="D1307" s="14">
        <v>1</v>
      </c>
      <c r="E1307" s="14">
        <v>1</v>
      </c>
      <c r="F1307" s="14">
        <v>1</v>
      </c>
      <c r="G1307" s="14">
        <v>1</v>
      </c>
    </row>
    <row r="1308" spans="1:7">
      <c r="A1308" s="12">
        <v>95678</v>
      </c>
      <c r="B1308" s="12" t="s">
        <v>41</v>
      </c>
      <c r="C1308" s="13">
        <v>61</v>
      </c>
      <c r="D1308" s="14">
        <v>0.99807228915662649</v>
      </c>
      <c r="E1308" s="14">
        <v>1</v>
      </c>
      <c r="F1308" s="14">
        <v>1</v>
      </c>
      <c r="G1308" s="14">
        <v>0.998464032767301</v>
      </c>
    </row>
    <row r="1309" spans="1:7">
      <c r="A1309" s="12">
        <v>95681</v>
      </c>
      <c r="B1309" s="12" t="s">
        <v>41</v>
      </c>
      <c r="C1309" s="13">
        <v>61</v>
      </c>
      <c r="D1309" s="14">
        <v>1</v>
      </c>
      <c r="E1309" s="14">
        <v>1</v>
      </c>
      <c r="F1309" s="14">
        <v>1</v>
      </c>
      <c r="G1309" s="14">
        <v>1</v>
      </c>
    </row>
    <row r="1310" spans="1:7">
      <c r="A1310" s="12">
        <v>95701</v>
      </c>
      <c r="B1310" s="12" t="s">
        <v>41</v>
      </c>
      <c r="C1310" s="13">
        <v>61</v>
      </c>
      <c r="D1310" s="14">
        <v>0</v>
      </c>
      <c r="E1310" s="14">
        <v>0</v>
      </c>
      <c r="F1310" s="14">
        <v>1</v>
      </c>
      <c r="G1310" s="14">
        <v>1</v>
      </c>
    </row>
    <row r="1311" spans="1:7">
      <c r="A1311" s="12">
        <v>95703</v>
      </c>
      <c r="B1311" s="12" t="s">
        <v>41</v>
      </c>
      <c r="C1311" s="13">
        <v>61</v>
      </c>
      <c r="D1311" s="14">
        <v>1</v>
      </c>
      <c r="E1311" s="14">
        <v>1</v>
      </c>
      <c r="F1311" s="14">
        <v>1</v>
      </c>
      <c r="G1311" s="14">
        <v>1</v>
      </c>
    </row>
    <row r="1312" spans="1:7">
      <c r="A1312" s="12">
        <v>95713</v>
      </c>
      <c r="B1312" s="12" t="s">
        <v>41</v>
      </c>
      <c r="C1312" s="13">
        <v>61</v>
      </c>
      <c r="D1312" s="14">
        <v>1</v>
      </c>
      <c r="E1312" s="14">
        <v>1</v>
      </c>
      <c r="F1312" s="14">
        <v>1</v>
      </c>
      <c r="G1312" s="14">
        <v>1</v>
      </c>
    </row>
    <row r="1313" spans="1:7">
      <c r="A1313" s="12">
        <v>95714</v>
      </c>
      <c r="B1313" s="12" t="s">
        <v>41</v>
      </c>
      <c r="C1313" s="13">
        <v>61</v>
      </c>
      <c r="D1313" s="14">
        <v>0</v>
      </c>
      <c r="E1313" s="14">
        <v>1</v>
      </c>
      <c r="F1313" s="14">
        <v>1</v>
      </c>
      <c r="G1313" s="14">
        <v>1</v>
      </c>
    </row>
    <row r="1314" spans="1:7">
      <c r="A1314" s="12">
        <v>95715</v>
      </c>
      <c r="B1314" s="12" t="s">
        <v>41</v>
      </c>
      <c r="C1314" s="13">
        <v>61</v>
      </c>
      <c r="D1314" s="14">
        <v>1</v>
      </c>
      <c r="E1314" s="14">
        <v>0</v>
      </c>
      <c r="F1314" s="14">
        <v>0</v>
      </c>
      <c r="G1314" s="14">
        <v>1</v>
      </c>
    </row>
    <row r="1315" spans="1:7">
      <c r="A1315" s="12">
        <v>95717</v>
      </c>
      <c r="B1315" s="12" t="s">
        <v>41</v>
      </c>
      <c r="C1315" s="13">
        <v>61</v>
      </c>
      <c r="D1315" s="14">
        <v>0</v>
      </c>
      <c r="E1315" s="14">
        <v>0</v>
      </c>
      <c r="F1315" s="14">
        <v>1</v>
      </c>
      <c r="G1315" s="14">
        <v>1</v>
      </c>
    </row>
    <row r="1316" spans="1:7">
      <c r="A1316" s="12">
        <v>95722</v>
      </c>
      <c r="B1316" s="12" t="s">
        <v>41</v>
      </c>
      <c r="C1316" s="13">
        <v>61</v>
      </c>
      <c r="D1316" s="14">
        <v>1</v>
      </c>
      <c r="E1316" s="14">
        <v>1</v>
      </c>
      <c r="F1316" s="14">
        <v>1</v>
      </c>
      <c r="G1316" s="14">
        <v>1</v>
      </c>
    </row>
    <row r="1317" spans="1:7">
      <c r="A1317" s="12">
        <v>95736</v>
      </c>
      <c r="B1317" s="12" t="s">
        <v>41</v>
      </c>
      <c r="C1317" s="13">
        <v>61</v>
      </c>
      <c r="D1317" s="14">
        <v>1</v>
      </c>
      <c r="E1317" s="14">
        <v>0</v>
      </c>
      <c r="F1317" s="14">
        <v>1</v>
      </c>
      <c r="G1317" s="14">
        <v>1</v>
      </c>
    </row>
    <row r="1318" spans="1:7">
      <c r="A1318" s="12">
        <v>95746</v>
      </c>
      <c r="B1318" s="12" t="s">
        <v>41</v>
      </c>
      <c r="C1318" s="13">
        <v>61</v>
      </c>
      <c r="D1318" s="14">
        <v>1</v>
      </c>
      <c r="E1318" s="14">
        <v>1</v>
      </c>
      <c r="F1318" s="14">
        <v>1</v>
      </c>
      <c r="G1318" s="14">
        <v>1</v>
      </c>
    </row>
    <row r="1319" spans="1:7">
      <c r="A1319" s="12">
        <v>95747</v>
      </c>
      <c r="B1319" s="12" t="s">
        <v>41</v>
      </c>
      <c r="C1319" s="13">
        <v>61</v>
      </c>
      <c r="D1319" s="14">
        <v>1</v>
      </c>
      <c r="E1319" s="14">
        <v>1</v>
      </c>
      <c r="F1319" s="14">
        <v>1</v>
      </c>
      <c r="G1319" s="14">
        <v>1</v>
      </c>
    </row>
    <row r="1320" spans="1:7">
      <c r="A1320" s="12">
        <v>95765</v>
      </c>
      <c r="B1320" s="12" t="s">
        <v>41</v>
      </c>
      <c r="C1320" s="13">
        <v>61</v>
      </c>
      <c r="D1320" s="14">
        <v>1</v>
      </c>
      <c r="E1320" s="14">
        <v>1</v>
      </c>
      <c r="F1320" s="14">
        <v>1</v>
      </c>
      <c r="G1320" s="14">
        <v>1</v>
      </c>
    </row>
    <row r="1321" spans="1:7">
      <c r="A1321" s="12">
        <v>96140</v>
      </c>
      <c r="B1321" s="12" t="s">
        <v>41</v>
      </c>
      <c r="C1321" s="13">
        <v>61</v>
      </c>
      <c r="D1321" s="14">
        <v>0</v>
      </c>
      <c r="E1321" s="14">
        <v>0</v>
      </c>
      <c r="F1321" s="14">
        <v>1</v>
      </c>
      <c r="G1321" s="14">
        <v>1</v>
      </c>
    </row>
    <row r="1322" spans="1:7">
      <c r="A1322" s="12">
        <v>96141</v>
      </c>
      <c r="B1322" s="12" t="s">
        <v>41</v>
      </c>
      <c r="C1322" s="13">
        <v>61</v>
      </c>
      <c r="D1322" s="14">
        <v>0</v>
      </c>
      <c r="E1322" s="14">
        <v>0</v>
      </c>
      <c r="F1322" s="14">
        <v>1</v>
      </c>
      <c r="G1322" s="14">
        <v>1</v>
      </c>
    </row>
    <row r="1323" spans="1:7">
      <c r="A1323" s="12">
        <v>96143</v>
      </c>
      <c r="B1323" s="12" t="s">
        <v>41</v>
      </c>
      <c r="C1323" s="13">
        <v>61</v>
      </c>
      <c r="D1323" s="14">
        <v>1</v>
      </c>
      <c r="E1323" s="14">
        <v>1</v>
      </c>
      <c r="F1323" s="14">
        <v>1</v>
      </c>
      <c r="G1323" s="14">
        <v>1</v>
      </c>
    </row>
    <row r="1324" spans="1:7">
      <c r="A1324" s="12">
        <v>96145</v>
      </c>
      <c r="B1324" s="12" t="s">
        <v>41</v>
      </c>
      <c r="C1324" s="13">
        <v>61</v>
      </c>
      <c r="D1324" s="14">
        <v>0</v>
      </c>
      <c r="E1324" s="14">
        <v>0</v>
      </c>
      <c r="F1324" s="14">
        <v>1</v>
      </c>
      <c r="G1324" s="14">
        <v>1</v>
      </c>
    </row>
    <row r="1325" spans="1:7">
      <c r="A1325" s="12">
        <v>96146</v>
      </c>
      <c r="B1325" s="12" t="s">
        <v>41</v>
      </c>
      <c r="C1325" s="13">
        <v>61</v>
      </c>
      <c r="D1325" s="14">
        <v>1</v>
      </c>
      <c r="E1325" s="14">
        <v>1</v>
      </c>
      <c r="F1325" s="14">
        <v>1</v>
      </c>
      <c r="G1325" s="14">
        <v>1</v>
      </c>
    </row>
    <row r="1326" spans="1:7">
      <c r="A1326" s="12">
        <v>96148</v>
      </c>
      <c r="B1326" s="12" t="s">
        <v>41</v>
      </c>
      <c r="C1326" s="13">
        <v>61</v>
      </c>
      <c r="D1326" s="14">
        <v>0</v>
      </c>
      <c r="E1326" s="14">
        <v>0</v>
      </c>
      <c r="F1326" s="14">
        <v>1</v>
      </c>
      <c r="G1326" s="14">
        <v>1</v>
      </c>
    </row>
    <row r="1327" spans="1:7">
      <c r="A1327" s="12">
        <v>95915</v>
      </c>
      <c r="B1327" s="12" t="s">
        <v>42</v>
      </c>
      <c r="C1327" s="13">
        <v>63</v>
      </c>
      <c r="D1327" s="14">
        <v>0</v>
      </c>
      <c r="E1327" s="14">
        <v>1</v>
      </c>
      <c r="F1327" s="14">
        <v>1</v>
      </c>
      <c r="G1327" s="14">
        <v>1</v>
      </c>
    </row>
    <row r="1328" spans="1:7">
      <c r="A1328" s="12">
        <v>95923</v>
      </c>
      <c r="B1328" s="12" t="s">
        <v>42</v>
      </c>
      <c r="C1328" s="13">
        <v>63</v>
      </c>
      <c r="D1328" s="14">
        <v>1</v>
      </c>
      <c r="E1328" s="14">
        <v>1</v>
      </c>
      <c r="F1328" s="14">
        <v>1</v>
      </c>
      <c r="G1328" s="14">
        <v>1</v>
      </c>
    </row>
    <row r="1329" spans="1:7">
      <c r="A1329" s="12">
        <v>95934</v>
      </c>
      <c r="B1329" s="12" t="s">
        <v>42</v>
      </c>
      <c r="C1329" s="13">
        <v>63</v>
      </c>
      <c r="D1329" s="14">
        <v>1</v>
      </c>
      <c r="E1329" s="14">
        <v>0</v>
      </c>
      <c r="F1329" s="14">
        <v>1</v>
      </c>
      <c r="G1329" s="14">
        <v>1</v>
      </c>
    </row>
    <row r="1330" spans="1:7">
      <c r="A1330" s="12">
        <v>95947</v>
      </c>
      <c r="B1330" s="12" t="s">
        <v>42</v>
      </c>
      <c r="C1330" s="13">
        <v>63</v>
      </c>
      <c r="D1330" s="14">
        <v>1</v>
      </c>
      <c r="E1330" s="14">
        <v>1</v>
      </c>
      <c r="F1330" s="14">
        <v>1</v>
      </c>
      <c r="G1330" s="14">
        <v>1</v>
      </c>
    </row>
    <row r="1331" spans="1:7">
      <c r="A1331" s="12">
        <v>95956</v>
      </c>
      <c r="B1331" s="12" t="s">
        <v>42</v>
      </c>
      <c r="C1331" s="13">
        <v>63</v>
      </c>
      <c r="D1331" s="14">
        <v>0</v>
      </c>
      <c r="E1331" s="14">
        <v>0</v>
      </c>
      <c r="F1331" s="14">
        <v>1</v>
      </c>
      <c r="G1331" s="14">
        <v>1</v>
      </c>
    </row>
    <row r="1332" spans="1:7">
      <c r="A1332" s="12">
        <v>95971</v>
      </c>
      <c r="B1332" s="12" t="s">
        <v>42</v>
      </c>
      <c r="C1332" s="13">
        <v>63</v>
      </c>
      <c r="D1332" s="14">
        <v>1</v>
      </c>
      <c r="E1332" s="14">
        <v>1</v>
      </c>
      <c r="F1332" s="14">
        <v>1</v>
      </c>
      <c r="G1332" s="14">
        <v>1</v>
      </c>
    </row>
    <row r="1333" spans="1:7">
      <c r="A1333" s="12">
        <v>95980</v>
      </c>
      <c r="B1333" s="12" t="s">
        <v>42</v>
      </c>
      <c r="C1333" s="13">
        <v>63</v>
      </c>
      <c r="D1333" s="14">
        <v>0</v>
      </c>
      <c r="E1333" s="14">
        <v>0</v>
      </c>
      <c r="F1333" s="14">
        <v>1</v>
      </c>
      <c r="G1333" s="14">
        <v>1</v>
      </c>
    </row>
    <row r="1334" spans="1:7">
      <c r="A1334" s="12">
        <v>95983</v>
      </c>
      <c r="B1334" s="12" t="s">
        <v>42</v>
      </c>
      <c r="C1334" s="13">
        <v>63</v>
      </c>
      <c r="D1334" s="14">
        <v>1</v>
      </c>
      <c r="E1334" s="14">
        <v>0</v>
      </c>
      <c r="F1334" s="14">
        <v>1</v>
      </c>
      <c r="G1334" s="14">
        <v>1</v>
      </c>
    </row>
    <row r="1335" spans="1:7">
      <c r="A1335" s="12">
        <v>95984</v>
      </c>
      <c r="B1335" s="12" t="s">
        <v>42</v>
      </c>
      <c r="C1335" s="13">
        <v>63</v>
      </c>
      <c r="D1335" s="14">
        <v>0</v>
      </c>
      <c r="E1335" s="14">
        <v>0</v>
      </c>
      <c r="F1335" s="14">
        <v>1</v>
      </c>
      <c r="G1335" s="14">
        <v>1</v>
      </c>
    </row>
    <row r="1336" spans="1:7">
      <c r="A1336" s="12">
        <v>96020</v>
      </c>
      <c r="B1336" s="12" t="s">
        <v>42</v>
      </c>
      <c r="C1336" s="13">
        <v>63</v>
      </c>
      <c r="D1336" s="14">
        <v>1</v>
      </c>
      <c r="E1336" s="14">
        <v>1</v>
      </c>
      <c r="F1336" s="14">
        <v>1</v>
      </c>
      <c r="G1336" s="14">
        <v>1</v>
      </c>
    </row>
    <row r="1337" spans="1:7">
      <c r="A1337" s="12">
        <v>96103</v>
      </c>
      <c r="B1337" s="12" t="s">
        <v>42</v>
      </c>
      <c r="C1337" s="13">
        <v>63</v>
      </c>
      <c r="D1337" s="14">
        <v>1</v>
      </c>
      <c r="E1337" s="14">
        <v>1</v>
      </c>
      <c r="F1337" s="14">
        <v>0</v>
      </c>
      <c r="G1337" s="14">
        <v>1</v>
      </c>
    </row>
    <row r="1338" spans="1:7">
      <c r="A1338" s="12">
        <v>96105</v>
      </c>
      <c r="B1338" s="12" t="s">
        <v>42</v>
      </c>
      <c r="C1338" s="13">
        <v>63</v>
      </c>
      <c r="D1338" s="14">
        <v>1</v>
      </c>
      <c r="E1338" s="14">
        <v>1</v>
      </c>
      <c r="F1338" s="14">
        <v>1</v>
      </c>
      <c r="G1338" s="14">
        <v>1</v>
      </c>
    </row>
    <row r="1339" spans="1:7">
      <c r="A1339" s="12">
        <v>96106</v>
      </c>
      <c r="B1339" s="12" t="s">
        <v>42</v>
      </c>
      <c r="C1339" s="13">
        <v>63</v>
      </c>
      <c r="D1339" s="14">
        <v>0</v>
      </c>
      <c r="E1339" s="14">
        <v>0</v>
      </c>
      <c r="F1339" s="14">
        <v>1</v>
      </c>
      <c r="G1339" s="14">
        <v>1</v>
      </c>
    </row>
    <row r="1340" spans="1:7">
      <c r="A1340" s="12">
        <v>96122</v>
      </c>
      <c r="B1340" s="12" t="s">
        <v>42</v>
      </c>
      <c r="C1340" s="13">
        <v>63</v>
      </c>
      <c r="D1340" s="14">
        <v>1</v>
      </c>
      <c r="E1340" s="14">
        <v>1</v>
      </c>
      <c r="F1340" s="14">
        <v>1</v>
      </c>
      <c r="G1340" s="14">
        <v>1</v>
      </c>
    </row>
    <row r="1341" spans="1:7">
      <c r="A1341" s="12">
        <v>96129</v>
      </c>
      <c r="B1341" s="12" t="s">
        <v>42</v>
      </c>
      <c r="C1341" s="13">
        <v>63</v>
      </c>
      <c r="D1341" s="14">
        <v>1</v>
      </c>
      <c r="E1341" s="14">
        <v>1</v>
      </c>
      <c r="F1341" s="14">
        <v>1</v>
      </c>
      <c r="G1341" s="14">
        <v>1</v>
      </c>
    </row>
    <row r="1342" spans="1:7">
      <c r="A1342" s="12">
        <v>96135</v>
      </c>
      <c r="B1342" s="12" t="s">
        <v>42</v>
      </c>
      <c r="C1342" s="13">
        <v>63</v>
      </c>
      <c r="D1342" s="14">
        <v>0</v>
      </c>
      <c r="E1342" s="14">
        <v>0</v>
      </c>
      <c r="F1342" s="14">
        <v>1</v>
      </c>
      <c r="G1342" s="14">
        <v>1</v>
      </c>
    </row>
    <row r="1343" spans="1:7">
      <c r="A1343" s="12">
        <v>96137</v>
      </c>
      <c r="B1343" s="12" t="s">
        <v>42</v>
      </c>
      <c r="C1343" s="13">
        <v>63</v>
      </c>
      <c r="D1343" s="14">
        <v>0.93544078361531613</v>
      </c>
      <c r="E1343" s="14">
        <v>0.95</v>
      </c>
      <c r="F1343" s="14">
        <v>0.58904109589041098</v>
      </c>
      <c r="G1343" s="14">
        <v>0.92558908639933857</v>
      </c>
    </row>
    <row r="1344" spans="1:7">
      <c r="A1344" s="12">
        <v>91752</v>
      </c>
      <c r="B1344" s="12" t="s">
        <v>43</v>
      </c>
      <c r="C1344" s="13">
        <v>65</v>
      </c>
      <c r="D1344" s="14">
        <v>1</v>
      </c>
      <c r="E1344" s="14">
        <v>1</v>
      </c>
      <c r="F1344" s="14">
        <v>0.99860917941585536</v>
      </c>
      <c r="G1344" s="14">
        <v>0.99992639481819523</v>
      </c>
    </row>
    <row r="1345" spans="1:7">
      <c r="A1345" s="12">
        <v>92201</v>
      </c>
      <c r="B1345" s="12" t="s">
        <v>43</v>
      </c>
      <c r="C1345" s="13">
        <v>65</v>
      </c>
      <c r="D1345" s="14">
        <v>1</v>
      </c>
      <c r="E1345" s="14">
        <v>1</v>
      </c>
      <c r="F1345" s="14">
        <v>1</v>
      </c>
      <c r="G1345" s="14">
        <v>1</v>
      </c>
    </row>
    <row r="1346" spans="1:7">
      <c r="A1346" s="12">
        <v>92202</v>
      </c>
      <c r="B1346" s="12" t="s">
        <v>43</v>
      </c>
      <c r="C1346" s="13">
        <v>65</v>
      </c>
      <c r="D1346" s="14">
        <v>1</v>
      </c>
      <c r="E1346" s="14">
        <v>1</v>
      </c>
      <c r="F1346" s="14">
        <v>1</v>
      </c>
      <c r="G1346" s="14">
        <v>1</v>
      </c>
    </row>
    <row r="1347" spans="1:7">
      <c r="A1347" s="12">
        <v>92203</v>
      </c>
      <c r="B1347" s="12" t="s">
        <v>43</v>
      </c>
      <c r="C1347" s="13">
        <v>65</v>
      </c>
      <c r="D1347" s="14">
        <v>1</v>
      </c>
      <c r="E1347" s="14">
        <v>1</v>
      </c>
      <c r="F1347" s="14">
        <v>1</v>
      </c>
      <c r="G1347" s="14">
        <v>1</v>
      </c>
    </row>
    <row r="1348" spans="1:7">
      <c r="A1348" s="12">
        <v>92210</v>
      </c>
      <c r="B1348" s="12" t="s">
        <v>43</v>
      </c>
      <c r="C1348" s="13">
        <v>65</v>
      </c>
      <c r="D1348" s="14">
        <v>1</v>
      </c>
      <c r="E1348" s="14">
        <v>1</v>
      </c>
      <c r="F1348" s="14">
        <v>1</v>
      </c>
      <c r="G1348" s="14">
        <v>1</v>
      </c>
    </row>
    <row r="1349" spans="1:7">
      <c r="A1349" s="12">
        <v>92211</v>
      </c>
      <c r="B1349" s="12" t="s">
        <v>43</v>
      </c>
      <c r="C1349" s="13">
        <v>65</v>
      </c>
      <c r="D1349" s="14">
        <v>1</v>
      </c>
      <c r="E1349" s="14">
        <v>1</v>
      </c>
      <c r="F1349" s="14">
        <v>1</v>
      </c>
      <c r="G1349" s="14">
        <v>1</v>
      </c>
    </row>
    <row r="1350" spans="1:7">
      <c r="A1350" s="12">
        <v>92220</v>
      </c>
      <c r="B1350" s="12" t="s">
        <v>43</v>
      </c>
      <c r="C1350" s="13">
        <v>65</v>
      </c>
      <c r="D1350" s="14">
        <v>1</v>
      </c>
      <c r="E1350" s="14">
        <v>1</v>
      </c>
      <c r="F1350" s="14">
        <v>1</v>
      </c>
      <c r="G1350" s="14">
        <v>1</v>
      </c>
    </row>
    <row r="1351" spans="1:7">
      <c r="A1351" s="12">
        <v>92223</v>
      </c>
      <c r="B1351" s="12" t="s">
        <v>43</v>
      </c>
      <c r="C1351" s="13">
        <v>65</v>
      </c>
      <c r="D1351" s="14">
        <v>0.9999564990429789</v>
      </c>
      <c r="E1351" s="14">
        <v>1</v>
      </c>
      <c r="F1351" s="14">
        <v>1</v>
      </c>
      <c r="G1351" s="14">
        <v>0.99995946165072158</v>
      </c>
    </row>
    <row r="1352" spans="1:7">
      <c r="A1352" s="12">
        <v>92225</v>
      </c>
      <c r="B1352" s="12" t="s">
        <v>43</v>
      </c>
      <c r="C1352" s="13">
        <v>65</v>
      </c>
      <c r="D1352" s="14">
        <v>0.99869323750408368</v>
      </c>
      <c r="E1352" s="14">
        <v>1</v>
      </c>
      <c r="F1352" s="14">
        <v>0.99673202614379086</v>
      </c>
      <c r="G1352" s="14">
        <v>0.99873009670801993</v>
      </c>
    </row>
    <row r="1353" spans="1:7">
      <c r="A1353" s="12">
        <v>92226</v>
      </c>
      <c r="B1353" s="12" t="s">
        <v>43</v>
      </c>
      <c r="C1353" s="13">
        <v>65</v>
      </c>
      <c r="D1353" s="14">
        <v>1</v>
      </c>
      <c r="E1353" s="14">
        <v>1</v>
      </c>
      <c r="F1353" s="14">
        <v>1</v>
      </c>
      <c r="G1353" s="14">
        <v>1</v>
      </c>
    </row>
    <row r="1354" spans="1:7">
      <c r="A1354" s="12">
        <v>92230</v>
      </c>
      <c r="B1354" s="12" t="s">
        <v>43</v>
      </c>
      <c r="C1354" s="13">
        <v>65</v>
      </c>
      <c r="D1354" s="14">
        <v>1</v>
      </c>
      <c r="E1354" s="14">
        <v>1</v>
      </c>
      <c r="F1354" s="14">
        <v>1</v>
      </c>
      <c r="G1354" s="14">
        <v>1</v>
      </c>
    </row>
    <row r="1355" spans="1:7">
      <c r="A1355" s="12">
        <v>92234</v>
      </c>
      <c r="B1355" s="12" t="s">
        <v>43</v>
      </c>
      <c r="C1355" s="13">
        <v>65</v>
      </c>
      <c r="D1355" s="14">
        <v>1</v>
      </c>
      <c r="E1355" s="14">
        <v>1</v>
      </c>
      <c r="F1355" s="14">
        <v>1</v>
      </c>
      <c r="G1355" s="14">
        <v>1</v>
      </c>
    </row>
    <row r="1356" spans="1:7">
      <c r="A1356" s="12">
        <v>92235</v>
      </c>
      <c r="B1356" s="12" t="s">
        <v>43</v>
      </c>
      <c r="C1356" s="13">
        <v>65</v>
      </c>
      <c r="D1356" s="14">
        <v>1</v>
      </c>
      <c r="E1356" s="14">
        <v>1</v>
      </c>
      <c r="F1356" s="14">
        <v>1</v>
      </c>
      <c r="G1356" s="14">
        <v>1</v>
      </c>
    </row>
    <row r="1357" spans="1:7">
      <c r="A1357" s="12">
        <v>92236</v>
      </c>
      <c r="B1357" s="12" t="s">
        <v>43</v>
      </c>
      <c r="C1357" s="13">
        <v>65</v>
      </c>
      <c r="D1357" s="14">
        <v>1</v>
      </c>
      <c r="E1357" s="14">
        <v>1</v>
      </c>
      <c r="F1357" s="14">
        <v>1</v>
      </c>
      <c r="G1357" s="14">
        <v>1</v>
      </c>
    </row>
    <row r="1358" spans="1:7">
      <c r="A1358" s="12">
        <v>92239</v>
      </c>
      <c r="B1358" s="12" t="s">
        <v>43</v>
      </c>
      <c r="C1358" s="13">
        <v>65</v>
      </c>
      <c r="D1358" s="14">
        <v>1</v>
      </c>
      <c r="E1358" s="14">
        <v>1</v>
      </c>
      <c r="F1358" s="14">
        <v>0</v>
      </c>
      <c r="G1358" s="14">
        <v>1</v>
      </c>
    </row>
    <row r="1359" spans="1:7">
      <c r="A1359" s="12">
        <v>92240</v>
      </c>
      <c r="B1359" s="12" t="s">
        <v>43</v>
      </c>
      <c r="C1359" s="13">
        <v>65</v>
      </c>
      <c r="D1359" s="14">
        <v>1</v>
      </c>
      <c r="E1359" s="14">
        <v>1</v>
      </c>
      <c r="F1359" s="14">
        <v>1</v>
      </c>
      <c r="G1359" s="14">
        <v>1</v>
      </c>
    </row>
    <row r="1360" spans="1:7">
      <c r="A1360" s="12">
        <v>92241</v>
      </c>
      <c r="B1360" s="12" t="s">
        <v>43</v>
      </c>
      <c r="C1360" s="13">
        <v>65</v>
      </c>
      <c r="D1360" s="14">
        <v>1</v>
      </c>
      <c r="E1360" s="14">
        <v>1</v>
      </c>
      <c r="F1360" s="14">
        <v>1</v>
      </c>
      <c r="G1360" s="14">
        <v>1</v>
      </c>
    </row>
    <row r="1361" spans="1:7">
      <c r="A1361" s="12">
        <v>92247</v>
      </c>
      <c r="B1361" s="12" t="s">
        <v>43</v>
      </c>
      <c r="C1361" s="13">
        <v>65</v>
      </c>
      <c r="D1361" s="14">
        <v>1</v>
      </c>
      <c r="E1361" s="14">
        <v>1</v>
      </c>
      <c r="F1361" s="14">
        <v>1</v>
      </c>
      <c r="G1361" s="14">
        <v>1</v>
      </c>
    </row>
    <row r="1362" spans="1:7">
      <c r="A1362" s="12">
        <v>92248</v>
      </c>
      <c r="B1362" s="12" t="s">
        <v>43</v>
      </c>
      <c r="C1362" s="13">
        <v>65</v>
      </c>
      <c r="D1362" s="14">
        <v>1</v>
      </c>
      <c r="E1362" s="14">
        <v>1</v>
      </c>
      <c r="F1362" s="14">
        <v>1</v>
      </c>
      <c r="G1362" s="14">
        <v>1</v>
      </c>
    </row>
    <row r="1363" spans="1:7">
      <c r="A1363" s="12">
        <v>92253</v>
      </c>
      <c r="B1363" s="12" t="s">
        <v>43</v>
      </c>
      <c r="C1363" s="13">
        <v>65</v>
      </c>
      <c r="D1363" s="14">
        <v>1</v>
      </c>
      <c r="E1363" s="14">
        <v>1</v>
      </c>
      <c r="F1363" s="14">
        <v>1</v>
      </c>
      <c r="G1363" s="14">
        <v>1</v>
      </c>
    </row>
    <row r="1364" spans="1:7">
      <c r="A1364" s="12">
        <v>92254</v>
      </c>
      <c r="B1364" s="12" t="s">
        <v>43</v>
      </c>
      <c r="C1364" s="13">
        <v>65</v>
      </c>
      <c r="D1364" s="14">
        <v>1</v>
      </c>
      <c r="E1364" s="14">
        <v>1</v>
      </c>
      <c r="F1364" s="14">
        <v>1</v>
      </c>
      <c r="G1364" s="14">
        <v>1</v>
      </c>
    </row>
    <row r="1365" spans="1:7">
      <c r="A1365" s="12">
        <v>92255</v>
      </c>
      <c r="B1365" s="12" t="s">
        <v>43</v>
      </c>
      <c r="C1365" s="13">
        <v>65</v>
      </c>
      <c r="D1365" s="14">
        <v>1</v>
      </c>
      <c r="E1365" s="14">
        <v>1</v>
      </c>
      <c r="F1365" s="14">
        <v>1</v>
      </c>
      <c r="G1365" s="14">
        <v>1</v>
      </c>
    </row>
    <row r="1366" spans="1:7">
      <c r="A1366" s="12">
        <v>92258</v>
      </c>
      <c r="B1366" s="12" t="s">
        <v>43</v>
      </c>
      <c r="C1366" s="13">
        <v>65</v>
      </c>
      <c r="D1366" s="14">
        <v>1</v>
      </c>
      <c r="E1366" s="14">
        <v>1</v>
      </c>
      <c r="F1366" s="14">
        <v>1</v>
      </c>
      <c r="G1366" s="14">
        <v>1</v>
      </c>
    </row>
    <row r="1367" spans="1:7">
      <c r="A1367" s="12">
        <v>92260</v>
      </c>
      <c r="B1367" s="12" t="s">
        <v>43</v>
      </c>
      <c r="C1367" s="13">
        <v>65</v>
      </c>
      <c r="D1367" s="14">
        <v>1</v>
      </c>
      <c r="E1367" s="14">
        <v>1</v>
      </c>
      <c r="F1367" s="14">
        <v>1</v>
      </c>
      <c r="G1367" s="14">
        <v>1</v>
      </c>
    </row>
    <row r="1368" spans="1:7">
      <c r="A1368" s="12">
        <v>92261</v>
      </c>
      <c r="B1368" s="12" t="s">
        <v>43</v>
      </c>
      <c r="C1368" s="13">
        <v>65</v>
      </c>
      <c r="D1368" s="14">
        <v>1</v>
      </c>
      <c r="E1368" s="14">
        <v>1</v>
      </c>
      <c r="F1368" s="14">
        <v>1</v>
      </c>
      <c r="G1368" s="14">
        <v>1</v>
      </c>
    </row>
    <row r="1369" spans="1:7">
      <c r="A1369" s="12">
        <v>92262</v>
      </c>
      <c r="B1369" s="12" t="s">
        <v>43</v>
      </c>
      <c r="C1369" s="13">
        <v>65</v>
      </c>
      <c r="D1369" s="14">
        <v>1</v>
      </c>
      <c r="E1369" s="14">
        <v>1</v>
      </c>
      <c r="F1369" s="14">
        <v>1</v>
      </c>
      <c r="G1369" s="14">
        <v>1</v>
      </c>
    </row>
    <row r="1370" spans="1:7">
      <c r="A1370" s="12">
        <v>92263</v>
      </c>
      <c r="B1370" s="12" t="s">
        <v>43</v>
      </c>
      <c r="C1370" s="13">
        <v>65</v>
      </c>
      <c r="D1370" s="14">
        <v>1</v>
      </c>
      <c r="E1370" s="14">
        <v>1</v>
      </c>
      <c r="F1370" s="14">
        <v>1</v>
      </c>
      <c r="G1370" s="14">
        <v>1</v>
      </c>
    </row>
    <row r="1371" spans="1:7">
      <c r="A1371" s="12">
        <v>92264</v>
      </c>
      <c r="B1371" s="12" t="s">
        <v>43</v>
      </c>
      <c r="C1371" s="13">
        <v>65</v>
      </c>
      <c r="D1371" s="14">
        <v>1</v>
      </c>
      <c r="E1371" s="14">
        <v>1</v>
      </c>
      <c r="F1371" s="14">
        <v>1</v>
      </c>
      <c r="G1371" s="14">
        <v>1</v>
      </c>
    </row>
    <row r="1372" spans="1:7">
      <c r="A1372" s="12">
        <v>92270</v>
      </c>
      <c r="B1372" s="12" t="s">
        <v>43</v>
      </c>
      <c r="C1372" s="13">
        <v>65</v>
      </c>
      <c r="D1372" s="14">
        <v>1</v>
      </c>
      <c r="E1372" s="14">
        <v>1</v>
      </c>
      <c r="F1372" s="14">
        <v>1</v>
      </c>
      <c r="G1372" s="14">
        <v>1</v>
      </c>
    </row>
    <row r="1373" spans="1:7">
      <c r="A1373" s="12">
        <v>92274</v>
      </c>
      <c r="B1373" s="12" t="s">
        <v>43</v>
      </c>
      <c r="C1373" s="13">
        <v>65</v>
      </c>
      <c r="D1373" s="14">
        <v>0.65057963709677424</v>
      </c>
      <c r="E1373" s="14">
        <v>0.79104477611940294</v>
      </c>
      <c r="F1373" s="14">
        <v>0.41149425287356323</v>
      </c>
      <c r="G1373" s="14">
        <v>0.64403859407305308</v>
      </c>
    </row>
    <row r="1374" spans="1:7">
      <c r="A1374" s="12">
        <v>92276</v>
      </c>
      <c r="B1374" s="12" t="s">
        <v>43</v>
      </c>
      <c r="C1374" s="13">
        <v>65</v>
      </c>
      <c r="D1374" s="14">
        <v>1</v>
      </c>
      <c r="E1374" s="14">
        <v>1</v>
      </c>
      <c r="F1374" s="14">
        <v>1</v>
      </c>
      <c r="G1374" s="14">
        <v>1</v>
      </c>
    </row>
    <row r="1375" spans="1:7">
      <c r="A1375" s="12">
        <v>92282</v>
      </c>
      <c r="B1375" s="12" t="s">
        <v>43</v>
      </c>
      <c r="C1375" s="13">
        <v>65</v>
      </c>
      <c r="D1375" s="14">
        <v>1</v>
      </c>
      <c r="E1375" s="14">
        <v>1</v>
      </c>
      <c r="F1375" s="14">
        <v>1</v>
      </c>
      <c r="G1375" s="14">
        <v>1</v>
      </c>
    </row>
    <row r="1376" spans="1:7">
      <c r="A1376" s="12">
        <v>92320</v>
      </c>
      <c r="B1376" s="12" t="s">
        <v>43</v>
      </c>
      <c r="C1376" s="13">
        <v>65</v>
      </c>
      <c r="D1376" s="14">
        <v>0.99842904520858788</v>
      </c>
      <c r="E1376" s="14">
        <v>0.98286937901498928</v>
      </c>
      <c r="F1376" s="14">
        <v>0.98901098901098905</v>
      </c>
      <c r="G1376" s="14">
        <v>0.99713694926037855</v>
      </c>
    </row>
    <row r="1377" spans="1:7">
      <c r="A1377" s="12">
        <v>92501</v>
      </c>
      <c r="B1377" s="12" t="s">
        <v>43</v>
      </c>
      <c r="C1377" s="13">
        <v>65</v>
      </c>
      <c r="D1377" s="14">
        <v>1</v>
      </c>
      <c r="E1377" s="14">
        <v>1</v>
      </c>
      <c r="F1377" s="14">
        <v>1</v>
      </c>
      <c r="G1377" s="14">
        <v>1</v>
      </c>
    </row>
    <row r="1378" spans="1:7">
      <c r="A1378" s="12">
        <v>92502</v>
      </c>
      <c r="B1378" s="12" t="s">
        <v>43</v>
      </c>
      <c r="C1378" s="13">
        <v>65</v>
      </c>
      <c r="D1378" s="14">
        <v>1</v>
      </c>
      <c r="E1378" s="14">
        <v>1</v>
      </c>
      <c r="F1378" s="14">
        <v>1</v>
      </c>
      <c r="G1378" s="14">
        <v>1</v>
      </c>
    </row>
    <row r="1379" spans="1:7">
      <c r="A1379" s="12">
        <v>92503</v>
      </c>
      <c r="B1379" s="12" t="s">
        <v>43</v>
      </c>
      <c r="C1379" s="13">
        <v>65</v>
      </c>
      <c r="D1379" s="14">
        <v>1</v>
      </c>
      <c r="E1379" s="14">
        <v>1</v>
      </c>
      <c r="F1379" s="14">
        <v>1</v>
      </c>
      <c r="G1379" s="14">
        <v>1</v>
      </c>
    </row>
    <row r="1380" spans="1:7">
      <c r="A1380" s="12">
        <v>92504</v>
      </c>
      <c r="B1380" s="12" t="s">
        <v>43</v>
      </c>
      <c r="C1380" s="13">
        <v>65</v>
      </c>
      <c r="D1380" s="14">
        <v>1</v>
      </c>
      <c r="E1380" s="14">
        <v>1</v>
      </c>
      <c r="F1380" s="14">
        <v>1</v>
      </c>
      <c r="G1380" s="14">
        <v>1</v>
      </c>
    </row>
    <row r="1381" spans="1:7">
      <c r="A1381" s="12">
        <v>92505</v>
      </c>
      <c r="B1381" s="12" t="s">
        <v>43</v>
      </c>
      <c r="C1381" s="13">
        <v>65</v>
      </c>
      <c r="D1381" s="14">
        <v>1</v>
      </c>
      <c r="E1381" s="14">
        <v>1</v>
      </c>
      <c r="F1381" s="14">
        <v>1</v>
      </c>
      <c r="G1381" s="14">
        <v>1</v>
      </c>
    </row>
    <row r="1382" spans="1:7">
      <c r="A1382" s="12">
        <v>92506</v>
      </c>
      <c r="B1382" s="12" t="s">
        <v>43</v>
      </c>
      <c r="C1382" s="13">
        <v>65</v>
      </c>
      <c r="D1382" s="14">
        <v>1</v>
      </c>
      <c r="E1382" s="14">
        <v>1</v>
      </c>
      <c r="F1382" s="14">
        <v>1</v>
      </c>
      <c r="G1382" s="14">
        <v>1</v>
      </c>
    </row>
    <row r="1383" spans="1:7">
      <c r="A1383" s="12">
        <v>92507</v>
      </c>
      <c r="B1383" s="12" t="s">
        <v>43</v>
      </c>
      <c r="C1383" s="13">
        <v>65</v>
      </c>
      <c r="D1383" s="14">
        <v>1</v>
      </c>
      <c r="E1383" s="14">
        <v>1</v>
      </c>
      <c r="F1383" s="14">
        <v>1</v>
      </c>
      <c r="G1383" s="14">
        <v>1</v>
      </c>
    </row>
    <row r="1384" spans="1:7">
      <c r="A1384" s="12">
        <v>92508</v>
      </c>
      <c r="B1384" s="12" t="s">
        <v>43</v>
      </c>
      <c r="C1384" s="13">
        <v>65</v>
      </c>
      <c r="D1384" s="14">
        <v>1</v>
      </c>
      <c r="E1384" s="14">
        <v>1</v>
      </c>
      <c r="F1384" s="14">
        <v>1</v>
      </c>
      <c r="G1384" s="14">
        <v>1</v>
      </c>
    </row>
    <row r="1385" spans="1:7">
      <c r="A1385" s="12">
        <v>92509</v>
      </c>
      <c r="B1385" s="12" t="s">
        <v>43</v>
      </c>
      <c r="C1385" s="13">
        <v>65</v>
      </c>
      <c r="D1385" s="14">
        <v>0.99783254016868494</v>
      </c>
      <c r="E1385" s="14">
        <v>0.98897869213813372</v>
      </c>
      <c r="F1385" s="14">
        <v>0.99335548172757471</v>
      </c>
      <c r="G1385" s="14">
        <v>0.99719658414560508</v>
      </c>
    </row>
    <row r="1386" spans="1:7">
      <c r="A1386" s="12">
        <v>92513</v>
      </c>
      <c r="B1386" s="12" t="s">
        <v>43</v>
      </c>
      <c r="C1386" s="13">
        <v>65</v>
      </c>
      <c r="D1386" s="14">
        <v>1</v>
      </c>
      <c r="E1386" s="14">
        <v>1</v>
      </c>
      <c r="F1386" s="14">
        <v>1</v>
      </c>
      <c r="G1386" s="14">
        <v>1</v>
      </c>
    </row>
    <row r="1387" spans="1:7">
      <c r="A1387" s="12">
        <v>92514</v>
      </c>
      <c r="B1387" s="12" t="s">
        <v>43</v>
      </c>
      <c r="C1387" s="13">
        <v>65</v>
      </c>
      <c r="D1387" s="14">
        <v>1</v>
      </c>
      <c r="E1387" s="14">
        <v>1</v>
      </c>
      <c r="F1387" s="14">
        <v>1</v>
      </c>
      <c r="G1387" s="14">
        <v>1</v>
      </c>
    </row>
    <row r="1388" spans="1:7">
      <c r="A1388" s="12">
        <v>92516</v>
      </c>
      <c r="B1388" s="12" t="s">
        <v>43</v>
      </c>
      <c r="C1388" s="13">
        <v>65</v>
      </c>
      <c r="D1388" s="14">
        <v>1</v>
      </c>
      <c r="E1388" s="14">
        <v>1</v>
      </c>
      <c r="F1388" s="14">
        <v>1</v>
      </c>
      <c r="G1388" s="14">
        <v>1</v>
      </c>
    </row>
    <row r="1389" spans="1:7">
      <c r="A1389" s="12">
        <v>92517</v>
      </c>
      <c r="B1389" s="12" t="s">
        <v>43</v>
      </c>
      <c r="C1389" s="13">
        <v>65</v>
      </c>
      <c r="D1389" s="14">
        <v>1</v>
      </c>
      <c r="E1389" s="14">
        <v>1</v>
      </c>
      <c r="F1389" s="14">
        <v>1</v>
      </c>
      <c r="G1389" s="14">
        <v>1</v>
      </c>
    </row>
    <row r="1390" spans="1:7">
      <c r="A1390" s="12">
        <v>92518</v>
      </c>
      <c r="B1390" s="12" t="s">
        <v>43</v>
      </c>
      <c r="C1390" s="13">
        <v>65</v>
      </c>
      <c r="D1390" s="14">
        <v>1</v>
      </c>
      <c r="E1390" s="14">
        <v>1</v>
      </c>
      <c r="F1390" s="14">
        <v>1</v>
      </c>
      <c r="G1390" s="14">
        <v>1</v>
      </c>
    </row>
    <row r="1391" spans="1:7">
      <c r="A1391" s="12">
        <v>92519</v>
      </c>
      <c r="B1391" s="12" t="s">
        <v>43</v>
      </c>
      <c r="C1391" s="13">
        <v>65</v>
      </c>
      <c r="D1391" s="14">
        <v>1</v>
      </c>
      <c r="E1391" s="14">
        <v>1</v>
      </c>
      <c r="F1391" s="14">
        <v>1</v>
      </c>
      <c r="G1391" s="14">
        <v>1</v>
      </c>
    </row>
    <row r="1392" spans="1:7">
      <c r="A1392" s="12">
        <v>92521</v>
      </c>
      <c r="B1392" s="12" t="s">
        <v>43</v>
      </c>
      <c r="C1392" s="13">
        <v>65</v>
      </c>
      <c r="D1392" s="14">
        <v>0</v>
      </c>
      <c r="E1392" s="14">
        <v>0</v>
      </c>
      <c r="F1392" s="14">
        <v>1</v>
      </c>
      <c r="G1392" s="14">
        <v>1</v>
      </c>
    </row>
    <row r="1393" spans="1:7">
      <c r="A1393" s="12">
        <v>92522</v>
      </c>
      <c r="B1393" s="12" t="s">
        <v>43</v>
      </c>
      <c r="C1393" s="13">
        <v>65</v>
      </c>
      <c r="D1393" s="14">
        <v>0</v>
      </c>
      <c r="E1393" s="14">
        <v>1</v>
      </c>
      <c r="F1393" s="14">
        <v>0</v>
      </c>
      <c r="G1393" s="14">
        <v>1</v>
      </c>
    </row>
    <row r="1394" spans="1:7">
      <c r="A1394" s="12">
        <v>92530</v>
      </c>
      <c r="B1394" s="12" t="s">
        <v>43</v>
      </c>
      <c r="C1394" s="13">
        <v>65</v>
      </c>
      <c r="D1394" s="14">
        <v>1</v>
      </c>
      <c r="E1394" s="14">
        <v>1</v>
      </c>
      <c r="F1394" s="14">
        <v>1</v>
      </c>
      <c r="G1394" s="14">
        <v>1</v>
      </c>
    </row>
    <row r="1395" spans="1:7">
      <c r="A1395" s="12">
        <v>92531</v>
      </c>
      <c r="B1395" s="12" t="s">
        <v>43</v>
      </c>
      <c r="C1395" s="13">
        <v>65</v>
      </c>
      <c r="D1395" s="14">
        <v>1</v>
      </c>
      <c r="E1395" s="14">
        <v>1</v>
      </c>
      <c r="F1395" s="14">
        <v>1</v>
      </c>
      <c r="G1395" s="14">
        <v>1</v>
      </c>
    </row>
    <row r="1396" spans="1:7">
      <c r="A1396" s="12">
        <v>92532</v>
      </c>
      <c r="B1396" s="12" t="s">
        <v>43</v>
      </c>
      <c r="C1396" s="13">
        <v>65</v>
      </c>
      <c r="D1396" s="14">
        <v>1</v>
      </c>
      <c r="E1396" s="14">
        <v>1</v>
      </c>
      <c r="F1396" s="14">
        <v>1</v>
      </c>
      <c r="G1396" s="14">
        <v>1</v>
      </c>
    </row>
    <row r="1397" spans="1:7">
      <c r="A1397" s="12">
        <v>92536</v>
      </c>
      <c r="B1397" s="12" t="s">
        <v>43</v>
      </c>
      <c r="C1397" s="13">
        <v>65</v>
      </c>
      <c r="D1397" s="14">
        <v>0.99452191235059761</v>
      </c>
      <c r="E1397" s="14">
        <v>1</v>
      </c>
      <c r="F1397" s="14">
        <v>0.8</v>
      </c>
      <c r="G1397" s="14">
        <v>0.9937137330754352</v>
      </c>
    </row>
    <row r="1398" spans="1:7">
      <c r="A1398" s="12">
        <v>92539</v>
      </c>
      <c r="B1398" s="12" t="s">
        <v>43</v>
      </c>
      <c r="C1398" s="13">
        <v>65</v>
      </c>
      <c r="D1398" s="14">
        <v>1</v>
      </c>
      <c r="E1398" s="14">
        <v>1</v>
      </c>
      <c r="F1398" s="14">
        <v>1</v>
      </c>
      <c r="G1398" s="14">
        <v>1</v>
      </c>
    </row>
    <row r="1399" spans="1:7">
      <c r="A1399" s="12">
        <v>92543</v>
      </c>
      <c r="B1399" s="12" t="s">
        <v>43</v>
      </c>
      <c r="C1399" s="13">
        <v>65</v>
      </c>
      <c r="D1399" s="14">
        <v>1</v>
      </c>
      <c r="E1399" s="14">
        <v>1</v>
      </c>
      <c r="F1399" s="14">
        <v>1</v>
      </c>
      <c r="G1399" s="14">
        <v>1</v>
      </c>
    </row>
    <row r="1400" spans="1:7">
      <c r="A1400" s="12">
        <v>92544</v>
      </c>
      <c r="B1400" s="12" t="s">
        <v>43</v>
      </c>
      <c r="C1400" s="13">
        <v>65</v>
      </c>
      <c r="D1400" s="14">
        <v>1</v>
      </c>
      <c r="E1400" s="14">
        <v>1</v>
      </c>
      <c r="F1400" s="14">
        <v>1</v>
      </c>
      <c r="G1400" s="14">
        <v>1</v>
      </c>
    </row>
    <row r="1401" spans="1:7">
      <c r="A1401" s="12">
        <v>92545</v>
      </c>
      <c r="B1401" s="12" t="s">
        <v>43</v>
      </c>
      <c r="C1401" s="13">
        <v>65</v>
      </c>
      <c r="D1401" s="14">
        <v>1</v>
      </c>
      <c r="E1401" s="14">
        <v>1</v>
      </c>
      <c r="F1401" s="14">
        <v>1</v>
      </c>
      <c r="G1401" s="14">
        <v>1</v>
      </c>
    </row>
    <row r="1402" spans="1:7">
      <c r="A1402" s="12">
        <v>92546</v>
      </c>
      <c r="B1402" s="12" t="s">
        <v>43</v>
      </c>
      <c r="C1402" s="13">
        <v>65</v>
      </c>
      <c r="D1402" s="14">
        <v>1</v>
      </c>
      <c r="E1402" s="14">
        <v>1</v>
      </c>
      <c r="F1402" s="14">
        <v>1</v>
      </c>
      <c r="G1402" s="14">
        <v>1</v>
      </c>
    </row>
    <row r="1403" spans="1:7">
      <c r="A1403" s="12">
        <v>92548</v>
      </c>
      <c r="B1403" s="12" t="s">
        <v>43</v>
      </c>
      <c r="C1403" s="13">
        <v>65</v>
      </c>
      <c r="D1403" s="14">
        <v>1</v>
      </c>
      <c r="E1403" s="14">
        <v>1</v>
      </c>
      <c r="F1403" s="14">
        <v>1</v>
      </c>
      <c r="G1403" s="14">
        <v>1</v>
      </c>
    </row>
    <row r="1404" spans="1:7">
      <c r="A1404" s="12">
        <v>92549</v>
      </c>
      <c r="B1404" s="12" t="s">
        <v>43</v>
      </c>
      <c r="C1404" s="13">
        <v>65</v>
      </c>
      <c r="D1404" s="14">
        <v>1</v>
      </c>
      <c r="E1404" s="14">
        <v>1</v>
      </c>
      <c r="F1404" s="14">
        <v>0</v>
      </c>
      <c r="G1404" s="14">
        <v>1</v>
      </c>
    </row>
    <row r="1405" spans="1:7">
      <c r="A1405" s="12">
        <v>92551</v>
      </c>
      <c r="B1405" s="12" t="s">
        <v>43</v>
      </c>
      <c r="C1405" s="13">
        <v>65</v>
      </c>
      <c r="D1405" s="14">
        <v>1</v>
      </c>
      <c r="E1405" s="14">
        <v>1</v>
      </c>
      <c r="F1405" s="14">
        <v>1</v>
      </c>
      <c r="G1405" s="14">
        <v>1</v>
      </c>
    </row>
    <row r="1406" spans="1:7">
      <c r="A1406" s="12">
        <v>92552</v>
      </c>
      <c r="B1406" s="12" t="s">
        <v>43</v>
      </c>
      <c r="C1406" s="13">
        <v>65</v>
      </c>
      <c r="D1406" s="14">
        <v>1</v>
      </c>
      <c r="E1406" s="14">
        <v>1</v>
      </c>
      <c r="F1406" s="14">
        <v>1</v>
      </c>
      <c r="G1406" s="14">
        <v>1</v>
      </c>
    </row>
    <row r="1407" spans="1:7">
      <c r="A1407" s="12">
        <v>92553</v>
      </c>
      <c r="B1407" s="12" t="s">
        <v>43</v>
      </c>
      <c r="C1407" s="13">
        <v>65</v>
      </c>
      <c r="D1407" s="14">
        <v>1</v>
      </c>
      <c r="E1407" s="14">
        <v>1</v>
      </c>
      <c r="F1407" s="14">
        <v>1</v>
      </c>
      <c r="G1407" s="14">
        <v>1</v>
      </c>
    </row>
    <row r="1408" spans="1:7">
      <c r="A1408" s="12">
        <v>92555</v>
      </c>
      <c r="B1408" s="12" t="s">
        <v>43</v>
      </c>
      <c r="C1408" s="13">
        <v>65</v>
      </c>
      <c r="D1408" s="14">
        <v>1</v>
      </c>
      <c r="E1408" s="14">
        <v>1</v>
      </c>
      <c r="F1408" s="14">
        <v>1</v>
      </c>
      <c r="G1408" s="14">
        <v>1</v>
      </c>
    </row>
    <row r="1409" spans="1:7">
      <c r="A1409" s="12">
        <v>92556</v>
      </c>
      <c r="B1409" s="12" t="s">
        <v>43</v>
      </c>
      <c r="C1409" s="13">
        <v>65</v>
      </c>
      <c r="D1409" s="14">
        <v>1</v>
      </c>
      <c r="E1409" s="14">
        <v>1</v>
      </c>
      <c r="F1409" s="14">
        <v>1</v>
      </c>
      <c r="G1409" s="14">
        <v>1</v>
      </c>
    </row>
    <row r="1410" spans="1:7">
      <c r="A1410" s="12">
        <v>92557</v>
      </c>
      <c r="B1410" s="12" t="s">
        <v>43</v>
      </c>
      <c r="C1410" s="13">
        <v>65</v>
      </c>
      <c r="D1410" s="14">
        <v>1</v>
      </c>
      <c r="E1410" s="14">
        <v>1</v>
      </c>
      <c r="F1410" s="14">
        <v>1</v>
      </c>
      <c r="G1410" s="14">
        <v>1</v>
      </c>
    </row>
    <row r="1411" spans="1:7">
      <c r="A1411" s="12">
        <v>92561</v>
      </c>
      <c r="B1411" s="12" t="s">
        <v>43</v>
      </c>
      <c r="C1411" s="13">
        <v>65</v>
      </c>
      <c r="D1411" s="14">
        <v>1</v>
      </c>
      <c r="E1411" s="14">
        <v>1</v>
      </c>
      <c r="F1411" s="14">
        <v>1</v>
      </c>
      <c r="G1411" s="14">
        <v>1</v>
      </c>
    </row>
    <row r="1412" spans="1:7">
      <c r="A1412" s="12">
        <v>92562</v>
      </c>
      <c r="B1412" s="12" t="s">
        <v>43</v>
      </c>
      <c r="C1412" s="13">
        <v>65</v>
      </c>
      <c r="D1412" s="14">
        <v>1</v>
      </c>
      <c r="E1412" s="14">
        <v>1</v>
      </c>
      <c r="F1412" s="14">
        <v>1</v>
      </c>
      <c r="G1412" s="14">
        <v>1</v>
      </c>
    </row>
    <row r="1413" spans="1:7">
      <c r="A1413" s="12">
        <v>92563</v>
      </c>
      <c r="B1413" s="12" t="s">
        <v>43</v>
      </c>
      <c r="C1413" s="13">
        <v>65</v>
      </c>
      <c r="D1413" s="14">
        <v>1</v>
      </c>
      <c r="E1413" s="14">
        <v>1</v>
      </c>
      <c r="F1413" s="14">
        <v>1</v>
      </c>
      <c r="G1413" s="14">
        <v>1</v>
      </c>
    </row>
    <row r="1414" spans="1:7">
      <c r="A1414" s="12">
        <v>92564</v>
      </c>
      <c r="B1414" s="12" t="s">
        <v>43</v>
      </c>
      <c r="C1414" s="13">
        <v>65</v>
      </c>
      <c r="D1414" s="14">
        <v>1</v>
      </c>
      <c r="E1414" s="14">
        <v>1</v>
      </c>
      <c r="F1414" s="14">
        <v>1</v>
      </c>
      <c r="G1414" s="14">
        <v>1</v>
      </c>
    </row>
    <row r="1415" spans="1:7">
      <c r="A1415" s="12">
        <v>92567</v>
      </c>
      <c r="B1415" s="12" t="s">
        <v>43</v>
      </c>
      <c r="C1415" s="13">
        <v>65</v>
      </c>
      <c r="D1415" s="14">
        <v>1</v>
      </c>
      <c r="E1415" s="14">
        <v>1</v>
      </c>
      <c r="F1415" s="14">
        <v>1</v>
      </c>
      <c r="G1415" s="14">
        <v>1</v>
      </c>
    </row>
    <row r="1416" spans="1:7">
      <c r="A1416" s="12">
        <v>92570</v>
      </c>
      <c r="B1416" s="12" t="s">
        <v>43</v>
      </c>
      <c r="C1416" s="13">
        <v>65</v>
      </c>
      <c r="D1416" s="14">
        <v>1</v>
      </c>
      <c r="E1416" s="14">
        <v>1</v>
      </c>
      <c r="F1416" s="14">
        <v>1</v>
      </c>
      <c r="G1416" s="14">
        <v>1</v>
      </c>
    </row>
    <row r="1417" spans="1:7">
      <c r="A1417" s="12">
        <v>92571</v>
      </c>
      <c r="B1417" s="12" t="s">
        <v>43</v>
      </c>
      <c r="C1417" s="13">
        <v>65</v>
      </c>
      <c r="D1417" s="14">
        <v>1</v>
      </c>
      <c r="E1417" s="14">
        <v>1</v>
      </c>
      <c r="F1417" s="14">
        <v>1</v>
      </c>
      <c r="G1417" s="14">
        <v>1</v>
      </c>
    </row>
    <row r="1418" spans="1:7">
      <c r="A1418" s="12">
        <v>92572</v>
      </c>
      <c r="B1418" s="12" t="s">
        <v>43</v>
      </c>
      <c r="C1418" s="13">
        <v>65</v>
      </c>
      <c r="D1418" s="14">
        <v>1</v>
      </c>
      <c r="E1418" s="14">
        <v>1</v>
      </c>
      <c r="F1418" s="14">
        <v>1</v>
      </c>
      <c r="G1418" s="14">
        <v>1</v>
      </c>
    </row>
    <row r="1419" spans="1:7">
      <c r="A1419" s="12">
        <v>92581</v>
      </c>
      <c r="B1419" s="12" t="s">
        <v>43</v>
      </c>
      <c r="C1419" s="13">
        <v>65</v>
      </c>
      <c r="D1419" s="14">
        <v>1</v>
      </c>
      <c r="E1419" s="14">
        <v>1</v>
      </c>
      <c r="F1419" s="14">
        <v>1</v>
      </c>
      <c r="G1419" s="14">
        <v>1</v>
      </c>
    </row>
    <row r="1420" spans="1:7">
      <c r="A1420" s="12">
        <v>92582</v>
      </c>
      <c r="B1420" s="12" t="s">
        <v>43</v>
      </c>
      <c r="C1420" s="13">
        <v>65</v>
      </c>
      <c r="D1420" s="14">
        <v>1</v>
      </c>
      <c r="E1420" s="14">
        <v>1</v>
      </c>
      <c r="F1420" s="14">
        <v>1</v>
      </c>
      <c r="G1420" s="14">
        <v>1</v>
      </c>
    </row>
    <row r="1421" spans="1:7">
      <c r="A1421" s="12">
        <v>92583</v>
      </c>
      <c r="B1421" s="12" t="s">
        <v>43</v>
      </c>
      <c r="C1421" s="13">
        <v>65</v>
      </c>
      <c r="D1421" s="14">
        <v>1</v>
      </c>
      <c r="E1421" s="14">
        <v>1</v>
      </c>
      <c r="F1421" s="14">
        <v>1</v>
      </c>
      <c r="G1421" s="14">
        <v>1</v>
      </c>
    </row>
    <row r="1422" spans="1:7">
      <c r="A1422" s="12">
        <v>92584</v>
      </c>
      <c r="B1422" s="12" t="s">
        <v>43</v>
      </c>
      <c r="C1422" s="13">
        <v>65</v>
      </c>
      <c r="D1422" s="14">
        <v>1</v>
      </c>
      <c r="E1422" s="14">
        <v>1</v>
      </c>
      <c r="F1422" s="14">
        <v>1</v>
      </c>
      <c r="G1422" s="14">
        <v>1</v>
      </c>
    </row>
    <row r="1423" spans="1:7">
      <c r="A1423" s="12">
        <v>92585</v>
      </c>
      <c r="B1423" s="12" t="s">
        <v>43</v>
      </c>
      <c r="C1423" s="13">
        <v>65</v>
      </c>
      <c r="D1423" s="14">
        <v>1</v>
      </c>
      <c r="E1423" s="14">
        <v>1</v>
      </c>
      <c r="F1423" s="14">
        <v>1</v>
      </c>
      <c r="G1423" s="14">
        <v>1</v>
      </c>
    </row>
    <row r="1424" spans="1:7">
      <c r="A1424" s="12">
        <v>92586</v>
      </c>
      <c r="B1424" s="12" t="s">
        <v>43</v>
      </c>
      <c r="C1424" s="13">
        <v>65</v>
      </c>
      <c r="D1424" s="14">
        <v>1</v>
      </c>
      <c r="E1424" s="14">
        <v>1</v>
      </c>
      <c r="F1424" s="14">
        <v>1</v>
      </c>
      <c r="G1424" s="14">
        <v>1</v>
      </c>
    </row>
    <row r="1425" spans="1:7">
      <c r="A1425" s="12">
        <v>92587</v>
      </c>
      <c r="B1425" s="12" t="s">
        <v>43</v>
      </c>
      <c r="C1425" s="13">
        <v>65</v>
      </c>
      <c r="D1425" s="14">
        <v>1</v>
      </c>
      <c r="E1425" s="14">
        <v>1</v>
      </c>
      <c r="F1425" s="14">
        <v>1</v>
      </c>
      <c r="G1425" s="14">
        <v>1</v>
      </c>
    </row>
    <row r="1426" spans="1:7">
      <c r="A1426" s="12">
        <v>92589</v>
      </c>
      <c r="B1426" s="12" t="s">
        <v>43</v>
      </c>
      <c r="C1426" s="13">
        <v>65</v>
      </c>
      <c r="D1426" s="14">
        <v>1</v>
      </c>
      <c r="E1426" s="14">
        <v>1</v>
      </c>
      <c r="F1426" s="14">
        <v>1</v>
      </c>
      <c r="G1426" s="14">
        <v>1</v>
      </c>
    </row>
    <row r="1427" spans="1:7">
      <c r="A1427" s="12">
        <v>92590</v>
      </c>
      <c r="B1427" s="12" t="s">
        <v>43</v>
      </c>
      <c r="C1427" s="13">
        <v>65</v>
      </c>
      <c r="D1427" s="14">
        <v>1</v>
      </c>
      <c r="E1427" s="14">
        <v>1</v>
      </c>
      <c r="F1427" s="14">
        <v>1</v>
      </c>
      <c r="G1427" s="14">
        <v>1</v>
      </c>
    </row>
    <row r="1428" spans="1:7">
      <c r="A1428" s="12">
        <v>92591</v>
      </c>
      <c r="B1428" s="12" t="s">
        <v>43</v>
      </c>
      <c r="C1428" s="13">
        <v>65</v>
      </c>
      <c r="D1428" s="14">
        <v>1</v>
      </c>
      <c r="E1428" s="14">
        <v>1</v>
      </c>
      <c r="F1428" s="14">
        <v>1</v>
      </c>
      <c r="G1428" s="14">
        <v>1</v>
      </c>
    </row>
    <row r="1429" spans="1:7">
      <c r="A1429" s="12">
        <v>92592</v>
      </c>
      <c r="B1429" s="12" t="s">
        <v>43</v>
      </c>
      <c r="C1429" s="13">
        <v>65</v>
      </c>
      <c r="D1429" s="14">
        <v>1</v>
      </c>
      <c r="E1429" s="14">
        <v>1</v>
      </c>
      <c r="F1429" s="14">
        <v>1</v>
      </c>
      <c r="G1429" s="14">
        <v>1</v>
      </c>
    </row>
    <row r="1430" spans="1:7">
      <c r="A1430" s="12">
        <v>92593</v>
      </c>
      <c r="B1430" s="12" t="s">
        <v>43</v>
      </c>
      <c r="C1430" s="13">
        <v>65</v>
      </c>
      <c r="D1430" s="14">
        <v>1</v>
      </c>
      <c r="E1430" s="14">
        <v>1</v>
      </c>
      <c r="F1430" s="14">
        <v>1</v>
      </c>
      <c r="G1430" s="14">
        <v>1</v>
      </c>
    </row>
    <row r="1431" spans="1:7">
      <c r="A1431" s="12">
        <v>92595</v>
      </c>
      <c r="B1431" s="12" t="s">
        <v>43</v>
      </c>
      <c r="C1431" s="13">
        <v>65</v>
      </c>
      <c r="D1431" s="14">
        <v>1</v>
      </c>
      <c r="E1431" s="14">
        <v>1</v>
      </c>
      <c r="F1431" s="14">
        <v>1</v>
      </c>
      <c r="G1431" s="14">
        <v>1</v>
      </c>
    </row>
    <row r="1432" spans="1:7">
      <c r="A1432" s="12">
        <v>92596</v>
      </c>
      <c r="B1432" s="12" t="s">
        <v>43</v>
      </c>
      <c r="C1432" s="13">
        <v>65</v>
      </c>
      <c r="D1432" s="14">
        <v>1</v>
      </c>
      <c r="E1432" s="14">
        <v>1</v>
      </c>
      <c r="F1432" s="14">
        <v>1</v>
      </c>
      <c r="G1432" s="14">
        <v>1</v>
      </c>
    </row>
    <row r="1433" spans="1:7">
      <c r="A1433" s="12">
        <v>92599</v>
      </c>
      <c r="B1433" s="12" t="s">
        <v>43</v>
      </c>
      <c r="C1433" s="13">
        <v>65</v>
      </c>
      <c r="D1433" s="14">
        <v>0</v>
      </c>
      <c r="E1433" s="14">
        <v>0</v>
      </c>
      <c r="F1433" s="14">
        <v>1</v>
      </c>
      <c r="G1433" s="14">
        <v>1</v>
      </c>
    </row>
    <row r="1434" spans="1:7">
      <c r="A1434" s="12">
        <v>92860</v>
      </c>
      <c r="B1434" s="12" t="s">
        <v>43</v>
      </c>
      <c r="C1434" s="13">
        <v>65</v>
      </c>
      <c r="D1434" s="14">
        <v>1</v>
      </c>
      <c r="E1434" s="14">
        <v>1</v>
      </c>
      <c r="F1434" s="14">
        <v>1</v>
      </c>
      <c r="G1434" s="14">
        <v>1</v>
      </c>
    </row>
    <row r="1435" spans="1:7">
      <c r="A1435" s="12">
        <v>92877</v>
      </c>
      <c r="B1435" s="12" t="s">
        <v>43</v>
      </c>
      <c r="C1435" s="13">
        <v>65</v>
      </c>
      <c r="D1435" s="14">
        <v>1</v>
      </c>
      <c r="E1435" s="14">
        <v>1</v>
      </c>
      <c r="F1435" s="14">
        <v>1</v>
      </c>
      <c r="G1435" s="14">
        <v>1</v>
      </c>
    </row>
    <row r="1436" spans="1:7">
      <c r="A1436" s="12">
        <v>92878</v>
      </c>
      <c r="B1436" s="12" t="s">
        <v>43</v>
      </c>
      <c r="C1436" s="13">
        <v>65</v>
      </c>
      <c r="D1436" s="14">
        <v>1</v>
      </c>
      <c r="E1436" s="14">
        <v>1</v>
      </c>
      <c r="F1436" s="14">
        <v>1</v>
      </c>
      <c r="G1436" s="14">
        <v>1</v>
      </c>
    </row>
    <row r="1437" spans="1:7">
      <c r="A1437" s="12">
        <v>92879</v>
      </c>
      <c r="B1437" s="12" t="s">
        <v>43</v>
      </c>
      <c r="C1437" s="13">
        <v>65</v>
      </c>
      <c r="D1437" s="14">
        <v>1</v>
      </c>
      <c r="E1437" s="14">
        <v>1</v>
      </c>
      <c r="F1437" s="14">
        <v>1</v>
      </c>
      <c r="G1437" s="14">
        <v>1</v>
      </c>
    </row>
    <row r="1438" spans="1:7">
      <c r="A1438" s="12">
        <v>92880</v>
      </c>
      <c r="B1438" s="12" t="s">
        <v>43</v>
      </c>
      <c r="C1438" s="13">
        <v>65</v>
      </c>
      <c r="D1438" s="14">
        <v>0.99725040916530283</v>
      </c>
      <c r="E1438" s="14">
        <v>0.9623655913978495</v>
      </c>
      <c r="F1438" s="14">
        <v>0.97058823529411764</v>
      </c>
      <c r="G1438" s="14">
        <v>0.99671582201043207</v>
      </c>
    </row>
    <row r="1439" spans="1:7">
      <c r="A1439" s="12">
        <v>92881</v>
      </c>
      <c r="B1439" s="12" t="s">
        <v>43</v>
      </c>
      <c r="C1439" s="13">
        <v>65</v>
      </c>
      <c r="D1439" s="14">
        <v>1</v>
      </c>
      <c r="E1439" s="14">
        <v>1</v>
      </c>
      <c r="F1439" s="14">
        <v>1</v>
      </c>
      <c r="G1439" s="14">
        <v>1</v>
      </c>
    </row>
    <row r="1440" spans="1:7">
      <c r="A1440" s="12">
        <v>92882</v>
      </c>
      <c r="B1440" s="12" t="s">
        <v>43</v>
      </c>
      <c r="C1440" s="13">
        <v>65</v>
      </c>
      <c r="D1440" s="14">
        <v>1</v>
      </c>
      <c r="E1440" s="14">
        <v>1</v>
      </c>
      <c r="F1440" s="14">
        <v>1</v>
      </c>
      <c r="G1440" s="14">
        <v>1</v>
      </c>
    </row>
    <row r="1441" spans="1:7">
      <c r="A1441" s="12">
        <v>92883</v>
      </c>
      <c r="B1441" s="12" t="s">
        <v>43</v>
      </c>
      <c r="C1441" s="13">
        <v>65</v>
      </c>
      <c r="D1441" s="14">
        <v>1</v>
      </c>
      <c r="E1441" s="14">
        <v>1</v>
      </c>
      <c r="F1441" s="14">
        <v>1</v>
      </c>
      <c r="G1441" s="14">
        <v>1</v>
      </c>
    </row>
    <row r="1442" spans="1:7">
      <c r="A1442" s="12">
        <v>95608</v>
      </c>
      <c r="B1442" s="12" t="s">
        <v>44</v>
      </c>
      <c r="C1442" s="13">
        <v>67</v>
      </c>
      <c r="D1442" s="14">
        <v>1</v>
      </c>
      <c r="E1442" s="14">
        <v>1</v>
      </c>
      <c r="F1442" s="14">
        <v>1</v>
      </c>
      <c r="G1442" s="14">
        <v>1</v>
      </c>
    </row>
    <row r="1443" spans="1:7">
      <c r="A1443" s="12">
        <v>95609</v>
      </c>
      <c r="B1443" s="12" t="s">
        <v>44</v>
      </c>
      <c r="C1443" s="13">
        <v>67</v>
      </c>
      <c r="D1443" s="14">
        <v>1</v>
      </c>
      <c r="E1443" s="14">
        <v>1</v>
      </c>
      <c r="F1443" s="14">
        <v>1</v>
      </c>
      <c r="G1443" s="14">
        <v>1</v>
      </c>
    </row>
    <row r="1444" spans="1:7">
      <c r="A1444" s="12">
        <v>95610</v>
      </c>
      <c r="B1444" s="12" t="s">
        <v>44</v>
      </c>
      <c r="C1444" s="13">
        <v>67</v>
      </c>
      <c r="D1444" s="14">
        <v>0.99978524642972189</v>
      </c>
      <c r="E1444" s="14">
        <v>1</v>
      </c>
      <c r="F1444" s="14">
        <v>1</v>
      </c>
      <c r="G1444" s="14">
        <v>0.99980878627085423</v>
      </c>
    </row>
    <row r="1445" spans="1:7">
      <c r="A1445" s="12">
        <v>95611</v>
      </c>
      <c r="B1445" s="12" t="s">
        <v>44</v>
      </c>
      <c r="C1445" s="13">
        <v>67</v>
      </c>
      <c r="D1445" s="14">
        <v>1</v>
      </c>
      <c r="E1445" s="14">
        <v>1</v>
      </c>
      <c r="F1445" s="14">
        <v>1</v>
      </c>
      <c r="G1445" s="14">
        <v>1</v>
      </c>
    </row>
    <row r="1446" spans="1:7">
      <c r="A1446" s="12">
        <v>95615</v>
      </c>
      <c r="B1446" s="12" t="s">
        <v>44</v>
      </c>
      <c r="C1446" s="13">
        <v>67</v>
      </c>
      <c r="D1446" s="14">
        <v>0.93103448275862066</v>
      </c>
      <c r="E1446" s="14">
        <v>1</v>
      </c>
      <c r="F1446" s="14">
        <v>1</v>
      </c>
      <c r="G1446" s="14">
        <v>0.93650793650793651</v>
      </c>
    </row>
    <row r="1447" spans="1:7">
      <c r="A1447" s="12">
        <v>95621</v>
      </c>
      <c r="B1447" s="12" t="s">
        <v>44</v>
      </c>
      <c r="C1447" s="13">
        <v>67</v>
      </c>
      <c r="D1447" s="14">
        <v>1</v>
      </c>
      <c r="E1447" s="14">
        <v>1</v>
      </c>
      <c r="F1447" s="14">
        <v>1</v>
      </c>
      <c r="G1447" s="14">
        <v>1</v>
      </c>
    </row>
    <row r="1448" spans="1:7">
      <c r="A1448" s="12">
        <v>95624</v>
      </c>
      <c r="B1448" s="12" t="s">
        <v>44</v>
      </c>
      <c r="C1448" s="13">
        <v>67</v>
      </c>
      <c r="D1448" s="14">
        <v>1</v>
      </c>
      <c r="E1448" s="14">
        <v>1</v>
      </c>
      <c r="F1448" s="14">
        <v>1</v>
      </c>
      <c r="G1448" s="14">
        <v>1</v>
      </c>
    </row>
    <row r="1449" spans="1:7">
      <c r="A1449" s="12">
        <v>95626</v>
      </c>
      <c r="B1449" s="12" t="s">
        <v>44</v>
      </c>
      <c r="C1449" s="13">
        <v>67</v>
      </c>
      <c r="D1449" s="14">
        <v>0.91607203533809034</v>
      </c>
      <c r="E1449" s="14">
        <v>0.93103448275862066</v>
      </c>
      <c r="F1449" s="14">
        <v>1</v>
      </c>
      <c r="G1449" s="14">
        <v>0.9166938908853316</v>
      </c>
    </row>
    <row r="1450" spans="1:7">
      <c r="A1450" s="12">
        <v>95628</v>
      </c>
      <c r="B1450" s="12" t="s">
        <v>44</v>
      </c>
      <c r="C1450" s="13">
        <v>67</v>
      </c>
      <c r="D1450" s="14">
        <v>1</v>
      </c>
      <c r="E1450" s="14">
        <v>1</v>
      </c>
      <c r="F1450" s="14">
        <v>1</v>
      </c>
      <c r="G1450" s="14">
        <v>1</v>
      </c>
    </row>
    <row r="1451" spans="1:7">
      <c r="A1451" s="12">
        <v>95630</v>
      </c>
      <c r="B1451" s="12" t="s">
        <v>44</v>
      </c>
      <c r="C1451" s="13">
        <v>67</v>
      </c>
      <c r="D1451" s="14">
        <v>1</v>
      </c>
      <c r="E1451" s="14">
        <v>1</v>
      </c>
      <c r="F1451" s="14">
        <v>1</v>
      </c>
      <c r="G1451" s="14">
        <v>1</v>
      </c>
    </row>
    <row r="1452" spans="1:7">
      <c r="A1452" s="12">
        <v>95632</v>
      </c>
      <c r="B1452" s="12" t="s">
        <v>44</v>
      </c>
      <c r="C1452" s="13">
        <v>67</v>
      </c>
      <c r="D1452" s="14">
        <v>0.96346390303881957</v>
      </c>
      <c r="E1452" s="14">
        <v>0.99328859060402686</v>
      </c>
      <c r="F1452" s="14">
        <v>1</v>
      </c>
      <c r="G1452" s="14">
        <v>0.96571940395733247</v>
      </c>
    </row>
    <row r="1453" spans="1:7">
      <c r="A1453" s="12">
        <v>95638</v>
      </c>
      <c r="B1453" s="12" t="s">
        <v>44</v>
      </c>
      <c r="C1453" s="13">
        <v>67</v>
      </c>
      <c r="D1453" s="14">
        <v>1</v>
      </c>
      <c r="E1453" s="14">
        <v>1</v>
      </c>
      <c r="F1453" s="14">
        <v>1</v>
      </c>
      <c r="G1453" s="14">
        <v>1</v>
      </c>
    </row>
    <row r="1454" spans="1:7">
      <c r="A1454" s="12">
        <v>95639</v>
      </c>
      <c r="B1454" s="12" t="s">
        <v>44</v>
      </c>
      <c r="C1454" s="13">
        <v>67</v>
      </c>
      <c r="D1454" s="14">
        <v>0</v>
      </c>
      <c r="E1454" s="14">
        <v>1</v>
      </c>
      <c r="F1454" s="14">
        <v>1</v>
      </c>
      <c r="G1454" s="14">
        <v>1</v>
      </c>
    </row>
    <row r="1455" spans="1:7">
      <c r="A1455" s="12">
        <v>95641</v>
      </c>
      <c r="B1455" s="12" t="s">
        <v>44</v>
      </c>
      <c r="C1455" s="13">
        <v>67</v>
      </c>
      <c r="D1455" s="14">
        <v>1</v>
      </c>
      <c r="E1455" s="14">
        <v>1</v>
      </c>
      <c r="F1455" s="14">
        <v>1</v>
      </c>
      <c r="G1455" s="14">
        <v>1</v>
      </c>
    </row>
    <row r="1456" spans="1:7">
      <c r="A1456" s="12">
        <v>95652</v>
      </c>
      <c r="B1456" s="12" t="s">
        <v>44</v>
      </c>
      <c r="C1456" s="13">
        <v>67</v>
      </c>
      <c r="D1456" s="14">
        <v>1</v>
      </c>
      <c r="E1456" s="14">
        <v>1</v>
      </c>
      <c r="F1456" s="14">
        <v>1</v>
      </c>
      <c r="G1456" s="14">
        <v>1</v>
      </c>
    </row>
    <row r="1457" spans="1:7">
      <c r="A1457" s="12">
        <v>95655</v>
      </c>
      <c r="B1457" s="12" t="s">
        <v>44</v>
      </c>
      <c r="C1457" s="13">
        <v>67</v>
      </c>
      <c r="D1457" s="14">
        <v>1</v>
      </c>
      <c r="E1457" s="14">
        <v>1</v>
      </c>
      <c r="F1457" s="14">
        <v>1</v>
      </c>
      <c r="G1457" s="14">
        <v>1</v>
      </c>
    </row>
    <row r="1458" spans="1:7">
      <c r="A1458" s="12">
        <v>95660</v>
      </c>
      <c r="B1458" s="12" t="s">
        <v>44</v>
      </c>
      <c r="C1458" s="13">
        <v>67</v>
      </c>
      <c r="D1458" s="14">
        <v>1</v>
      </c>
      <c r="E1458" s="14">
        <v>1</v>
      </c>
      <c r="F1458" s="14">
        <v>1</v>
      </c>
      <c r="G1458" s="14">
        <v>1</v>
      </c>
    </row>
    <row r="1459" spans="1:7">
      <c r="A1459" s="12">
        <v>95662</v>
      </c>
      <c r="B1459" s="12" t="s">
        <v>44</v>
      </c>
      <c r="C1459" s="13">
        <v>67</v>
      </c>
      <c r="D1459" s="14">
        <v>1</v>
      </c>
      <c r="E1459" s="14">
        <v>1</v>
      </c>
      <c r="F1459" s="14">
        <v>1</v>
      </c>
      <c r="G1459" s="14">
        <v>1</v>
      </c>
    </row>
    <row r="1460" spans="1:7">
      <c r="A1460" s="12">
        <v>95670</v>
      </c>
      <c r="B1460" s="12" t="s">
        <v>44</v>
      </c>
      <c r="C1460" s="13">
        <v>67</v>
      </c>
      <c r="D1460" s="14">
        <v>1</v>
      </c>
      <c r="E1460" s="14">
        <v>1</v>
      </c>
      <c r="F1460" s="14">
        <v>1</v>
      </c>
      <c r="G1460" s="14">
        <v>1</v>
      </c>
    </row>
    <row r="1461" spans="1:7">
      <c r="A1461" s="12">
        <v>95671</v>
      </c>
      <c r="B1461" s="12" t="s">
        <v>44</v>
      </c>
      <c r="C1461" s="13">
        <v>67</v>
      </c>
      <c r="D1461" s="14">
        <v>0</v>
      </c>
      <c r="E1461" s="14">
        <v>1</v>
      </c>
      <c r="F1461" s="14">
        <v>1</v>
      </c>
      <c r="G1461" s="14">
        <v>1</v>
      </c>
    </row>
    <row r="1462" spans="1:7">
      <c r="A1462" s="12">
        <v>95673</v>
      </c>
      <c r="B1462" s="12" t="s">
        <v>44</v>
      </c>
      <c r="C1462" s="13">
        <v>67</v>
      </c>
      <c r="D1462" s="14">
        <v>1</v>
      </c>
      <c r="E1462" s="14">
        <v>1</v>
      </c>
      <c r="F1462" s="14">
        <v>1</v>
      </c>
      <c r="G1462" s="14">
        <v>1</v>
      </c>
    </row>
    <row r="1463" spans="1:7">
      <c r="A1463" s="12">
        <v>95680</v>
      </c>
      <c r="B1463" s="12" t="s">
        <v>44</v>
      </c>
      <c r="C1463" s="13">
        <v>67</v>
      </c>
      <c r="D1463" s="14">
        <v>0</v>
      </c>
      <c r="E1463" s="14">
        <v>0</v>
      </c>
      <c r="F1463" s="14">
        <v>1</v>
      </c>
      <c r="G1463" s="14">
        <v>1</v>
      </c>
    </row>
    <row r="1464" spans="1:7">
      <c r="A1464" s="12">
        <v>95683</v>
      </c>
      <c r="B1464" s="12" t="s">
        <v>44</v>
      </c>
      <c r="C1464" s="13">
        <v>67</v>
      </c>
      <c r="D1464" s="14">
        <v>1</v>
      </c>
      <c r="E1464" s="14">
        <v>1</v>
      </c>
      <c r="F1464" s="14">
        <v>1</v>
      </c>
      <c r="G1464" s="14">
        <v>1</v>
      </c>
    </row>
    <row r="1465" spans="1:7">
      <c r="A1465" s="12">
        <v>95690</v>
      </c>
      <c r="B1465" s="12" t="s">
        <v>44</v>
      </c>
      <c r="C1465" s="13">
        <v>67</v>
      </c>
      <c r="D1465" s="14">
        <v>0.60553633217993075</v>
      </c>
      <c r="E1465" s="14">
        <v>0.6875</v>
      </c>
      <c r="F1465" s="14">
        <v>0.66666666666666663</v>
      </c>
      <c r="G1465" s="14">
        <v>0.61093247588424437</v>
      </c>
    </row>
    <row r="1466" spans="1:7">
      <c r="A1466" s="12">
        <v>95693</v>
      </c>
      <c r="B1466" s="12" t="s">
        <v>44</v>
      </c>
      <c r="C1466" s="13">
        <v>67</v>
      </c>
      <c r="D1466" s="14">
        <v>1</v>
      </c>
      <c r="E1466" s="14">
        <v>1</v>
      </c>
      <c r="F1466" s="14">
        <v>1</v>
      </c>
      <c r="G1466" s="14">
        <v>1</v>
      </c>
    </row>
    <row r="1467" spans="1:7">
      <c r="A1467" s="12">
        <v>95741</v>
      </c>
      <c r="B1467" s="12" t="s">
        <v>44</v>
      </c>
      <c r="C1467" s="13">
        <v>67</v>
      </c>
      <c r="D1467" s="14">
        <v>1</v>
      </c>
      <c r="E1467" s="14">
        <v>1</v>
      </c>
      <c r="F1467" s="14">
        <v>1</v>
      </c>
      <c r="G1467" s="14">
        <v>1</v>
      </c>
    </row>
    <row r="1468" spans="1:7">
      <c r="A1468" s="12">
        <v>95742</v>
      </c>
      <c r="B1468" s="12" t="s">
        <v>44</v>
      </c>
      <c r="C1468" s="13">
        <v>67</v>
      </c>
      <c r="D1468" s="14">
        <v>1</v>
      </c>
      <c r="E1468" s="14">
        <v>1</v>
      </c>
      <c r="F1468" s="14">
        <v>1</v>
      </c>
      <c r="G1468" s="14">
        <v>1</v>
      </c>
    </row>
    <row r="1469" spans="1:7">
      <c r="A1469" s="12">
        <v>95757</v>
      </c>
      <c r="B1469" s="12" t="s">
        <v>44</v>
      </c>
      <c r="C1469" s="13">
        <v>67</v>
      </c>
      <c r="D1469" s="14">
        <v>1</v>
      </c>
      <c r="E1469" s="14">
        <v>1</v>
      </c>
      <c r="F1469" s="14">
        <v>1</v>
      </c>
      <c r="G1469" s="14">
        <v>1</v>
      </c>
    </row>
    <row r="1470" spans="1:7">
      <c r="A1470" s="12">
        <v>95758</v>
      </c>
      <c r="B1470" s="12" t="s">
        <v>44</v>
      </c>
      <c r="C1470" s="13">
        <v>67</v>
      </c>
      <c r="D1470" s="14">
        <v>1</v>
      </c>
      <c r="E1470" s="14">
        <v>1</v>
      </c>
      <c r="F1470" s="14">
        <v>1</v>
      </c>
      <c r="G1470" s="14">
        <v>1</v>
      </c>
    </row>
    <row r="1471" spans="1:7">
      <c r="A1471" s="12">
        <v>95759</v>
      </c>
      <c r="B1471" s="12" t="s">
        <v>44</v>
      </c>
      <c r="C1471" s="13">
        <v>67</v>
      </c>
      <c r="D1471" s="14">
        <v>1</v>
      </c>
      <c r="E1471" s="14">
        <v>1</v>
      </c>
      <c r="F1471" s="14">
        <v>1</v>
      </c>
      <c r="G1471" s="14">
        <v>1</v>
      </c>
    </row>
    <row r="1472" spans="1:7">
      <c r="A1472" s="12">
        <v>95763</v>
      </c>
      <c r="B1472" s="12" t="s">
        <v>44</v>
      </c>
      <c r="C1472" s="13">
        <v>67</v>
      </c>
      <c r="D1472" s="14">
        <v>1</v>
      </c>
      <c r="E1472" s="14">
        <v>1</v>
      </c>
      <c r="F1472" s="14">
        <v>1</v>
      </c>
      <c r="G1472" s="14">
        <v>1</v>
      </c>
    </row>
    <row r="1473" spans="1:7">
      <c r="A1473" s="12">
        <v>95811</v>
      </c>
      <c r="B1473" s="12" t="s">
        <v>44</v>
      </c>
      <c r="C1473" s="13">
        <v>67</v>
      </c>
      <c r="D1473" s="14">
        <v>1</v>
      </c>
      <c r="E1473" s="14">
        <v>1</v>
      </c>
      <c r="F1473" s="14">
        <v>1</v>
      </c>
      <c r="G1473" s="14">
        <v>1</v>
      </c>
    </row>
    <row r="1474" spans="1:7">
      <c r="A1474" s="12">
        <v>95812</v>
      </c>
      <c r="B1474" s="12" t="s">
        <v>44</v>
      </c>
      <c r="C1474" s="13">
        <v>67</v>
      </c>
      <c r="D1474" s="14">
        <v>1</v>
      </c>
      <c r="E1474" s="14">
        <v>1</v>
      </c>
      <c r="F1474" s="14">
        <v>1</v>
      </c>
      <c r="G1474" s="14">
        <v>1</v>
      </c>
    </row>
    <row r="1475" spans="1:7">
      <c r="A1475" s="12">
        <v>95813</v>
      </c>
      <c r="B1475" s="12" t="s">
        <v>44</v>
      </c>
      <c r="C1475" s="13">
        <v>67</v>
      </c>
      <c r="D1475" s="14">
        <v>1</v>
      </c>
      <c r="E1475" s="14">
        <v>1</v>
      </c>
      <c r="F1475" s="14">
        <v>1</v>
      </c>
      <c r="G1475" s="14">
        <v>1</v>
      </c>
    </row>
    <row r="1476" spans="1:7">
      <c r="A1476" s="12">
        <v>95814</v>
      </c>
      <c r="B1476" s="12" t="s">
        <v>44</v>
      </c>
      <c r="C1476" s="13">
        <v>67</v>
      </c>
      <c r="D1476" s="14">
        <v>1</v>
      </c>
      <c r="E1476" s="14">
        <v>1</v>
      </c>
      <c r="F1476" s="14">
        <v>1</v>
      </c>
      <c r="G1476" s="14">
        <v>1</v>
      </c>
    </row>
    <row r="1477" spans="1:7">
      <c r="A1477" s="12">
        <v>95815</v>
      </c>
      <c r="B1477" s="12" t="s">
        <v>44</v>
      </c>
      <c r="C1477" s="13">
        <v>67</v>
      </c>
      <c r="D1477" s="14">
        <v>1</v>
      </c>
      <c r="E1477" s="14">
        <v>1</v>
      </c>
      <c r="F1477" s="14">
        <v>1</v>
      </c>
      <c r="G1477" s="14">
        <v>1</v>
      </c>
    </row>
    <row r="1478" spans="1:7">
      <c r="A1478" s="12">
        <v>95816</v>
      </c>
      <c r="B1478" s="12" t="s">
        <v>44</v>
      </c>
      <c r="C1478" s="13">
        <v>67</v>
      </c>
      <c r="D1478" s="14">
        <v>1</v>
      </c>
      <c r="E1478" s="14">
        <v>1</v>
      </c>
      <c r="F1478" s="14">
        <v>1</v>
      </c>
      <c r="G1478" s="14">
        <v>1</v>
      </c>
    </row>
    <row r="1479" spans="1:7">
      <c r="A1479" s="12">
        <v>95817</v>
      </c>
      <c r="B1479" s="12" t="s">
        <v>44</v>
      </c>
      <c r="C1479" s="13">
        <v>67</v>
      </c>
      <c r="D1479" s="14">
        <v>1</v>
      </c>
      <c r="E1479" s="14">
        <v>1</v>
      </c>
      <c r="F1479" s="14">
        <v>1</v>
      </c>
      <c r="G1479" s="14">
        <v>1</v>
      </c>
    </row>
    <row r="1480" spans="1:7">
      <c r="A1480" s="12">
        <v>95818</v>
      </c>
      <c r="B1480" s="12" t="s">
        <v>44</v>
      </c>
      <c r="C1480" s="13">
        <v>67</v>
      </c>
      <c r="D1480" s="14">
        <v>1</v>
      </c>
      <c r="E1480" s="14">
        <v>1</v>
      </c>
      <c r="F1480" s="14">
        <v>1</v>
      </c>
      <c r="G1480" s="14">
        <v>1</v>
      </c>
    </row>
    <row r="1481" spans="1:7">
      <c r="A1481" s="12">
        <v>95819</v>
      </c>
      <c r="B1481" s="12" t="s">
        <v>44</v>
      </c>
      <c r="C1481" s="13">
        <v>67</v>
      </c>
      <c r="D1481" s="14">
        <v>1</v>
      </c>
      <c r="E1481" s="14">
        <v>1</v>
      </c>
      <c r="F1481" s="14">
        <v>1</v>
      </c>
      <c r="G1481" s="14">
        <v>1</v>
      </c>
    </row>
    <row r="1482" spans="1:7">
      <c r="A1482" s="12">
        <v>95820</v>
      </c>
      <c r="B1482" s="12" t="s">
        <v>44</v>
      </c>
      <c r="C1482" s="13">
        <v>67</v>
      </c>
      <c r="D1482" s="14">
        <v>1</v>
      </c>
      <c r="E1482" s="14">
        <v>1</v>
      </c>
      <c r="F1482" s="14">
        <v>1</v>
      </c>
      <c r="G1482" s="14">
        <v>1</v>
      </c>
    </row>
    <row r="1483" spans="1:7">
      <c r="A1483" s="12">
        <v>95821</v>
      </c>
      <c r="B1483" s="12" t="s">
        <v>44</v>
      </c>
      <c r="C1483" s="13">
        <v>67</v>
      </c>
      <c r="D1483" s="14">
        <v>1</v>
      </c>
      <c r="E1483" s="14">
        <v>1</v>
      </c>
      <c r="F1483" s="14">
        <v>1</v>
      </c>
      <c r="G1483" s="14">
        <v>1</v>
      </c>
    </row>
    <row r="1484" spans="1:7">
      <c r="A1484" s="12">
        <v>95822</v>
      </c>
      <c r="B1484" s="12" t="s">
        <v>44</v>
      </c>
      <c r="C1484" s="13">
        <v>67</v>
      </c>
      <c r="D1484" s="14">
        <v>1</v>
      </c>
      <c r="E1484" s="14">
        <v>1</v>
      </c>
      <c r="F1484" s="14">
        <v>1</v>
      </c>
      <c r="G1484" s="14">
        <v>1</v>
      </c>
    </row>
    <row r="1485" spans="1:7">
      <c r="A1485" s="12">
        <v>95823</v>
      </c>
      <c r="B1485" s="12" t="s">
        <v>44</v>
      </c>
      <c r="C1485" s="13">
        <v>67</v>
      </c>
      <c r="D1485" s="14">
        <v>1</v>
      </c>
      <c r="E1485" s="14">
        <v>1</v>
      </c>
      <c r="F1485" s="14">
        <v>1</v>
      </c>
      <c r="G1485" s="14">
        <v>1</v>
      </c>
    </row>
    <row r="1486" spans="1:7">
      <c r="A1486" s="12">
        <v>95824</v>
      </c>
      <c r="B1486" s="12" t="s">
        <v>44</v>
      </c>
      <c r="C1486" s="13">
        <v>67</v>
      </c>
      <c r="D1486" s="14">
        <v>1</v>
      </c>
      <c r="E1486" s="14">
        <v>1</v>
      </c>
      <c r="F1486" s="14">
        <v>1</v>
      </c>
      <c r="G1486" s="14">
        <v>1</v>
      </c>
    </row>
    <row r="1487" spans="1:7">
      <c r="A1487" s="12">
        <v>95825</v>
      </c>
      <c r="B1487" s="12" t="s">
        <v>44</v>
      </c>
      <c r="C1487" s="13">
        <v>67</v>
      </c>
      <c r="D1487" s="14">
        <v>1</v>
      </c>
      <c r="E1487" s="14">
        <v>1</v>
      </c>
      <c r="F1487" s="14">
        <v>1</v>
      </c>
      <c r="G1487" s="14">
        <v>1</v>
      </c>
    </row>
    <row r="1488" spans="1:7">
      <c r="A1488" s="12">
        <v>95826</v>
      </c>
      <c r="B1488" s="12" t="s">
        <v>44</v>
      </c>
      <c r="C1488" s="13">
        <v>67</v>
      </c>
      <c r="D1488" s="14">
        <v>1</v>
      </c>
      <c r="E1488" s="14">
        <v>1</v>
      </c>
      <c r="F1488" s="14">
        <v>1</v>
      </c>
      <c r="G1488" s="14">
        <v>1</v>
      </c>
    </row>
    <row r="1489" spans="1:7">
      <c r="A1489" s="12">
        <v>95827</v>
      </c>
      <c r="B1489" s="12" t="s">
        <v>44</v>
      </c>
      <c r="C1489" s="13">
        <v>67</v>
      </c>
      <c r="D1489" s="14">
        <v>1</v>
      </c>
      <c r="E1489" s="14">
        <v>1</v>
      </c>
      <c r="F1489" s="14">
        <v>1</v>
      </c>
      <c r="G1489" s="14">
        <v>1</v>
      </c>
    </row>
    <row r="1490" spans="1:7">
      <c r="A1490" s="12">
        <v>95828</v>
      </c>
      <c r="B1490" s="12" t="s">
        <v>44</v>
      </c>
      <c r="C1490" s="13">
        <v>67</v>
      </c>
      <c r="D1490" s="14">
        <v>1</v>
      </c>
      <c r="E1490" s="14">
        <v>1</v>
      </c>
      <c r="F1490" s="14">
        <v>1</v>
      </c>
      <c r="G1490" s="14">
        <v>1</v>
      </c>
    </row>
    <row r="1491" spans="1:7">
      <c r="A1491" s="12">
        <v>95829</v>
      </c>
      <c r="B1491" s="12" t="s">
        <v>44</v>
      </c>
      <c r="C1491" s="13">
        <v>67</v>
      </c>
      <c r="D1491" s="14">
        <v>1</v>
      </c>
      <c r="E1491" s="14">
        <v>1</v>
      </c>
      <c r="F1491" s="14">
        <v>1</v>
      </c>
      <c r="G1491" s="14">
        <v>1</v>
      </c>
    </row>
    <row r="1492" spans="1:7">
      <c r="A1492" s="12">
        <v>95830</v>
      </c>
      <c r="B1492" s="12" t="s">
        <v>44</v>
      </c>
      <c r="C1492" s="13">
        <v>67</v>
      </c>
      <c r="D1492" s="14">
        <v>1</v>
      </c>
      <c r="E1492" s="14">
        <v>1</v>
      </c>
      <c r="F1492" s="14">
        <v>1</v>
      </c>
      <c r="G1492" s="14">
        <v>1</v>
      </c>
    </row>
    <row r="1493" spans="1:7">
      <c r="A1493" s="12">
        <v>95831</v>
      </c>
      <c r="B1493" s="12" t="s">
        <v>44</v>
      </c>
      <c r="C1493" s="13">
        <v>67</v>
      </c>
      <c r="D1493" s="14">
        <v>1</v>
      </c>
      <c r="E1493" s="14">
        <v>1</v>
      </c>
      <c r="F1493" s="14">
        <v>1</v>
      </c>
      <c r="G1493" s="14">
        <v>1</v>
      </c>
    </row>
    <row r="1494" spans="1:7">
      <c r="A1494" s="12">
        <v>95832</v>
      </c>
      <c r="B1494" s="12" t="s">
        <v>44</v>
      </c>
      <c r="C1494" s="13">
        <v>67</v>
      </c>
      <c r="D1494" s="14">
        <v>1</v>
      </c>
      <c r="E1494" s="14">
        <v>1</v>
      </c>
      <c r="F1494" s="14">
        <v>1</v>
      </c>
      <c r="G1494" s="14">
        <v>1</v>
      </c>
    </row>
    <row r="1495" spans="1:7">
      <c r="A1495" s="12">
        <v>95833</v>
      </c>
      <c r="B1495" s="12" t="s">
        <v>44</v>
      </c>
      <c r="C1495" s="13">
        <v>67</v>
      </c>
      <c r="D1495" s="14">
        <v>1</v>
      </c>
      <c r="E1495" s="14">
        <v>1</v>
      </c>
      <c r="F1495" s="14">
        <v>1</v>
      </c>
      <c r="G1495" s="14">
        <v>1</v>
      </c>
    </row>
    <row r="1496" spans="1:7">
      <c r="A1496" s="12">
        <v>95834</v>
      </c>
      <c r="B1496" s="12" t="s">
        <v>44</v>
      </c>
      <c r="C1496" s="13">
        <v>67</v>
      </c>
      <c r="D1496" s="14">
        <v>1</v>
      </c>
      <c r="E1496" s="14">
        <v>1</v>
      </c>
      <c r="F1496" s="14">
        <v>1</v>
      </c>
      <c r="G1496" s="14">
        <v>1</v>
      </c>
    </row>
    <row r="1497" spans="1:7">
      <c r="A1497" s="12">
        <v>95835</v>
      </c>
      <c r="B1497" s="12" t="s">
        <v>44</v>
      </c>
      <c r="C1497" s="13">
        <v>67</v>
      </c>
      <c r="D1497" s="14">
        <v>1</v>
      </c>
      <c r="E1497" s="14">
        <v>1</v>
      </c>
      <c r="F1497" s="14">
        <v>1</v>
      </c>
      <c r="G1497" s="14">
        <v>1</v>
      </c>
    </row>
    <row r="1498" spans="1:7">
      <c r="A1498" s="12">
        <v>95837</v>
      </c>
      <c r="B1498" s="12" t="s">
        <v>44</v>
      </c>
      <c r="C1498" s="13">
        <v>67</v>
      </c>
      <c r="D1498" s="14">
        <v>0.72661870503597126</v>
      </c>
      <c r="E1498" s="14">
        <v>1</v>
      </c>
      <c r="F1498" s="14">
        <v>0.83333333333333337</v>
      </c>
      <c r="G1498" s="14">
        <v>0.86206896551724133</v>
      </c>
    </row>
    <row r="1499" spans="1:7">
      <c r="A1499" s="12">
        <v>95838</v>
      </c>
      <c r="B1499" s="12" t="s">
        <v>44</v>
      </c>
      <c r="C1499" s="13">
        <v>67</v>
      </c>
      <c r="D1499" s="14">
        <v>1</v>
      </c>
      <c r="E1499" s="14">
        <v>1</v>
      </c>
      <c r="F1499" s="14">
        <v>1</v>
      </c>
      <c r="G1499" s="14">
        <v>1</v>
      </c>
    </row>
    <row r="1500" spans="1:7">
      <c r="A1500" s="12">
        <v>95840</v>
      </c>
      <c r="B1500" s="12" t="s">
        <v>44</v>
      </c>
      <c r="C1500" s="13">
        <v>67</v>
      </c>
      <c r="D1500" s="14">
        <v>0</v>
      </c>
      <c r="E1500" s="14">
        <v>1</v>
      </c>
      <c r="F1500" s="14">
        <v>0</v>
      </c>
      <c r="G1500" s="14">
        <v>1</v>
      </c>
    </row>
    <row r="1501" spans="1:7">
      <c r="A1501" s="12">
        <v>95841</v>
      </c>
      <c r="B1501" s="12" t="s">
        <v>44</v>
      </c>
      <c r="C1501" s="13">
        <v>67</v>
      </c>
      <c r="D1501" s="14">
        <v>1</v>
      </c>
      <c r="E1501" s="14">
        <v>1</v>
      </c>
      <c r="F1501" s="14">
        <v>1</v>
      </c>
      <c r="G1501" s="14">
        <v>1</v>
      </c>
    </row>
    <row r="1502" spans="1:7">
      <c r="A1502" s="12">
        <v>95842</v>
      </c>
      <c r="B1502" s="12" t="s">
        <v>44</v>
      </c>
      <c r="C1502" s="13">
        <v>67</v>
      </c>
      <c r="D1502" s="14">
        <v>1</v>
      </c>
      <c r="E1502" s="14">
        <v>1</v>
      </c>
      <c r="F1502" s="14">
        <v>1</v>
      </c>
      <c r="G1502" s="14">
        <v>1</v>
      </c>
    </row>
    <row r="1503" spans="1:7">
      <c r="A1503" s="12">
        <v>95843</v>
      </c>
      <c r="B1503" s="12" t="s">
        <v>44</v>
      </c>
      <c r="C1503" s="13">
        <v>67</v>
      </c>
      <c r="D1503" s="14">
        <v>1</v>
      </c>
      <c r="E1503" s="14">
        <v>1</v>
      </c>
      <c r="F1503" s="14">
        <v>1</v>
      </c>
      <c r="G1503" s="14">
        <v>1</v>
      </c>
    </row>
    <row r="1504" spans="1:7">
      <c r="A1504" s="12">
        <v>95851</v>
      </c>
      <c r="B1504" s="12" t="s">
        <v>44</v>
      </c>
      <c r="C1504" s="13">
        <v>67</v>
      </c>
      <c r="D1504" s="14">
        <v>1</v>
      </c>
      <c r="E1504" s="14">
        <v>1</v>
      </c>
      <c r="F1504" s="14">
        <v>1</v>
      </c>
      <c r="G1504" s="14">
        <v>1</v>
      </c>
    </row>
    <row r="1505" spans="1:7">
      <c r="A1505" s="12">
        <v>95852</v>
      </c>
      <c r="B1505" s="12" t="s">
        <v>44</v>
      </c>
      <c r="C1505" s="13">
        <v>67</v>
      </c>
      <c r="D1505" s="14">
        <v>1</v>
      </c>
      <c r="E1505" s="14">
        <v>1</v>
      </c>
      <c r="F1505" s="14">
        <v>1</v>
      </c>
      <c r="G1505" s="14">
        <v>1</v>
      </c>
    </row>
    <row r="1506" spans="1:7">
      <c r="A1506" s="12">
        <v>95853</v>
      </c>
      <c r="B1506" s="12" t="s">
        <v>44</v>
      </c>
      <c r="C1506" s="13">
        <v>67</v>
      </c>
      <c r="D1506" s="14">
        <v>1</v>
      </c>
      <c r="E1506" s="14">
        <v>1</v>
      </c>
      <c r="F1506" s="14">
        <v>1</v>
      </c>
      <c r="G1506" s="14">
        <v>1</v>
      </c>
    </row>
    <row r="1507" spans="1:7">
      <c r="A1507" s="12">
        <v>95860</v>
      </c>
      <c r="B1507" s="12" t="s">
        <v>44</v>
      </c>
      <c r="C1507" s="13">
        <v>67</v>
      </c>
      <c r="D1507" s="14">
        <v>1</v>
      </c>
      <c r="E1507" s="14">
        <v>1</v>
      </c>
      <c r="F1507" s="14">
        <v>1</v>
      </c>
      <c r="G1507" s="14">
        <v>1</v>
      </c>
    </row>
    <row r="1508" spans="1:7">
      <c r="A1508" s="12">
        <v>95864</v>
      </c>
      <c r="B1508" s="12" t="s">
        <v>44</v>
      </c>
      <c r="C1508" s="13">
        <v>67</v>
      </c>
      <c r="D1508" s="14">
        <v>1</v>
      </c>
      <c r="E1508" s="14">
        <v>1</v>
      </c>
      <c r="F1508" s="14">
        <v>1</v>
      </c>
      <c r="G1508" s="14">
        <v>1</v>
      </c>
    </row>
    <row r="1509" spans="1:7">
      <c r="A1509" s="12">
        <v>95865</v>
      </c>
      <c r="B1509" s="12" t="s">
        <v>44</v>
      </c>
      <c r="C1509" s="13">
        <v>67</v>
      </c>
      <c r="D1509" s="14">
        <v>1</v>
      </c>
      <c r="E1509" s="14">
        <v>1</v>
      </c>
      <c r="F1509" s="14">
        <v>1</v>
      </c>
      <c r="G1509" s="14">
        <v>1</v>
      </c>
    </row>
    <row r="1510" spans="1:7">
      <c r="A1510" s="12">
        <v>95866</v>
      </c>
      <c r="B1510" s="12" t="s">
        <v>44</v>
      </c>
      <c r="C1510" s="13">
        <v>67</v>
      </c>
      <c r="D1510" s="14">
        <v>1</v>
      </c>
      <c r="E1510" s="14">
        <v>1</v>
      </c>
      <c r="F1510" s="14">
        <v>1</v>
      </c>
      <c r="G1510" s="14">
        <v>1</v>
      </c>
    </row>
    <row r="1511" spans="1:7">
      <c r="A1511" s="12">
        <v>95867</v>
      </c>
      <c r="B1511" s="12" t="s">
        <v>44</v>
      </c>
      <c r="C1511" s="13">
        <v>67</v>
      </c>
      <c r="D1511" s="14">
        <v>0</v>
      </c>
      <c r="E1511" s="14">
        <v>1</v>
      </c>
      <c r="F1511" s="14">
        <v>0</v>
      </c>
      <c r="G1511" s="14">
        <v>1</v>
      </c>
    </row>
    <row r="1512" spans="1:7">
      <c r="A1512" s="12">
        <v>95894</v>
      </c>
      <c r="B1512" s="12" t="s">
        <v>44</v>
      </c>
      <c r="C1512" s="13">
        <v>67</v>
      </c>
      <c r="D1512" s="14">
        <v>0</v>
      </c>
      <c r="E1512" s="14">
        <v>1</v>
      </c>
      <c r="F1512" s="14">
        <v>0</v>
      </c>
      <c r="G1512" s="14">
        <v>1</v>
      </c>
    </row>
    <row r="1513" spans="1:7">
      <c r="A1513" s="12">
        <v>95023</v>
      </c>
      <c r="B1513" s="12" t="s">
        <v>45</v>
      </c>
      <c r="C1513" s="13">
        <v>69</v>
      </c>
      <c r="D1513" s="14">
        <v>0.99751106194690264</v>
      </c>
      <c r="E1513" s="14">
        <v>0.99333333333333329</v>
      </c>
      <c r="F1513" s="14">
        <v>0.9963503649635036</v>
      </c>
      <c r="G1513" s="14">
        <v>0.99715714145671996</v>
      </c>
    </row>
    <row r="1514" spans="1:7">
      <c r="A1514" s="12">
        <v>95024</v>
      </c>
      <c r="B1514" s="12" t="s">
        <v>45</v>
      </c>
      <c r="C1514" s="13">
        <v>69</v>
      </c>
      <c r="D1514" s="14">
        <v>1</v>
      </c>
      <c r="E1514" s="14">
        <v>1</v>
      </c>
      <c r="F1514" s="14">
        <v>1</v>
      </c>
      <c r="G1514" s="14">
        <v>1</v>
      </c>
    </row>
    <row r="1515" spans="1:7">
      <c r="A1515" s="12">
        <v>95043</v>
      </c>
      <c r="B1515" s="12" t="s">
        <v>45</v>
      </c>
      <c r="C1515" s="13">
        <v>69</v>
      </c>
      <c r="D1515" s="14">
        <v>1</v>
      </c>
      <c r="E1515" s="14">
        <v>1</v>
      </c>
      <c r="F1515" s="14">
        <v>0</v>
      </c>
      <c r="G1515" s="14">
        <v>1</v>
      </c>
    </row>
    <row r="1516" spans="1:7">
      <c r="A1516" s="12">
        <v>95045</v>
      </c>
      <c r="B1516" s="12" t="s">
        <v>45</v>
      </c>
      <c r="C1516" s="13">
        <v>69</v>
      </c>
      <c r="D1516" s="14">
        <v>1</v>
      </c>
      <c r="E1516" s="14">
        <v>1</v>
      </c>
      <c r="F1516" s="14">
        <v>1</v>
      </c>
      <c r="G1516" s="14">
        <v>1</v>
      </c>
    </row>
    <row r="1517" spans="1:7">
      <c r="A1517" s="12">
        <v>95075</v>
      </c>
      <c r="B1517" s="12" t="s">
        <v>45</v>
      </c>
      <c r="C1517" s="13">
        <v>69</v>
      </c>
      <c r="D1517" s="14">
        <v>1</v>
      </c>
      <c r="E1517" s="14">
        <v>1</v>
      </c>
      <c r="F1517" s="14">
        <v>1</v>
      </c>
      <c r="G1517" s="14">
        <v>1</v>
      </c>
    </row>
    <row r="1518" spans="1:7">
      <c r="A1518" s="12">
        <v>91701</v>
      </c>
      <c r="B1518" s="12" t="s">
        <v>46</v>
      </c>
      <c r="C1518" s="13">
        <v>71</v>
      </c>
      <c r="D1518" s="14">
        <v>1</v>
      </c>
      <c r="E1518" s="14">
        <v>1</v>
      </c>
      <c r="F1518" s="14">
        <v>1</v>
      </c>
      <c r="G1518" s="14">
        <v>1</v>
      </c>
    </row>
    <row r="1519" spans="1:7">
      <c r="A1519" s="12">
        <v>91708</v>
      </c>
      <c r="B1519" s="12" t="s">
        <v>46</v>
      </c>
      <c r="C1519" s="13">
        <v>71</v>
      </c>
      <c r="D1519" s="14">
        <v>1</v>
      </c>
      <c r="E1519" s="14">
        <v>1</v>
      </c>
      <c r="F1519" s="14">
        <v>1</v>
      </c>
      <c r="G1519" s="14">
        <v>1</v>
      </c>
    </row>
    <row r="1520" spans="1:7">
      <c r="A1520" s="12">
        <v>91709</v>
      </c>
      <c r="B1520" s="12" t="s">
        <v>46</v>
      </c>
      <c r="C1520" s="13">
        <v>71</v>
      </c>
      <c r="D1520" s="14">
        <v>0.99892769060299536</v>
      </c>
      <c r="E1520" s="14">
        <v>1</v>
      </c>
      <c r="F1520" s="14">
        <v>1</v>
      </c>
      <c r="G1520" s="14">
        <v>0.99901700579966579</v>
      </c>
    </row>
    <row r="1521" spans="1:7">
      <c r="A1521" s="12">
        <v>91710</v>
      </c>
      <c r="B1521" s="12" t="s">
        <v>46</v>
      </c>
      <c r="C1521" s="13">
        <v>71</v>
      </c>
      <c r="D1521" s="14">
        <v>0.99975565058032989</v>
      </c>
      <c r="E1521" s="14">
        <v>1</v>
      </c>
      <c r="F1521" s="14">
        <v>1</v>
      </c>
      <c r="G1521" s="14">
        <v>0.99979494890810294</v>
      </c>
    </row>
    <row r="1522" spans="1:7">
      <c r="A1522" s="12">
        <v>91729</v>
      </c>
      <c r="B1522" s="12" t="s">
        <v>46</v>
      </c>
      <c r="C1522" s="13">
        <v>71</v>
      </c>
      <c r="D1522" s="14">
        <v>1</v>
      </c>
      <c r="E1522" s="14">
        <v>1</v>
      </c>
      <c r="F1522" s="14">
        <v>1</v>
      </c>
      <c r="G1522" s="14">
        <v>1</v>
      </c>
    </row>
    <row r="1523" spans="1:7">
      <c r="A1523" s="12">
        <v>91730</v>
      </c>
      <c r="B1523" s="12" t="s">
        <v>46</v>
      </c>
      <c r="C1523" s="13">
        <v>71</v>
      </c>
      <c r="D1523" s="14">
        <v>1</v>
      </c>
      <c r="E1523" s="14">
        <v>1</v>
      </c>
      <c r="F1523" s="14">
        <v>1</v>
      </c>
      <c r="G1523" s="14">
        <v>1</v>
      </c>
    </row>
    <row r="1524" spans="1:7">
      <c r="A1524" s="12">
        <v>91737</v>
      </c>
      <c r="B1524" s="12" t="s">
        <v>46</v>
      </c>
      <c r="C1524" s="13">
        <v>71</v>
      </c>
      <c r="D1524" s="14">
        <v>1</v>
      </c>
      <c r="E1524" s="14">
        <v>1</v>
      </c>
      <c r="F1524" s="14">
        <v>1</v>
      </c>
      <c r="G1524" s="14">
        <v>1</v>
      </c>
    </row>
    <row r="1525" spans="1:7">
      <c r="A1525" s="12">
        <v>91739</v>
      </c>
      <c r="B1525" s="12" t="s">
        <v>46</v>
      </c>
      <c r="C1525" s="13">
        <v>71</v>
      </c>
      <c r="D1525" s="14">
        <v>1</v>
      </c>
      <c r="E1525" s="14">
        <v>1</v>
      </c>
      <c r="F1525" s="14">
        <v>1</v>
      </c>
      <c r="G1525" s="14">
        <v>1</v>
      </c>
    </row>
    <row r="1526" spans="1:7">
      <c r="A1526" s="12">
        <v>91743</v>
      </c>
      <c r="B1526" s="12" t="s">
        <v>46</v>
      </c>
      <c r="C1526" s="13">
        <v>71</v>
      </c>
      <c r="D1526" s="14">
        <v>1</v>
      </c>
      <c r="E1526" s="14">
        <v>1</v>
      </c>
      <c r="F1526" s="14">
        <v>1</v>
      </c>
      <c r="G1526" s="14">
        <v>1</v>
      </c>
    </row>
    <row r="1527" spans="1:7">
      <c r="A1527" s="12">
        <v>91759</v>
      </c>
      <c r="B1527" s="12" t="s">
        <v>46</v>
      </c>
      <c r="C1527" s="13">
        <v>71</v>
      </c>
      <c r="D1527" s="14">
        <v>0</v>
      </c>
      <c r="E1527" s="14">
        <v>1</v>
      </c>
      <c r="F1527" s="14">
        <v>0</v>
      </c>
      <c r="G1527" s="14">
        <v>1</v>
      </c>
    </row>
    <row r="1528" spans="1:7">
      <c r="A1528" s="12">
        <v>91761</v>
      </c>
      <c r="B1528" s="12" t="s">
        <v>46</v>
      </c>
      <c r="C1528" s="13">
        <v>71</v>
      </c>
      <c r="D1528" s="14">
        <v>0.99452667650278426</v>
      </c>
      <c r="E1528" s="14">
        <v>0.99746075715604798</v>
      </c>
      <c r="F1528" s="14">
        <v>0.99705882352941178</v>
      </c>
      <c r="G1528" s="14">
        <v>0.99515586288503499</v>
      </c>
    </row>
    <row r="1529" spans="1:7">
      <c r="A1529" s="12">
        <v>91762</v>
      </c>
      <c r="B1529" s="12" t="s">
        <v>46</v>
      </c>
      <c r="C1529" s="13">
        <v>71</v>
      </c>
      <c r="D1529" s="14">
        <v>0.99990753582986591</v>
      </c>
      <c r="E1529" s="14">
        <v>0.99907063197026025</v>
      </c>
      <c r="F1529" s="14">
        <v>1</v>
      </c>
      <c r="G1529" s="14">
        <v>0.99984347485814906</v>
      </c>
    </row>
    <row r="1530" spans="1:7">
      <c r="A1530" s="12">
        <v>91763</v>
      </c>
      <c r="B1530" s="12" t="s">
        <v>46</v>
      </c>
      <c r="C1530" s="13">
        <v>71</v>
      </c>
      <c r="D1530" s="14">
        <v>1</v>
      </c>
      <c r="E1530" s="14">
        <v>1</v>
      </c>
      <c r="F1530" s="14">
        <v>1</v>
      </c>
      <c r="G1530" s="14">
        <v>1</v>
      </c>
    </row>
    <row r="1531" spans="1:7">
      <c r="A1531" s="12">
        <v>91764</v>
      </c>
      <c r="B1531" s="12" t="s">
        <v>46</v>
      </c>
      <c r="C1531" s="13">
        <v>71</v>
      </c>
      <c r="D1531" s="14">
        <v>1</v>
      </c>
      <c r="E1531" s="14">
        <v>1</v>
      </c>
      <c r="F1531" s="14">
        <v>1</v>
      </c>
      <c r="G1531" s="14">
        <v>1</v>
      </c>
    </row>
    <row r="1532" spans="1:7">
      <c r="A1532" s="12">
        <v>91784</v>
      </c>
      <c r="B1532" s="12" t="s">
        <v>46</v>
      </c>
      <c r="C1532" s="13">
        <v>71</v>
      </c>
      <c r="D1532" s="14">
        <v>1</v>
      </c>
      <c r="E1532" s="14">
        <v>1</v>
      </c>
      <c r="F1532" s="14">
        <v>1</v>
      </c>
      <c r="G1532" s="14">
        <v>1</v>
      </c>
    </row>
    <row r="1533" spans="1:7">
      <c r="A1533" s="12">
        <v>91785</v>
      </c>
      <c r="B1533" s="12" t="s">
        <v>46</v>
      </c>
      <c r="C1533" s="13">
        <v>71</v>
      </c>
      <c r="D1533" s="14">
        <v>1</v>
      </c>
      <c r="E1533" s="14">
        <v>1</v>
      </c>
      <c r="F1533" s="14">
        <v>1</v>
      </c>
      <c r="G1533" s="14">
        <v>1</v>
      </c>
    </row>
    <row r="1534" spans="1:7">
      <c r="A1534" s="12">
        <v>91786</v>
      </c>
      <c r="B1534" s="12" t="s">
        <v>46</v>
      </c>
      <c r="C1534" s="13">
        <v>71</v>
      </c>
      <c r="D1534" s="14">
        <v>0.99952324195470799</v>
      </c>
      <c r="E1534" s="14">
        <v>0.9417249417249417</v>
      </c>
      <c r="F1534" s="14">
        <v>0.98884892086330933</v>
      </c>
      <c r="G1534" s="14">
        <v>0.99036790266512165</v>
      </c>
    </row>
    <row r="1535" spans="1:7">
      <c r="A1535" s="12">
        <v>92242</v>
      </c>
      <c r="B1535" s="12" t="s">
        <v>46</v>
      </c>
      <c r="C1535" s="13">
        <v>71</v>
      </c>
      <c r="D1535" s="14">
        <v>1</v>
      </c>
      <c r="E1535" s="14">
        <v>1</v>
      </c>
      <c r="F1535" s="14">
        <v>1</v>
      </c>
      <c r="G1535" s="14">
        <v>1</v>
      </c>
    </row>
    <row r="1536" spans="1:7">
      <c r="A1536" s="12">
        <v>92252</v>
      </c>
      <c r="B1536" s="12" t="s">
        <v>46</v>
      </c>
      <c r="C1536" s="13">
        <v>71</v>
      </c>
      <c r="D1536" s="14">
        <v>1</v>
      </c>
      <c r="E1536" s="14">
        <v>1</v>
      </c>
      <c r="F1536" s="14">
        <v>1</v>
      </c>
      <c r="G1536" s="14">
        <v>1</v>
      </c>
    </row>
    <row r="1537" spans="1:7">
      <c r="A1537" s="12">
        <v>92256</v>
      </c>
      <c r="B1537" s="12" t="s">
        <v>46</v>
      </c>
      <c r="C1537" s="13">
        <v>71</v>
      </c>
      <c r="D1537" s="14">
        <v>1</v>
      </c>
      <c r="E1537" s="14">
        <v>1</v>
      </c>
      <c r="F1537" s="14">
        <v>1</v>
      </c>
      <c r="G1537" s="14">
        <v>1</v>
      </c>
    </row>
    <row r="1538" spans="1:7">
      <c r="A1538" s="12">
        <v>92267</v>
      </c>
      <c r="B1538" s="12" t="s">
        <v>46</v>
      </c>
      <c r="C1538" s="13">
        <v>71</v>
      </c>
      <c r="D1538" s="14">
        <v>0</v>
      </c>
      <c r="E1538" s="14">
        <v>0</v>
      </c>
      <c r="F1538" s="14">
        <v>1</v>
      </c>
      <c r="G1538" s="14">
        <v>1</v>
      </c>
    </row>
    <row r="1539" spans="1:7">
      <c r="A1539" s="12">
        <v>92268</v>
      </c>
      <c r="B1539" s="12" t="s">
        <v>46</v>
      </c>
      <c r="C1539" s="13">
        <v>71</v>
      </c>
      <c r="D1539" s="14">
        <v>1</v>
      </c>
      <c r="E1539" s="14">
        <v>1</v>
      </c>
      <c r="F1539" s="14">
        <v>1</v>
      </c>
      <c r="G1539" s="14">
        <v>1</v>
      </c>
    </row>
    <row r="1540" spans="1:7">
      <c r="A1540" s="12">
        <v>92277</v>
      </c>
      <c r="B1540" s="12" t="s">
        <v>46</v>
      </c>
      <c r="C1540" s="13">
        <v>71</v>
      </c>
      <c r="D1540" s="14">
        <v>1</v>
      </c>
      <c r="E1540" s="14">
        <v>1</v>
      </c>
      <c r="F1540" s="14">
        <v>1</v>
      </c>
      <c r="G1540" s="14">
        <v>1</v>
      </c>
    </row>
    <row r="1541" spans="1:7">
      <c r="A1541" s="12">
        <v>92278</v>
      </c>
      <c r="B1541" s="12" t="s">
        <v>46</v>
      </c>
      <c r="C1541" s="13">
        <v>71</v>
      </c>
      <c r="D1541" s="14">
        <v>0</v>
      </c>
      <c r="E1541" s="14">
        <v>0</v>
      </c>
      <c r="F1541" s="14">
        <v>1</v>
      </c>
      <c r="G1541" s="14">
        <v>1</v>
      </c>
    </row>
    <row r="1542" spans="1:7">
      <c r="A1542" s="12">
        <v>92280</v>
      </c>
      <c r="B1542" s="12" t="s">
        <v>46</v>
      </c>
      <c r="C1542" s="13">
        <v>71</v>
      </c>
      <c r="D1542" s="14">
        <v>1</v>
      </c>
      <c r="E1542" s="14">
        <v>1</v>
      </c>
      <c r="F1542" s="14">
        <v>1</v>
      </c>
      <c r="G1542" s="14">
        <v>1</v>
      </c>
    </row>
    <row r="1543" spans="1:7">
      <c r="A1543" s="12">
        <v>92284</v>
      </c>
      <c r="B1543" s="12" t="s">
        <v>46</v>
      </c>
      <c r="C1543" s="13">
        <v>71</v>
      </c>
      <c r="D1543" s="14">
        <v>1</v>
      </c>
      <c r="E1543" s="14">
        <v>1</v>
      </c>
      <c r="F1543" s="14">
        <v>1</v>
      </c>
      <c r="G1543" s="14">
        <v>1</v>
      </c>
    </row>
    <row r="1544" spans="1:7">
      <c r="A1544" s="12">
        <v>92285</v>
      </c>
      <c r="B1544" s="12" t="s">
        <v>46</v>
      </c>
      <c r="C1544" s="13">
        <v>71</v>
      </c>
      <c r="D1544" s="14">
        <v>1</v>
      </c>
      <c r="E1544" s="14">
        <v>1</v>
      </c>
      <c r="F1544" s="14">
        <v>1</v>
      </c>
      <c r="G1544" s="14">
        <v>1</v>
      </c>
    </row>
    <row r="1545" spans="1:7">
      <c r="A1545" s="12">
        <v>92286</v>
      </c>
      <c r="B1545" s="12" t="s">
        <v>46</v>
      </c>
      <c r="C1545" s="13">
        <v>71</v>
      </c>
      <c r="D1545" s="14">
        <v>1</v>
      </c>
      <c r="E1545" s="14">
        <v>1</v>
      </c>
      <c r="F1545" s="14">
        <v>1</v>
      </c>
      <c r="G1545" s="14">
        <v>1</v>
      </c>
    </row>
    <row r="1546" spans="1:7">
      <c r="A1546" s="12">
        <v>92301</v>
      </c>
      <c r="B1546" s="12" t="s">
        <v>46</v>
      </c>
      <c r="C1546" s="13">
        <v>71</v>
      </c>
      <c r="D1546" s="14">
        <v>0.99992583252985245</v>
      </c>
      <c r="E1546" s="14">
        <v>1</v>
      </c>
      <c r="F1546" s="14">
        <v>1</v>
      </c>
      <c r="G1546" s="14">
        <v>0.99993215279191261</v>
      </c>
    </row>
    <row r="1547" spans="1:7">
      <c r="A1547" s="12">
        <v>92304</v>
      </c>
      <c r="B1547" s="12" t="s">
        <v>46</v>
      </c>
      <c r="C1547" s="13">
        <v>71</v>
      </c>
      <c r="D1547" s="14">
        <v>0</v>
      </c>
      <c r="E1547" s="14">
        <v>1</v>
      </c>
      <c r="F1547" s="14">
        <v>1</v>
      </c>
      <c r="G1547" s="14">
        <v>1</v>
      </c>
    </row>
    <row r="1548" spans="1:7">
      <c r="A1548" s="12">
        <v>92305</v>
      </c>
      <c r="B1548" s="12" t="s">
        <v>46</v>
      </c>
      <c r="C1548" s="13">
        <v>71</v>
      </c>
      <c r="D1548" s="14">
        <v>1</v>
      </c>
      <c r="E1548" s="14">
        <v>1</v>
      </c>
      <c r="F1548" s="14">
        <v>1</v>
      </c>
      <c r="G1548" s="14">
        <v>1</v>
      </c>
    </row>
    <row r="1549" spans="1:7">
      <c r="A1549" s="12">
        <v>92307</v>
      </c>
      <c r="B1549" s="12" t="s">
        <v>46</v>
      </c>
      <c r="C1549" s="13">
        <v>71</v>
      </c>
      <c r="D1549" s="14">
        <v>1</v>
      </c>
      <c r="E1549" s="14">
        <v>1</v>
      </c>
      <c r="F1549" s="14">
        <v>1</v>
      </c>
      <c r="G1549" s="14">
        <v>1</v>
      </c>
    </row>
    <row r="1550" spans="1:7">
      <c r="A1550" s="12">
        <v>92308</v>
      </c>
      <c r="B1550" s="12" t="s">
        <v>46</v>
      </c>
      <c r="C1550" s="13">
        <v>71</v>
      </c>
      <c r="D1550" s="14">
        <v>1</v>
      </c>
      <c r="E1550" s="14">
        <v>1</v>
      </c>
      <c r="F1550" s="14">
        <v>1</v>
      </c>
      <c r="G1550" s="14">
        <v>1</v>
      </c>
    </row>
    <row r="1551" spans="1:7">
      <c r="A1551" s="12">
        <v>92309</v>
      </c>
      <c r="B1551" s="12" t="s">
        <v>46</v>
      </c>
      <c r="C1551" s="13">
        <v>71</v>
      </c>
      <c r="D1551" s="14">
        <v>1</v>
      </c>
      <c r="E1551" s="14">
        <v>1</v>
      </c>
      <c r="F1551" s="14">
        <v>0</v>
      </c>
      <c r="G1551" s="14">
        <v>1</v>
      </c>
    </row>
    <row r="1552" spans="1:7">
      <c r="A1552" s="12">
        <v>92310</v>
      </c>
      <c r="B1552" s="12" t="s">
        <v>46</v>
      </c>
      <c r="C1552" s="13">
        <v>71</v>
      </c>
      <c r="D1552" s="14">
        <v>1</v>
      </c>
      <c r="E1552" s="14">
        <v>1</v>
      </c>
      <c r="F1552" s="14">
        <v>1</v>
      </c>
      <c r="G1552" s="14">
        <v>1</v>
      </c>
    </row>
    <row r="1553" spans="1:7">
      <c r="A1553" s="12">
        <v>92311</v>
      </c>
      <c r="B1553" s="12" t="s">
        <v>46</v>
      </c>
      <c r="C1553" s="13">
        <v>71</v>
      </c>
      <c r="D1553" s="14">
        <v>1</v>
      </c>
      <c r="E1553" s="14">
        <v>1</v>
      </c>
      <c r="F1553" s="14">
        <v>1</v>
      </c>
      <c r="G1553" s="14">
        <v>1</v>
      </c>
    </row>
    <row r="1554" spans="1:7">
      <c r="A1554" s="12">
        <v>92312</v>
      </c>
      <c r="B1554" s="12" t="s">
        <v>46</v>
      </c>
      <c r="C1554" s="13">
        <v>71</v>
      </c>
      <c r="D1554" s="14">
        <v>1</v>
      </c>
      <c r="E1554" s="14">
        <v>1</v>
      </c>
      <c r="F1554" s="14">
        <v>1</v>
      </c>
      <c r="G1554" s="14">
        <v>1</v>
      </c>
    </row>
    <row r="1555" spans="1:7">
      <c r="A1555" s="12">
        <v>92313</v>
      </c>
      <c r="B1555" s="12" t="s">
        <v>46</v>
      </c>
      <c r="C1555" s="13">
        <v>71</v>
      </c>
      <c r="D1555" s="14">
        <v>1</v>
      </c>
      <c r="E1555" s="14">
        <v>1</v>
      </c>
      <c r="F1555" s="14">
        <v>1</v>
      </c>
      <c r="G1555" s="14">
        <v>1</v>
      </c>
    </row>
    <row r="1556" spans="1:7">
      <c r="A1556" s="12">
        <v>92314</v>
      </c>
      <c r="B1556" s="12" t="s">
        <v>46</v>
      </c>
      <c r="C1556" s="13">
        <v>71</v>
      </c>
      <c r="D1556" s="14">
        <v>1</v>
      </c>
      <c r="E1556" s="14">
        <v>1</v>
      </c>
      <c r="F1556" s="14">
        <v>1</v>
      </c>
      <c r="G1556" s="14">
        <v>1</v>
      </c>
    </row>
    <row r="1557" spans="1:7">
      <c r="A1557" s="12">
        <v>92315</v>
      </c>
      <c r="B1557" s="12" t="s">
        <v>46</v>
      </c>
      <c r="C1557" s="13">
        <v>71</v>
      </c>
      <c r="D1557" s="14">
        <v>1</v>
      </c>
      <c r="E1557" s="14">
        <v>1</v>
      </c>
      <c r="F1557" s="14">
        <v>1</v>
      </c>
      <c r="G1557" s="14">
        <v>1</v>
      </c>
    </row>
    <row r="1558" spans="1:7">
      <c r="A1558" s="12">
        <v>92316</v>
      </c>
      <c r="B1558" s="12" t="s">
        <v>46</v>
      </c>
      <c r="C1558" s="13">
        <v>71</v>
      </c>
      <c r="D1558" s="14">
        <v>1</v>
      </c>
      <c r="E1558" s="14">
        <v>1</v>
      </c>
      <c r="F1558" s="14">
        <v>1</v>
      </c>
      <c r="G1558" s="14">
        <v>1</v>
      </c>
    </row>
    <row r="1559" spans="1:7">
      <c r="A1559" s="12">
        <v>92317</v>
      </c>
      <c r="B1559" s="12" t="s">
        <v>46</v>
      </c>
      <c r="C1559" s="13">
        <v>71</v>
      </c>
      <c r="D1559" s="14">
        <v>1</v>
      </c>
      <c r="E1559" s="14">
        <v>0</v>
      </c>
      <c r="F1559" s="14">
        <v>1</v>
      </c>
      <c r="G1559" s="14">
        <v>1</v>
      </c>
    </row>
    <row r="1560" spans="1:7">
      <c r="A1560" s="12">
        <v>92318</v>
      </c>
      <c r="B1560" s="12" t="s">
        <v>46</v>
      </c>
      <c r="C1560" s="13">
        <v>71</v>
      </c>
      <c r="D1560" s="14">
        <v>1</v>
      </c>
      <c r="E1560" s="14">
        <v>1</v>
      </c>
      <c r="F1560" s="14">
        <v>0</v>
      </c>
      <c r="G1560" s="14">
        <v>1</v>
      </c>
    </row>
    <row r="1561" spans="1:7">
      <c r="A1561" s="12">
        <v>92321</v>
      </c>
      <c r="B1561" s="12" t="s">
        <v>46</v>
      </c>
      <c r="C1561" s="13">
        <v>71</v>
      </c>
      <c r="D1561" s="14">
        <v>1</v>
      </c>
      <c r="E1561" s="14">
        <v>1</v>
      </c>
      <c r="F1561" s="14">
        <v>0</v>
      </c>
      <c r="G1561" s="14">
        <v>1</v>
      </c>
    </row>
    <row r="1562" spans="1:7">
      <c r="A1562" s="12">
        <v>92322</v>
      </c>
      <c r="B1562" s="12" t="s">
        <v>46</v>
      </c>
      <c r="C1562" s="13">
        <v>71</v>
      </c>
      <c r="D1562" s="14">
        <v>1</v>
      </c>
      <c r="E1562" s="14">
        <v>1</v>
      </c>
      <c r="F1562" s="14">
        <v>1</v>
      </c>
      <c r="G1562" s="14">
        <v>1</v>
      </c>
    </row>
    <row r="1563" spans="1:7">
      <c r="A1563" s="12">
        <v>92323</v>
      </c>
      <c r="B1563" s="12" t="s">
        <v>46</v>
      </c>
      <c r="C1563" s="13">
        <v>71</v>
      </c>
      <c r="D1563" s="14">
        <v>1</v>
      </c>
      <c r="E1563" s="14">
        <v>1</v>
      </c>
      <c r="F1563" s="14">
        <v>1</v>
      </c>
      <c r="G1563" s="14">
        <v>1</v>
      </c>
    </row>
    <row r="1564" spans="1:7">
      <c r="A1564" s="12">
        <v>92324</v>
      </c>
      <c r="B1564" s="12" t="s">
        <v>46</v>
      </c>
      <c r="C1564" s="13">
        <v>71</v>
      </c>
      <c r="D1564" s="14">
        <v>0.98517264378431069</v>
      </c>
      <c r="E1564" s="14">
        <v>1</v>
      </c>
      <c r="F1564" s="14">
        <v>0.99307958477508651</v>
      </c>
      <c r="G1564" s="14">
        <v>0.98705459583495692</v>
      </c>
    </row>
    <row r="1565" spans="1:7">
      <c r="A1565" s="12">
        <v>92325</v>
      </c>
      <c r="B1565" s="12" t="s">
        <v>46</v>
      </c>
      <c r="C1565" s="13">
        <v>71</v>
      </c>
      <c r="D1565" s="14">
        <v>1</v>
      </c>
      <c r="E1565" s="14">
        <v>1</v>
      </c>
      <c r="F1565" s="14">
        <v>1</v>
      </c>
      <c r="G1565" s="14">
        <v>1</v>
      </c>
    </row>
    <row r="1566" spans="1:7">
      <c r="A1566" s="12">
        <v>92327</v>
      </c>
      <c r="B1566" s="12" t="s">
        <v>46</v>
      </c>
      <c r="C1566" s="13">
        <v>71</v>
      </c>
      <c r="D1566" s="14">
        <v>1</v>
      </c>
      <c r="E1566" s="14">
        <v>1</v>
      </c>
      <c r="F1566" s="14">
        <v>1</v>
      </c>
      <c r="G1566" s="14">
        <v>1</v>
      </c>
    </row>
    <row r="1567" spans="1:7">
      <c r="A1567" s="12">
        <v>92329</v>
      </c>
      <c r="B1567" s="12" t="s">
        <v>46</v>
      </c>
      <c r="C1567" s="13">
        <v>71</v>
      </c>
      <c r="D1567" s="14">
        <v>1</v>
      </c>
      <c r="E1567" s="14">
        <v>1</v>
      </c>
      <c r="F1567" s="14">
        <v>1</v>
      </c>
      <c r="G1567" s="14">
        <v>1</v>
      </c>
    </row>
    <row r="1568" spans="1:7">
      <c r="A1568" s="12">
        <v>92331</v>
      </c>
      <c r="B1568" s="12" t="s">
        <v>46</v>
      </c>
      <c r="C1568" s="13">
        <v>71</v>
      </c>
      <c r="D1568" s="14">
        <v>1</v>
      </c>
      <c r="E1568" s="14">
        <v>1</v>
      </c>
      <c r="F1568" s="14">
        <v>1</v>
      </c>
      <c r="G1568" s="14">
        <v>1</v>
      </c>
    </row>
    <row r="1569" spans="1:7">
      <c r="A1569" s="12">
        <v>92332</v>
      </c>
      <c r="B1569" s="12" t="s">
        <v>46</v>
      </c>
      <c r="C1569" s="13">
        <v>71</v>
      </c>
      <c r="D1569" s="14">
        <v>1</v>
      </c>
      <c r="E1569" s="14">
        <v>1</v>
      </c>
      <c r="F1569" s="14">
        <v>1</v>
      </c>
      <c r="G1569" s="14">
        <v>1</v>
      </c>
    </row>
    <row r="1570" spans="1:7">
      <c r="A1570" s="12">
        <v>92333</v>
      </c>
      <c r="B1570" s="12" t="s">
        <v>46</v>
      </c>
      <c r="C1570" s="13">
        <v>71</v>
      </c>
      <c r="D1570" s="14">
        <v>1</v>
      </c>
      <c r="E1570" s="14">
        <v>1</v>
      </c>
      <c r="F1570" s="14">
        <v>1</v>
      </c>
      <c r="G1570" s="14">
        <v>1</v>
      </c>
    </row>
    <row r="1571" spans="1:7">
      <c r="A1571" s="12">
        <v>92334</v>
      </c>
      <c r="B1571" s="12" t="s">
        <v>46</v>
      </c>
      <c r="C1571" s="13">
        <v>71</v>
      </c>
      <c r="D1571" s="14">
        <v>1</v>
      </c>
      <c r="E1571" s="14">
        <v>1</v>
      </c>
      <c r="F1571" s="14">
        <v>1</v>
      </c>
      <c r="G1571" s="14">
        <v>1</v>
      </c>
    </row>
    <row r="1572" spans="1:7">
      <c r="A1572" s="12">
        <v>92335</v>
      </c>
      <c r="B1572" s="12" t="s">
        <v>46</v>
      </c>
      <c r="C1572" s="13">
        <v>71</v>
      </c>
      <c r="D1572" s="14">
        <v>1</v>
      </c>
      <c r="E1572" s="14">
        <v>1</v>
      </c>
      <c r="F1572" s="14">
        <v>1</v>
      </c>
      <c r="G1572" s="14">
        <v>1</v>
      </c>
    </row>
    <row r="1573" spans="1:7">
      <c r="A1573" s="12">
        <v>92336</v>
      </c>
      <c r="B1573" s="12" t="s">
        <v>46</v>
      </c>
      <c r="C1573" s="13">
        <v>71</v>
      </c>
      <c r="D1573" s="14">
        <v>1</v>
      </c>
      <c r="E1573" s="14">
        <v>1</v>
      </c>
      <c r="F1573" s="14">
        <v>1</v>
      </c>
      <c r="G1573" s="14">
        <v>1</v>
      </c>
    </row>
    <row r="1574" spans="1:7">
      <c r="A1574" s="12">
        <v>92337</v>
      </c>
      <c r="B1574" s="12" t="s">
        <v>46</v>
      </c>
      <c r="C1574" s="13">
        <v>71</v>
      </c>
      <c r="D1574" s="14">
        <v>1</v>
      </c>
      <c r="E1574" s="14">
        <v>1</v>
      </c>
      <c r="F1574" s="14">
        <v>1</v>
      </c>
      <c r="G1574" s="14">
        <v>1</v>
      </c>
    </row>
    <row r="1575" spans="1:7">
      <c r="A1575" s="12">
        <v>92338</v>
      </c>
      <c r="B1575" s="12" t="s">
        <v>46</v>
      </c>
      <c r="C1575" s="13">
        <v>71</v>
      </c>
      <c r="D1575" s="14">
        <v>1</v>
      </c>
      <c r="E1575" s="14">
        <v>1</v>
      </c>
      <c r="F1575" s="14">
        <v>1</v>
      </c>
      <c r="G1575" s="14">
        <v>1</v>
      </c>
    </row>
    <row r="1576" spans="1:7">
      <c r="A1576" s="12">
        <v>92339</v>
      </c>
      <c r="B1576" s="12" t="s">
        <v>46</v>
      </c>
      <c r="C1576" s="13">
        <v>71</v>
      </c>
      <c r="D1576" s="14">
        <v>1</v>
      </c>
      <c r="E1576" s="14">
        <v>1</v>
      </c>
      <c r="F1576" s="14">
        <v>1</v>
      </c>
      <c r="G1576" s="14">
        <v>1</v>
      </c>
    </row>
    <row r="1577" spans="1:7">
      <c r="A1577" s="12">
        <v>92340</v>
      </c>
      <c r="B1577" s="12" t="s">
        <v>46</v>
      </c>
      <c r="C1577" s="13">
        <v>71</v>
      </c>
      <c r="D1577" s="14">
        <v>1</v>
      </c>
      <c r="E1577" s="14">
        <v>1</v>
      </c>
      <c r="F1577" s="14">
        <v>1</v>
      </c>
      <c r="G1577" s="14">
        <v>1</v>
      </c>
    </row>
    <row r="1578" spans="1:7">
      <c r="A1578" s="12">
        <v>92341</v>
      </c>
      <c r="B1578" s="12" t="s">
        <v>46</v>
      </c>
      <c r="C1578" s="13">
        <v>71</v>
      </c>
      <c r="D1578" s="14">
        <v>1</v>
      </c>
      <c r="E1578" s="14">
        <v>1</v>
      </c>
      <c r="F1578" s="14">
        <v>0</v>
      </c>
      <c r="G1578" s="14">
        <v>1</v>
      </c>
    </row>
    <row r="1579" spans="1:7">
      <c r="A1579" s="12">
        <v>92342</v>
      </c>
      <c r="B1579" s="12" t="s">
        <v>46</v>
      </c>
      <c r="C1579" s="13">
        <v>71</v>
      </c>
      <c r="D1579" s="14">
        <v>1</v>
      </c>
      <c r="E1579" s="14">
        <v>1</v>
      </c>
      <c r="F1579" s="14">
        <v>1</v>
      </c>
      <c r="G1579" s="14">
        <v>1</v>
      </c>
    </row>
    <row r="1580" spans="1:7">
      <c r="A1580" s="12">
        <v>92344</v>
      </c>
      <c r="B1580" s="12" t="s">
        <v>46</v>
      </c>
      <c r="C1580" s="13">
        <v>71</v>
      </c>
      <c r="D1580" s="14">
        <v>1</v>
      </c>
      <c r="E1580" s="14">
        <v>1</v>
      </c>
      <c r="F1580" s="14">
        <v>1</v>
      </c>
      <c r="G1580" s="14">
        <v>1</v>
      </c>
    </row>
    <row r="1581" spans="1:7">
      <c r="A1581" s="12">
        <v>92345</v>
      </c>
      <c r="B1581" s="12" t="s">
        <v>46</v>
      </c>
      <c r="C1581" s="13">
        <v>71</v>
      </c>
      <c r="D1581" s="14">
        <v>1</v>
      </c>
      <c r="E1581" s="14">
        <v>1</v>
      </c>
      <c r="F1581" s="14">
        <v>1</v>
      </c>
      <c r="G1581" s="14">
        <v>1</v>
      </c>
    </row>
    <row r="1582" spans="1:7">
      <c r="A1582" s="12">
        <v>92346</v>
      </c>
      <c r="B1582" s="12" t="s">
        <v>46</v>
      </c>
      <c r="C1582" s="13">
        <v>71</v>
      </c>
      <c r="D1582" s="14">
        <v>1</v>
      </c>
      <c r="E1582" s="14">
        <v>1</v>
      </c>
      <c r="F1582" s="14">
        <v>1</v>
      </c>
      <c r="G1582" s="14">
        <v>1</v>
      </c>
    </row>
    <row r="1583" spans="1:7">
      <c r="A1583" s="12">
        <v>92347</v>
      </c>
      <c r="B1583" s="12" t="s">
        <v>46</v>
      </c>
      <c r="C1583" s="13">
        <v>71</v>
      </c>
      <c r="D1583" s="14">
        <v>1</v>
      </c>
      <c r="E1583" s="14">
        <v>1</v>
      </c>
      <c r="F1583" s="14">
        <v>1</v>
      </c>
      <c r="G1583" s="14">
        <v>1</v>
      </c>
    </row>
    <row r="1584" spans="1:7">
      <c r="A1584" s="12">
        <v>92350</v>
      </c>
      <c r="B1584" s="12" t="s">
        <v>46</v>
      </c>
      <c r="C1584" s="13">
        <v>71</v>
      </c>
      <c r="D1584" s="14">
        <v>0</v>
      </c>
      <c r="E1584" s="14">
        <v>1</v>
      </c>
      <c r="F1584" s="14">
        <v>1</v>
      </c>
      <c r="G1584" s="14">
        <v>1</v>
      </c>
    </row>
    <row r="1585" spans="1:7">
      <c r="A1585" s="12">
        <v>92352</v>
      </c>
      <c r="B1585" s="12" t="s">
        <v>46</v>
      </c>
      <c r="C1585" s="13">
        <v>71</v>
      </c>
      <c r="D1585" s="14">
        <v>1</v>
      </c>
      <c r="E1585" s="14">
        <v>1</v>
      </c>
      <c r="F1585" s="14">
        <v>1</v>
      </c>
      <c r="G1585" s="14">
        <v>1</v>
      </c>
    </row>
    <row r="1586" spans="1:7">
      <c r="A1586" s="12">
        <v>92354</v>
      </c>
      <c r="B1586" s="12" t="s">
        <v>46</v>
      </c>
      <c r="C1586" s="13">
        <v>71</v>
      </c>
      <c r="D1586" s="14">
        <v>1</v>
      </c>
      <c r="E1586" s="14">
        <v>1</v>
      </c>
      <c r="F1586" s="14">
        <v>1</v>
      </c>
      <c r="G1586" s="14">
        <v>1</v>
      </c>
    </row>
    <row r="1587" spans="1:7">
      <c r="A1587" s="12">
        <v>92356</v>
      </c>
      <c r="B1587" s="12" t="s">
        <v>46</v>
      </c>
      <c r="C1587" s="13">
        <v>71</v>
      </c>
      <c r="D1587" s="14">
        <v>1</v>
      </c>
      <c r="E1587" s="14">
        <v>1</v>
      </c>
      <c r="F1587" s="14">
        <v>1</v>
      </c>
      <c r="G1587" s="14">
        <v>1</v>
      </c>
    </row>
    <row r="1588" spans="1:7">
      <c r="A1588" s="12">
        <v>92357</v>
      </c>
      <c r="B1588" s="12" t="s">
        <v>46</v>
      </c>
      <c r="C1588" s="13">
        <v>71</v>
      </c>
      <c r="D1588" s="14">
        <v>0</v>
      </c>
      <c r="E1588" s="14">
        <v>1</v>
      </c>
      <c r="F1588" s="14">
        <v>1</v>
      </c>
      <c r="G1588" s="14">
        <v>1</v>
      </c>
    </row>
    <row r="1589" spans="1:7">
      <c r="A1589" s="12">
        <v>92358</v>
      </c>
      <c r="B1589" s="12" t="s">
        <v>46</v>
      </c>
      <c r="C1589" s="13">
        <v>71</v>
      </c>
      <c r="D1589" s="14">
        <v>1</v>
      </c>
      <c r="E1589" s="14">
        <v>1</v>
      </c>
      <c r="F1589" s="14">
        <v>1</v>
      </c>
      <c r="G1589" s="14">
        <v>1</v>
      </c>
    </row>
    <row r="1590" spans="1:7">
      <c r="A1590" s="12">
        <v>92359</v>
      </c>
      <c r="B1590" s="12" t="s">
        <v>46</v>
      </c>
      <c r="C1590" s="13">
        <v>71</v>
      </c>
      <c r="D1590" s="14">
        <v>1</v>
      </c>
      <c r="E1590" s="14">
        <v>1</v>
      </c>
      <c r="F1590" s="14">
        <v>1</v>
      </c>
      <c r="G1590" s="14">
        <v>1</v>
      </c>
    </row>
    <row r="1591" spans="1:7">
      <c r="A1591" s="12">
        <v>92363</v>
      </c>
      <c r="B1591" s="12" t="s">
        <v>46</v>
      </c>
      <c r="C1591" s="13">
        <v>71</v>
      </c>
      <c r="D1591" s="14">
        <v>1</v>
      </c>
      <c r="E1591" s="14">
        <v>1</v>
      </c>
      <c r="F1591" s="14">
        <v>1</v>
      </c>
      <c r="G1591" s="14">
        <v>1</v>
      </c>
    </row>
    <row r="1592" spans="1:7">
      <c r="A1592" s="12">
        <v>92364</v>
      </c>
      <c r="B1592" s="12" t="s">
        <v>46</v>
      </c>
      <c r="C1592" s="13">
        <v>71</v>
      </c>
      <c r="D1592" s="14">
        <v>1</v>
      </c>
      <c r="E1592" s="14">
        <v>1</v>
      </c>
      <c r="F1592" s="14">
        <v>1</v>
      </c>
      <c r="G1592" s="14">
        <v>1</v>
      </c>
    </row>
    <row r="1593" spans="1:7">
      <c r="A1593" s="12">
        <v>92365</v>
      </c>
      <c r="B1593" s="12" t="s">
        <v>46</v>
      </c>
      <c r="C1593" s="13">
        <v>71</v>
      </c>
      <c r="D1593" s="14">
        <v>1</v>
      </c>
      <c r="E1593" s="14">
        <v>1</v>
      </c>
      <c r="F1593" s="14">
        <v>1</v>
      </c>
      <c r="G1593" s="14">
        <v>1</v>
      </c>
    </row>
    <row r="1594" spans="1:7">
      <c r="A1594" s="12">
        <v>92366</v>
      </c>
      <c r="B1594" s="12" t="s">
        <v>46</v>
      </c>
      <c r="C1594" s="13">
        <v>71</v>
      </c>
      <c r="D1594" s="14">
        <v>1</v>
      </c>
      <c r="E1594" s="14">
        <v>1</v>
      </c>
      <c r="F1594" s="14">
        <v>1</v>
      </c>
      <c r="G1594" s="14">
        <v>1</v>
      </c>
    </row>
    <row r="1595" spans="1:7">
      <c r="A1595" s="12">
        <v>92368</v>
      </c>
      <c r="B1595" s="12" t="s">
        <v>46</v>
      </c>
      <c r="C1595" s="13">
        <v>71</v>
      </c>
      <c r="D1595" s="14">
        <v>1</v>
      </c>
      <c r="E1595" s="14">
        <v>1</v>
      </c>
      <c r="F1595" s="14">
        <v>1</v>
      </c>
      <c r="G1595" s="14">
        <v>1</v>
      </c>
    </row>
    <row r="1596" spans="1:7">
      <c r="A1596" s="12">
        <v>92369</v>
      </c>
      <c r="B1596" s="12" t="s">
        <v>46</v>
      </c>
      <c r="C1596" s="13">
        <v>71</v>
      </c>
      <c r="D1596" s="14">
        <v>1</v>
      </c>
      <c r="E1596" s="14">
        <v>1</v>
      </c>
      <c r="F1596" s="14">
        <v>1</v>
      </c>
      <c r="G1596" s="14">
        <v>1</v>
      </c>
    </row>
    <row r="1597" spans="1:7">
      <c r="A1597" s="12">
        <v>92371</v>
      </c>
      <c r="B1597" s="12" t="s">
        <v>46</v>
      </c>
      <c r="C1597" s="13">
        <v>71</v>
      </c>
      <c r="D1597" s="14">
        <v>1</v>
      </c>
      <c r="E1597" s="14">
        <v>1</v>
      </c>
      <c r="F1597" s="14">
        <v>1</v>
      </c>
      <c r="G1597" s="14">
        <v>1</v>
      </c>
    </row>
    <row r="1598" spans="1:7">
      <c r="A1598" s="12">
        <v>92372</v>
      </c>
      <c r="B1598" s="12" t="s">
        <v>46</v>
      </c>
      <c r="C1598" s="13">
        <v>71</v>
      </c>
      <c r="D1598" s="14">
        <v>1</v>
      </c>
      <c r="E1598" s="14">
        <v>1</v>
      </c>
      <c r="F1598" s="14">
        <v>1</v>
      </c>
      <c r="G1598" s="14">
        <v>1</v>
      </c>
    </row>
    <row r="1599" spans="1:7">
      <c r="A1599" s="12">
        <v>92373</v>
      </c>
      <c r="B1599" s="12" t="s">
        <v>46</v>
      </c>
      <c r="C1599" s="13">
        <v>71</v>
      </c>
      <c r="D1599" s="14">
        <v>0.99063715953307396</v>
      </c>
      <c r="E1599" s="14">
        <v>0.99777580071174377</v>
      </c>
      <c r="F1599" s="14">
        <v>0.99532346063912702</v>
      </c>
      <c r="G1599" s="14">
        <v>0.99174132839481455</v>
      </c>
    </row>
    <row r="1600" spans="1:7">
      <c r="A1600" s="12">
        <v>92374</v>
      </c>
      <c r="B1600" s="12" t="s">
        <v>46</v>
      </c>
      <c r="C1600" s="13">
        <v>71</v>
      </c>
      <c r="D1600" s="14">
        <v>1</v>
      </c>
      <c r="E1600" s="14">
        <v>1</v>
      </c>
      <c r="F1600" s="14">
        <v>1</v>
      </c>
      <c r="G1600" s="14">
        <v>1</v>
      </c>
    </row>
    <row r="1601" spans="1:7">
      <c r="A1601" s="12">
        <v>92375</v>
      </c>
      <c r="B1601" s="12" t="s">
        <v>46</v>
      </c>
      <c r="C1601" s="13">
        <v>71</v>
      </c>
      <c r="D1601" s="14">
        <v>1</v>
      </c>
      <c r="E1601" s="14">
        <v>1</v>
      </c>
      <c r="F1601" s="14">
        <v>1</v>
      </c>
      <c r="G1601" s="14">
        <v>1</v>
      </c>
    </row>
    <row r="1602" spans="1:7">
      <c r="A1602" s="12">
        <v>92376</v>
      </c>
      <c r="B1602" s="12" t="s">
        <v>46</v>
      </c>
      <c r="C1602" s="13">
        <v>71</v>
      </c>
      <c r="D1602" s="14">
        <v>1</v>
      </c>
      <c r="E1602" s="14">
        <v>1</v>
      </c>
      <c r="F1602" s="14">
        <v>1</v>
      </c>
      <c r="G1602" s="14">
        <v>1</v>
      </c>
    </row>
    <row r="1603" spans="1:7">
      <c r="A1603" s="12">
        <v>92377</v>
      </c>
      <c r="B1603" s="12" t="s">
        <v>46</v>
      </c>
      <c r="C1603" s="13">
        <v>71</v>
      </c>
      <c r="D1603" s="14">
        <v>1</v>
      </c>
      <c r="E1603" s="14">
        <v>1</v>
      </c>
      <c r="F1603" s="14">
        <v>1</v>
      </c>
      <c r="G1603" s="14">
        <v>1</v>
      </c>
    </row>
    <row r="1604" spans="1:7">
      <c r="A1604" s="12">
        <v>92378</v>
      </c>
      <c r="B1604" s="12" t="s">
        <v>46</v>
      </c>
      <c r="C1604" s="13">
        <v>71</v>
      </c>
      <c r="D1604" s="14">
        <v>1</v>
      </c>
      <c r="E1604" s="14">
        <v>1</v>
      </c>
      <c r="F1604" s="14">
        <v>0</v>
      </c>
      <c r="G1604" s="14">
        <v>1</v>
      </c>
    </row>
    <row r="1605" spans="1:7">
      <c r="A1605" s="12">
        <v>92382</v>
      </c>
      <c r="B1605" s="12" t="s">
        <v>46</v>
      </c>
      <c r="C1605" s="13">
        <v>71</v>
      </c>
      <c r="D1605" s="14">
        <v>1</v>
      </c>
      <c r="E1605" s="14">
        <v>1</v>
      </c>
      <c r="F1605" s="14">
        <v>1</v>
      </c>
      <c r="G1605" s="14">
        <v>1</v>
      </c>
    </row>
    <row r="1606" spans="1:7">
      <c r="A1606" s="12">
        <v>92385</v>
      </c>
      <c r="B1606" s="12" t="s">
        <v>46</v>
      </c>
      <c r="C1606" s="13">
        <v>71</v>
      </c>
      <c r="D1606" s="14">
        <v>1</v>
      </c>
      <c r="E1606" s="14">
        <v>1</v>
      </c>
      <c r="F1606" s="14">
        <v>0</v>
      </c>
      <c r="G1606" s="14">
        <v>1</v>
      </c>
    </row>
    <row r="1607" spans="1:7">
      <c r="A1607" s="12">
        <v>92386</v>
      </c>
      <c r="B1607" s="12" t="s">
        <v>46</v>
      </c>
      <c r="C1607" s="13">
        <v>71</v>
      </c>
      <c r="D1607" s="14">
        <v>1</v>
      </c>
      <c r="E1607" s="14">
        <v>1</v>
      </c>
      <c r="F1607" s="14">
        <v>1</v>
      </c>
      <c r="G1607" s="14">
        <v>1</v>
      </c>
    </row>
    <row r="1608" spans="1:7">
      <c r="A1608" s="12">
        <v>92391</v>
      </c>
      <c r="B1608" s="12" t="s">
        <v>46</v>
      </c>
      <c r="C1608" s="13">
        <v>71</v>
      </c>
      <c r="D1608" s="14">
        <v>1</v>
      </c>
      <c r="E1608" s="14">
        <v>1</v>
      </c>
      <c r="F1608" s="14">
        <v>1</v>
      </c>
      <c r="G1608" s="14">
        <v>1</v>
      </c>
    </row>
    <row r="1609" spans="1:7">
      <c r="A1609" s="12">
        <v>92392</v>
      </c>
      <c r="B1609" s="12" t="s">
        <v>46</v>
      </c>
      <c r="C1609" s="13">
        <v>71</v>
      </c>
      <c r="D1609" s="14">
        <v>1</v>
      </c>
      <c r="E1609" s="14">
        <v>1</v>
      </c>
      <c r="F1609" s="14">
        <v>1</v>
      </c>
      <c r="G1609" s="14">
        <v>1</v>
      </c>
    </row>
    <row r="1610" spans="1:7">
      <c r="A1610" s="12">
        <v>92393</v>
      </c>
      <c r="B1610" s="12" t="s">
        <v>46</v>
      </c>
      <c r="C1610" s="13">
        <v>71</v>
      </c>
      <c r="D1610" s="14">
        <v>1</v>
      </c>
      <c r="E1610" s="14">
        <v>1</v>
      </c>
      <c r="F1610" s="14">
        <v>1</v>
      </c>
      <c r="G1610" s="14">
        <v>1</v>
      </c>
    </row>
    <row r="1611" spans="1:7">
      <c r="A1611" s="12">
        <v>92394</v>
      </c>
      <c r="B1611" s="12" t="s">
        <v>46</v>
      </c>
      <c r="C1611" s="13">
        <v>71</v>
      </c>
      <c r="D1611" s="14">
        <v>1</v>
      </c>
      <c r="E1611" s="14">
        <v>1</v>
      </c>
      <c r="F1611" s="14">
        <v>1</v>
      </c>
      <c r="G1611" s="14">
        <v>1</v>
      </c>
    </row>
    <row r="1612" spans="1:7">
      <c r="A1612" s="12">
        <v>92395</v>
      </c>
      <c r="B1612" s="12" t="s">
        <v>46</v>
      </c>
      <c r="C1612" s="13">
        <v>71</v>
      </c>
      <c r="D1612" s="14">
        <v>1</v>
      </c>
      <c r="E1612" s="14">
        <v>1</v>
      </c>
      <c r="F1612" s="14">
        <v>1</v>
      </c>
      <c r="G1612" s="14">
        <v>1</v>
      </c>
    </row>
    <row r="1613" spans="1:7">
      <c r="A1613" s="12">
        <v>92397</v>
      </c>
      <c r="B1613" s="12" t="s">
        <v>46</v>
      </c>
      <c r="C1613" s="13">
        <v>71</v>
      </c>
      <c r="D1613" s="14">
        <v>0.99479166666666663</v>
      </c>
      <c r="E1613" s="14">
        <v>1</v>
      </c>
      <c r="F1613" s="14">
        <v>0</v>
      </c>
      <c r="G1613" s="14">
        <v>0.99487179487179489</v>
      </c>
    </row>
    <row r="1614" spans="1:7">
      <c r="A1614" s="12">
        <v>92398</v>
      </c>
      <c r="B1614" s="12" t="s">
        <v>46</v>
      </c>
      <c r="C1614" s="13">
        <v>71</v>
      </c>
      <c r="D1614" s="14">
        <v>1</v>
      </c>
      <c r="E1614" s="14">
        <v>1</v>
      </c>
      <c r="F1614" s="14">
        <v>1</v>
      </c>
      <c r="G1614" s="14">
        <v>1</v>
      </c>
    </row>
    <row r="1615" spans="1:7">
      <c r="A1615" s="12">
        <v>92399</v>
      </c>
      <c r="B1615" s="12" t="s">
        <v>46</v>
      </c>
      <c r="C1615" s="13">
        <v>71</v>
      </c>
      <c r="D1615" s="14">
        <v>0.9912135204195992</v>
      </c>
      <c r="E1615" s="14">
        <v>1</v>
      </c>
      <c r="F1615" s="14">
        <v>0.99852507374631272</v>
      </c>
      <c r="G1615" s="14">
        <v>0.99194306981309555</v>
      </c>
    </row>
    <row r="1616" spans="1:7">
      <c r="A1616" s="12">
        <v>92401</v>
      </c>
      <c r="B1616" s="12" t="s">
        <v>46</v>
      </c>
      <c r="C1616" s="13">
        <v>71</v>
      </c>
      <c r="D1616" s="14">
        <v>1</v>
      </c>
      <c r="E1616" s="14">
        <v>1</v>
      </c>
      <c r="F1616" s="14">
        <v>1</v>
      </c>
      <c r="G1616" s="14">
        <v>1</v>
      </c>
    </row>
    <row r="1617" spans="1:7">
      <c r="A1617" s="12">
        <v>92402</v>
      </c>
      <c r="B1617" s="12" t="s">
        <v>46</v>
      </c>
      <c r="C1617" s="13">
        <v>71</v>
      </c>
      <c r="D1617" s="14">
        <v>1</v>
      </c>
      <c r="E1617" s="14">
        <v>1</v>
      </c>
      <c r="F1617" s="14">
        <v>1</v>
      </c>
      <c r="G1617" s="14">
        <v>1</v>
      </c>
    </row>
    <row r="1618" spans="1:7">
      <c r="A1618" s="12">
        <v>92403</v>
      </c>
      <c r="B1618" s="12" t="s">
        <v>46</v>
      </c>
      <c r="C1618" s="13">
        <v>71</v>
      </c>
      <c r="D1618" s="14">
        <v>0</v>
      </c>
      <c r="E1618" s="14">
        <v>1</v>
      </c>
      <c r="F1618" s="14">
        <v>1</v>
      </c>
      <c r="G1618" s="14">
        <v>1</v>
      </c>
    </row>
    <row r="1619" spans="1:7">
      <c r="A1619" s="12">
        <v>92404</v>
      </c>
      <c r="B1619" s="12" t="s">
        <v>46</v>
      </c>
      <c r="C1619" s="13">
        <v>71</v>
      </c>
      <c r="D1619" s="14">
        <v>1</v>
      </c>
      <c r="E1619" s="14">
        <v>1</v>
      </c>
      <c r="F1619" s="14">
        <v>1</v>
      </c>
      <c r="G1619" s="14">
        <v>1</v>
      </c>
    </row>
    <row r="1620" spans="1:7">
      <c r="A1620" s="12">
        <v>92405</v>
      </c>
      <c r="B1620" s="12" t="s">
        <v>46</v>
      </c>
      <c r="C1620" s="13">
        <v>71</v>
      </c>
      <c r="D1620" s="14">
        <v>1</v>
      </c>
      <c r="E1620" s="14">
        <v>1</v>
      </c>
      <c r="F1620" s="14">
        <v>1</v>
      </c>
      <c r="G1620" s="14">
        <v>1</v>
      </c>
    </row>
    <row r="1621" spans="1:7">
      <c r="A1621" s="12">
        <v>92406</v>
      </c>
      <c r="B1621" s="12" t="s">
        <v>46</v>
      </c>
      <c r="C1621" s="13">
        <v>71</v>
      </c>
      <c r="D1621" s="14">
        <v>1</v>
      </c>
      <c r="E1621" s="14">
        <v>1</v>
      </c>
      <c r="F1621" s="14">
        <v>1</v>
      </c>
      <c r="G1621" s="14">
        <v>1</v>
      </c>
    </row>
    <row r="1622" spans="1:7">
      <c r="A1622" s="12">
        <v>92407</v>
      </c>
      <c r="B1622" s="12" t="s">
        <v>46</v>
      </c>
      <c r="C1622" s="13">
        <v>71</v>
      </c>
      <c r="D1622" s="14">
        <v>1</v>
      </c>
      <c r="E1622" s="14">
        <v>1</v>
      </c>
      <c r="F1622" s="14">
        <v>1</v>
      </c>
      <c r="G1622" s="14">
        <v>1</v>
      </c>
    </row>
    <row r="1623" spans="1:7">
      <c r="A1623" s="12">
        <v>92408</v>
      </c>
      <c r="B1623" s="12" t="s">
        <v>46</v>
      </c>
      <c r="C1623" s="13">
        <v>71</v>
      </c>
      <c r="D1623" s="14">
        <v>1</v>
      </c>
      <c r="E1623" s="14">
        <v>1</v>
      </c>
      <c r="F1623" s="14">
        <v>1</v>
      </c>
      <c r="G1623" s="14">
        <v>1</v>
      </c>
    </row>
    <row r="1624" spans="1:7">
      <c r="A1624" s="12">
        <v>92410</v>
      </c>
      <c r="B1624" s="12" t="s">
        <v>46</v>
      </c>
      <c r="C1624" s="13">
        <v>71</v>
      </c>
      <c r="D1624" s="14">
        <v>1</v>
      </c>
      <c r="E1624" s="14">
        <v>1</v>
      </c>
      <c r="F1624" s="14">
        <v>1</v>
      </c>
      <c r="G1624" s="14">
        <v>1</v>
      </c>
    </row>
    <row r="1625" spans="1:7">
      <c r="A1625" s="12">
        <v>92411</v>
      </c>
      <c r="B1625" s="12" t="s">
        <v>46</v>
      </c>
      <c r="C1625" s="13">
        <v>71</v>
      </c>
      <c r="D1625" s="14">
        <v>1</v>
      </c>
      <c r="E1625" s="14">
        <v>1</v>
      </c>
      <c r="F1625" s="14">
        <v>1</v>
      </c>
      <c r="G1625" s="14">
        <v>1</v>
      </c>
    </row>
    <row r="1626" spans="1:7">
      <c r="A1626" s="12">
        <v>92413</v>
      </c>
      <c r="B1626" s="12" t="s">
        <v>46</v>
      </c>
      <c r="C1626" s="13">
        <v>71</v>
      </c>
      <c r="D1626" s="14">
        <v>1</v>
      </c>
      <c r="E1626" s="14">
        <v>1</v>
      </c>
      <c r="F1626" s="14">
        <v>1</v>
      </c>
      <c r="G1626" s="14">
        <v>1</v>
      </c>
    </row>
    <row r="1627" spans="1:7">
      <c r="A1627" s="12">
        <v>92415</v>
      </c>
      <c r="B1627" s="12" t="s">
        <v>46</v>
      </c>
      <c r="C1627" s="13">
        <v>71</v>
      </c>
      <c r="D1627" s="14">
        <v>0</v>
      </c>
      <c r="E1627" s="14">
        <v>1</v>
      </c>
      <c r="F1627" s="14">
        <v>0</v>
      </c>
      <c r="G1627" s="14">
        <v>1</v>
      </c>
    </row>
    <row r="1628" spans="1:7">
      <c r="A1628" s="12">
        <v>92418</v>
      </c>
      <c r="B1628" s="12" t="s">
        <v>46</v>
      </c>
      <c r="C1628" s="13">
        <v>71</v>
      </c>
      <c r="D1628" s="14">
        <v>0</v>
      </c>
      <c r="E1628" s="14">
        <v>1</v>
      </c>
      <c r="F1628" s="14">
        <v>0</v>
      </c>
      <c r="G1628" s="14">
        <v>1</v>
      </c>
    </row>
    <row r="1629" spans="1:7">
      <c r="A1629" s="12">
        <v>92423</v>
      </c>
      <c r="B1629" s="12" t="s">
        <v>46</v>
      </c>
      <c r="C1629" s="13">
        <v>71</v>
      </c>
      <c r="D1629" s="14">
        <v>1</v>
      </c>
      <c r="E1629" s="14">
        <v>1</v>
      </c>
      <c r="F1629" s="14">
        <v>1</v>
      </c>
      <c r="G1629" s="14">
        <v>1</v>
      </c>
    </row>
    <row r="1630" spans="1:7">
      <c r="A1630" s="12">
        <v>92427</v>
      </c>
      <c r="B1630" s="12" t="s">
        <v>46</v>
      </c>
      <c r="C1630" s="13">
        <v>71</v>
      </c>
      <c r="D1630" s="14">
        <v>1</v>
      </c>
      <c r="E1630" s="14">
        <v>1</v>
      </c>
      <c r="F1630" s="14">
        <v>1</v>
      </c>
      <c r="G1630" s="14">
        <v>1</v>
      </c>
    </row>
    <row r="1631" spans="1:7">
      <c r="A1631" s="12">
        <v>93562</v>
      </c>
      <c r="B1631" s="12" t="s">
        <v>46</v>
      </c>
      <c r="C1631" s="13">
        <v>71</v>
      </c>
      <c r="D1631" s="14">
        <v>1</v>
      </c>
      <c r="E1631" s="14">
        <v>1</v>
      </c>
      <c r="F1631" s="14">
        <v>1</v>
      </c>
      <c r="G1631" s="14">
        <v>1</v>
      </c>
    </row>
    <row r="1632" spans="1:7">
      <c r="A1632" s="12">
        <v>93592</v>
      </c>
      <c r="B1632" s="12" t="s">
        <v>46</v>
      </c>
      <c r="C1632" s="13">
        <v>71</v>
      </c>
      <c r="D1632" s="14">
        <v>1</v>
      </c>
      <c r="E1632" s="14">
        <v>0</v>
      </c>
      <c r="F1632" s="14">
        <v>1</v>
      </c>
      <c r="G1632" s="14">
        <v>1</v>
      </c>
    </row>
    <row r="1633" spans="1:7">
      <c r="A1633" s="12">
        <v>91901</v>
      </c>
      <c r="B1633" s="12" t="s">
        <v>47</v>
      </c>
      <c r="C1633" s="13">
        <v>73</v>
      </c>
      <c r="D1633" s="14">
        <v>1</v>
      </c>
      <c r="E1633" s="14">
        <v>1</v>
      </c>
      <c r="F1633" s="14">
        <v>1</v>
      </c>
      <c r="G1633" s="14">
        <v>1</v>
      </c>
    </row>
    <row r="1634" spans="1:7">
      <c r="A1634" s="12">
        <v>91902</v>
      </c>
      <c r="B1634" s="12" t="s">
        <v>47</v>
      </c>
      <c r="C1634" s="13">
        <v>73</v>
      </c>
      <c r="D1634" s="14">
        <v>1</v>
      </c>
      <c r="E1634" s="14">
        <v>1</v>
      </c>
      <c r="F1634" s="14">
        <v>1</v>
      </c>
      <c r="G1634" s="14">
        <v>1</v>
      </c>
    </row>
    <row r="1635" spans="1:7">
      <c r="A1635" s="12">
        <v>91903</v>
      </c>
      <c r="B1635" s="12" t="s">
        <v>47</v>
      </c>
      <c r="C1635" s="13">
        <v>73</v>
      </c>
      <c r="D1635" s="14">
        <v>1</v>
      </c>
      <c r="E1635" s="14">
        <v>1</v>
      </c>
      <c r="F1635" s="14">
        <v>1</v>
      </c>
      <c r="G1635" s="14">
        <v>1</v>
      </c>
    </row>
    <row r="1636" spans="1:7">
      <c r="A1636" s="12">
        <v>91905</v>
      </c>
      <c r="B1636" s="12" t="s">
        <v>47</v>
      </c>
      <c r="C1636" s="13">
        <v>73</v>
      </c>
      <c r="D1636" s="14">
        <v>1</v>
      </c>
      <c r="E1636" s="14">
        <v>1</v>
      </c>
      <c r="F1636" s="14">
        <v>1</v>
      </c>
      <c r="G1636" s="14">
        <v>1</v>
      </c>
    </row>
    <row r="1637" spans="1:7">
      <c r="A1637" s="12">
        <v>91906</v>
      </c>
      <c r="B1637" s="12" t="s">
        <v>47</v>
      </c>
      <c r="C1637" s="13">
        <v>73</v>
      </c>
      <c r="D1637" s="14">
        <v>1</v>
      </c>
      <c r="E1637" s="14">
        <v>1</v>
      </c>
      <c r="F1637" s="14">
        <v>1</v>
      </c>
      <c r="G1637" s="14">
        <v>1</v>
      </c>
    </row>
    <row r="1638" spans="1:7">
      <c r="A1638" s="12">
        <v>91908</v>
      </c>
      <c r="B1638" s="12" t="s">
        <v>47</v>
      </c>
      <c r="C1638" s="13">
        <v>73</v>
      </c>
      <c r="D1638" s="14">
        <v>1</v>
      </c>
      <c r="E1638" s="14">
        <v>1</v>
      </c>
      <c r="F1638" s="14">
        <v>1</v>
      </c>
      <c r="G1638" s="14">
        <v>1</v>
      </c>
    </row>
    <row r="1639" spans="1:7">
      <c r="A1639" s="12">
        <v>91910</v>
      </c>
      <c r="B1639" s="12" t="s">
        <v>47</v>
      </c>
      <c r="C1639" s="13">
        <v>73</v>
      </c>
      <c r="D1639" s="14">
        <v>1</v>
      </c>
      <c r="E1639" s="14">
        <v>1</v>
      </c>
      <c r="F1639" s="14">
        <v>1</v>
      </c>
      <c r="G1639" s="14">
        <v>1</v>
      </c>
    </row>
    <row r="1640" spans="1:7">
      <c r="A1640" s="12">
        <v>91911</v>
      </c>
      <c r="B1640" s="12" t="s">
        <v>47</v>
      </c>
      <c r="C1640" s="13">
        <v>73</v>
      </c>
      <c r="D1640" s="14">
        <v>1</v>
      </c>
      <c r="E1640" s="14">
        <v>1</v>
      </c>
      <c r="F1640" s="14">
        <v>1</v>
      </c>
      <c r="G1640" s="14">
        <v>1</v>
      </c>
    </row>
    <row r="1641" spans="1:7">
      <c r="A1641" s="12">
        <v>91912</v>
      </c>
      <c r="B1641" s="12" t="s">
        <v>47</v>
      </c>
      <c r="C1641" s="13">
        <v>73</v>
      </c>
      <c r="D1641" s="14">
        <v>1</v>
      </c>
      <c r="E1641" s="14">
        <v>1</v>
      </c>
      <c r="F1641" s="14">
        <v>1</v>
      </c>
      <c r="G1641" s="14">
        <v>1</v>
      </c>
    </row>
    <row r="1642" spans="1:7">
      <c r="A1642" s="12">
        <v>91913</v>
      </c>
      <c r="B1642" s="12" t="s">
        <v>47</v>
      </c>
      <c r="C1642" s="13">
        <v>73</v>
      </c>
      <c r="D1642" s="14">
        <v>1</v>
      </c>
      <c r="E1642" s="14">
        <v>1</v>
      </c>
      <c r="F1642" s="14">
        <v>1</v>
      </c>
      <c r="G1642" s="14">
        <v>1</v>
      </c>
    </row>
    <row r="1643" spans="1:7">
      <c r="A1643" s="12">
        <v>91914</v>
      </c>
      <c r="B1643" s="12" t="s">
        <v>47</v>
      </c>
      <c r="C1643" s="13">
        <v>73</v>
      </c>
      <c r="D1643" s="14">
        <v>1</v>
      </c>
      <c r="E1643" s="14">
        <v>1</v>
      </c>
      <c r="F1643" s="14">
        <v>1</v>
      </c>
      <c r="G1643" s="14">
        <v>1</v>
      </c>
    </row>
    <row r="1644" spans="1:7">
      <c r="A1644" s="12">
        <v>91915</v>
      </c>
      <c r="B1644" s="12" t="s">
        <v>47</v>
      </c>
      <c r="C1644" s="13">
        <v>73</v>
      </c>
      <c r="D1644" s="14">
        <v>1</v>
      </c>
      <c r="E1644" s="14">
        <v>1</v>
      </c>
      <c r="F1644" s="14">
        <v>1</v>
      </c>
      <c r="G1644" s="14">
        <v>1</v>
      </c>
    </row>
    <row r="1645" spans="1:7">
      <c r="A1645" s="12">
        <v>91916</v>
      </c>
      <c r="B1645" s="12" t="s">
        <v>47</v>
      </c>
      <c r="C1645" s="13">
        <v>73</v>
      </c>
      <c r="D1645" s="14">
        <v>1</v>
      </c>
      <c r="E1645" s="14">
        <v>1</v>
      </c>
      <c r="F1645" s="14">
        <v>1</v>
      </c>
      <c r="G1645" s="14">
        <v>1</v>
      </c>
    </row>
    <row r="1646" spans="1:7">
      <c r="A1646" s="12">
        <v>91917</v>
      </c>
      <c r="B1646" s="12" t="s">
        <v>47</v>
      </c>
      <c r="C1646" s="13">
        <v>73</v>
      </c>
      <c r="D1646" s="14">
        <v>1</v>
      </c>
      <c r="E1646" s="14">
        <v>1</v>
      </c>
      <c r="F1646" s="14">
        <v>1</v>
      </c>
      <c r="G1646" s="14">
        <v>1</v>
      </c>
    </row>
    <row r="1647" spans="1:7">
      <c r="A1647" s="12">
        <v>91921</v>
      </c>
      <c r="B1647" s="12" t="s">
        <v>47</v>
      </c>
      <c r="C1647" s="13">
        <v>73</v>
      </c>
      <c r="D1647" s="14">
        <v>1</v>
      </c>
      <c r="E1647" s="14">
        <v>1</v>
      </c>
      <c r="F1647" s="14">
        <v>1</v>
      </c>
      <c r="G1647" s="14">
        <v>1</v>
      </c>
    </row>
    <row r="1648" spans="1:7">
      <c r="A1648" s="12">
        <v>91931</v>
      </c>
      <c r="B1648" s="12" t="s">
        <v>47</v>
      </c>
      <c r="C1648" s="13">
        <v>73</v>
      </c>
      <c r="D1648" s="14">
        <v>1</v>
      </c>
      <c r="E1648" s="14">
        <v>1</v>
      </c>
      <c r="F1648" s="14">
        <v>1</v>
      </c>
      <c r="G1648" s="14">
        <v>1</v>
      </c>
    </row>
    <row r="1649" spans="1:7">
      <c r="A1649" s="12">
        <v>91932</v>
      </c>
      <c r="B1649" s="12" t="s">
        <v>47</v>
      </c>
      <c r="C1649" s="13">
        <v>73</v>
      </c>
      <c r="D1649" s="14">
        <v>1</v>
      </c>
      <c r="E1649" s="14">
        <v>1</v>
      </c>
      <c r="F1649" s="14">
        <v>1</v>
      </c>
      <c r="G1649" s="14">
        <v>1</v>
      </c>
    </row>
    <row r="1650" spans="1:7">
      <c r="A1650" s="12">
        <v>91933</v>
      </c>
      <c r="B1650" s="12" t="s">
        <v>47</v>
      </c>
      <c r="C1650" s="13">
        <v>73</v>
      </c>
      <c r="D1650" s="14">
        <v>1</v>
      </c>
      <c r="E1650" s="14">
        <v>1</v>
      </c>
      <c r="F1650" s="14">
        <v>1</v>
      </c>
      <c r="G1650" s="14">
        <v>1</v>
      </c>
    </row>
    <row r="1651" spans="1:7">
      <c r="A1651" s="12">
        <v>91934</v>
      </c>
      <c r="B1651" s="12" t="s">
        <v>47</v>
      </c>
      <c r="C1651" s="13">
        <v>73</v>
      </c>
      <c r="D1651" s="14">
        <v>1</v>
      </c>
      <c r="E1651" s="14">
        <v>1</v>
      </c>
      <c r="F1651" s="14">
        <v>0</v>
      </c>
      <c r="G1651" s="14">
        <v>1</v>
      </c>
    </row>
    <row r="1652" spans="1:7">
      <c r="A1652" s="12">
        <v>91935</v>
      </c>
      <c r="B1652" s="12" t="s">
        <v>47</v>
      </c>
      <c r="C1652" s="13">
        <v>73</v>
      </c>
      <c r="D1652" s="14">
        <v>1</v>
      </c>
      <c r="E1652" s="14">
        <v>1</v>
      </c>
      <c r="F1652" s="14">
        <v>1</v>
      </c>
      <c r="G1652" s="14">
        <v>1</v>
      </c>
    </row>
    <row r="1653" spans="1:7">
      <c r="A1653" s="12">
        <v>91941</v>
      </c>
      <c r="B1653" s="12" t="s">
        <v>47</v>
      </c>
      <c r="C1653" s="13">
        <v>73</v>
      </c>
      <c r="D1653" s="14">
        <v>1</v>
      </c>
      <c r="E1653" s="14">
        <v>1</v>
      </c>
      <c r="F1653" s="14">
        <v>1</v>
      </c>
      <c r="G1653" s="14">
        <v>1</v>
      </c>
    </row>
    <row r="1654" spans="1:7">
      <c r="A1654" s="12">
        <v>91942</v>
      </c>
      <c r="B1654" s="12" t="s">
        <v>47</v>
      </c>
      <c r="C1654" s="13">
        <v>73</v>
      </c>
      <c r="D1654" s="14">
        <v>1</v>
      </c>
      <c r="E1654" s="14">
        <v>1</v>
      </c>
      <c r="F1654" s="14">
        <v>1</v>
      </c>
      <c r="G1654" s="14">
        <v>1</v>
      </c>
    </row>
    <row r="1655" spans="1:7">
      <c r="A1655" s="12">
        <v>91943</v>
      </c>
      <c r="B1655" s="12" t="s">
        <v>47</v>
      </c>
      <c r="C1655" s="13">
        <v>73</v>
      </c>
      <c r="D1655" s="14">
        <v>1</v>
      </c>
      <c r="E1655" s="14">
        <v>1</v>
      </c>
      <c r="F1655" s="14">
        <v>1</v>
      </c>
      <c r="G1655" s="14">
        <v>1</v>
      </c>
    </row>
    <row r="1656" spans="1:7">
      <c r="A1656" s="12">
        <v>91944</v>
      </c>
      <c r="B1656" s="12" t="s">
        <v>47</v>
      </c>
      <c r="C1656" s="13">
        <v>73</v>
      </c>
      <c r="D1656" s="14">
        <v>1</v>
      </c>
      <c r="E1656" s="14">
        <v>1</v>
      </c>
      <c r="F1656" s="14">
        <v>1</v>
      </c>
      <c r="G1656" s="14">
        <v>1</v>
      </c>
    </row>
    <row r="1657" spans="1:7">
      <c r="A1657" s="12">
        <v>91945</v>
      </c>
      <c r="B1657" s="12" t="s">
        <v>47</v>
      </c>
      <c r="C1657" s="13">
        <v>73</v>
      </c>
      <c r="D1657" s="14">
        <v>1</v>
      </c>
      <c r="E1657" s="14">
        <v>1</v>
      </c>
      <c r="F1657" s="14">
        <v>1</v>
      </c>
      <c r="G1657" s="14">
        <v>1</v>
      </c>
    </row>
    <row r="1658" spans="1:7">
      <c r="A1658" s="12">
        <v>91946</v>
      </c>
      <c r="B1658" s="12" t="s">
        <v>47</v>
      </c>
      <c r="C1658" s="13">
        <v>73</v>
      </c>
      <c r="D1658" s="14">
        <v>1</v>
      </c>
      <c r="E1658" s="14">
        <v>1</v>
      </c>
      <c r="F1658" s="14">
        <v>1</v>
      </c>
      <c r="G1658" s="14">
        <v>1</v>
      </c>
    </row>
    <row r="1659" spans="1:7">
      <c r="A1659" s="12">
        <v>91948</v>
      </c>
      <c r="B1659" s="12" t="s">
        <v>47</v>
      </c>
      <c r="C1659" s="13">
        <v>73</v>
      </c>
      <c r="D1659" s="14">
        <v>0</v>
      </c>
      <c r="E1659" s="14">
        <v>1</v>
      </c>
      <c r="F1659" s="14">
        <v>0</v>
      </c>
      <c r="G1659" s="14">
        <v>1</v>
      </c>
    </row>
    <row r="1660" spans="1:7">
      <c r="A1660" s="12">
        <v>91950</v>
      </c>
      <c r="B1660" s="12" t="s">
        <v>47</v>
      </c>
      <c r="C1660" s="13">
        <v>73</v>
      </c>
      <c r="D1660" s="14">
        <v>1</v>
      </c>
      <c r="E1660" s="14">
        <v>1</v>
      </c>
      <c r="F1660" s="14">
        <v>1</v>
      </c>
      <c r="G1660" s="14">
        <v>1</v>
      </c>
    </row>
    <row r="1661" spans="1:7">
      <c r="A1661" s="12">
        <v>91951</v>
      </c>
      <c r="B1661" s="12" t="s">
        <v>47</v>
      </c>
      <c r="C1661" s="13">
        <v>73</v>
      </c>
      <c r="D1661" s="14">
        <v>1</v>
      </c>
      <c r="E1661" s="14">
        <v>1</v>
      </c>
      <c r="F1661" s="14">
        <v>1</v>
      </c>
      <c r="G1661" s="14">
        <v>1</v>
      </c>
    </row>
    <row r="1662" spans="1:7">
      <c r="A1662" s="12">
        <v>91962</v>
      </c>
      <c r="B1662" s="12" t="s">
        <v>47</v>
      </c>
      <c r="C1662" s="13">
        <v>73</v>
      </c>
      <c r="D1662" s="14">
        <v>1</v>
      </c>
      <c r="E1662" s="14">
        <v>1</v>
      </c>
      <c r="F1662" s="14">
        <v>1</v>
      </c>
      <c r="G1662" s="14">
        <v>1</v>
      </c>
    </row>
    <row r="1663" spans="1:7">
      <c r="A1663" s="12">
        <v>91963</v>
      </c>
      <c r="B1663" s="12" t="s">
        <v>47</v>
      </c>
      <c r="C1663" s="13">
        <v>73</v>
      </c>
      <c r="D1663" s="14">
        <v>1</v>
      </c>
      <c r="E1663" s="14">
        <v>1</v>
      </c>
      <c r="F1663" s="14">
        <v>1</v>
      </c>
      <c r="G1663" s="14">
        <v>1</v>
      </c>
    </row>
    <row r="1664" spans="1:7">
      <c r="A1664" s="12">
        <v>91976</v>
      </c>
      <c r="B1664" s="12" t="s">
        <v>47</v>
      </c>
      <c r="C1664" s="13">
        <v>73</v>
      </c>
      <c r="D1664" s="14">
        <v>1</v>
      </c>
      <c r="E1664" s="14">
        <v>1</v>
      </c>
      <c r="F1664" s="14">
        <v>1</v>
      </c>
      <c r="G1664" s="14">
        <v>1</v>
      </c>
    </row>
    <row r="1665" spans="1:7">
      <c r="A1665" s="12">
        <v>91977</v>
      </c>
      <c r="B1665" s="12" t="s">
        <v>47</v>
      </c>
      <c r="C1665" s="13">
        <v>73</v>
      </c>
      <c r="D1665" s="14">
        <v>1</v>
      </c>
      <c r="E1665" s="14">
        <v>1</v>
      </c>
      <c r="F1665" s="14">
        <v>1</v>
      </c>
      <c r="G1665" s="14">
        <v>1</v>
      </c>
    </row>
    <row r="1666" spans="1:7">
      <c r="A1666" s="12">
        <v>91978</v>
      </c>
      <c r="B1666" s="12" t="s">
        <v>47</v>
      </c>
      <c r="C1666" s="13">
        <v>73</v>
      </c>
      <c r="D1666" s="14">
        <v>1</v>
      </c>
      <c r="E1666" s="14">
        <v>1</v>
      </c>
      <c r="F1666" s="14">
        <v>1</v>
      </c>
      <c r="G1666" s="14">
        <v>1</v>
      </c>
    </row>
    <row r="1667" spans="1:7">
      <c r="A1667" s="12">
        <v>91979</v>
      </c>
      <c r="B1667" s="12" t="s">
        <v>47</v>
      </c>
      <c r="C1667" s="13">
        <v>73</v>
      </c>
      <c r="D1667" s="14">
        <v>1</v>
      </c>
      <c r="E1667" s="14">
        <v>1</v>
      </c>
      <c r="F1667" s="14">
        <v>1</v>
      </c>
      <c r="G1667" s="14">
        <v>1</v>
      </c>
    </row>
    <row r="1668" spans="1:7">
      <c r="A1668" s="12">
        <v>91980</v>
      </c>
      <c r="B1668" s="12" t="s">
        <v>47</v>
      </c>
      <c r="C1668" s="13">
        <v>73</v>
      </c>
      <c r="D1668" s="14">
        <v>1</v>
      </c>
      <c r="E1668" s="14">
        <v>1</v>
      </c>
      <c r="F1668" s="14">
        <v>1</v>
      </c>
      <c r="G1668" s="14">
        <v>1</v>
      </c>
    </row>
    <row r="1669" spans="1:7">
      <c r="A1669" s="12">
        <v>92003</v>
      </c>
      <c r="B1669" s="12" t="s">
        <v>47</v>
      </c>
      <c r="C1669" s="13">
        <v>73</v>
      </c>
      <c r="D1669" s="14">
        <v>1</v>
      </c>
      <c r="E1669" s="14">
        <v>1</v>
      </c>
      <c r="F1669" s="14">
        <v>1</v>
      </c>
      <c r="G1669" s="14">
        <v>1</v>
      </c>
    </row>
    <row r="1670" spans="1:7">
      <c r="A1670" s="12">
        <v>92004</v>
      </c>
      <c r="B1670" s="12" t="s">
        <v>47</v>
      </c>
      <c r="C1670" s="13">
        <v>73</v>
      </c>
      <c r="D1670" s="14">
        <v>1</v>
      </c>
      <c r="E1670" s="14">
        <v>1</v>
      </c>
      <c r="F1670" s="14">
        <v>1</v>
      </c>
      <c r="G1670" s="14">
        <v>1</v>
      </c>
    </row>
    <row r="1671" spans="1:7">
      <c r="A1671" s="12">
        <v>92007</v>
      </c>
      <c r="B1671" s="12" t="s">
        <v>47</v>
      </c>
      <c r="C1671" s="13">
        <v>73</v>
      </c>
      <c r="D1671" s="14">
        <v>1</v>
      </c>
      <c r="E1671" s="14">
        <v>1</v>
      </c>
      <c r="F1671" s="14">
        <v>1</v>
      </c>
      <c r="G1671" s="14">
        <v>1</v>
      </c>
    </row>
    <row r="1672" spans="1:7">
      <c r="A1672" s="12">
        <v>92008</v>
      </c>
      <c r="B1672" s="12" t="s">
        <v>47</v>
      </c>
      <c r="C1672" s="13">
        <v>73</v>
      </c>
      <c r="D1672" s="14">
        <v>1</v>
      </c>
      <c r="E1672" s="14">
        <v>1</v>
      </c>
      <c r="F1672" s="14">
        <v>1</v>
      </c>
      <c r="G1672" s="14">
        <v>1</v>
      </c>
    </row>
    <row r="1673" spans="1:7">
      <c r="A1673" s="12">
        <v>92009</v>
      </c>
      <c r="B1673" s="12" t="s">
        <v>47</v>
      </c>
      <c r="C1673" s="13">
        <v>73</v>
      </c>
      <c r="D1673" s="14">
        <v>1</v>
      </c>
      <c r="E1673" s="14">
        <v>1</v>
      </c>
      <c r="F1673" s="14">
        <v>1</v>
      </c>
      <c r="G1673" s="14">
        <v>1</v>
      </c>
    </row>
    <row r="1674" spans="1:7">
      <c r="A1674" s="12">
        <v>92010</v>
      </c>
      <c r="B1674" s="12" t="s">
        <v>47</v>
      </c>
      <c r="C1674" s="13">
        <v>73</v>
      </c>
      <c r="D1674" s="14">
        <v>1</v>
      </c>
      <c r="E1674" s="14">
        <v>1</v>
      </c>
      <c r="F1674" s="14">
        <v>1</v>
      </c>
      <c r="G1674" s="14">
        <v>1</v>
      </c>
    </row>
    <row r="1675" spans="1:7">
      <c r="A1675" s="12">
        <v>92011</v>
      </c>
      <c r="B1675" s="12" t="s">
        <v>47</v>
      </c>
      <c r="C1675" s="13">
        <v>73</v>
      </c>
      <c r="D1675" s="14">
        <v>1</v>
      </c>
      <c r="E1675" s="14">
        <v>1</v>
      </c>
      <c r="F1675" s="14">
        <v>1</v>
      </c>
      <c r="G1675" s="14">
        <v>1</v>
      </c>
    </row>
    <row r="1676" spans="1:7">
      <c r="A1676" s="12">
        <v>92013</v>
      </c>
      <c r="B1676" s="12" t="s">
        <v>47</v>
      </c>
      <c r="C1676" s="13">
        <v>73</v>
      </c>
      <c r="D1676" s="14">
        <v>1</v>
      </c>
      <c r="E1676" s="14">
        <v>1</v>
      </c>
      <c r="F1676" s="14">
        <v>1</v>
      </c>
      <c r="G1676" s="14">
        <v>1</v>
      </c>
    </row>
    <row r="1677" spans="1:7">
      <c r="A1677" s="12">
        <v>92014</v>
      </c>
      <c r="B1677" s="12" t="s">
        <v>47</v>
      </c>
      <c r="C1677" s="13">
        <v>73</v>
      </c>
      <c r="D1677" s="14">
        <v>1</v>
      </c>
      <c r="E1677" s="14">
        <v>1</v>
      </c>
      <c r="F1677" s="14">
        <v>1</v>
      </c>
      <c r="G1677" s="14">
        <v>1</v>
      </c>
    </row>
    <row r="1678" spans="1:7">
      <c r="A1678" s="12">
        <v>92018</v>
      </c>
      <c r="B1678" s="12" t="s">
        <v>47</v>
      </c>
      <c r="C1678" s="13">
        <v>73</v>
      </c>
      <c r="D1678" s="14">
        <v>1</v>
      </c>
      <c r="E1678" s="14">
        <v>1</v>
      </c>
      <c r="F1678" s="14">
        <v>1</v>
      </c>
      <c r="G1678" s="14">
        <v>1</v>
      </c>
    </row>
    <row r="1679" spans="1:7">
      <c r="A1679" s="12">
        <v>92019</v>
      </c>
      <c r="B1679" s="12" t="s">
        <v>47</v>
      </c>
      <c r="C1679" s="13">
        <v>73</v>
      </c>
      <c r="D1679" s="14">
        <v>1</v>
      </c>
      <c r="E1679" s="14">
        <v>1</v>
      </c>
      <c r="F1679" s="14">
        <v>1</v>
      </c>
      <c r="G1679" s="14">
        <v>1</v>
      </c>
    </row>
    <row r="1680" spans="1:7">
      <c r="A1680" s="12">
        <v>92020</v>
      </c>
      <c r="B1680" s="12" t="s">
        <v>47</v>
      </c>
      <c r="C1680" s="13">
        <v>73</v>
      </c>
      <c r="D1680" s="14">
        <v>1</v>
      </c>
      <c r="E1680" s="14">
        <v>1</v>
      </c>
      <c r="F1680" s="14">
        <v>1</v>
      </c>
      <c r="G1680" s="14">
        <v>1</v>
      </c>
    </row>
    <row r="1681" spans="1:7">
      <c r="A1681" s="12">
        <v>92021</v>
      </c>
      <c r="B1681" s="12" t="s">
        <v>47</v>
      </c>
      <c r="C1681" s="13">
        <v>73</v>
      </c>
      <c r="D1681" s="14">
        <v>1</v>
      </c>
      <c r="E1681" s="14">
        <v>1</v>
      </c>
      <c r="F1681" s="14">
        <v>1</v>
      </c>
      <c r="G1681" s="14">
        <v>1</v>
      </c>
    </row>
    <row r="1682" spans="1:7">
      <c r="A1682" s="12">
        <v>92022</v>
      </c>
      <c r="B1682" s="12" t="s">
        <v>47</v>
      </c>
      <c r="C1682" s="13">
        <v>73</v>
      </c>
      <c r="D1682" s="14">
        <v>1</v>
      </c>
      <c r="E1682" s="14">
        <v>1</v>
      </c>
      <c r="F1682" s="14">
        <v>1</v>
      </c>
      <c r="G1682" s="14">
        <v>1</v>
      </c>
    </row>
    <row r="1683" spans="1:7">
      <c r="A1683" s="12">
        <v>92023</v>
      </c>
      <c r="B1683" s="12" t="s">
        <v>47</v>
      </c>
      <c r="C1683" s="13">
        <v>73</v>
      </c>
      <c r="D1683" s="14">
        <v>1</v>
      </c>
      <c r="E1683" s="14">
        <v>1</v>
      </c>
      <c r="F1683" s="14">
        <v>1</v>
      </c>
      <c r="G1683" s="14">
        <v>1</v>
      </c>
    </row>
    <row r="1684" spans="1:7">
      <c r="A1684" s="12">
        <v>92024</v>
      </c>
      <c r="B1684" s="12" t="s">
        <v>47</v>
      </c>
      <c r="C1684" s="13">
        <v>73</v>
      </c>
      <c r="D1684" s="14">
        <v>1</v>
      </c>
      <c r="E1684" s="14">
        <v>1</v>
      </c>
      <c r="F1684" s="14">
        <v>1</v>
      </c>
      <c r="G1684" s="14">
        <v>1</v>
      </c>
    </row>
    <row r="1685" spans="1:7">
      <c r="A1685" s="12">
        <v>92025</v>
      </c>
      <c r="B1685" s="12" t="s">
        <v>47</v>
      </c>
      <c r="C1685" s="13">
        <v>73</v>
      </c>
      <c r="D1685" s="14">
        <v>1</v>
      </c>
      <c r="E1685" s="14">
        <v>1</v>
      </c>
      <c r="F1685" s="14">
        <v>1</v>
      </c>
      <c r="G1685" s="14">
        <v>1</v>
      </c>
    </row>
    <row r="1686" spans="1:7">
      <c r="A1686" s="12">
        <v>92026</v>
      </c>
      <c r="B1686" s="12" t="s">
        <v>47</v>
      </c>
      <c r="C1686" s="13">
        <v>73</v>
      </c>
      <c r="D1686" s="14">
        <v>1</v>
      </c>
      <c r="E1686" s="14">
        <v>1</v>
      </c>
      <c r="F1686" s="14">
        <v>1</v>
      </c>
      <c r="G1686" s="14">
        <v>1</v>
      </c>
    </row>
    <row r="1687" spans="1:7">
      <c r="A1687" s="12">
        <v>92027</v>
      </c>
      <c r="B1687" s="12" t="s">
        <v>47</v>
      </c>
      <c r="C1687" s="13">
        <v>73</v>
      </c>
      <c r="D1687" s="14">
        <v>1</v>
      </c>
      <c r="E1687" s="14">
        <v>1</v>
      </c>
      <c r="F1687" s="14">
        <v>1</v>
      </c>
      <c r="G1687" s="14">
        <v>1</v>
      </c>
    </row>
    <row r="1688" spans="1:7">
      <c r="A1688" s="12">
        <v>92028</v>
      </c>
      <c r="B1688" s="12" t="s">
        <v>47</v>
      </c>
      <c r="C1688" s="13">
        <v>73</v>
      </c>
      <c r="D1688" s="14">
        <v>0.99941458222458757</v>
      </c>
      <c r="E1688" s="14">
        <v>1</v>
      </c>
      <c r="F1688" s="14">
        <v>1</v>
      </c>
      <c r="G1688" s="14">
        <v>0.99946398986453566</v>
      </c>
    </row>
    <row r="1689" spans="1:7">
      <c r="A1689" s="12">
        <v>92029</v>
      </c>
      <c r="B1689" s="12" t="s">
        <v>47</v>
      </c>
      <c r="C1689" s="13">
        <v>73</v>
      </c>
      <c r="D1689" s="14">
        <v>1</v>
      </c>
      <c r="E1689" s="14">
        <v>1</v>
      </c>
      <c r="F1689" s="14">
        <v>1</v>
      </c>
      <c r="G1689" s="14">
        <v>1</v>
      </c>
    </row>
    <row r="1690" spans="1:7">
      <c r="A1690" s="12">
        <v>92030</v>
      </c>
      <c r="B1690" s="12" t="s">
        <v>47</v>
      </c>
      <c r="C1690" s="13">
        <v>73</v>
      </c>
      <c r="D1690" s="14">
        <v>1</v>
      </c>
      <c r="E1690" s="14">
        <v>1</v>
      </c>
      <c r="F1690" s="14">
        <v>1</v>
      </c>
      <c r="G1690" s="14">
        <v>1</v>
      </c>
    </row>
    <row r="1691" spans="1:7">
      <c r="A1691" s="12">
        <v>92033</v>
      </c>
      <c r="B1691" s="12" t="s">
        <v>47</v>
      </c>
      <c r="C1691" s="13">
        <v>73</v>
      </c>
      <c r="D1691" s="14">
        <v>1</v>
      </c>
      <c r="E1691" s="14">
        <v>1</v>
      </c>
      <c r="F1691" s="14">
        <v>1</v>
      </c>
      <c r="G1691" s="14">
        <v>1</v>
      </c>
    </row>
    <row r="1692" spans="1:7">
      <c r="A1692" s="12">
        <v>92036</v>
      </c>
      <c r="B1692" s="12" t="s">
        <v>47</v>
      </c>
      <c r="C1692" s="13">
        <v>73</v>
      </c>
      <c r="D1692" s="14">
        <v>1</v>
      </c>
      <c r="E1692" s="14">
        <v>1</v>
      </c>
      <c r="F1692" s="14">
        <v>1</v>
      </c>
      <c r="G1692" s="14">
        <v>1</v>
      </c>
    </row>
    <row r="1693" spans="1:7">
      <c r="A1693" s="12">
        <v>92037</v>
      </c>
      <c r="B1693" s="12" t="s">
        <v>47</v>
      </c>
      <c r="C1693" s="13">
        <v>73</v>
      </c>
      <c r="D1693" s="14">
        <v>1</v>
      </c>
      <c r="E1693" s="14">
        <v>1</v>
      </c>
      <c r="F1693" s="14">
        <v>1</v>
      </c>
      <c r="G1693" s="14">
        <v>1</v>
      </c>
    </row>
    <row r="1694" spans="1:7">
      <c r="A1694" s="12">
        <v>92038</v>
      </c>
      <c r="B1694" s="12" t="s">
        <v>47</v>
      </c>
      <c r="C1694" s="13">
        <v>73</v>
      </c>
      <c r="D1694" s="14">
        <v>1</v>
      </c>
      <c r="E1694" s="14">
        <v>1</v>
      </c>
      <c r="F1694" s="14">
        <v>1</v>
      </c>
      <c r="G1694" s="14">
        <v>1</v>
      </c>
    </row>
    <row r="1695" spans="1:7">
      <c r="A1695" s="12">
        <v>92039</v>
      </c>
      <c r="B1695" s="12" t="s">
        <v>47</v>
      </c>
      <c r="C1695" s="13">
        <v>73</v>
      </c>
      <c r="D1695" s="14">
        <v>1</v>
      </c>
      <c r="E1695" s="14">
        <v>1</v>
      </c>
      <c r="F1695" s="14">
        <v>1</v>
      </c>
      <c r="G1695" s="14">
        <v>1</v>
      </c>
    </row>
    <row r="1696" spans="1:7">
      <c r="A1696" s="12">
        <v>92040</v>
      </c>
      <c r="B1696" s="12" t="s">
        <v>47</v>
      </c>
      <c r="C1696" s="13">
        <v>73</v>
      </c>
      <c r="D1696" s="14">
        <v>1</v>
      </c>
      <c r="E1696" s="14">
        <v>1</v>
      </c>
      <c r="F1696" s="14">
        <v>1</v>
      </c>
      <c r="G1696" s="14">
        <v>1</v>
      </c>
    </row>
    <row r="1697" spans="1:7">
      <c r="A1697" s="12">
        <v>92046</v>
      </c>
      <c r="B1697" s="12" t="s">
        <v>47</v>
      </c>
      <c r="C1697" s="13">
        <v>73</v>
      </c>
      <c r="D1697" s="14">
        <v>1</v>
      </c>
      <c r="E1697" s="14">
        <v>1</v>
      </c>
      <c r="F1697" s="14">
        <v>1</v>
      </c>
      <c r="G1697" s="14">
        <v>1</v>
      </c>
    </row>
    <row r="1698" spans="1:7">
      <c r="A1698" s="12">
        <v>92049</v>
      </c>
      <c r="B1698" s="12" t="s">
        <v>47</v>
      </c>
      <c r="C1698" s="13">
        <v>73</v>
      </c>
      <c r="D1698" s="14">
        <v>1</v>
      </c>
      <c r="E1698" s="14">
        <v>1</v>
      </c>
      <c r="F1698" s="14">
        <v>1</v>
      </c>
      <c r="G1698" s="14">
        <v>1</v>
      </c>
    </row>
    <row r="1699" spans="1:7">
      <c r="A1699" s="12">
        <v>92051</v>
      </c>
      <c r="B1699" s="12" t="s">
        <v>47</v>
      </c>
      <c r="C1699" s="13">
        <v>73</v>
      </c>
      <c r="D1699" s="14">
        <v>1</v>
      </c>
      <c r="E1699" s="14">
        <v>1</v>
      </c>
      <c r="F1699" s="14">
        <v>1</v>
      </c>
      <c r="G1699" s="14">
        <v>1</v>
      </c>
    </row>
    <row r="1700" spans="1:7">
      <c r="A1700" s="12">
        <v>92052</v>
      </c>
      <c r="B1700" s="12" t="s">
        <v>47</v>
      </c>
      <c r="C1700" s="13">
        <v>73</v>
      </c>
      <c r="D1700" s="14">
        <v>1</v>
      </c>
      <c r="E1700" s="14">
        <v>1</v>
      </c>
      <c r="F1700" s="14">
        <v>1</v>
      </c>
      <c r="G1700" s="14">
        <v>1</v>
      </c>
    </row>
    <row r="1701" spans="1:7">
      <c r="A1701" s="12">
        <v>92054</v>
      </c>
      <c r="B1701" s="12" t="s">
        <v>47</v>
      </c>
      <c r="C1701" s="13">
        <v>73</v>
      </c>
      <c r="D1701" s="14">
        <v>1</v>
      </c>
      <c r="E1701" s="14">
        <v>1</v>
      </c>
      <c r="F1701" s="14">
        <v>1</v>
      </c>
      <c r="G1701" s="14">
        <v>1</v>
      </c>
    </row>
    <row r="1702" spans="1:7">
      <c r="A1702" s="12">
        <v>92055</v>
      </c>
      <c r="B1702" s="12" t="s">
        <v>47</v>
      </c>
      <c r="C1702" s="13">
        <v>73</v>
      </c>
      <c r="D1702" s="14">
        <v>0</v>
      </c>
      <c r="E1702" s="14">
        <v>1</v>
      </c>
      <c r="F1702" s="14">
        <v>1</v>
      </c>
      <c r="G1702" s="14">
        <v>1</v>
      </c>
    </row>
    <row r="1703" spans="1:7">
      <c r="A1703" s="12">
        <v>92056</v>
      </c>
      <c r="B1703" s="12" t="s">
        <v>47</v>
      </c>
      <c r="C1703" s="13">
        <v>73</v>
      </c>
      <c r="D1703" s="14">
        <v>1</v>
      </c>
      <c r="E1703" s="14">
        <v>1</v>
      </c>
      <c r="F1703" s="14">
        <v>1</v>
      </c>
      <c r="G1703" s="14">
        <v>1</v>
      </c>
    </row>
    <row r="1704" spans="1:7">
      <c r="A1704" s="12">
        <v>92057</v>
      </c>
      <c r="B1704" s="12" t="s">
        <v>47</v>
      </c>
      <c r="C1704" s="13">
        <v>73</v>
      </c>
      <c r="D1704" s="14">
        <v>1</v>
      </c>
      <c r="E1704" s="14">
        <v>1</v>
      </c>
      <c r="F1704" s="14">
        <v>1</v>
      </c>
      <c r="G1704" s="14">
        <v>1</v>
      </c>
    </row>
    <row r="1705" spans="1:7">
      <c r="A1705" s="12">
        <v>92058</v>
      </c>
      <c r="B1705" s="12" t="s">
        <v>47</v>
      </c>
      <c r="C1705" s="13">
        <v>73</v>
      </c>
      <c r="D1705" s="14">
        <v>1</v>
      </c>
      <c r="E1705" s="14">
        <v>1</v>
      </c>
      <c r="F1705" s="14">
        <v>1</v>
      </c>
      <c r="G1705" s="14">
        <v>1</v>
      </c>
    </row>
    <row r="1706" spans="1:7">
      <c r="A1706" s="12">
        <v>92059</v>
      </c>
      <c r="B1706" s="12" t="s">
        <v>47</v>
      </c>
      <c r="C1706" s="13">
        <v>73</v>
      </c>
      <c r="D1706" s="14">
        <v>1</v>
      </c>
      <c r="E1706" s="14">
        <v>1</v>
      </c>
      <c r="F1706" s="14">
        <v>1</v>
      </c>
      <c r="G1706" s="14">
        <v>1</v>
      </c>
    </row>
    <row r="1707" spans="1:7">
      <c r="A1707" s="12">
        <v>92060</v>
      </c>
      <c r="B1707" s="12" t="s">
        <v>47</v>
      </c>
      <c r="C1707" s="13">
        <v>73</v>
      </c>
      <c r="D1707" s="14">
        <v>1</v>
      </c>
      <c r="E1707" s="14">
        <v>1</v>
      </c>
      <c r="F1707" s="14">
        <v>0</v>
      </c>
      <c r="G1707" s="14">
        <v>1</v>
      </c>
    </row>
    <row r="1708" spans="1:7">
      <c r="A1708" s="12">
        <v>92061</v>
      </c>
      <c r="B1708" s="12" t="s">
        <v>47</v>
      </c>
      <c r="C1708" s="13">
        <v>73</v>
      </c>
      <c r="D1708" s="14">
        <v>1</v>
      </c>
      <c r="E1708" s="14">
        <v>1</v>
      </c>
      <c r="F1708" s="14">
        <v>1</v>
      </c>
      <c r="G1708" s="14">
        <v>1</v>
      </c>
    </row>
    <row r="1709" spans="1:7">
      <c r="A1709" s="12">
        <v>92064</v>
      </c>
      <c r="B1709" s="12" t="s">
        <v>47</v>
      </c>
      <c r="C1709" s="13">
        <v>73</v>
      </c>
      <c r="D1709" s="14">
        <v>1</v>
      </c>
      <c r="E1709" s="14">
        <v>1</v>
      </c>
      <c r="F1709" s="14">
        <v>1</v>
      </c>
      <c r="G1709" s="14">
        <v>1</v>
      </c>
    </row>
    <row r="1710" spans="1:7">
      <c r="A1710" s="12">
        <v>92065</v>
      </c>
      <c r="B1710" s="12" t="s">
        <v>47</v>
      </c>
      <c r="C1710" s="13">
        <v>73</v>
      </c>
      <c r="D1710" s="14">
        <v>1</v>
      </c>
      <c r="E1710" s="14">
        <v>1</v>
      </c>
      <c r="F1710" s="14">
        <v>1</v>
      </c>
      <c r="G1710" s="14">
        <v>1</v>
      </c>
    </row>
    <row r="1711" spans="1:7">
      <c r="A1711" s="12">
        <v>92066</v>
      </c>
      <c r="B1711" s="12" t="s">
        <v>47</v>
      </c>
      <c r="C1711" s="13">
        <v>73</v>
      </c>
      <c r="D1711" s="14">
        <v>1</v>
      </c>
      <c r="E1711" s="14">
        <v>1</v>
      </c>
      <c r="F1711" s="14">
        <v>1</v>
      </c>
      <c r="G1711" s="14">
        <v>1</v>
      </c>
    </row>
    <row r="1712" spans="1:7">
      <c r="A1712" s="12">
        <v>92067</v>
      </c>
      <c r="B1712" s="12" t="s">
        <v>47</v>
      </c>
      <c r="C1712" s="13">
        <v>73</v>
      </c>
      <c r="D1712" s="14">
        <v>1</v>
      </c>
      <c r="E1712" s="14">
        <v>1</v>
      </c>
      <c r="F1712" s="14">
        <v>1</v>
      </c>
      <c r="G1712" s="14">
        <v>1</v>
      </c>
    </row>
    <row r="1713" spans="1:7">
      <c r="A1713" s="12">
        <v>92068</v>
      </c>
      <c r="B1713" s="12" t="s">
        <v>47</v>
      </c>
      <c r="C1713" s="13">
        <v>73</v>
      </c>
      <c r="D1713" s="14">
        <v>1</v>
      </c>
      <c r="E1713" s="14">
        <v>1</v>
      </c>
      <c r="F1713" s="14">
        <v>1</v>
      </c>
      <c r="G1713" s="14">
        <v>1</v>
      </c>
    </row>
    <row r="1714" spans="1:7">
      <c r="A1714" s="12">
        <v>92069</v>
      </c>
      <c r="B1714" s="12" t="s">
        <v>47</v>
      </c>
      <c r="C1714" s="13">
        <v>73</v>
      </c>
      <c r="D1714" s="14">
        <v>1</v>
      </c>
      <c r="E1714" s="14">
        <v>1</v>
      </c>
      <c r="F1714" s="14">
        <v>1</v>
      </c>
      <c r="G1714" s="14">
        <v>1</v>
      </c>
    </row>
    <row r="1715" spans="1:7">
      <c r="A1715" s="12">
        <v>92070</v>
      </c>
      <c r="B1715" s="12" t="s">
        <v>47</v>
      </c>
      <c r="C1715" s="13">
        <v>73</v>
      </c>
      <c r="D1715" s="14">
        <v>1</v>
      </c>
      <c r="E1715" s="14">
        <v>1</v>
      </c>
      <c r="F1715" s="14">
        <v>1</v>
      </c>
      <c r="G1715" s="14">
        <v>1</v>
      </c>
    </row>
    <row r="1716" spans="1:7">
      <c r="A1716" s="12">
        <v>92071</v>
      </c>
      <c r="B1716" s="12" t="s">
        <v>47</v>
      </c>
      <c r="C1716" s="13">
        <v>73</v>
      </c>
      <c r="D1716" s="14">
        <v>1</v>
      </c>
      <c r="E1716" s="14">
        <v>1</v>
      </c>
      <c r="F1716" s="14">
        <v>1</v>
      </c>
      <c r="G1716" s="14">
        <v>1</v>
      </c>
    </row>
    <row r="1717" spans="1:7">
      <c r="A1717" s="12">
        <v>92072</v>
      </c>
      <c r="B1717" s="12" t="s">
        <v>47</v>
      </c>
      <c r="C1717" s="13">
        <v>73</v>
      </c>
      <c r="D1717" s="14">
        <v>1</v>
      </c>
      <c r="E1717" s="14">
        <v>1</v>
      </c>
      <c r="F1717" s="14">
        <v>1</v>
      </c>
      <c r="G1717" s="14">
        <v>1</v>
      </c>
    </row>
    <row r="1718" spans="1:7">
      <c r="A1718" s="12">
        <v>92074</v>
      </c>
      <c r="B1718" s="12" t="s">
        <v>47</v>
      </c>
      <c r="C1718" s="13">
        <v>73</v>
      </c>
      <c r="D1718" s="14">
        <v>1</v>
      </c>
      <c r="E1718" s="14">
        <v>1</v>
      </c>
      <c r="F1718" s="14">
        <v>1</v>
      </c>
      <c r="G1718" s="14">
        <v>1</v>
      </c>
    </row>
    <row r="1719" spans="1:7">
      <c r="A1719" s="12">
        <v>92075</v>
      </c>
      <c r="B1719" s="12" t="s">
        <v>47</v>
      </c>
      <c r="C1719" s="13">
        <v>73</v>
      </c>
      <c r="D1719" s="14">
        <v>1</v>
      </c>
      <c r="E1719" s="14">
        <v>1</v>
      </c>
      <c r="F1719" s="14">
        <v>1</v>
      </c>
      <c r="G1719" s="14">
        <v>1</v>
      </c>
    </row>
    <row r="1720" spans="1:7">
      <c r="A1720" s="12">
        <v>92078</v>
      </c>
      <c r="B1720" s="12" t="s">
        <v>47</v>
      </c>
      <c r="C1720" s="13">
        <v>73</v>
      </c>
      <c r="D1720" s="14">
        <v>1</v>
      </c>
      <c r="E1720" s="14">
        <v>1</v>
      </c>
      <c r="F1720" s="14">
        <v>1</v>
      </c>
      <c r="G1720" s="14">
        <v>1</v>
      </c>
    </row>
    <row r="1721" spans="1:7">
      <c r="A1721" s="12">
        <v>92079</v>
      </c>
      <c r="B1721" s="12" t="s">
        <v>47</v>
      </c>
      <c r="C1721" s="13">
        <v>73</v>
      </c>
      <c r="D1721" s="14">
        <v>1</v>
      </c>
      <c r="E1721" s="14">
        <v>1</v>
      </c>
      <c r="F1721" s="14">
        <v>1</v>
      </c>
      <c r="G1721" s="14">
        <v>1</v>
      </c>
    </row>
    <row r="1722" spans="1:7">
      <c r="A1722" s="12">
        <v>92081</v>
      </c>
      <c r="B1722" s="12" t="s">
        <v>47</v>
      </c>
      <c r="C1722" s="13">
        <v>73</v>
      </c>
      <c r="D1722" s="14">
        <v>1</v>
      </c>
      <c r="E1722" s="14">
        <v>1</v>
      </c>
      <c r="F1722" s="14">
        <v>1</v>
      </c>
      <c r="G1722" s="14">
        <v>1</v>
      </c>
    </row>
    <row r="1723" spans="1:7">
      <c r="A1723" s="12">
        <v>92082</v>
      </c>
      <c r="B1723" s="12" t="s">
        <v>47</v>
      </c>
      <c r="C1723" s="13">
        <v>73</v>
      </c>
      <c r="D1723" s="14">
        <v>1</v>
      </c>
      <c r="E1723" s="14">
        <v>1</v>
      </c>
      <c r="F1723" s="14">
        <v>1</v>
      </c>
      <c r="G1723" s="14">
        <v>1</v>
      </c>
    </row>
    <row r="1724" spans="1:7">
      <c r="A1724" s="12">
        <v>92083</v>
      </c>
      <c r="B1724" s="12" t="s">
        <v>47</v>
      </c>
      <c r="C1724" s="13">
        <v>73</v>
      </c>
      <c r="D1724" s="14">
        <v>1</v>
      </c>
      <c r="E1724" s="14">
        <v>1</v>
      </c>
      <c r="F1724" s="14">
        <v>1</v>
      </c>
      <c r="G1724" s="14">
        <v>1</v>
      </c>
    </row>
    <row r="1725" spans="1:7">
      <c r="A1725" s="12">
        <v>92084</v>
      </c>
      <c r="B1725" s="12" t="s">
        <v>47</v>
      </c>
      <c r="C1725" s="13">
        <v>73</v>
      </c>
      <c r="D1725" s="14">
        <v>1</v>
      </c>
      <c r="E1725" s="14">
        <v>1</v>
      </c>
      <c r="F1725" s="14">
        <v>1</v>
      </c>
      <c r="G1725" s="14">
        <v>1</v>
      </c>
    </row>
    <row r="1726" spans="1:7">
      <c r="A1726" s="12">
        <v>92085</v>
      </c>
      <c r="B1726" s="12" t="s">
        <v>47</v>
      </c>
      <c r="C1726" s="13">
        <v>73</v>
      </c>
      <c r="D1726" s="14">
        <v>1</v>
      </c>
      <c r="E1726" s="14">
        <v>1</v>
      </c>
      <c r="F1726" s="14">
        <v>1</v>
      </c>
      <c r="G1726" s="14">
        <v>1</v>
      </c>
    </row>
    <row r="1727" spans="1:7">
      <c r="A1727" s="12">
        <v>92086</v>
      </c>
      <c r="B1727" s="12" t="s">
        <v>47</v>
      </c>
      <c r="C1727" s="13">
        <v>73</v>
      </c>
      <c r="D1727" s="14">
        <v>1</v>
      </c>
      <c r="E1727" s="14">
        <v>1</v>
      </c>
      <c r="F1727" s="14">
        <v>1</v>
      </c>
      <c r="G1727" s="14">
        <v>1</v>
      </c>
    </row>
    <row r="1728" spans="1:7">
      <c r="A1728" s="12">
        <v>92088</v>
      </c>
      <c r="B1728" s="12" t="s">
        <v>47</v>
      </c>
      <c r="C1728" s="13">
        <v>73</v>
      </c>
      <c r="D1728" s="14">
        <v>1</v>
      </c>
      <c r="E1728" s="14">
        <v>1</v>
      </c>
      <c r="F1728" s="14">
        <v>1</v>
      </c>
      <c r="G1728" s="14">
        <v>1</v>
      </c>
    </row>
    <row r="1729" spans="1:7">
      <c r="A1729" s="12">
        <v>92091</v>
      </c>
      <c r="B1729" s="12" t="s">
        <v>47</v>
      </c>
      <c r="C1729" s="13">
        <v>73</v>
      </c>
      <c r="D1729" s="14">
        <v>1</v>
      </c>
      <c r="E1729" s="14">
        <v>1</v>
      </c>
      <c r="F1729" s="14">
        <v>1</v>
      </c>
      <c r="G1729" s="14">
        <v>1</v>
      </c>
    </row>
    <row r="1730" spans="1:7">
      <c r="A1730" s="12">
        <v>92092</v>
      </c>
      <c r="B1730" s="12" t="s">
        <v>47</v>
      </c>
      <c r="C1730" s="13">
        <v>73</v>
      </c>
      <c r="D1730" s="14">
        <v>0</v>
      </c>
      <c r="E1730" s="14">
        <v>1</v>
      </c>
      <c r="F1730" s="14">
        <v>1</v>
      </c>
      <c r="G1730" s="14">
        <v>1</v>
      </c>
    </row>
    <row r="1731" spans="1:7">
      <c r="A1731" s="12">
        <v>92093</v>
      </c>
      <c r="B1731" s="12" t="s">
        <v>47</v>
      </c>
      <c r="C1731" s="13">
        <v>73</v>
      </c>
      <c r="D1731" s="14">
        <v>0</v>
      </c>
      <c r="E1731" s="14">
        <v>1</v>
      </c>
      <c r="F1731" s="14">
        <v>1</v>
      </c>
      <c r="G1731" s="14">
        <v>1</v>
      </c>
    </row>
    <row r="1732" spans="1:7">
      <c r="A1732" s="12">
        <v>92096</v>
      </c>
      <c r="B1732" s="12" t="s">
        <v>47</v>
      </c>
      <c r="C1732" s="13">
        <v>73</v>
      </c>
      <c r="D1732" s="14">
        <v>0</v>
      </c>
      <c r="E1732" s="14">
        <v>0</v>
      </c>
      <c r="F1732" s="14">
        <v>1</v>
      </c>
      <c r="G1732" s="14">
        <v>1</v>
      </c>
    </row>
    <row r="1733" spans="1:7">
      <c r="A1733" s="12">
        <v>92101</v>
      </c>
      <c r="B1733" s="12" t="s">
        <v>47</v>
      </c>
      <c r="C1733" s="13">
        <v>73</v>
      </c>
      <c r="D1733" s="14">
        <v>1</v>
      </c>
      <c r="E1733" s="14">
        <v>1</v>
      </c>
      <c r="F1733" s="14">
        <v>1</v>
      </c>
      <c r="G1733" s="14">
        <v>1</v>
      </c>
    </row>
    <row r="1734" spans="1:7">
      <c r="A1734" s="12">
        <v>92102</v>
      </c>
      <c r="B1734" s="12" t="s">
        <v>47</v>
      </c>
      <c r="C1734" s="13">
        <v>73</v>
      </c>
      <c r="D1734" s="14">
        <v>1</v>
      </c>
      <c r="E1734" s="14">
        <v>1</v>
      </c>
      <c r="F1734" s="14">
        <v>1</v>
      </c>
      <c r="G1734" s="14">
        <v>1</v>
      </c>
    </row>
    <row r="1735" spans="1:7">
      <c r="A1735" s="12">
        <v>92103</v>
      </c>
      <c r="B1735" s="12" t="s">
        <v>47</v>
      </c>
      <c r="C1735" s="13">
        <v>73</v>
      </c>
      <c r="D1735" s="14">
        <v>1</v>
      </c>
      <c r="E1735" s="14">
        <v>1</v>
      </c>
      <c r="F1735" s="14">
        <v>1</v>
      </c>
      <c r="G1735" s="14">
        <v>1</v>
      </c>
    </row>
    <row r="1736" spans="1:7">
      <c r="A1736" s="12">
        <v>92104</v>
      </c>
      <c r="B1736" s="12" t="s">
        <v>47</v>
      </c>
      <c r="C1736" s="13">
        <v>73</v>
      </c>
      <c r="D1736" s="14">
        <v>1</v>
      </c>
      <c r="E1736" s="14">
        <v>1</v>
      </c>
      <c r="F1736" s="14">
        <v>1</v>
      </c>
      <c r="G1736" s="14">
        <v>1</v>
      </c>
    </row>
    <row r="1737" spans="1:7">
      <c r="A1737" s="12">
        <v>92105</v>
      </c>
      <c r="B1737" s="12" t="s">
        <v>47</v>
      </c>
      <c r="C1737" s="13">
        <v>73</v>
      </c>
      <c r="D1737" s="14">
        <v>1</v>
      </c>
      <c r="E1737" s="14">
        <v>1</v>
      </c>
      <c r="F1737" s="14">
        <v>1</v>
      </c>
      <c r="G1737" s="14">
        <v>1</v>
      </c>
    </row>
    <row r="1738" spans="1:7">
      <c r="A1738" s="12">
        <v>92106</v>
      </c>
      <c r="B1738" s="12" t="s">
        <v>47</v>
      </c>
      <c r="C1738" s="13">
        <v>73</v>
      </c>
      <c r="D1738" s="14">
        <v>1</v>
      </c>
      <c r="E1738" s="14">
        <v>1</v>
      </c>
      <c r="F1738" s="14">
        <v>1</v>
      </c>
      <c r="G1738" s="14">
        <v>1</v>
      </c>
    </row>
    <row r="1739" spans="1:7">
      <c r="A1739" s="12">
        <v>92107</v>
      </c>
      <c r="B1739" s="12" t="s">
        <v>47</v>
      </c>
      <c r="C1739" s="13">
        <v>73</v>
      </c>
      <c r="D1739" s="14">
        <v>1</v>
      </c>
      <c r="E1739" s="14">
        <v>1</v>
      </c>
      <c r="F1739" s="14">
        <v>1</v>
      </c>
      <c r="G1739" s="14">
        <v>1</v>
      </c>
    </row>
    <row r="1740" spans="1:7">
      <c r="A1740" s="12">
        <v>92108</v>
      </c>
      <c r="B1740" s="12" t="s">
        <v>47</v>
      </c>
      <c r="C1740" s="13">
        <v>73</v>
      </c>
      <c r="D1740" s="14">
        <v>1</v>
      </c>
      <c r="E1740" s="14">
        <v>1</v>
      </c>
      <c r="F1740" s="14">
        <v>1</v>
      </c>
      <c r="G1740" s="14">
        <v>1</v>
      </c>
    </row>
    <row r="1741" spans="1:7">
      <c r="A1741" s="12">
        <v>92109</v>
      </c>
      <c r="B1741" s="12" t="s">
        <v>47</v>
      </c>
      <c r="C1741" s="13">
        <v>73</v>
      </c>
      <c r="D1741" s="14">
        <v>1</v>
      </c>
      <c r="E1741" s="14">
        <v>1</v>
      </c>
      <c r="F1741" s="14">
        <v>1</v>
      </c>
      <c r="G1741" s="14">
        <v>1</v>
      </c>
    </row>
    <row r="1742" spans="1:7">
      <c r="A1742" s="12">
        <v>92110</v>
      </c>
      <c r="B1742" s="12" t="s">
        <v>47</v>
      </c>
      <c r="C1742" s="13">
        <v>73</v>
      </c>
      <c r="D1742" s="14">
        <v>1</v>
      </c>
      <c r="E1742" s="14">
        <v>1</v>
      </c>
      <c r="F1742" s="14">
        <v>1</v>
      </c>
      <c r="G1742" s="14">
        <v>1</v>
      </c>
    </row>
    <row r="1743" spans="1:7">
      <c r="A1743" s="12">
        <v>92111</v>
      </c>
      <c r="B1743" s="12" t="s">
        <v>47</v>
      </c>
      <c r="C1743" s="13">
        <v>73</v>
      </c>
      <c r="D1743" s="14">
        <v>1</v>
      </c>
      <c r="E1743" s="14">
        <v>1</v>
      </c>
      <c r="F1743" s="14">
        <v>1</v>
      </c>
      <c r="G1743" s="14">
        <v>1</v>
      </c>
    </row>
    <row r="1744" spans="1:7">
      <c r="A1744" s="12">
        <v>92112</v>
      </c>
      <c r="B1744" s="12" t="s">
        <v>47</v>
      </c>
      <c r="C1744" s="13">
        <v>73</v>
      </c>
      <c r="D1744" s="14">
        <v>1</v>
      </c>
      <c r="E1744" s="14">
        <v>1</v>
      </c>
      <c r="F1744" s="14">
        <v>1</v>
      </c>
      <c r="G1744" s="14">
        <v>1</v>
      </c>
    </row>
    <row r="1745" spans="1:7">
      <c r="A1745" s="12">
        <v>92113</v>
      </c>
      <c r="B1745" s="12" t="s">
        <v>47</v>
      </c>
      <c r="C1745" s="13">
        <v>73</v>
      </c>
      <c r="D1745" s="14">
        <v>1</v>
      </c>
      <c r="E1745" s="14">
        <v>1</v>
      </c>
      <c r="F1745" s="14">
        <v>1</v>
      </c>
      <c r="G1745" s="14">
        <v>1</v>
      </c>
    </row>
    <row r="1746" spans="1:7">
      <c r="A1746" s="12">
        <v>92114</v>
      </c>
      <c r="B1746" s="12" t="s">
        <v>47</v>
      </c>
      <c r="C1746" s="13">
        <v>73</v>
      </c>
      <c r="D1746" s="14">
        <v>1</v>
      </c>
      <c r="E1746" s="14">
        <v>1</v>
      </c>
      <c r="F1746" s="14">
        <v>1</v>
      </c>
      <c r="G1746" s="14">
        <v>1</v>
      </c>
    </row>
    <row r="1747" spans="1:7">
      <c r="A1747" s="12">
        <v>92115</v>
      </c>
      <c r="B1747" s="12" t="s">
        <v>47</v>
      </c>
      <c r="C1747" s="13">
        <v>73</v>
      </c>
      <c r="D1747" s="14">
        <v>1</v>
      </c>
      <c r="E1747" s="14">
        <v>1</v>
      </c>
      <c r="F1747" s="14">
        <v>1</v>
      </c>
      <c r="G1747" s="14">
        <v>1</v>
      </c>
    </row>
    <row r="1748" spans="1:7">
      <c r="A1748" s="12">
        <v>92116</v>
      </c>
      <c r="B1748" s="12" t="s">
        <v>47</v>
      </c>
      <c r="C1748" s="13">
        <v>73</v>
      </c>
      <c r="D1748" s="14">
        <v>1</v>
      </c>
      <c r="E1748" s="14">
        <v>1</v>
      </c>
      <c r="F1748" s="14">
        <v>1</v>
      </c>
      <c r="G1748" s="14">
        <v>1</v>
      </c>
    </row>
    <row r="1749" spans="1:7">
      <c r="A1749" s="12">
        <v>92117</v>
      </c>
      <c r="B1749" s="12" t="s">
        <v>47</v>
      </c>
      <c r="C1749" s="13">
        <v>73</v>
      </c>
      <c r="D1749" s="14">
        <v>1</v>
      </c>
      <c r="E1749" s="14">
        <v>1</v>
      </c>
      <c r="F1749" s="14">
        <v>1</v>
      </c>
      <c r="G1749" s="14">
        <v>1</v>
      </c>
    </row>
    <row r="1750" spans="1:7">
      <c r="A1750" s="12">
        <v>92118</v>
      </c>
      <c r="B1750" s="12" t="s">
        <v>47</v>
      </c>
      <c r="C1750" s="13">
        <v>73</v>
      </c>
      <c r="D1750" s="14">
        <v>1</v>
      </c>
      <c r="E1750" s="14">
        <v>1</v>
      </c>
      <c r="F1750" s="14">
        <v>1</v>
      </c>
      <c r="G1750" s="14">
        <v>1</v>
      </c>
    </row>
    <row r="1751" spans="1:7">
      <c r="A1751" s="12">
        <v>92119</v>
      </c>
      <c r="B1751" s="12" t="s">
        <v>47</v>
      </c>
      <c r="C1751" s="13">
        <v>73</v>
      </c>
      <c r="D1751" s="14">
        <v>1</v>
      </c>
      <c r="E1751" s="14">
        <v>1</v>
      </c>
      <c r="F1751" s="14">
        <v>1</v>
      </c>
      <c r="G1751" s="14">
        <v>1</v>
      </c>
    </row>
    <row r="1752" spans="1:7">
      <c r="A1752" s="12">
        <v>92120</v>
      </c>
      <c r="B1752" s="12" t="s">
        <v>47</v>
      </c>
      <c r="C1752" s="13">
        <v>73</v>
      </c>
      <c r="D1752" s="14">
        <v>1</v>
      </c>
      <c r="E1752" s="14">
        <v>1</v>
      </c>
      <c r="F1752" s="14">
        <v>1</v>
      </c>
      <c r="G1752" s="14">
        <v>1</v>
      </c>
    </row>
    <row r="1753" spans="1:7">
      <c r="A1753" s="12">
        <v>92121</v>
      </c>
      <c r="B1753" s="12" t="s">
        <v>47</v>
      </c>
      <c r="C1753" s="13">
        <v>73</v>
      </c>
      <c r="D1753" s="14">
        <v>1</v>
      </c>
      <c r="E1753" s="14">
        <v>1</v>
      </c>
      <c r="F1753" s="14">
        <v>1</v>
      </c>
      <c r="G1753" s="14">
        <v>1</v>
      </c>
    </row>
    <row r="1754" spans="1:7">
      <c r="A1754" s="12">
        <v>92122</v>
      </c>
      <c r="B1754" s="12" t="s">
        <v>47</v>
      </c>
      <c r="C1754" s="13">
        <v>73</v>
      </c>
      <c r="D1754" s="14">
        <v>1</v>
      </c>
      <c r="E1754" s="14">
        <v>1</v>
      </c>
      <c r="F1754" s="14">
        <v>1</v>
      </c>
      <c r="G1754" s="14">
        <v>1</v>
      </c>
    </row>
    <row r="1755" spans="1:7">
      <c r="A1755" s="12">
        <v>92123</v>
      </c>
      <c r="B1755" s="12" t="s">
        <v>47</v>
      </c>
      <c r="C1755" s="13">
        <v>73</v>
      </c>
      <c r="D1755" s="14">
        <v>1</v>
      </c>
      <c r="E1755" s="14">
        <v>1</v>
      </c>
      <c r="F1755" s="14">
        <v>1</v>
      </c>
      <c r="G1755" s="14">
        <v>1</v>
      </c>
    </row>
    <row r="1756" spans="1:7">
      <c r="A1756" s="12">
        <v>92124</v>
      </c>
      <c r="B1756" s="12" t="s">
        <v>47</v>
      </c>
      <c r="C1756" s="13">
        <v>73</v>
      </c>
      <c r="D1756" s="14">
        <v>1</v>
      </c>
      <c r="E1756" s="14">
        <v>1</v>
      </c>
      <c r="F1756" s="14">
        <v>1</v>
      </c>
      <c r="G1756" s="14">
        <v>1</v>
      </c>
    </row>
    <row r="1757" spans="1:7">
      <c r="A1757" s="12">
        <v>92126</v>
      </c>
      <c r="B1757" s="12" t="s">
        <v>47</v>
      </c>
      <c r="C1757" s="13">
        <v>73</v>
      </c>
      <c r="D1757" s="14">
        <v>1</v>
      </c>
      <c r="E1757" s="14">
        <v>1</v>
      </c>
      <c r="F1757" s="14">
        <v>1</v>
      </c>
      <c r="G1757" s="14">
        <v>1</v>
      </c>
    </row>
    <row r="1758" spans="1:7">
      <c r="A1758" s="12">
        <v>92127</v>
      </c>
      <c r="B1758" s="12" t="s">
        <v>47</v>
      </c>
      <c r="C1758" s="13">
        <v>73</v>
      </c>
      <c r="D1758" s="14">
        <v>1</v>
      </c>
      <c r="E1758" s="14">
        <v>1</v>
      </c>
      <c r="F1758" s="14">
        <v>1</v>
      </c>
      <c r="G1758" s="14">
        <v>1</v>
      </c>
    </row>
    <row r="1759" spans="1:7">
      <c r="A1759" s="12">
        <v>92128</v>
      </c>
      <c r="B1759" s="12" t="s">
        <v>47</v>
      </c>
      <c r="C1759" s="13">
        <v>73</v>
      </c>
      <c r="D1759" s="14">
        <v>1</v>
      </c>
      <c r="E1759" s="14">
        <v>1</v>
      </c>
      <c r="F1759" s="14">
        <v>1</v>
      </c>
      <c r="G1759" s="14">
        <v>1</v>
      </c>
    </row>
    <row r="1760" spans="1:7">
      <c r="A1760" s="12">
        <v>92129</v>
      </c>
      <c r="B1760" s="12" t="s">
        <v>47</v>
      </c>
      <c r="C1760" s="13">
        <v>73</v>
      </c>
      <c r="D1760" s="14">
        <v>1</v>
      </c>
      <c r="E1760" s="14">
        <v>1</v>
      </c>
      <c r="F1760" s="14">
        <v>1</v>
      </c>
      <c r="G1760" s="14">
        <v>1</v>
      </c>
    </row>
    <row r="1761" spans="1:7">
      <c r="A1761" s="12">
        <v>92130</v>
      </c>
      <c r="B1761" s="12" t="s">
        <v>47</v>
      </c>
      <c r="C1761" s="13">
        <v>73</v>
      </c>
      <c r="D1761" s="14">
        <v>1</v>
      </c>
      <c r="E1761" s="14">
        <v>1</v>
      </c>
      <c r="F1761" s="14">
        <v>1</v>
      </c>
      <c r="G1761" s="14">
        <v>1</v>
      </c>
    </row>
    <row r="1762" spans="1:7">
      <c r="A1762" s="12">
        <v>92131</v>
      </c>
      <c r="B1762" s="12" t="s">
        <v>47</v>
      </c>
      <c r="C1762" s="13">
        <v>73</v>
      </c>
      <c r="D1762" s="14">
        <v>1</v>
      </c>
      <c r="E1762" s="14">
        <v>1</v>
      </c>
      <c r="F1762" s="14">
        <v>1</v>
      </c>
      <c r="G1762" s="14">
        <v>1</v>
      </c>
    </row>
    <row r="1763" spans="1:7">
      <c r="A1763" s="12">
        <v>92132</v>
      </c>
      <c r="B1763" s="12" t="s">
        <v>47</v>
      </c>
      <c r="C1763" s="13">
        <v>73</v>
      </c>
      <c r="D1763" s="14">
        <v>0</v>
      </c>
      <c r="E1763" s="14">
        <v>1</v>
      </c>
      <c r="F1763" s="14">
        <v>1</v>
      </c>
      <c r="G1763" s="14">
        <v>1</v>
      </c>
    </row>
    <row r="1764" spans="1:7">
      <c r="A1764" s="12">
        <v>92134</v>
      </c>
      <c r="B1764" s="12" t="s">
        <v>47</v>
      </c>
      <c r="C1764" s="13">
        <v>73</v>
      </c>
      <c r="D1764" s="14">
        <v>0</v>
      </c>
      <c r="E1764" s="14">
        <v>1</v>
      </c>
      <c r="F1764" s="14">
        <v>1</v>
      </c>
      <c r="G1764" s="14">
        <v>1</v>
      </c>
    </row>
    <row r="1765" spans="1:7">
      <c r="A1765" s="12">
        <v>92135</v>
      </c>
      <c r="B1765" s="12" t="s">
        <v>47</v>
      </c>
      <c r="C1765" s="13">
        <v>73</v>
      </c>
      <c r="D1765" s="14">
        <v>0</v>
      </c>
      <c r="E1765" s="14">
        <v>0</v>
      </c>
      <c r="F1765" s="14">
        <v>1</v>
      </c>
      <c r="G1765" s="14">
        <v>1</v>
      </c>
    </row>
    <row r="1766" spans="1:7">
      <c r="A1766" s="12">
        <v>92136</v>
      </c>
      <c r="B1766" s="12" t="s">
        <v>47</v>
      </c>
      <c r="C1766" s="13">
        <v>73</v>
      </c>
      <c r="D1766" s="14">
        <v>0</v>
      </c>
      <c r="E1766" s="14">
        <v>1</v>
      </c>
      <c r="F1766" s="14">
        <v>1</v>
      </c>
      <c r="G1766" s="14">
        <v>1</v>
      </c>
    </row>
    <row r="1767" spans="1:7">
      <c r="A1767" s="12">
        <v>92137</v>
      </c>
      <c r="B1767" s="12" t="s">
        <v>47</v>
      </c>
      <c r="C1767" s="13">
        <v>73</v>
      </c>
      <c r="D1767" s="14">
        <v>1</v>
      </c>
      <c r="E1767" s="14">
        <v>1</v>
      </c>
      <c r="F1767" s="14">
        <v>1</v>
      </c>
      <c r="G1767" s="14">
        <v>1</v>
      </c>
    </row>
    <row r="1768" spans="1:7">
      <c r="A1768" s="12">
        <v>92138</v>
      </c>
      <c r="B1768" s="12" t="s">
        <v>47</v>
      </c>
      <c r="C1768" s="13">
        <v>73</v>
      </c>
      <c r="D1768" s="14">
        <v>1</v>
      </c>
      <c r="E1768" s="14">
        <v>1</v>
      </c>
      <c r="F1768" s="14">
        <v>1</v>
      </c>
      <c r="G1768" s="14">
        <v>1</v>
      </c>
    </row>
    <row r="1769" spans="1:7">
      <c r="A1769" s="12">
        <v>92139</v>
      </c>
      <c r="B1769" s="12" t="s">
        <v>47</v>
      </c>
      <c r="C1769" s="13">
        <v>73</v>
      </c>
      <c r="D1769" s="14">
        <v>1</v>
      </c>
      <c r="E1769" s="14">
        <v>1</v>
      </c>
      <c r="F1769" s="14">
        <v>1</v>
      </c>
      <c r="G1769" s="14">
        <v>1</v>
      </c>
    </row>
    <row r="1770" spans="1:7">
      <c r="A1770" s="12">
        <v>92140</v>
      </c>
      <c r="B1770" s="12" t="s">
        <v>47</v>
      </c>
      <c r="C1770" s="13">
        <v>73</v>
      </c>
      <c r="D1770" s="14">
        <v>1</v>
      </c>
      <c r="E1770" s="14">
        <v>1</v>
      </c>
      <c r="F1770" s="14">
        <v>1</v>
      </c>
      <c r="G1770" s="14">
        <v>1</v>
      </c>
    </row>
    <row r="1771" spans="1:7">
      <c r="A1771" s="12">
        <v>92142</v>
      </c>
      <c r="B1771" s="12" t="s">
        <v>47</v>
      </c>
      <c r="C1771" s="13">
        <v>73</v>
      </c>
      <c r="D1771" s="14">
        <v>1</v>
      </c>
      <c r="E1771" s="14">
        <v>1</v>
      </c>
      <c r="F1771" s="14">
        <v>1</v>
      </c>
      <c r="G1771" s="14">
        <v>1</v>
      </c>
    </row>
    <row r="1772" spans="1:7">
      <c r="A1772" s="12">
        <v>92143</v>
      </c>
      <c r="B1772" s="12" t="s">
        <v>47</v>
      </c>
      <c r="C1772" s="13">
        <v>73</v>
      </c>
      <c r="D1772" s="14">
        <v>1</v>
      </c>
      <c r="E1772" s="14">
        <v>1</v>
      </c>
      <c r="F1772" s="14">
        <v>1</v>
      </c>
      <c r="G1772" s="14">
        <v>1</v>
      </c>
    </row>
    <row r="1773" spans="1:7">
      <c r="A1773" s="12">
        <v>92145</v>
      </c>
      <c r="B1773" s="12" t="s">
        <v>47</v>
      </c>
      <c r="C1773" s="13">
        <v>73</v>
      </c>
      <c r="D1773" s="14">
        <v>0</v>
      </c>
      <c r="E1773" s="14">
        <v>1</v>
      </c>
      <c r="F1773" s="14">
        <v>1</v>
      </c>
      <c r="G1773" s="14">
        <v>1</v>
      </c>
    </row>
    <row r="1774" spans="1:7">
      <c r="A1774" s="12">
        <v>92147</v>
      </c>
      <c r="B1774" s="12" t="s">
        <v>47</v>
      </c>
      <c r="C1774" s="13">
        <v>73</v>
      </c>
      <c r="D1774" s="14">
        <v>1</v>
      </c>
      <c r="E1774" s="14">
        <v>1</v>
      </c>
      <c r="F1774" s="14">
        <v>1</v>
      </c>
      <c r="G1774" s="14">
        <v>1</v>
      </c>
    </row>
    <row r="1775" spans="1:7">
      <c r="A1775" s="12">
        <v>92149</v>
      </c>
      <c r="B1775" s="12" t="s">
        <v>47</v>
      </c>
      <c r="C1775" s="13">
        <v>73</v>
      </c>
      <c r="D1775" s="14">
        <v>1</v>
      </c>
      <c r="E1775" s="14">
        <v>1</v>
      </c>
      <c r="F1775" s="14">
        <v>1</v>
      </c>
      <c r="G1775" s="14">
        <v>1</v>
      </c>
    </row>
    <row r="1776" spans="1:7">
      <c r="A1776" s="12">
        <v>92150</v>
      </c>
      <c r="B1776" s="12" t="s">
        <v>47</v>
      </c>
      <c r="C1776" s="13">
        <v>73</v>
      </c>
      <c r="D1776" s="14">
        <v>1</v>
      </c>
      <c r="E1776" s="14">
        <v>1</v>
      </c>
      <c r="F1776" s="14">
        <v>1</v>
      </c>
      <c r="G1776" s="14">
        <v>1</v>
      </c>
    </row>
    <row r="1777" spans="1:7">
      <c r="A1777" s="12">
        <v>92152</v>
      </c>
      <c r="B1777" s="12" t="s">
        <v>47</v>
      </c>
      <c r="C1777" s="13">
        <v>73</v>
      </c>
      <c r="D1777" s="14">
        <v>0</v>
      </c>
      <c r="E1777" s="14">
        <v>1</v>
      </c>
      <c r="F1777" s="14">
        <v>1</v>
      </c>
      <c r="G1777" s="14">
        <v>1</v>
      </c>
    </row>
    <row r="1778" spans="1:7">
      <c r="A1778" s="12">
        <v>92153</v>
      </c>
      <c r="B1778" s="12" t="s">
        <v>47</v>
      </c>
      <c r="C1778" s="13">
        <v>73</v>
      </c>
      <c r="D1778" s="14">
        <v>1</v>
      </c>
      <c r="E1778" s="14">
        <v>1</v>
      </c>
      <c r="F1778" s="14">
        <v>1</v>
      </c>
      <c r="G1778" s="14">
        <v>1</v>
      </c>
    </row>
    <row r="1779" spans="1:7">
      <c r="A1779" s="12">
        <v>92154</v>
      </c>
      <c r="B1779" s="12" t="s">
        <v>47</v>
      </c>
      <c r="C1779" s="13">
        <v>73</v>
      </c>
      <c r="D1779" s="14">
        <v>1</v>
      </c>
      <c r="E1779" s="14">
        <v>1</v>
      </c>
      <c r="F1779" s="14">
        <v>1</v>
      </c>
      <c r="G1779" s="14">
        <v>1</v>
      </c>
    </row>
    <row r="1780" spans="1:7">
      <c r="A1780" s="12">
        <v>92155</v>
      </c>
      <c r="B1780" s="12" t="s">
        <v>47</v>
      </c>
      <c r="C1780" s="13">
        <v>73</v>
      </c>
      <c r="D1780" s="14">
        <v>0</v>
      </c>
      <c r="E1780" s="14">
        <v>1</v>
      </c>
      <c r="F1780" s="14">
        <v>1</v>
      </c>
      <c r="G1780" s="14">
        <v>1</v>
      </c>
    </row>
    <row r="1781" spans="1:7">
      <c r="A1781" s="12">
        <v>92158</v>
      </c>
      <c r="B1781" s="12" t="s">
        <v>47</v>
      </c>
      <c r="C1781" s="13">
        <v>73</v>
      </c>
      <c r="D1781" s="14">
        <v>0</v>
      </c>
      <c r="E1781" s="14">
        <v>1</v>
      </c>
      <c r="F1781" s="14">
        <v>0</v>
      </c>
      <c r="G1781" s="14">
        <v>1</v>
      </c>
    </row>
    <row r="1782" spans="1:7">
      <c r="A1782" s="12">
        <v>92159</v>
      </c>
      <c r="B1782" s="12" t="s">
        <v>47</v>
      </c>
      <c r="C1782" s="13">
        <v>73</v>
      </c>
      <c r="D1782" s="14">
        <v>1</v>
      </c>
      <c r="E1782" s="14">
        <v>1</v>
      </c>
      <c r="F1782" s="14">
        <v>1</v>
      </c>
      <c r="G1782" s="14">
        <v>1</v>
      </c>
    </row>
    <row r="1783" spans="1:7">
      <c r="A1783" s="12">
        <v>92160</v>
      </c>
      <c r="B1783" s="12" t="s">
        <v>47</v>
      </c>
      <c r="C1783" s="13">
        <v>73</v>
      </c>
      <c r="D1783" s="14">
        <v>1</v>
      </c>
      <c r="E1783" s="14">
        <v>1</v>
      </c>
      <c r="F1783" s="14">
        <v>1</v>
      </c>
      <c r="G1783" s="14">
        <v>1</v>
      </c>
    </row>
    <row r="1784" spans="1:7">
      <c r="A1784" s="12">
        <v>92161</v>
      </c>
      <c r="B1784" s="12" t="s">
        <v>47</v>
      </c>
      <c r="C1784" s="13">
        <v>73</v>
      </c>
      <c r="D1784" s="14">
        <v>0</v>
      </c>
      <c r="E1784" s="14">
        <v>1</v>
      </c>
      <c r="F1784" s="14">
        <v>0</v>
      </c>
      <c r="G1784" s="14">
        <v>1</v>
      </c>
    </row>
    <row r="1785" spans="1:7">
      <c r="A1785" s="12">
        <v>92163</v>
      </c>
      <c r="B1785" s="12" t="s">
        <v>47</v>
      </c>
      <c r="C1785" s="13">
        <v>73</v>
      </c>
      <c r="D1785" s="14">
        <v>1</v>
      </c>
      <c r="E1785" s="14">
        <v>1</v>
      </c>
      <c r="F1785" s="14">
        <v>1</v>
      </c>
      <c r="G1785" s="14">
        <v>1</v>
      </c>
    </row>
    <row r="1786" spans="1:7">
      <c r="A1786" s="12">
        <v>92165</v>
      </c>
      <c r="B1786" s="12" t="s">
        <v>47</v>
      </c>
      <c r="C1786" s="13">
        <v>73</v>
      </c>
      <c r="D1786" s="14">
        <v>1</v>
      </c>
      <c r="E1786" s="14">
        <v>1</v>
      </c>
      <c r="F1786" s="14">
        <v>1</v>
      </c>
      <c r="G1786" s="14">
        <v>1</v>
      </c>
    </row>
    <row r="1787" spans="1:7">
      <c r="A1787" s="12">
        <v>92166</v>
      </c>
      <c r="B1787" s="12" t="s">
        <v>47</v>
      </c>
      <c r="C1787" s="13">
        <v>73</v>
      </c>
      <c r="D1787" s="14">
        <v>1</v>
      </c>
      <c r="E1787" s="14">
        <v>1</v>
      </c>
      <c r="F1787" s="14">
        <v>1</v>
      </c>
      <c r="G1787" s="14">
        <v>1</v>
      </c>
    </row>
    <row r="1788" spans="1:7">
      <c r="A1788" s="12">
        <v>92167</v>
      </c>
      <c r="B1788" s="12" t="s">
        <v>47</v>
      </c>
      <c r="C1788" s="13">
        <v>73</v>
      </c>
      <c r="D1788" s="14">
        <v>1</v>
      </c>
      <c r="E1788" s="14">
        <v>1</v>
      </c>
      <c r="F1788" s="14">
        <v>1</v>
      </c>
      <c r="G1788" s="14">
        <v>1</v>
      </c>
    </row>
    <row r="1789" spans="1:7">
      <c r="A1789" s="12">
        <v>92168</v>
      </c>
      <c r="B1789" s="12" t="s">
        <v>47</v>
      </c>
      <c r="C1789" s="13">
        <v>73</v>
      </c>
      <c r="D1789" s="14">
        <v>1</v>
      </c>
      <c r="E1789" s="14">
        <v>1</v>
      </c>
      <c r="F1789" s="14">
        <v>1</v>
      </c>
      <c r="G1789" s="14">
        <v>1</v>
      </c>
    </row>
    <row r="1790" spans="1:7">
      <c r="A1790" s="12">
        <v>92169</v>
      </c>
      <c r="B1790" s="12" t="s">
        <v>47</v>
      </c>
      <c r="C1790" s="13">
        <v>73</v>
      </c>
      <c r="D1790" s="14">
        <v>1</v>
      </c>
      <c r="E1790" s="14">
        <v>1</v>
      </c>
      <c r="F1790" s="14">
        <v>1</v>
      </c>
      <c r="G1790" s="14">
        <v>1</v>
      </c>
    </row>
    <row r="1791" spans="1:7">
      <c r="A1791" s="12">
        <v>92170</v>
      </c>
      <c r="B1791" s="12" t="s">
        <v>47</v>
      </c>
      <c r="C1791" s="13">
        <v>73</v>
      </c>
      <c r="D1791" s="14">
        <v>1</v>
      </c>
      <c r="E1791" s="14">
        <v>1</v>
      </c>
      <c r="F1791" s="14">
        <v>1</v>
      </c>
      <c r="G1791" s="14">
        <v>1</v>
      </c>
    </row>
    <row r="1792" spans="1:7">
      <c r="A1792" s="12">
        <v>92171</v>
      </c>
      <c r="B1792" s="12" t="s">
        <v>47</v>
      </c>
      <c r="C1792" s="13">
        <v>73</v>
      </c>
      <c r="D1792" s="14">
        <v>1</v>
      </c>
      <c r="E1792" s="14">
        <v>1</v>
      </c>
      <c r="F1792" s="14">
        <v>1</v>
      </c>
      <c r="G1792" s="14">
        <v>1</v>
      </c>
    </row>
    <row r="1793" spans="1:7">
      <c r="A1793" s="12">
        <v>92172</v>
      </c>
      <c r="B1793" s="12" t="s">
        <v>47</v>
      </c>
      <c r="C1793" s="13">
        <v>73</v>
      </c>
      <c r="D1793" s="14">
        <v>1</v>
      </c>
      <c r="E1793" s="14">
        <v>1</v>
      </c>
      <c r="F1793" s="14">
        <v>1</v>
      </c>
      <c r="G1793" s="14">
        <v>1</v>
      </c>
    </row>
    <row r="1794" spans="1:7">
      <c r="A1794" s="12">
        <v>92173</v>
      </c>
      <c r="B1794" s="12" t="s">
        <v>47</v>
      </c>
      <c r="C1794" s="13">
        <v>73</v>
      </c>
      <c r="D1794" s="14">
        <v>1</v>
      </c>
      <c r="E1794" s="14">
        <v>1</v>
      </c>
      <c r="F1794" s="14">
        <v>1</v>
      </c>
      <c r="G1794" s="14">
        <v>1</v>
      </c>
    </row>
    <row r="1795" spans="1:7">
      <c r="A1795" s="12">
        <v>92174</v>
      </c>
      <c r="B1795" s="12" t="s">
        <v>47</v>
      </c>
      <c r="C1795" s="13">
        <v>73</v>
      </c>
      <c r="D1795" s="14">
        <v>1</v>
      </c>
      <c r="E1795" s="14">
        <v>1</v>
      </c>
      <c r="F1795" s="14">
        <v>1</v>
      </c>
      <c r="G1795" s="14">
        <v>1</v>
      </c>
    </row>
    <row r="1796" spans="1:7">
      <c r="A1796" s="12">
        <v>92175</v>
      </c>
      <c r="B1796" s="12" t="s">
        <v>47</v>
      </c>
      <c r="C1796" s="13">
        <v>73</v>
      </c>
      <c r="D1796" s="14">
        <v>1</v>
      </c>
      <c r="E1796" s="14">
        <v>1</v>
      </c>
      <c r="F1796" s="14">
        <v>1</v>
      </c>
      <c r="G1796" s="14">
        <v>1</v>
      </c>
    </row>
    <row r="1797" spans="1:7">
      <c r="A1797" s="12">
        <v>92176</v>
      </c>
      <c r="B1797" s="12" t="s">
        <v>47</v>
      </c>
      <c r="C1797" s="13">
        <v>73</v>
      </c>
      <c r="D1797" s="14">
        <v>1</v>
      </c>
      <c r="E1797" s="14">
        <v>1</v>
      </c>
      <c r="F1797" s="14">
        <v>1</v>
      </c>
      <c r="G1797" s="14">
        <v>1</v>
      </c>
    </row>
    <row r="1798" spans="1:7">
      <c r="A1798" s="12">
        <v>92177</v>
      </c>
      <c r="B1798" s="12" t="s">
        <v>47</v>
      </c>
      <c r="C1798" s="13">
        <v>73</v>
      </c>
      <c r="D1798" s="14">
        <v>1</v>
      </c>
      <c r="E1798" s="14">
        <v>1</v>
      </c>
      <c r="F1798" s="14">
        <v>1</v>
      </c>
      <c r="G1798" s="14">
        <v>1</v>
      </c>
    </row>
    <row r="1799" spans="1:7">
      <c r="A1799" s="12">
        <v>92178</v>
      </c>
      <c r="B1799" s="12" t="s">
        <v>47</v>
      </c>
      <c r="C1799" s="13">
        <v>73</v>
      </c>
      <c r="D1799" s="14">
        <v>1</v>
      </c>
      <c r="E1799" s="14">
        <v>1</v>
      </c>
      <c r="F1799" s="14">
        <v>1</v>
      </c>
      <c r="G1799" s="14">
        <v>1</v>
      </c>
    </row>
    <row r="1800" spans="1:7">
      <c r="A1800" s="12">
        <v>92179</v>
      </c>
      <c r="B1800" s="12" t="s">
        <v>47</v>
      </c>
      <c r="C1800" s="13">
        <v>73</v>
      </c>
      <c r="D1800" s="14">
        <v>0</v>
      </c>
      <c r="E1800" s="14">
        <v>1</v>
      </c>
      <c r="F1800" s="14">
        <v>1</v>
      </c>
      <c r="G1800" s="14">
        <v>1</v>
      </c>
    </row>
    <row r="1801" spans="1:7">
      <c r="A1801" s="12">
        <v>92182</v>
      </c>
      <c r="B1801" s="12" t="s">
        <v>47</v>
      </c>
      <c r="C1801" s="13">
        <v>73</v>
      </c>
      <c r="D1801" s="14">
        <v>0</v>
      </c>
      <c r="E1801" s="14">
        <v>1</v>
      </c>
      <c r="F1801" s="14">
        <v>1</v>
      </c>
      <c r="G1801" s="14">
        <v>1</v>
      </c>
    </row>
    <row r="1802" spans="1:7">
      <c r="A1802" s="12">
        <v>92191</v>
      </c>
      <c r="B1802" s="12" t="s">
        <v>47</v>
      </c>
      <c r="C1802" s="13">
        <v>73</v>
      </c>
      <c r="D1802" s="14">
        <v>1</v>
      </c>
      <c r="E1802" s="14">
        <v>1</v>
      </c>
      <c r="F1802" s="14">
        <v>1</v>
      </c>
      <c r="G1802" s="14">
        <v>1</v>
      </c>
    </row>
    <row r="1803" spans="1:7">
      <c r="A1803" s="12">
        <v>92192</v>
      </c>
      <c r="B1803" s="12" t="s">
        <v>47</v>
      </c>
      <c r="C1803" s="13">
        <v>73</v>
      </c>
      <c r="D1803" s="14">
        <v>1</v>
      </c>
      <c r="E1803" s="14">
        <v>1</v>
      </c>
      <c r="F1803" s="14">
        <v>1</v>
      </c>
      <c r="G1803" s="14">
        <v>1</v>
      </c>
    </row>
    <row r="1804" spans="1:7">
      <c r="A1804" s="12">
        <v>92193</v>
      </c>
      <c r="B1804" s="12" t="s">
        <v>47</v>
      </c>
      <c r="C1804" s="13">
        <v>73</v>
      </c>
      <c r="D1804" s="14">
        <v>1</v>
      </c>
      <c r="E1804" s="14">
        <v>1</v>
      </c>
      <c r="F1804" s="14">
        <v>1</v>
      </c>
      <c r="G1804" s="14">
        <v>1</v>
      </c>
    </row>
    <row r="1805" spans="1:7">
      <c r="A1805" s="12">
        <v>92195</v>
      </c>
      <c r="B1805" s="12" t="s">
        <v>47</v>
      </c>
      <c r="C1805" s="13">
        <v>73</v>
      </c>
      <c r="D1805" s="14">
        <v>1</v>
      </c>
      <c r="E1805" s="14">
        <v>1</v>
      </c>
      <c r="F1805" s="14">
        <v>1</v>
      </c>
      <c r="G1805" s="14">
        <v>1</v>
      </c>
    </row>
    <row r="1806" spans="1:7">
      <c r="A1806" s="12">
        <v>92196</v>
      </c>
      <c r="B1806" s="12" t="s">
        <v>47</v>
      </c>
      <c r="C1806" s="13">
        <v>73</v>
      </c>
      <c r="D1806" s="14">
        <v>1</v>
      </c>
      <c r="E1806" s="14">
        <v>1</v>
      </c>
      <c r="F1806" s="14">
        <v>1</v>
      </c>
      <c r="G1806" s="14">
        <v>1</v>
      </c>
    </row>
    <row r="1807" spans="1:7">
      <c r="A1807" s="12">
        <v>92197</v>
      </c>
      <c r="B1807" s="12" t="s">
        <v>47</v>
      </c>
      <c r="C1807" s="13">
        <v>73</v>
      </c>
      <c r="D1807" s="14">
        <v>0</v>
      </c>
      <c r="E1807" s="14">
        <v>1</v>
      </c>
      <c r="F1807" s="14">
        <v>0</v>
      </c>
      <c r="G1807" s="14">
        <v>1</v>
      </c>
    </row>
    <row r="1808" spans="1:7">
      <c r="A1808" s="12">
        <v>92198</v>
      </c>
      <c r="B1808" s="12" t="s">
        <v>47</v>
      </c>
      <c r="C1808" s="13">
        <v>73</v>
      </c>
      <c r="D1808" s="14">
        <v>1</v>
      </c>
      <c r="E1808" s="14">
        <v>1</v>
      </c>
      <c r="F1808" s="14">
        <v>1</v>
      </c>
      <c r="G1808" s="14">
        <v>1</v>
      </c>
    </row>
    <row r="1809" spans="1:7">
      <c r="A1809" s="12">
        <v>92199</v>
      </c>
      <c r="B1809" s="12" t="s">
        <v>47</v>
      </c>
      <c r="C1809" s="13">
        <v>73</v>
      </c>
      <c r="D1809" s="14">
        <v>0</v>
      </c>
      <c r="E1809" s="14">
        <v>1</v>
      </c>
      <c r="F1809" s="14">
        <v>0</v>
      </c>
      <c r="G1809" s="14">
        <v>1</v>
      </c>
    </row>
    <row r="1810" spans="1:7">
      <c r="A1810" s="12">
        <v>94102</v>
      </c>
      <c r="B1810" s="12" t="s">
        <v>48</v>
      </c>
      <c r="C1810" s="13">
        <v>75</v>
      </c>
      <c r="D1810" s="14">
        <v>1</v>
      </c>
      <c r="E1810" s="14">
        <v>1</v>
      </c>
      <c r="F1810" s="14">
        <v>1</v>
      </c>
      <c r="G1810" s="14">
        <v>1</v>
      </c>
    </row>
    <row r="1811" spans="1:7">
      <c r="A1811" s="12">
        <v>94103</v>
      </c>
      <c r="B1811" s="12" t="s">
        <v>48</v>
      </c>
      <c r="C1811" s="13">
        <v>75</v>
      </c>
      <c r="D1811" s="14">
        <v>1</v>
      </c>
      <c r="E1811" s="14">
        <v>1</v>
      </c>
      <c r="F1811" s="14">
        <v>1</v>
      </c>
      <c r="G1811" s="14">
        <v>1</v>
      </c>
    </row>
    <row r="1812" spans="1:7">
      <c r="A1812" s="12">
        <v>94104</v>
      </c>
      <c r="B1812" s="12" t="s">
        <v>48</v>
      </c>
      <c r="C1812" s="13">
        <v>75</v>
      </c>
      <c r="D1812" s="14">
        <v>1</v>
      </c>
      <c r="E1812" s="14">
        <v>1</v>
      </c>
      <c r="F1812" s="14">
        <v>1</v>
      </c>
      <c r="G1812" s="14">
        <v>1</v>
      </c>
    </row>
    <row r="1813" spans="1:7">
      <c r="A1813" s="12">
        <v>94105</v>
      </c>
      <c r="B1813" s="12" t="s">
        <v>48</v>
      </c>
      <c r="C1813" s="13">
        <v>75</v>
      </c>
      <c r="D1813" s="14">
        <v>1</v>
      </c>
      <c r="E1813" s="14">
        <v>1</v>
      </c>
      <c r="F1813" s="14">
        <v>1</v>
      </c>
      <c r="G1813" s="14">
        <v>1</v>
      </c>
    </row>
    <row r="1814" spans="1:7">
      <c r="A1814" s="12">
        <v>94107</v>
      </c>
      <c r="B1814" s="12" t="s">
        <v>48</v>
      </c>
      <c r="C1814" s="13">
        <v>75</v>
      </c>
      <c r="D1814" s="14">
        <v>1</v>
      </c>
      <c r="E1814" s="14">
        <v>1</v>
      </c>
      <c r="F1814" s="14">
        <v>1</v>
      </c>
      <c r="G1814" s="14">
        <v>1</v>
      </c>
    </row>
    <row r="1815" spans="1:7">
      <c r="A1815" s="12">
        <v>94108</v>
      </c>
      <c r="B1815" s="12" t="s">
        <v>48</v>
      </c>
      <c r="C1815" s="13">
        <v>75</v>
      </c>
      <c r="D1815" s="14">
        <v>1</v>
      </c>
      <c r="E1815" s="14">
        <v>1</v>
      </c>
      <c r="F1815" s="14">
        <v>1</v>
      </c>
      <c r="G1815" s="14">
        <v>1</v>
      </c>
    </row>
    <row r="1816" spans="1:7">
      <c r="A1816" s="12">
        <v>94109</v>
      </c>
      <c r="B1816" s="12" t="s">
        <v>48</v>
      </c>
      <c r="C1816" s="13">
        <v>75</v>
      </c>
      <c r="D1816" s="14">
        <v>1</v>
      </c>
      <c r="E1816" s="14">
        <v>1</v>
      </c>
      <c r="F1816" s="14">
        <v>1</v>
      </c>
      <c r="G1816" s="14">
        <v>1</v>
      </c>
    </row>
    <row r="1817" spans="1:7">
      <c r="A1817" s="12">
        <v>94110</v>
      </c>
      <c r="B1817" s="12" t="s">
        <v>48</v>
      </c>
      <c r="C1817" s="13">
        <v>75</v>
      </c>
      <c r="D1817" s="14">
        <v>1</v>
      </c>
      <c r="E1817" s="14">
        <v>1</v>
      </c>
      <c r="F1817" s="14">
        <v>1</v>
      </c>
      <c r="G1817" s="14">
        <v>1</v>
      </c>
    </row>
    <row r="1818" spans="1:7">
      <c r="A1818" s="12">
        <v>94111</v>
      </c>
      <c r="B1818" s="12" t="s">
        <v>48</v>
      </c>
      <c r="C1818" s="13">
        <v>75</v>
      </c>
      <c r="D1818" s="14">
        <v>1</v>
      </c>
      <c r="E1818" s="14">
        <v>1</v>
      </c>
      <c r="F1818" s="14">
        <v>1</v>
      </c>
      <c r="G1818" s="14">
        <v>1</v>
      </c>
    </row>
    <row r="1819" spans="1:7">
      <c r="A1819" s="12">
        <v>94112</v>
      </c>
      <c r="B1819" s="12" t="s">
        <v>48</v>
      </c>
      <c r="C1819" s="13">
        <v>75</v>
      </c>
      <c r="D1819" s="14">
        <v>0.99977261357951708</v>
      </c>
      <c r="E1819" s="14">
        <v>0.99654576856649391</v>
      </c>
      <c r="F1819" s="14">
        <v>1</v>
      </c>
      <c r="G1819" s="14">
        <v>0.99962406015037597</v>
      </c>
    </row>
    <row r="1820" spans="1:7">
      <c r="A1820" s="12">
        <v>94114</v>
      </c>
      <c r="B1820" s="12" t="s">
        <v>48</v>
      </c>
      <c r="C1820" s="13">
        <v>75</v>
      </c>
      <c r="D1820" s="14">
        <v>1</v>
      </c>
      <c r="E1820" s="14">
        <v>1</v>
      </c>
      <c r="F1820" s="14">
        <v>1</v>
      </c>
      <c r="G1820" s="14">
        <v>1</v>
      </c>
    </row>
    <row r="1821" spans="1:7">
      <c r="A1821" s="12">
        <v>94115</v>
      </c>
      <c r="B1821" s="12" t="s">
        <v>48</v>
      </c>
      <c r="C1821" s="13">
        <v>75</v>
      </c>
      <c r="D1821" s="14">
        <v>1</v>
      </c>
      <c r="E1821" s="14">
        <v>1</v>
      </c>
      <c r="F1821" s="14">
        <v>1</v>
      </c>
      <c r="G1821" s="14">
        <v>1</v>
      </c>
    </row>
    <row r="1822" spans="1:7">
      <c r="A1822" s="12">
        <v>94116</v>
      </c>
      <c r="B1822" s="12" t="s">
        <v>48</v>
      </c>
      <c r="C1822" s="13">
        <v>75</v>
      </c>
      <c r="D1822" s="14">
        <v>1</v>
      </c>
      <c r="E1822" s="14">
        <v>1</v>
      </c>
      <c r="F1822" s="14">
        <v>1</v>
      </c>
      <c r="G1822" s="14">
        <v>1</v>
      </c>
    </row>
    <row r="1823" spans="1:7">
      <c r="A1823" s="12">
        <v>94117</v>
      </c>
      <c r="B1823" s="12" t="s">
        <v>48</v>
      </c>
      <c r="C1823" s="13">
        <v>75</v>
      </c>
      <c r="D1823" s="14">
        <v>1</v>
      </c>
      <c r="E1823" s="14">
        <v>1</v>
      </c>
      <c r="F1823" s="14">
        <v>1</v>
      </c>
      <c r="G1823" s="14">
        <v>1</v>
      </c>
    </row>
    <row r="1824" spans="1:7">
      <c r="A1824" s="12">
        <v>94118</v>
      </c>
      <c r="B1824" s="12" t="s">
        <v>48</v>
      </c>
      <c r="C1824" s="13">
        <v>75</v>
      </c>
      <c r="D1824" s="14">
        <v>1</v>
      </c>
      <c r="E1824" s="14">
        <v>1</v>
      </c>
      <c r="F1824" s="14">
        <v>1</v>
      </c>
      <c r="G1824" s="14">
        <v>1</v>
      </c>
    </row>
    <row r="1825" spans="1:7">
      <c r="A1825" s="12">
        <v>94119</v>
      </c>
      <c r="B1825" s="12" t="s">
        <v>48</v>
      </c>
      <c r="C1825" s="13">
        <v>75</v>
      </c>
      <c r="D1825" s="14">
        <v>1</v>
      </c>
      <c r="E1825" s="14">
        <v>1</v>
      </c>
      <c r="F1825" s="14">
        <v>1</v>
      </c>
      <c r="G1825" s="14">
        <v>1</v>
      </c>
    </row>
    <row r="1826" spans="1:7">
      <c r="A1826" s="12">
        <v>94121</v>
      </c>
      <c r="B1826" s="12" t="s">
        <v>48</v>
      </c>
      <c r="C1826" s="13">
        <v>75</v>
      </c>
      <c r="D1826" s="14">
        <v>1</v>
      </c>
      <c r="E1826" s="14">
        <v>1</v>
      </c>
      <c r="F1826" s="14">
        <v>1</v>
      </c>
      <c r="G1826" s="14">
        <v>1</v>
      </c>
    </row>
    <row r="1827" spans="1:7">
      <c r="A1827" s="12">
        <v>94122</v>
      </c>
      <c r="B1827" s="12" t="s">
        <v>48</v>
      </c>
      <c r="C1827" s="13">
        <v>75</v>
      </c>
      <c r="D1827" s="14">
        <v>1</v>
      </c>
      <c r="E1827" s="14">
        <v>1</v>
      </c>
      <c r="F1827" s="14">
        <v>1</v>
      </c>
      <c r="G1827" s="14">
        <v>1</v>
      </c>
    </row>
    <row r="1828" spans="1:7">
      <c r="A1828" s="12">
        <v>94123</v>
      </c>
      <c r="B1828" s="12" t="s">
        <v>48</v>
      </c>
      <c r="C1828" s="13">
        <v>75</v>
      </c>
      <c r="D1828" s="14">
        <v>1</v>
      </c>
      <c r="E1828" s="14">
        <v>1</v>
      </c>
      <c r="F1828" s="14">
        <v>1</v>
      </c>
      <c r="G1828" s="14">
        <v>1</v>
      </c>
    </row>
    <row r="1829" spans="1:7">
      <c r="A1829" s="12">
        <v>94124</v>
      </c>
      <c r="B1829" s="12" t="s">
        <v>48</v>
      </c>
      <c r="C1829" s="13">
        <v>75</v>
      </c>
      <c r="D1829" s="14">
        <v>1</v>
      </c>
      <c r="E1829" s="14">
        <v>1</v>
      </c>
      <c r="F1829" s="14">
        <v>1</v>
      </c>
      <c r="G1829" s="14">
        <v>1</v>
      </c>
    </row>
    <row r="1830" spans="1:7">
      <c r="A1830" s="12">
        <v>94126</v>
      </c>
      <c r="B1830" s="12" t="s">
        <v>48</v>
      </c>
      <c r="C1830" s="13">
        <v>75</v>
      </c>
      <c r="D1830" s="14">
        <v>1</v>
      </c>
      <c r="E1830" s="14">
        <v>1</v>
      </c>
      <c r="F1830" s="14">
        <v>1</v>
      </c>
      <c r="G1830" s="14">
        <v>1</v>
      </c>
    </row>
    <row r="1831" spans="1:7">
      <c r="A1831" s="12">
        <v>94127</v>
      </c>
      <c r="B1831" s="12" t="s">
        <v>48</v>
      </c>
      <c r="C1831" s="13">
        <v>75</v>
      </c>
      <c r="D1831" s="14">
        <v>1</v>
      </c>
      <c r="E1831" s="14">
        <v>1</v>
      </c>
      <c r="F1831" s="14">
        <v>1</v>
      </c>
      <c r="G1831" s="14">
        <v>1</v>
      </c>
    </row>
    <row r="1832" spans="1:7">
      <c r="A1832" s="12">
        <v>94129</v>
      </c>
      <c r="B1832" s="12" t="s">
        <v>48</v>
      </c>
      <c r="C1832" s="13">
        <v>75</v>
      </c>
      <c r="D1832" s="14">
        <v>1</v>
      </c>
      <c r="E1832" s="14">
        <v>1</v>
      </c>
      <c r="F1832" s="14">
        <v>1</v>
      </c>
      <c r="G1832" s="14">
        <v>1</v>
      </c>
    </row>
    <row r="1833" spans="1:7">
      <c r="A1833" s="12">
        <v>94130</v>
      </c>
      <c r="B1833" s="12" t="s">
        <v>48</v>
      </c>
      <c r="C1833" s="13">
        <v>75</v>
      </c>
      <c r="D1833" s="14">
        <v>1</v>
      </c>
      <c r="E1833" s="14">
        <v>1</v>
      </c>
      <c r="F1833" s="14">
        <v>1</v>
      </c>
      <c r="G1833" s="14">
        <v>1</v>
      </c>
    </row>
    <row r="1834" spans="1:7">
      <c r="A1834" s="12">
        <v>94131</v>
      </c>
      <c r="B1834" s="12" t="s">
        <v>48</v>
      </c>
      <c r="C1834" s="13">
        <v>75</v>
      </c>
      <c r="D1834" s="14">
        <v>1</v>
      </c>
      <c r="E1834" s="14">
        <v>1</v>
      </c>
      <c r="F1834" s="14">
        <v>1</v>
      </c>
      <c r="G1834" s="14">
        <v>1</v>
      </c>
    </row>
    <row r="1835" spans="1:7">
      <c r="A1835" s="12">
        <v>94132</v>
      </c>
      <c r="B1835" s="12" t="s">
        <v>48</v>
      </c>
      <c r="C1835" s="13">
        <v>75</v>
      </c>
      <c r="D1835" s="14">
        <v>1</v>
      </c>
      <c r="E1835" s="14">
        <v>1</v>
      </c>
      <c r="F1835" s="14">
        <v>1</v>
      </c>
      <c r="G1835" s="14">
        <v>1</v>
      </c>
    </row>
    <row r="1836" spans="1:7">
      <c r="A1836" s="12">
        <v>94133</v>
      </c>
      <c r="B1836" s="12" t="s">
        <v>48</v>
      </c>
      <c r="C1836" s="13">
        <v>75</v>
      </c>
      <c r="D1836" s="14">
        <v>1</v>
      </c>
      <c r="E1836" s="14">
        <v>1</v>
      </c>
      <c r="F1836" s="14">
        <v>1</v>
      </c>
      <c r="G1836" s="14">
        <v>1</v>
      </c>
    </row>
    <row r="1837" spans="1:7">
      <c r="A1837" s="12">
        <v>94134</v>
      </c>
      <c r="B1837" s="12" t="s">
        <v>48</v>
      </c>
      <c r="C1837" s="13">
        <v>75</v>
      </c>
      <c r="D1837" s="14">
        <v>0.9975930680359435</v>
      </c>
      <c r="E1837" s="14">
        <v>0.99675324675324672</v>
      </c>
      <c r="F1837" s="14">
        <v>0.99714285714285711</v>
      </c>
      <c r="G1837" s="14">
        <v>0.99754281459419214</v>
      </c>
    </row>
    <row r="1838" spans="1:7">
      <c r="A1838" s="12">
        <v>94140</v>
      </c>
      <c r="B1838" s="12" t="s">
        <v>48</v>
      </c>
      <c r="C1838" s="13">
        <v>75</v>
      </c>
      <c r="D1838" s="14">
        <v>1</v>
      </c>
      <c r="E1838" s="14">
        <v>1</v>
      </c>
      <c r="F1838" s="14">
        <v>1</v>
      </c>
      <c r="G1838" s="14">
        <v>1</v>
      </c>
    </row>
    <row r="1839" spans="1:7">
      <c r="A1839" s="12">
        <v>94141</v>
      </c>
      <c r="B1839" s="12" t="s">
        <v>48</v>
      </c>
      <c r="C1839" s="13">
        <v>75</v>
      </c>
      <c r="D1839" s="14">
        <v>1</v>
      </c>
      <c r="E1839" s="14">
        <v>1</v>
      </c>
      <c r="F1839" s="14">
        <v>1</v>
      </c>
      <c r="G1839" s="14">
        <v>1</v>
      </c>
    </row>
    <row r="1840" spans="1:7">
      <c r="A1840" s="12">
        <v>94143</v>
      </c>
      <c r="B1840" s="12" t="s">
        <v>48</v>
      </c>
      <c r="C1840" s="13">
        <v>75</v>
      </c>
      <c r="D1840" s="14">
        <v>0</v>
      </c>
      <c r="E1840" s="14">
        <v>1</v>
      </c>
      <c r="F1840" s="14">
        <v>0</v>
      </c>
      <c r="G1840" s="14">
        <v>1</v>
      </c>
    </row>
    <row r="1841" spans="1:7">
      <c r="A1841" s="12">
        <v>94146</v>
      </c>
      <c r="B1841" s="12" t="s">
        <v>48</v>
      </c>
      <c r="C1841" s="13">
        <v>75</v>
      </c>
      <c r="D1841" s="14">
        <v>1</v>
      </c>
      <c r="E1841" s="14">
        <v>1</v>
      </c>
      <c r="F1841" s="14">
        <v>1</v>
      </c>
      <c r="G1841" s="14">
        <v>1</v>
      </c>
    </row>
    <row r="1842" spans="1:7">
      <c r="A1842" s="12">
        <v>94147</v>
      </c>
      <c r="B1842" s="12" t="s">
        <v>48</v>
      </c>
      <c r="C1842" s="13">
        <v>75</v>
      </c>
      <c r="D1842" s="14">
        <v>1</v>
      </c>
      <c r="E1842" s="14">
        <v>1</v>
      </c>
      <c r="F1842" s="14">
        <v>1</v>
      </c>
      <c r="G1842" s="14">
        <v>1</v>
      </c>
    </row>
    <row r="1843" spans="1:7">
      <c r="A1843" s="12">
        <v>94158</v>
      </c>
      <c r="B1843" s="12" t="s">
        <v>48</v>
      </c>
      <c r="C1843" s="13">
        <v>75</v>
      </c>
      <c r="D1843" s="14">
        <v>1</v>
      </c>
      <c r="E1843" s="14">
        <v>1</v>
      </c>
      <c r="F1843" s="14">
        <v>1</v>
      </c>
      <c r="G1843" s="14">
        <v>1</v>
      </c>
    </row>
    <row r="1844" spans="1:7">
      <c r="A1844" s="12">
        <v>94159</v>
      </c>
      <c r="B1844" s="12" t="s">
        <v>48</v>
      </c>
      <c r="C1844" s="13">
        <v>75</v>
      </c>
      <c r="D1844" s="14">
        <v>1</v>
      </c>
      <c r="E1844" s="14">
        <v>1</v>
      </c>
      <c r="F1844" s="14">
        <v>1</v>
      </c>
      <c r="G1844" s="14">
        <v>1</v>
      </c>
    </row>
    <row r="1845" spans="1:7">
      <c r="A1845" s="12">
        <v>94164</v>
      </c>
      <c r="B1845" s="12" t="s">
        <v>48</v>
      </c>
      <c r="C1845" s="13">
        <v>75</v>
      </c>
      <c r="D1845" s="14">
        <v>1</v>
      </c>
      <c r="E1845" s="14">
        <v>1</v>
      </c>
      <c r="F1845" s="14">
        <v>1</v>
      </c>
      <c r="G1845" s="14">
        <v>1</v>
      </c>
    </row>
    <row r="1846" spans="1:7">
      <c r="A1846" s="12">
        <v>94188</v>
      </c>
      <c r="B1846" s="12" t="s">
        <v>48</v>
      </c>
      <c r="C1846" s="13">
        <v>75</v>
      </c>
      <c r="D1846" s="14">
        <v>1</v>
      </c>
      <c r="E1846" s="14">
        <v>1</v>
      </c>
      <c r="F1846" s="14">
        <v>1</v>
      </c>
      <c r="G1846" s="14">
        <v>1</v>
      </c>
    </row>
    <row r="1847" spans="1:7">
      <c r="A1847" s="12">
        <v>95201</v>
      </c>
      <c r="B1847" s="12" t="s">
        <v>49</v>
      </c>
      <c r="C1847" s="13">
        <v>77</v>
      </c>
      <c r="D1847" s="14">
        <v>1</v>
      </c>
      <c r="E1847" s="14">
        <v>1</v>
      </c>
      <c r="F1847" s="14">
        <v>1</v>
      </c>
      <c r="G1847" s="14">
        <v>1</v>
      </c>
    </row>
    <row r="1848" spans="1:7">
      <c r="A1848" s="12">
        <v>95202</v>
      </c>
      <c r="B1848" s="12" t="s">
        <v>49</v>
      </c>
      <c r="C1848" s="13">
        <v>77</v>
      </c>
      <c r="D1848" s="14">
        <v>1</v>
      </c>
      <c r="E1848" s="14">
        <v>1</v>
      </c>
      <c r="F1848" s="14">
        <v>1</v>
      </c>
      <c r="G1848" s="14">
        <v>1</v>
      </c>
    </row>
    <row r="1849" spans="1:7">
      <c r="A1849" s="12">
        <v>95203</v>
      </c>
      <c r="B1849" s="12" t="s">
        <v>49</v>
      </c>
      <c r="C1849" s="13">
        <v>77</v>
      </c>
      <c r="D1849" s="14">
        <v>1</v>
      </c>
      <c r="E1849" s="14">
        <v>1</v>
      </c>
      <c r="F1849" s="14">
        <v>1</v>
      </c>
      <c r="G1849" s="14">
        <v>1</v>
      </c>
    </row>
    <row r="1850" spans="1:7">
      <c r="A1850" s="12">
        <v>95204</v>
      </c>
      <c r="B1850" s="12" t="s">
        <v>49</v>
      </c>
      <c r="C1850" s="13">
        <v>77</v>
      </c>
      <c r="D1850" s="14">
        <v>1</v>
      </c>
      <c r="E1850" s="14">
        <v>1</v>
      </c>
      <c r="F1850" s="14">
        <v>1</v>
      </c>
      <c r="G1850" s="14">
        <v>1</v>
      </c>
    </row>
    <row r="1851" spans="1:7">
      <c r="A1851" s="12">
        <v>95205</v>
      </c>
      <c r="B1851" s="12" t="s">
        <v>49</v>
      </c>
      <c r="C1851" s="13">
        <v>77</v>
      </c>
      <c r="D1851" s="14">
        <v>1</v>
      </c>
      <c r="E1851" s="14">
        <v>1</v>
      </c>
      <c r="F1851" s="14">
        <v>1</v>
      </c>
      <c r="G1851" s="14">
        <v>1</v>
      </c>
    </row>
    <row r="1852" spans="1:7">
      <c r="A1852" s="12">
        <v>95206</v>
      </c>
      <c r="B1852" s="12" t="s">
        <v>49</v>
      </c>
      <c r="C1852" s="13">
        <v>77</v>
      </c>
      <c r="D1852" s="14">
        <v>1</v>
      </c>
      <c r="E1852" s="14">
        <v>1</v>
      </c>
      <c r="F1852" s="14">
        <v>1</v>
      </c>
      <c r="G1852" s="14">
        <v>1</v>
      </c>
    </row>
    <row r="1853" spans="1:7">
      <c r="A1853" s="12">
        <v>95207</v>
      </c>
      <c r="B1853" s="12" t="s">
        <v>49</v>
      </c>
      <c r="C1853" s="13">
        <v>77</v>
      </c>
      <c r="D1853" s="14">
        <v>1</v>
      </c>
      <c r="E1853" s="14">
        <v>1</v>
      </c>
      <c r="F1853" s="14">
        <v>1</v>
      </c>
      <c r="G1853" s="14">
        <v>1</v>
      </c>
    </row>
    <row r="1854" spans="1:7">
      <c r="A1854" s="12">
        <v>95208</v>
      </c>
      <c r="B1854" s="12" t="s">
        <v>49</v>
      </c>
      <c r="C1854" s="13">
        <v>77</v>
      </c>
      <c r="D1854" s="14">
        <v>1</v>
      </c>
      <c r="E1854" s="14">
        <v>1</v>
      </c>
      <c r="F1854" s="14">
        <v>1</v>
      </c>
      <c r="G1854" s="14">
        <v>1</v>
      </c>
    </row>
    <row r="1855" spans="1:7">
      <c r="A1855" s="12">
        <v>95209</v>
      </c>
      <c r="B1855" s="12" t="s">
        <v>49</v>
      </c>
      <c r="C1855" s="13">
        <v>77</v>
      </c>
      <c r="D1855" s="14">
        <v>1</v>
      </c>
      <c r="E1855" s="14">
        <v>1</v>
      </c>
      <c r="F1855" s="14">
        <v>1</v>
      </c>
      <c r="G1855" s="14">
        <v>1</v>
      </c>
    </row>
    <row r="1856" spans="1:7">
      <c r="A1856" s="12">
        <v>95210</v>
      </c>
      <c r="B1856" s="12" t="s">
        <v>49</v>
      </c>
      <c r="C1856" s="13">
        <v>77</v>
      </c>
      <c r="D1856" s="14">
        <v>1</v>
      </c>
      <c r="E1856" s="14">
        <v>1</v>
      </c>
      <c r="F1856" s="14">
        <v>1</v>
      </c>
      <c r="G1856" s="14">
        <v>1</v>
      </c>
    </row>
    <row r="1857" spans="1:7">
      <c r="A1857" s="12">
        <v>95211</v>
      </c>
      <c r="B1857" s="12" t="s">
        <v>49</v>
      </c>
      <c r="C1857" s="13">
        <v>77</v>
      </c>
      <c r="D1857" s="14">
        <v>0</v>
      </c>
      <c r="E1857" s="14">
        <v>1</v>
      </c>
      <c r="F1857" s="14">
        <v>1</v>
      </c>
      <c r="G1857" s="14">
        <v>1</v>
      </c>
    </row>
    <row r="1858" spans="1:7">
      <c r="A1858" s="12">
        <v>95212</v>
      </c>
      <c r="B1858" s="12" t="s">
        <v>49</v>
      </c>
      <c r="C1858" s="13">
        <v>77</v>
      </c>
      <c r="D1858" s="14">
        <v>1</v>
      </c>
      <c r="E1858" s="14">
        <v>1</v>
      </c>
      <c r="F1858" s="14">
        <v>1</v>
      </c>
      <c r="G1858" s="14">
        <v>1</v>
      </c>
    </row>
    <row r="1859" spans="1:7">
      <c r="A1859" s="12">
        <v>95213</v>
      </c>
      <c r="B1859" s="12" t="s">
        <v>49</v>
      </c>
      <c r="C1859" s="13">
        <v>77</v>
      </c>
      <c r="D1859" s="14">
        <v>1</v>
      </c>
      <c r="E1859" s="14">
        <v>1</v>
      </c>
      <c r="F1859" s="14">
        <v>1</v>
      </c>
      <c r="G1859" s="14">
        <v>1</v>
      </c>
    </row>
    <row r="1860" spans="1:7">
      <c r="A1860" s="12">
        <v>95215</v>
      </c>
      <c r="B1860" s="12" t="s">
        <v>49</v>
      </c>
      <c r="C1860" s="13">
        <v>77</v>
      </c>
      <c r="D1860" s="14">
        <v>1</v>
      </c>
      <c r="E1860" s="14">
        <v>1</v>
      </c>
      <c r="F1860" s="14">
        <v>1</v>
      </c>
      <c r="G1860" s="14">
        <v>1</v>
      </c>
    </row>
    <row r="1861" spans="1:7">
      <c r="A1861" s="12">
        <v>95219</v>
      </c>
      <c r="B1861" s="12" t="s">
        <v>49</v>
      </c>
      <c r="C1861" s="13">
        <v>77</v>
      </c>
      <c r="D1861" s="14">
        <v>1</v>
      </c>
      <c r="E1861" s="14">
        <v>1</v>
      </c>
      <c r="F1861" s="14">
        <v>1</v>
      </c>
      <c r="G1861" s="14">
        <v>1</v>
      </c>
    </row>
    <row r="1862" spans="1:7">
      <c r="A1862" s="12">
        <v>95220</v>
      </c>
      <c r="B1862" s="12" t="s">
        <v>49</v>
      </c>
      <c r="C1862" s="13">
        <v>77</v>
      </c>
      <c r="D1862" s="14">
        <v>1</v>
      </c>
      <c r="E1862" s="14">
        <v>1</v>
      </c>
      <c r="F1862" s="14">
        <v>1</v>
      </c>
      <c r="G1862" s="14">
        <v>1</v>
      </c>
    </row>
    <row r="1863" spans="1:7">
      <c r="A1863" s="12">
        <v>95227</v>
      </c>
      <c r="B1863" s="12" t="s">
        <v>49</v>
      </c>
      <c r="C1863" s="13">
        <v>77</v>
      </c>
      <c r="D1863" s="14">
        <v>1</v>
      </c>
      <c r="E1863" s="14">
        <v>1</v>
      </c>
      <c r="F1863" s="14">
        <v>1</v>
      </c>
      <c r="G1863" s="14">
        <v>1</v>
      </c>
    </row>
    <row r="1864" spans="1:7">
      <c r="A1864" s="12">
        <v>95230</v>
      </c>
      <c r="B1864" s="12" t="s">
        <v>49</v>
      </c>
      <c r="C1864" s="13">
        <v>77</v>
      </c>
      <c r="D1864" s="14">
        <v>0.57755775577557755</v>
      </c>
      <c r="E1864" s="14">
        <v>1</v>
      </c>
      <c r="F1864" s="14">
        <v>0.5</v>
      </c>
      <c r="G1864" s="14">
        <v>0.58860759493670889</v>
      </c>
    </row>
    <row r="1865" spans="1:7">
      <c r="A1865" s="12">
        <v>95231</v>
      </c>
      <c r="B1865" s="12" t="s">
        <v>49</v>
      </c>
      <c r="C1865" s="13">
        <v>77</v>
      </c>
      <c r="D1865" s="14">
        <v>1</v>
      </c>
      <c r="E1865" s="14">
        <v>1</v>
      </c>
      <c r="F1865" s="14">
        <v>1</v>
      </c>
      <c r="G1865" s="14">
        <v>1</v>
      </c>
    </row>
    <row r="1866" spans="1:7">
      <c r="A1866" s="12">
        <v>95234</v>
      </c>
      <c r="B1866" s="12" t="s">
        <v>49</v>
      </c>
      <c r="C1866" s="13">
        <v>77</v>
      </c>
      <c r="D1866" s="14">
        <v>0</v>
      </c>
      <c r="E1866" s="14">
        <v>0</v>
      </c>
      <c r="F1866" s="14">
        <v>1</v>
      </c>
      <c r="G1866" s="14">
        <v>1</v>
      </c>
    </row>
    <row r="1867" spans="1:7">
      <c r="A1867" s="12">
        <v>95236</v>
      </c>
      <c r="B1867" s="12" t="s">
        <v>49</v>
      </c>
      <c r="C1867" s="13">
        <v>77</v>
      </c>
      <c r="D1867" s="14">
        <v>0.98336532309660907</v>
      </c>
      <c r="E1867" s="14">
        <v>1</v>
      </c>
      <c r="F1867" s="14">
        <v>1</v>
      </c>
      <c r="G1867" s="14">
        <v>0.98393077873918422</v>
      </c>
    </row>
    <row r="1868" spans="1:7">
      <c r="A1868" s="12">
        <v>95237</v>
      </c>
      <c r="B1868" s="12" t="s">
        <v>49</v>
      </c>
      <c r="C1868" s="13">
        <v>77</v>
      </c>
      <c r="D1868" s="14">
        <v>1</v>
      </c>
      <c r="E1868" s="14">
        <v>1</v>
      </c>
      <c r="F1868" s="14">
        <v>1</v>
      </c>
      <c r="G1868" s="14">
        <v>1</v>
      </c>
    </row>
    <row r="1869" spans="1:7">
      <c r="A1869" s="12">
        <v>95240</v>
      </c>
      <c r="B1869" s="12" t="s">
        <v>49</v>
      </c>
      <c r="C1869" s="13">
        <v>77</v>
      </c>
      <c r="D1869" s="14">
        <v>1</v>
      </c>
      <c r="E1869" s="14">
        <v>1</v>
      </c>
      <c r="F1869" s="14">
        <v>1</v>
      </c>
      <c r="G1869" s="14">
        <v>1</v>
      </c>
    </row>
    <row r="1870" spans="1:7">
      <c r="A1870" s="12">
        <v>95241</v>
      </c>
      <c r="B1870" s="12" t="s">
        <v>49</v>
      </c>
      <c r="C1870" s="13">
        <v>77</v>
      </c>
      <c r="D1870" s="14">
        <v>1</v>
      </c>
      <c r="E1870" s="14">
        <v>1</v>
      </c>
      <c r="F1870" s="14">
        <v>1</v>
      </c>
      <c r="G1870" s="14">
        <v>1</v>
      </c>
    </row>
    <row r="1871" spans="1:7">
      <c r="A1871" s="12">
        <v>95242</v>
      </c>
      <c r="B1871" s="12" t="s">
        <v>49</v>
      </c>
      <c r="C1871" s="13">
        <v>77</v>
      </c>
      <c r="D1871" s="14">
        <v>1</v>
      </c>
      <c r="E1871" s="14">
        <v>1</v>
      </c>
      <c r="F1871" s="14">
        <v>1</v>
      </c>
      <c r="G1871" s="14">
        <v>1</v>
      </c>
    </row>
    <row r="1872" spans="1:7">
      <c r="A1872" s="12">
        <v>95253</v>
      </c>
      <c r="B1872" s="12" t="s">
        <v>49</v>
      </c>
      <c r="C1872" s="13">
        <v>77</v>
      </c>
      <c r="D1872" s="14">
        <v>1</v>
      </c>
      <c r="E1872" s="14">
        <v>1</v>
      </c>
      <c r="F1872" s="14">
        <v>1</v>
      </c>
      <c r="G1872" s="14">
        <v>1</v>
      </c>
    </row>
    <row r="1873" spans="1:7">
      <c r="A1873" s="12">
        <v>95258</v>
      </c>
      <c r="B1873" s="12" t="s">
        <v>49</v>
      </c>
      <c r="C1873" s="13">
        <v>77</v>
      </c>
      <c r="D1873" s="14">
        <v>1</v>
      </c>
      <c r="E1873" s="14">
        <v>1</v>
      </c>
      <c r="F1873" s="14">
        <v>1</v>
      </c>
      <c r="G1873" s="14">
        <v>1</v>
      </c>
    </row>
    <row r="1874" spans="1:7">
      <c r="A1874" s="12">
        <v>95267</v>
      </c>
      <c r="B1874" s="12" t="s">
        <v>49</v>
      </c>
      <c r="C1874" s="13">
        <v>77</v>
      </c>
      <c r="D1874" s="14">
        <v>1</v>
      </c>
      <c r="E1874" s="14">
        <v>1</v>
      </c>
      <c r="F1874" s="14">
        <v>1</v>
      </c>
      <c r="G1874" s="14">
        <v>1</v>
      </c>
    </row>
    <row r="1875" spans="1:7">
      <c r="A1875" s="12">
        <v>95269</v>
      </c>
      <c r="B1875" s="12" t="s">
        <v>49</v>
      </c>
      <c r="C1875" s="13">
        <v>77</v>
      </c>
      <c r="D1875" s="14">
        <v>1</v>
      </c>
      <c r="E1875" s="14">
        <v>1</v>
      </c>
      <c r="F1875" s="14">
        <v>1</v>
      </c>
      <c r="G1875" s="14">
        <v>1</v>
      </c>
    </row>
    <row r="1876" spans="1:7">
      <c r="A1876" s="12">
        <v>95304</v>
      </c>
      <c r="B1876" s="12" t="s">
        <v>49</v>
      </c>
      <c r="C1876" s="13">
        <v>77</v>
      </c>
      <c r="D1876" s="14">
        <v>1</v>
      </c>
      <c r="E1876" s="14">
        <v>1</v>
      </c>
      <c r="F1876" s="14">
        <v>1</v>
      </c>
      <c r="G1876" s="14">
        <v>1</v>
      </c>
    </row>
    <row r="1877" spans="1:7">
      <c r="A1877" s="12">
        <v>95320</v>
      </c>
      <c r="B1877" s="12" t="s">
        <v>49</v>
      </c>
      <c r="C1877" s="13">
        <v>77</v>
      </c>
      <c r="D1877" s="14">
        <v>1</v>
      </c>
      <c r="E1877" s="14">
        <v>1</v>
      </c>
      <c r="F1877" s="14">
        <v>1</v>
      </c>
      <c r="G1877" s="14">
        <v>1</v>
      </c>
    </row>
    <row r="1878" spans="1:7">
      <c r="A1878" s="12">
        <v>95330</v>
      </c>
      <c r="B1878" s="12" t="s">
        <v>49</v>
      </c>
      <c r="C1878" s="13">
        <v>77</v>
      </c>
      <c r="D1878" s="14">
        <v>1</v>
      </c>
      <c r="E1878" s="14">
        <v>1</v>
      </c>
      <c r="F1878" s="14">
        <v>1</v>
      </c>
      <c r="G1878" s="14">
        <v>1</v>
      </c>
    </row>
    <row r="1879" spans="1:7">
      <c r="A1879" s="12">
        <v>95336</v>
      </c>
      <c r="B1879" s="12" t="s">
        <v>49</v>
      </c>
      <c r="C1879" s="13">
        <v>77</v>
      </c>
      <c r="D1879" s="14">
        <v>1</v>
      </c>
      <c r="E1879" s="14">
        <v>1</v>
      </c>
      <c r="F1879" s="14">
        <v>1</v>
      </c>
      <c r="G1879" s="14">
        <v>1</v>
      </c>
    </row>
    <row r="1880" spans="1:7">
      <c r="A1880" s="12">
        <v>95337</v>
      </c>
      <c r="B1880" s="12" t="s">
        <v>49</v>
      </c>
      <c r="C1880" s="13">
        <v>77</v>
      </c>
      <c r="D1880" s="14">
        <v>1</v>
      </c>
      <c r="E1880" s="14">
        <v>1</v>
      </c>
      <c r="F1880" s="14">
        <v>1</v>
      </c>
      <c r="G1880" s="14">
        <v>1</v>
      </c>
    </row>
    <row r="1881" spans="1:7">
      <c r="A1881" s="12">
        <v>95366</v>
      </c>
      <c r="B1881" s="12" t="s">
        <v>49</v>
      </c>
      <c r="C1881" s="13">
        <v>77</v>
      </c>
      <c r="D1881" s="14">
        <v>1</v>
      </c>
      <c r="E1881" s="14">
        <v>1</v>
      </c>
      <c r="F1881" s="14">
        <v>1</v>
      </c>
      <c r="G1881" s="14">
        <v>1</v>
      </c>
    </row>
    <row r="1882" spans="1:7">
      <c r="A1882" s="12">
        <v>95376</v>
      </c>
      <c r="B1882" s="12" t="s">
        <v>49</v>
      </c>
      <c r="C1882" s="13">
        <v>77</v>
      </c>
      <c r="D1882" s="14">
        <v>1</v>
      </c>
      <c r="E1882" s="14">
        <v>1</v>
      </c>
      <c r="F1882" s="14">
        <v>1</v>
      </c>
      <c r="G1882" s="14">
        <v>1</v>
      </c>
    </row>
    <row r="1883" spans="1:7">
      <c r="A1883" s="12">
        <v>95377</v>
      </c>
      <c r="B1883" s="12" t="s">
        <v>49</v>
      </c>
      <c r="C1883" s="13">
        <v>77</v>
      </c>
      <c r="D1883" s="14">
        <v>0.99816816266715513</v>
      </c>
      <c r="E1883" s="14">
        <v>0.99487179487179489</v>
      </c>
      <c r="F1883" s="14">
        <v>1</v>
      </c>
      <c r="G1883" s="14">
        <v>0.99806831152866804</v>
      </c>
    </row>
    <row r="1884" spans="1:7">
      <c r="A1884" s="12">
        <v>95378</v>
      </c>
      <c r="B1884" s="12" t="s">
        <v>49</v>
      </c>
      <c r="C1884" s="13">
        <v>77</v>
      </c>
      <c r="D1884" s="14">
        <v>1</v>
      </c>
      <c r="E1884" s="14">
        <v>1</v>
      </c>
      <c r="F1884" s="14">
        <v>1</v>
      </c>
      <c r="G1884" s="14">
        <v>1</v>
      </c>
    </row>
    <row r="1885" spans="1:7">
      <c r="A1885" s="12">
        <v>95391</v>
      </c>
      <c r="B1885" s="12" t="s">
        <v>49</v>
      </c>
      <c r="C1885" s="13">
        <v>77</v>
      </c>
      <c r="D1885" s="14">
        <v>0.97793923381770143</v>
      </c>
      <c r="E1885" s="14">
        <v>0.84210526315789469</v>
      </c>
      <c r="F1885" s="14">
        <v>0.42857142857142855</v>
      </c>
      <c r="G1885" s="14">
        <v>0.97675640183847667</v>
      </c>
    </row>
    <row r="1886" spans="1:7">
      <c r="A1886" s="12">
        <v>95686</v>
      </c>
      <c r="B1886" s="12" t="s">
        <v>49</v>
      </c>
      <c r="C1886" s="13">
        <v>77</v>
      </c>
      <c r="D1886" s="14">
        <v>1</v>
      </c>
      <c r="E1886" s="14">
        <v>0</v>
      </c>
      <c r="F1886" s="14">
        <v>1</v>
      </c>
      <c r="G1886" s="14">
        <v>1</v>
      </c>
    </row>
    <row r="1887" spans="1:7">
      <c r="A1887" s="12">
        <v>93401</v>
      </c>
      <c r="B1887" s="12" t="s">
        <v>50</v>
      </c>
      <c r="C1887" s="13">
        <v>79</v>
      </c>
      <c r="D1887" s="14">
        <v>1</v>
      </c>
      <c r="E1887" s="14">
        <v>1</v>
      </c>
      <c r="F1887" s="14">
        <v>1</v>
      </c>
      <c r="G1887" s="14">
        <v>1</v>
      </c>
    </row>
    <row r="1888" spans="1:7">
      <c r="A1888" s="12">
        <v>93402</v>
      </c>
      <c r="B1888" s="12" t="s">
        <v>50</v>
      </c>
      <c r="C1888" s="13">
        <v>79</v>
      </c>
      <c r="D1888" s="14">
        <v>1</v>
      </c>
      <c r="E1888" s="14">
        <v>1</v>
      </c>
      <c r="F1888" s="14">
        <v>1</v>
      </c>
      <c r="G1888" s="14">
        <v>1</v>
      </c>
    </row>
    <row r="1889" spans="1:7">
      <c r="A1889" s="12">
        <v>93403</v>
      </c>
      <c r="B1889" s="12" t="s">
        <v>50</v>
      </c>
      <c r="C1889" s="13">
        <v>79</v>
      </c>
      <c r="D1889" s="14">
        <v>1</v>
      </c>
      <c r="E1889" s="14">
        <v>1</v>
      </c>
      <c r="F1889" s="14">
        <v>1</v>
      </c>
      <c r="G1889" s="14">
        <v>1</v>
      </c>
    </row>
    <row r="1890" spans="1:7">
      <c r="A1890" s="12">
        <v>93405</v>
      </c>
      <c r="B1890" s="12" t="s">
        <v>50</v>
      </c>
      <c r="C1890" s="13">
        <v>79</v>
      </c>
      <c r="D1890" s="14">
        <v>1</v>
      </c>
      <c r="E1890" s="14">
        <v>1</v>
      </c>
      <c r="F1890" s="14">
        <v>1</v>
      </c>
      <c r="G1890" s="14">
        <v>1</v>
      </c>
    </row>
    <row r="1891" spans="1:7">
      <c r="A1891" s="12">
        <v>93406</v>
      </c>
      <c r="B1891" s="12" t="s">
        <v>50</v>
      </c>
      <c r="C1891" s="13">
        <v>79</v>
      </c>
      <c r="D1891" s="14">
        <v>1</v>
      </c>
      <c r="E1891" s="14">
        <v>1</v>
      </c>
      <c r="F1891" s="14">
        <v>1</v>
      </c>
      <c r="G1891" s="14">
        <v>1</v>
      </c>
    </row>
    <row r="1892" spans="1:7">
      <c r="A1892" s="12">
        <v>93407</v>
      </c>
      <c r="B1892" s="12" t="s">
        <v>50</v>
      </c>
      <c r="C1892" s="13">
        <v>79</v>
      </c>
      <c r="D1892" s="14">
        <v>0</v>
      </c>
      <c r="E1892" s="14">
        <v>1</v>
      </c>
      <c r="F1892" s="14">
        <v>1</v>
      </c>
      <c r="G1892" s="14">
        <v>1</v>
      </c>
    </row>
    <row r="1893" spans="1:7">
      <c r="A1893" s="12">
        <v>93408</v>
      </c>
      <c r="B1893" s="12" t="s">
        <v>50</v>
      </c>
      <c r="C1893" s="13">
        <v>79</v>
      </c>
      <c r="D1893" s="14">
        <v>0</v>
      </c>
      <c r="E1893" s="14">
        <v>1</v>
      </c>
      <c r="F1893" s="14">
        <v>1</v>
      </c>
      <c r="G1893" s="14">
        <v>1</v>
      </c>
    </row>
    <row r="1894" spans="1:7">
      <c r="A1894" s="12">
        <v>93409</v>
      </c>
      <c r="B1894" s="12" t="s">
        <v>50</v>
      </c>
      <c r="C1894" s="13">
        <v>79</v>
      </c>
      <c r="D1894" s="14">
        <v>0</v>
      </c>
      <c r="E1894" s="14">
        <v>1</v>
      </c>
      <c r="F1894" s="14">
        <v>0</v>
      </c>
      <c r="G1894" s="14">
        <v>1</v>
      </c>
    </row>
    <row r="1895" spans="1:7">
      <c r="A1895" s="12">
        <v>93410</v>
      </c>
      <c r="B1895" s="12" t="s">
        <v>50</v>
      </c>
      <c r="C1895" s="13">
        <v>79</v>
      </c>
      <c r="D1895" s="14">
        <v>0</v>
      </c>
      <c r="E1895" s="14">
        <v>1</v>
      </c>
      <c r="F1895" s="14">
        <v>1</v>
      </c>
      <c r="G1895" s="14">
        <v>1</v>
      </c>
    </row>
    <row r="1896" spans="1:7">
      <c r="A1896" s="12">
        <v>93412</v>
      </c>
      <c r="B1896" s="12" t="s">
        <v>50</v>
      </c>
      <c r="C1896" s="13">
        <v>79</v>
      </c>
      <c r="D1896" s="14">
        <v>1</v>
      </c>
      <c r="E1896" s="14">
        <v>1</v>
      </c>
      <c r="F1896" s="14">
        <v>1</v>
      </c>
      <c r="G1896" s="14">
        <v>1</v>
      </c>
    </row>
    <row r="1897" spans="1:7">
      <c r="A1897" s="12">
        <v>93420</v>
      </c>
      <c r="B1897" s="12" t="s">
        <v>50</v>
      </c>
      <c r="C1897" s="13">
        <v>79</v>
      </c>
      <c r="D1897" s="14">
        <v>1</v>
      </c>
      <c r="E1897" s="14">
        <v>1</v>
      </c>
      <c r="F1897" s="14">
        <v>1</v>
      </c>
      <c r="G1897" s="14">
        <v>1</v>
      </c>
    </row>
    <row r="1898" spans="1:7">
      <c r="A1898" s="12">
        <v>93421</v>
      </c>
      <c r="B1898" s="12" t="s">
        <v>50</v>
      </c>
      <c r="C1898" s="13">
        <v>79</v>
      </c>
      <c r="D1898" s="14">
        <v>1</v>
      </c>
      <c r="E1898" s="14">
        <v>1</v>
      </c>
      <c r="F1898" s="14">
        <v>1</v>
      </c>
      <c r="G1898" s="14">
        <v>1</v>
      </c>
    </row>
    <row r="1899" spans="1:7">
      <c r="A1899" s="12">
        <v>93422</v>
      </c>
      <c r="B1899" s="12" t="s">
        <v>50</v>
      </c>
      <c r="C1899" s="13">
        <v>79</v>
      </c>
      <c r="D1899" s="14">
        <v>1</v>
      </c>
      <c r="E1899" s="14">
        <v>1</v>
      </c>
      <c r="F1899" s="14">
        <v>1</v>
      </c>
      <c r="G1899" s="14">
        <v>1</v>
      </c>
    </row>
    <row r="1900" spans="1:7">
      <c r="A1900" s="12">
        <v>93423</v>
      </c>
      <c r="B1900" s="12" t="s">
        <v>50</v>
      </c>
      <c r="C1900" s="13">
        <v>79</v>
      </c>
      <c r="D1900" s="14">
        <v>1</v>
      </c>
      <c r="E1900" s="14">
        <v>1</v>
      </c>
      <c r="F1900" s="14">
        <v>1</v>
      </c>
      <c r="G1900" s="14">
        <v>1</v>
      </c>
    </row>
    <row r="1901" spans="1:7">
      <c r="A1901" s="12">
        <v>93424</v>
      </c>
      <c r="B1901" s="12" t="s">
        <v>50</v>
      </c>
      <c r="C1901" s="13">
        <v>79</v>
      </c>
      <c r="D1901" s="14">
        <v>1</v>
      </c>
      <c r="E1901" s="14">
        <v>1</v>
      </c>
      <c r="F1901" s="14">
        <v>1</v>
      </c>
      <c r="G1901" s="14">
        <v>1</v>
      </c>
    </row>
    <row r="1902" spans="1:7">
      <c r="A1902" s="12">
        <v>93428</v>
      </c>
      <c r="B1902" s="12" t="s">
        <v>50</v>
      </c>
      <c r="C1902" s="13">
        <v>79</v>
      </c>
      <c r="D1902" s="14">
        <v>1</v>
      </c>
      <c r="E1902" s="14">
        <v>1</v>
      </c>
      <c r="F1902" s="14">
        <v>1</v>
      </c>
      <c r="G1902" s="14">
        <v>1</v>
      </c>
    </row>
    <row r="1903" spans="1:7">
      <c r="A1903" s="12">
        <v>93430</v>
      </c>
      <c r="B1903" s="12" t="s">
        <v>50</v>
      </c>
      <c r="C1903" s="13">
        <v>79</v>
      </c>
      <c r="D1903" s="14">
        <v>1</v>
      </c>
      <c r="E1903" s="14">
        <v>1</v>
      </c>
      <c r="F1903" s="14">
        <v>1</v>
      </c>
      <c r="G1903" s="14">
        <v>1</v>
      </c>
    </row>
    <row r="1904" spans="1:7">
      <c r="A1904" s="12">
        <v>93432</v>
      </c>
      <c r="B1904" s="12" t="s">
        <v>50</v>
      </c>
      <c r="C1904" s="13">
        <v>79</v>
      </c>
      <c r="D1904" s="14">
        <v>1</v>
      </c>
      <c r="E1904" s="14">
        <v>1</v>
      </c>
      <c r="F1904" s="14">
        <v>0</v>
      </c>
      <c r="G1904" s="14">
        <v>1</v>
      </c>
    </row>
    <row r="1905" spans="1:7">
      <c r="A1905" s="12">
        <v>93433</v>
      </c>
      <c r="B1905" s="12" t="s">
        <v>50</v>
      </c>
      <c r="C1905" s="13">
        <v>79</v>
      </c>
      <c r="D1905" s="14">
        <v>1</v>
      </c>
      <c r="E1905" s="14">
        <v>1</v>
      </c>
      <c r="F1905" s="14">
        <v>1</v>
      </c>
      <c r="G1905" s="14">
        <v>1</v>
      </c>
    </row>
    <row r="1906" spans="1:7">
      <c r="A1906" s="12">
        <v>93435</v>
      </c>
      <c r="B1906" s="12" t="s">
        <v>50</v>
      </c>
      <c r="C1906" s="13">
        <v>79</v>
      </c>
      <c r="D1906" s="14">
        <v>1</v>
      </c>
      <c r="E1906" s="14">
        <v>1</v>
      </c>
      <c r="F1906" s="14">
        <v>0</v>
      </c>
      <c r="G1906" s="14">
        <v>1</v>
      </c>
    </row>
    <row r="1907" spans="1:7">
      <c r="A1907" s="12">
        <v>93442</v>
      </c>
      <c r="B1907" s="12" t="s">
        <v>50</v>
      </c>
      <c r="C1907" s="13">
        <v>79</v>
      </c>
      <c r="D1907" s="14">
        <v>1</v>
      </c>
      <c r="E1907" s="14">
        <v>1</v>
      </c>
      <c r="F1907" s="14">
        <v>1</v>
      </c>
      <c r="G1907" s="14">
        <v>1</v>
      </c>
    </row>
    <row r="1908" spans="1:7">
      <c r="A1908" s="12">
        <v>93443</v>
      </c>
      <c r="B1908" s="12" t="s">
        <v>50</v>
      </c>
      <c r="C1908" s="13">
        <v>79</v>
      </c>
      <c r="D1908" s="14">
        <v>1</v>
      </c>
      <c r="E1908" s="14">
        <v>1</v>
      </c>
      <c r="F1908" s="14">
        <v>1</v>
      </c>
      <c r="G1908" s="14">
        <v>1</v>
      </c>
    </row>
    <row r="1909" spans="1:7">
      <c r="A1909" s="12">
        <v>93444</v>
      </c>
      <c r="B1909" s="12" t="s">
        <v>50</v>
      </c>
      <c r="C1909" s="13">
        <v>79</v>
      </c>
      <c r="D1909" s="14">
        <v>1</v>
      </c>
      <c r="E1909" s="14">
        <v>1</v>
      </c>
      <c r="F1909" s="14">
        <v>1</v>
      </c>
      <c r="G1909" s="14">
        <v>1</v>
      </c>
    </row>
    <row r="1910" spans="1:7">
      <c r="A1910" s="12">
        <v>93445</v>
      </c>
      <c r="B1910" s="12" t="s">
        <v>50</v>
      </c>
      <c r="C1910" s="13">
        <v>79</v>
      </c>
      <c r="D1910" s="14">
        <v>1</v>
      </c>
      <c r="E1910" s="14">
        <v>1</v>
      </c>
      <c r="F1910" s="14">
        <v>1</v>
      </c>
      <c r="G1910" s="14">
        <v>1</v>
      </c>
    </row>
    <row r="1911" spans="1:7">
      <c r="A1911" s="12">
        <v>93446</v>
      </c>
      <c r="B1911" s="12" t="s">
        <v>50</v>
      </c>
      <c r="C1911" s="13">
        <v>79</v>
      </c>
      <c r="D1911" s="14">
        <v>1</v>
      </c>
      <c r="E1911" s="14">
        <v>1</v>
      </c>
      <c r="F1911" s="14">
        <v>1</v>
      </c>
      <c r="G1911" s="14">
        <v>1</v>
      </c>
    </row>
    <row r="1912" spans="1:7">
      <c r="A1912" s="12">
        <v>93447</v>
      </c>
      <c r="B1912" s="12" t="s">
        <v>50</v>
      </c>
      <c r="C1912" s="13">
        <v>79</v>
      </c>
      <c r="D1912" s="14">
        <v>1</v>
      </c>
      <c r="E1912" s="14">
        <v>1</v>
      </c>
      <c r="F1912" s="14">
        <v>1</v>
      </c>
      <c r="G1912" s="14">
        <v>1</v>
      </c>
    </row>
    <row r="1913" spans="1:7">
      <c r="A1913" s="12">
        <v>93448</v>
      </c>
      <c r="B1913" s="12" t="s">
        <v>50</v>
      </c>
      <c r="C1913" s="13">
        <v>79</v>
      </c>
      <c r="D1913" s="14">
        <v>1</v>
      </c>
      <c r="E1913" s="14">
        <v>1</v>
      </c>
      <c r="F1913" s="14">
        <v>1</v>
      </c>
      <c r="G1913" s="14">
        <v>1</v>
      </c>
    </row>
    <row r="1914" spans="1:7">
      <c r="A1914" s="12">
        <v>93449</v>
      </c>
      <c r="B1914" s="12" t="s">
        <v>50</v>
      </c>
      <c r="C1914" s="13">
        <v>79</v>
      </c>
      <c r="D1914" s="14">
        <v>1</v>
      </c>
      <c r="E1914" s="14">
        <v>1</v>
      </c>
      <c r="F1914" s="14">
        <v>1</v>
      </c>
      <c r="G1914" s="14">
        <v>1</v>
      </c>
    </row>
    <row r="1915" spans="1:7">
      <c r="A1915" s="12">
        <v>93451</v>
      </c>
      <c r="B1915" s="12" t="s">
        <v>50</v>
      </c>
      <c r="C1915" s="13">
        <v>79</v>
      </c>
      <c r="D1915" s="14">
        <v>0.81272860277980985</v>
      </c>
      <c r="E1915" s="14">
        <v>0.66666666666666663</v>
      </c>
      <c r="F1915" s="14">
        <v>1</v>
      </c>
      <c r="G1915" s="14">
        <v>0.81268011527377526</v>
      </c>
    </row>
    <row r="1916" spans="1:7">
      <c r="A1916" s="12">
        <v>93452</v>
      </c>
      <c r="B1916" s="12" t="s">
        <v>50</v>
      </c>
      <c r="C1916" s="13">
        <v>79</v>
      </c>
      <c r="D1916" s="14">
        <v>1</v>
      </c>
      <c r="E1916" s="14">
        <v>1</v>
      </c>
      <c r="F1916" s="14">
        <v>1</v>
      </c>
      <c r="G1916" s="14">
        <v>1</v>
      </c>
    </row>
    <row r="1917" spans="1:7">
      <c r="A1917" s="12">
        <v>93453</v>
      </c>
      <c r="B1917" s="12" t="s">
        <v>50</v>
      </c>
      <c r="C1917" s="13">
        <v>79</v>
      </c>
      <c r="D1917" s="14">
        <v>1</v>
      </c>
      <c r="E1917" s="14">
        <v>1</v>
      </c>
      <c r="F1917" s="14">
        <v>1</v>
      </c>
      <c r="G1917" s="14">
        <v>1</v>
      </c>
    </row>
    <row r="1918" spans="1:7">
      <c r="A1918" s="12">
        <v>93461</v>
      </c>
      <c r="B1918" s="12" t="s">
        <v>50</v>
      </c>
      <c r="C1918" s="13">
        <v>79</v>
      </c>
      <c r="D1918" s="14">
        <v>0.99708454810495628</v>
      </c>
      <c r="E1918" s="14">
        <v>1</v>
      </c>
      <c r="F1918" s="14">
        <v>0</v>
      </c>
      <c r="G1918" s="14">
        <v>0.99722991689750695</v>
      </c>
    </row>
    <row r="1919" spans="1:7">
      <c r="A1919" s="12">
        <v>93465</v>
      </c>
      <c r="B1919" s="12" t="s">
        <v>50</v>
      </c>
      <c r="C1919" s="13">
        <v>79</v>
      </c>
      <c r="D1919" s="14">
        <v>1</v>
      </c>
      <c r="E1919" s="14">
        <v>1</v>
      </c>
      <c r="F1919" s="14">
        <v>1</v>
      </c>
      <c r="G1919" s="14">
        <v>1</v>
      </c>
    </row>
    <row r="1920" spans="1:7">
      <c r="A1920" s="12">
        <v>93475</v>
      </c>
      <c r="B1920" s="12" t="s">
        <v>50</v>
      </c>
      <c r="C1920" s="13">
        <v>79</v>
      </c>
      <c r="D1920" s="14">
        <v>1</v>
      </c>
      <c r="E1920" s="14">
        <v>1</v>
      </c>
      <c r="F1920" s="14">
        <v>1</v>
      </c>
      <c r="G1920" s="14">
        <v>1</v>
      </c>
    </row>
    <row r="1921" spans="1:7">
      <c r="A1921" s="12">
        <v>93483</v>
      </c>
      <c r="B1921" s="12" t="s">
        <v>50</v>
      </c>
      <c r="C1921" s="13">
        <v>79</v>
      </c>
      <c r="D1921" s="14">
        <v>1</v>
      </c>
      <c r="E1921" s="14">
        <v>1</v>
      </c>
      <c r="F1921" s="14">
        <v>1</v>
      </c>
      <c r="G1921" s="14">
        <v>1</v>
      </c>
    </row>
    <row r="1922" spans="1:7">
      <c r="A1922" s="12">
        <v>94002</v>
      </c>
      <c r="B1922" s="12" t="s">
        <v>51</v>
      </c>
      <c r="C1922" s="13">
        <v>81</v>
      </c>
      <c r="D1922" s="14">
        <v>1</v>
      </c>
      <c r="E1922" s="14">
        <v>1</v>
      </c>
      <c r="F1922" s="14">
        <v>1</v>
      </c>
      <c r="G1922" s="14">
        <v>1</v>
      </c>
    </row>
    <row r="1923" spans="1:7">
      <c r="A1923" s="12">
        <v>94005</v>
      </c>
      <c r="B1923" s="12" t="s">
        <v>51</v>
      </c>
      <c r="C1923" s="13">
        <v>81</v>
      </c>
      <c r="D1923" s="14">
        <v>1</v>
      </c>
      <c r="E1923" s="14">
        <v>1</v>
      </c>
      <c r="F1923" s="14">
        <v>1</v>
      </c>
      <c r="G1923" s="14">
        <v>1</v>
      </c>
    </row>
    <row r="1924" spans="1:7">
      <c r="A1924" s="12">
        <v>94010</v>
      </c>
      <c r="B1924" s="12" t="s">
        <v>51</v>
      </c>
      <c r="C1924" s="13">
        <v>81</v>
      </c>
      <c r="D1924" s="14">
        <v>1</v>
      </c>
      <c r="E1924" s="14">
        <v>1</v>
      </c>
      <c r="F1924" s="14">
        <v>1</v>
      </c>
      <c r="G1924" s="14">
        <v>1</v>
      </c>
    </row>
    <row r="1925" spans="1:7">
      <c r="A1925" s="12">
        <v>94011</v>
      </c>
      <c r="B1925" s="12" t="s">
        <v>51</v>
      </c>
      <c r="C1925" s="13">
        <v>81</v>
      </c>
      <c r="D1925" s="14">
        <v>1</v>
      </c>
      <c r="E1925" s="14">
        <v>1</v>
      </c>
      <c r="F1925" s="14">
        <v>1</v>
      </c>
      <c r="G1925" s="14">
        <v>1</v>
      </c>
    </row>
    <row r="1926" spans="1:7">
      <c r="A1926" s="12">
        <v>94014</v>
      </c>
      <c r="B1926" s="12" t="s">
        <v>51</v>
      </c>
      <c r="C1926" s="13">
        <v>81</v>
      </c>
      <c r="D1926" s="14">
        <v>0.99841521394611732</v>
      </c>
      <c r="E1926" s="14">
        <v>1</v>
      </c>
      <c r="F1926" s="14">
        <v>1</v>
      </c>
      <c r="G1926" s="14">
        <v>0.99864745663040277</v>
      </c>
    </row>
    <row r="1927" spans="1:7">
      <c r="A1927" s="12">
        <v>94015</v>
      </c>
      <c r="B1927" s="12" t="s">
        <v>51</v>
      </c>
      <c r="C1927" s="13">
        <v>81</v>
      </c>
      <c r="D1927" s="14">
        <v>1</v>
      </c>
      <c r="E1927" s="14">
        <v>1</v>
      </c>
      <c r="F1927" s="14">
        <v>1</v>
      </c>
      <c r="G1927" s="14">
        <v>1</v>
      </c>
    </row>
    <row r="1928" spans="1:7">
      <c r="A1928" s="12">
        <v>94017</v>
      </c>
      <c r="B1928" s="12" t="s">
        <v>51</v>
      </c>
      <c r="C1928" s="13">
        <v>81</v>
      </c>
      <c r="D1928" s="14">
        <v>1</v>
      </c>
      <c r="E1928" s="14">
        <v>1</v>
      </c>
      <c r="F1928" s="14">
        <v>1</v>
      </c>
      <c r="G1928" s="14">
        <v>1</v>
      </c>
    </row>
    <row r="1929" spans="1:7">
      <c r="A1929" s="12">
        <v>94018</v>
      </c>
      <c r="B1929" s="12" t="s">
        <v>51</v>
      </c>
      <c r="C1929" s="13">
        <v>81</v>
      </c>
      <c r="D1929" s="14">
        <v>1</v>
      </c>
      <c r="E1929" s="14">
        <v>1</v>
      </c>
      <c r="F1929" s="14">
        <v>1</v>
      </c>
      <c r="G1929" s="14">
        <v>1</v>
      </c>
    </row>
    <row r="1930" spans="1:7">
      <c r="A1930" s="12">
        <v>94019</v>
      </c>
      <c r="B1930" s="12" t="s">
        <v>51</v>
      </c>
      <c r="C1930" s="13">
        <v>81</v>
      </c>
      <c r="D1930" s="14">
        <v>1</v>
      </c>
      <c r="E1930" s="14">
        <v>1</v>
      </c>
      <c r="F1930" s="14">
        <v>1</v>
      </c>
      <c r="G1930" s="14">
        <v>1</v>
      </c>
    </row>
    <row r="1931" spans="1:7">
      <c r="A1931" s="12">
        <v>94020</v>
      </c>
      <c r="B1931" s="12" t="s">
        <v>51</v>
      </c>
      <c r="C1931" s="13">
        <v>81</v>
      </c>
      <c r="D1931" s="14">
        <v>0.98717948717948723</v>
      </c>
      <c r="E1931" s="14">
        <v>1</v>
      </c>
      <c r="F1931" s="14">
        <v>1</v>
      </c>
      <c r="G1931" s="14">
        <v>0.98737373737373735</v>
      </c>
    </row>
    <row r="1932" spans="1:7">
      <c r="A1932" s="12">
        <v>94021</v>
      </c>
      <c r="B1932" s="12" t="s">
        <v>51</v>
      </c>
      <c r="C1932" s="13">
        <v>81</v>
      </c>
      <c r="D1932" s="14">
        <v>1</v>
      </c>
      <c r="E1932" s="14">
        <v>1</v>
      </c>
      <c r="F1932" s="14">
        <v>1</v>
      </c>
      <c r="G1932" s="14">
        <v>1</v>
      </c>
    </row>
    <row r="1933" spans="1:7">
      <c r="A1933" s="12">
        <v>94025</v>
      </c>
      <c r="B1933" s="12" t="s">
        <v>51</v>
      </c>
      <c r="C1933" s="13">
        <v>81</v>
      </c>
      <c r="D1933" s="14">
        <v>1</v>
      </c>
      <c r="E1933" s="14">
        <v>1</v>
      </c>
      <c r="F1933" s="14">
        <v>1</v>
      </c>
      <c r="G1933" s="14">
        <v>1</v>
      </c>
    </row>
    <row r="1934" spans="1:7">
      <c r="A1934" s="12">
        <v>94026</v>
      </c>
      <c r="B1934" s="12" t="s">
        <v>51</v>
      </c>
      <c r="C1934" s="13">
        <v>81</v>
      </c>
      <c r="D1934" s="14">
        <v>1</v>
      </c>
      <c r="E1934" s="14">
        <v>1</v>
      </c>
      <c r="F1934" s="14">
        <v>1</v>
      </c>
      <c r="G1934" s="14">
        <v>1</v>
      </c>
    </row>
    <row r="1935" spans="1:7">
      <c r="A1935" s="12">
        <v>94027</v>
      </c>
      <c r="B1935" s="12" t="s">
        <v>51</v>
      </c>
      <c r="C1935" s="13">
        <v>81</v>
      </c>
      <c r="D1935" s="14">
        <v>1</v>
      </c>
      <c r="E1935" s="14">
        <v>1</v>
      </c>
      <c r="F1935" s="14">
        <v>1</v>
      </c>
      <c r="G1935" s="14">
        <v>1</v>
      </c>
    </row>
    <row r="1936" spans="1:7">
      <c r="A1936" s="12">
        <v>94028</v>
      </c>
      <c r="B1936" s="12" t="s">
        <v>51</v>
      </c>
      <c r="C1936" s="13">
        <v>81</v>
      </c>
      <c r="D1936" s="14">
        <v>0.98040540540540544</v>
      </c>
      <c r="E1936" s="14">
        <v>0.97709923664122134</v>
      </c>
      <c r="F1936" s="14">
        <v>0.99628252788104088</v>
      </c>
      <c r="G1936" s="14">
        <v>0.981547619047619</v>
      </c>
    </row>
    <row r="1937" spans="1:7">
      <c r="A1937" s="12">
        <v>94030</v>
      </c>
      <c r="B1937" s="12" t="s">
        <v>51</v>
      </c>
      <c r="C1937" s="13">
        <v>81</v>
      </c>
      <c r="D1937" s="14">
        <v>1</v>
      </c>
      <c r="E1937" s="14">
        <v>1</v>
      </c>
      <c r="F1937" s="14">
        <v>1</v>
      </c>
      <c r="G1937" s="14">
        <v>1</v>
      </c>
    </row>
    <row r="1938" spans="1:7">
      <c r="A1938" s="12">
        <v>94037</v>
      </c>
      <c r="B1938" s="12" t="s">
        <v>51</v>
      </c>
      <c r="C1938" s="13">
        <v>81</v>
      </c>
      <c r="D1938" s="14">
        <v>1</v>
      </c>
      <c r="E1938" s="14">
        <v>0</v>
      </c>
      <c r="F1938" s="14">
        <v>1</v>
      </c>
      <c r="G1938" s="14">
        <v>1</v>
      </c>
    </row>
    <row r="1939" spans="1:7">
      <c r="A1939" s="12">
        <v>94038</v>
      </c>
      <c r="B1939" s="12" t="s">
        <v>51</v>
      </c>
      <c r="C1939" s="13">
        <v>81</v>
      </c>
      <c r="D1939" s="14">
        <v>1</v>
      </c>
      <c r="E1939" s="14">
        <v>1</v>
      </c>
      <c r="F1939" s="14">
        <v>1</v>
      </c>
      <c r="G1939" s="14">
        <v>1</v>
      </c>
    </row>
    <row r="1940" spans="1:7">
      <c r="A1940" s="12">
        <v>94044</v>
      </c>
      <c r="B1940" s="12" t="s">
        <v>51</v>
      </c>
      <c r="C1940" s="13">
        <v>81</v>
      </c>
      <c r="D1940" s="14">
        <v>1</v>
      </c>
      <c r="E1940" s="14">
        <v>1</v>
      </c>
      <c r="F1940" s="14">
        <v>1</v>
      </c>
      <c r="G1940" s="14">
        <v>1</v>
      </c>
    </row>
    <row r="1941" spans="1:7">
      <c r="A1941" s="12">
        <v>94060</v>
      </c>
      <c r="B1941" s="12" t="s">
        <v>51</v>
      </c>
      <c r="C1941" s="13">
        <v>81</v>
      </c>
      <c r="D1941" s="14">
        <v>0.99481865284974091</v>
      </c>
      <c r="E1941" s="14">
        <v>1</v>
      </c>
      <c r="F1941" s="14">
        <v>1</v>
      </c>
      <c r="G1941" s="14">
        <v>0.99610894941634243</v>
      </c>
    </row>
    <row r="1942" spans="1:7">
      <c r="A1942" s="12">
        <v>94061</v>
      </c>
      <c r="B1942" s="12" t="s">
        <v>51</v>
      </c>
      <c r="C1942" s="13">
        <v>81</v>
      </c>
      <c r="D1942" s="14">
        <v>1</v>
      </c>
      <c r="E1942" s="14">
        <v>1</v>
      </c>
      <c r="F1942" s="14">
        <v>1</v>
      </c>
      <c r="G1942" s="14">
        <v>1</v>
      </c>
    </row>
    <row r="1943" spans="1:7">
      <c r="A1943" s="12">
        <v>94062</v>
      </c>
      <c r="B1943" s="12" t="s">
        <v>51</v>
      </c>
      <c r="C1943" s="13">
        <v>81</v>
      </c>
      <c r="D1943" s="14">
        <v>1</v>
      </c>
      <c r="E1943" s="14">
        <v>1</v>
      </c>
      <c r="F1943" s="14">
        <v>1</v>
      </c>
      <c r="G1943" s="14">
        <v>1</v>
      </c>
    </row>
    <row r="1944" spans="1:7">
      <c r="A1944" s="12">
        <v>94063</v>
      </c>
      <c r="B1944" s="12" t="s">
        <v>51</v>
      </c>
      <c r="C1944" s="13">
        <v>81</v>
      </c>
      <c r="D1944" s="14">
        <v>1</v>
      </c>
      <c r="E1944" s="14">
        <v>1</v>
      </c>
      <c r="F1944" s="14">
        <v>1</v>
      </c>
      <c r="G1944" s="14">
        <v>1</v>
      </c>
    </row>
    <row r="1945" spans="1:7">
      <c r="A1945" s="12">
        <v>94064</v>
      </c>
      <c r="B1945" s="12" t="s">
        <v>51</v>
      </c>
      <c r="C1945" s="13">
        <v>81</v>
      </c>
      <c r="D1945" s="14">
        <v>1</v>
      </c>
      <c r="E1945" s="14">
        <v>1</v>
      </c>
      <c r="F1945" s="14">
        <v>1</v>
      </c>
      <c r="G1945" s="14">
        <v>1</v>
      </c>
    </row>
    <row r="1946" spans="1:7">
      <c r="A1946" s="12">
        <v>94065</v>
      </c>
      <c r="B1946" s="12" t="s">
        <v>51</v>
      </c>
      <c r="C1946" s="13">
        <v>81</v>
      </c>
      <c r="D1946" s="14">
        <v>1</v>
      </c>
      <c r="E1946" s="14">
        <v>1</v>
      </c>
      <c r="F1946" s="14">
        <v>1</v>
      </c>
      <c r="G1946" s="14">
        <v>1</v>
      </c>
    </row>
    <row r="1947" spans="1:7">
      <c r="A1947" s="12">
        <v>94066</v>
      </c>
      <c r="B1947" s="12" t="s">
        <v>51</v>
      </c>
      <c r="C1947" s="13">
        <v>81</v>
      </c>
      <c r="D1947" s="14">
        <v>1</v>
      </c>
      <c r="E1947" s="14">
        <v>1</v>
      </c>
      <c r="F1947" s="14">
        <v>1</v>
      </c>
      <c r="G1947" s="14">
        <v>1</v>
      </c>
    </row>
    <row r="1948" spans="1:7">
      <c r="A1948" s="12">
        <v>94070</v>
      </c>
      <c r="B1948" s="12" t="s">
        <v>51</v>
      </c>
      <c r="C1948" s="13">
        <v>81</v>
      </c>
      <c r="D1948" s="14">
        <v>1</v>
      </c>
      <c r="E1948" s="14">
        <v>1</v>
      </c>
      <c r="F1948" s="14">
        <v>1</v>
      </c>
      <c r="G1948" s="14">
        <v>1</v>
      </c>
    </row>
    <row r="1949" spans="1:7">
      <c r="A1949" s="12">
        <v>94074</v>
      </c>
      <c r="B1949" s="12" t="s">
        <v>51</v>
      </c>
      <c r="C1949" s="13">
        <v>81</v>
      </c>
      <c r="D1949" s="14">
        <v>1</v>
      </c>
      <c r="E1949" s="14">
        <v>1</v>
      </c>
      <c r="F1949" s="14">
        <v>1</v>
      </c>
      <c r="G1949" s="14">
        <v>1</v>
      </c>
    </row>
    <row r="1950" spans="1:7">
      <c r="A1950" s="12">
        <v>94080</v>
      </c>
      <c r="B1950" s="12" t="s">
        <v>51</v>
      </c>
      <c r="C1950" s="13">
        <v>81</v>
      </c>
      <c r="D1950" s="14">
        <v>1</v>
      </c>
      <c r="E1950" s="14">
        <v>1</v>
      </c>
      <c r="F1950" s="14">
        <v>1</v>
      </c>
      <c r="G1950" s="14">
        <v>1</v>
      </c>
    </row>
    <row r="1951" spans="1:7">
      <c r="A1951" s="12">
        <v>94083</v>
      </c>
      <c r="B1951" s="12" t="s">
        <v>51</v>
      </c>
      <c r="C1951" s="13">
        <v>81</v>
      </c>
      <c r="D1951" s="14">
        <v>1</v>
      </c>
      <c r="E1951" s="14">
        <v>1</v>
      </c>
      <c r="F1951" s="14">
        <v>1</v>
      </c>
      <c r="G1951" s="14">
        <v>1</v>
      </c>
    </row>
    <row r="1952" spans="1:7">
      <c r="A1952" s="12">
        <v>94125</v>
      </c>
      <c r="B1952" s="12" t="s">
        <v>51</v>
      </c>
      <c r="C1952" s="13">
        <v>81</v>
      </c>
      <c r="D1952" s="14">
        <v>1</v>
      </c>
      <c r="E1952" s="14">
        <v>1</v>
      </c>
      <c r="F1952" s="14">
        <v>1</v>
      </c>
      <c r="G1952" s="14">
        <v>1</v>
      </c>
    </row>
    <row r="1953" spans="1:7">
      <c r="A1953" s="12">
        <v>94128</v>
      </c>
      <c r="B1953" s="12" t="s">
        <v>51</v>
      </c>
      <c r="C1953" s="13">
        <v>81</v>
      </c>
      <c r="D1953" s="14">
        <v>1</v>
      </c>
      <c r="E1953" s="14">
        <v>1</v>
      </c>
      <c r="F1953" s="14">
        <v>1</v>
      </c>
      <c r="G1953" s="14">
        <v>1</v>
      </c>
    </row>
    <row r="1954" spans="1:7">
      <c r="A1954" s="12">
        <v>94401</v>
      </c>
      <c r="B1954" s="12" t="s">
        <v>51</v>
      </c>
      <c r="C1954" s="13">
        <v>81</v>
      </c>
      <c r="D1954" s="14">
        <v>1</v>
      </c>
      <c r="E1954" s="14">
        <v>1</v>
      </c>
      <c r="F1954" s="14">
        <v>1</v>
      </c>
      <c r="G1954" s="14">
        <v>1</v>
      </c>
    </row>
    <row r="1955" spans="1:7">
      <c r="A1955" s="12">
        <v>94402</v>
      </c>
      <c r="B1955" s="12" t="s">
        <v>51</v>
      </c>
      <c r="C1955" s="13">
        <v>81</v>
      </c>
      <c r="D1955" s="14">
        <v>1</v>
      </c>
      <c r="E1955" s="14">
        <v>1</v>
      </c>
      <c r="F1955" s="14">
        <v>1</v>
      </c>
      <c r="G1955" s="14">
        <v>1</v>
      </c>
    </row>
    <row r="1956" spans="1:7">
      <c r="A1956" s="12">
        <v>94403</v>
      </c>
      <c r="B1956" s="12" t="s">
        <v>51</v>
      </c>
      <c r="C1956" s="13">
        <v>81</v>
      </c>
      <c r="D1956" s="14">
        <v>1</v>
      </c>
      <c r="E1956" s="14">
        <v>1</v>
      </c>
      <c r="F1956" s="14">
        <v>1</v>
      </c>
      <c r="G1956" s="14">
        <v>1</v>
      </c>
    </row>
    <row r="1957" spans="1:7">
      <c r="A1957" s="12">
        <v>94404</v>
      </c>
      <c r="B1957" s="12" t="s">
        <v>51</v>
      </c>
      <c r="C1957" s="13">
        <v>81</v>
      </c>
      <c r="D1957" s="14">
        <v>1</v>
      </c>
      <c r="E1957" s="14">
        <v>1</v>
      </c>
      <c r="F1957" s="14">
        <v>1</v>
      </c>
      <c r="G1957" s="14">
        <v>1</v>
      </c>
    </row>
    <row r="1958" spans="1:7">
      <c r="A1958" s="12">
        <v>94497</v>
      </c>
      <c r="B1958" s="12" t="s">
        <v>51</v>
      </c>
      <c r="C1958" s="13">
        <v>81</v>
      </c>
      <c r="D1958" s="14">
        <v>0</v>
      </c>
      <c r="E1958" s="14">
        <v>1</v>
      </c>
      <c r="F1958" s="14">
        <v>0</v>
      </c>
      <c r="G1958" s="14">
        <v>1</v>
      </c>
    </row>
    <row r="1959" spans="1:7">
      <c r="A1959" s="12">
        <v>93013</v>
      </c>
      <c r="B1959" s="12" t="s">
        <v>52</v>
      </c>
      <c r="C1959" s="13">
        <v>83</v>
      </c>
      <c r="D1959" s="14">
        <v>0.99245229279407576</v>
      </c>
      <c r="E1959" s="14">
        <v>1</v>
      </c>
      <c r="F1959" s="14">
        <v>1</v>
      </c>
      <c r="G1959" s="14">
        <v>0.99386786995256282</v>
      </c>
    </row>
    <row r="1960" spans="1:7">
      <c r="A1960" s="12">
        <v>93014</v>
      </c>
      <c r="B1960" s="12" t="s">
        <v>52</v>
      </c>
      <c r="C1960" s="13">
        <v>83</v>
      </c>
      <c r="D1960" s="14">
        <v>1</v>
      </c>
      <c r="E1960" s="14">
        <v>1</v>
      </c>
      <c r="F1960" s="14">
        <v>1</v>
      </c>
      <c r="G1960" s="14">
        <v>1</v>
      </c>
    </row>
    <row r="1961" spans="1:7">
      <c r="A1961" s="12">
        <v>93067</v>
      </c>
      <c r="B1961" s="12" t="s">
        <v>52</v>
      </c>
      <c r="C1961" s="13">
        <v>83</v>
      </c>
      <c r="D1961" s="14">
        <v>1</v>
      </c>
      <c r="E1961" s="14">
        <v>1</v>
      </c>
      <c r="F1961" s="14">
        <v>1</v>
      </c>
      <c r="G1961" s="14">
        <v>1</v>
      </c>
    </row>
    <row r="1962" spans="1:7">
      <c r="A1962" s="12">
        <v>93101</v>
      </c>
      <c r="B1962" s="12" t="s">
        <v>52</v>
      </c>
      <c r="C1962" s="13">
        <v>83</v>
      </c>
      <c r="D1962" s="14">
        <v>1</v>
      </c>
      <c r="E1962" s="14">
        <v>1</v>
      </c>
      <c r="F1962" s="14">
        <v>1</v>
      </c>
      <c r="G1962" s="14">
        <v>1</v>
      </c>
    </row>
    <row r="1963" spans="1:7">
      <c r="A1963" s="12">
        <v>93102</v>
      </c>
      <c r="B1963" s="12" t="s">
        <v>52</v>
      </c>
      <c r="C1963" s="13">
        <v>83</v>
      </c>
      <c r="D1963" s="14">
        <v>1</v>
      </c>
      <c r="E1963" s="14">
        <v>1</v>
      </c>
      <c r="F1963" s="14">
        <v>1</v>
      </c>
      <c r="G1963" s="14">
        <v>1</v>
      </c>
    </row>
    <row r="1964" spans="1:7">
      <c r="A1964" s="12">
        <v>93103</v>
      </c>
      <c r="B1964" s="12" t="s">
        <v>52</v>
      </c>
      <c r="C1964" s="13">
        <v>83</v>
      </c>
      <c r="D1964" s="14">
        <v>1</v>
      </c>
      <c r="E1964" s="14">
        <v>1</v>
      </c>
      <c r="F1964" s="14">
        <v>1</v>
      </c>
      <c r="G1964" s="14">
        <v>1</v>
      </c>
    </row>
    <row r="1965" spans="1:7">
      <c r="A1965" s="12">
        <v>93105</v>
      </c>
      <c r="B1965" s="12" t="s">
        <v>52</v>
      </c>
      <c r="C1965" s="13">
        <v>83</v>
      </c>
      <c r="D1965" s="14">
        <v>1</v>
      </c>
      <c r="E1965" s="14">
        <v>1</v>
      </c>
      <c r="F1965" s="14">
        <v>1</v>
      </c>
      <c r="G1965" s="14">
        <v>1</v>
      </c>
    </row>
    <row r="1966" spans="1:7">
      <c r="A1966" s="12">
        <v>93106</v>
      </c>
      <c r="B1966" s="12" t="s">
        <v>52</v>
      </c>
      <c r="C1966" s="13">
        <v>83</v>
      </c>
      <c r="D1966" s="14">
        <v>1</v>
      </c>
      <c r="E1966" s="14">
        <v>1</v>
      </c>
      <c r="F1966" s="14">
        <v>0</v>
      </c>
      <c r="G1966" s="14">
        <v>1</v>
      </c>
    </row>
    <row r="1967" spans="1:7">
      <c r="A1967" s="12">
        <v>93108</v>
      </c>
      <c r="B1967" s="12" t="s">
        <v>52</v>
      </c>
      <c r="C1967" s="13">
        <v>83</v>
      </c>
      <c r="D1967" s="14">
        <v>1</v>
      </c>
      <c r="E1967" s="14">
        <v>1</v>
      </c>
      <c r="F1967" s="14">
        <v>1</v>
      </c>
      <c r="G1967" s="14">
        <v>1</v>
      </c>
    </row>
    <row r="1968" spans="1:7">
      <c r="A1968" s="12">
        <v>93109</v>
      </c>
      <c r="B1968" s="12" t="s">
        <v>52</v>
      </c>
      <c r="C1968" s="13">
        <v>83</v>
      </c>
      <c r="D1968" s="14">
        <v>1</v>
      </c>
      <c r="E1968" s="14">
        <v>1</v>
      </c>
      <c r="F1968" s="14">
        <v>1</v>
      </c>
      <c r="G1968" s="14">
        <v>1</v>
      </c>
    </row>
    <row r="1969" spans="1:7">
      <c r="A1969" s="12">
        <v>93110</v>
      </c>
      <c r="B1969" s="12" t="s">
        <v>52</v>
      </c>
      <c r="C1969" s="13">
        <v>83</v>
      </c>
      <c r="D1969" s="14">
        <v>1</v>
      </c>
      <c r="E1969" s="14">
        <v>1</v>
      </c>
      <c r="F1969" s="14">
        <v>1</v>
      </c>
      <c r="G1969" s="14">
        <v>1</v>
      </c>
    </row>
    <row r="1970" spans="1:7">
      <c r="A1970" s="12">
        <v>93111</v>
      </c>
      <c r="B1970" s="12" t="s">
        <v>52</v>
      </c>
      <c r="C1970" s="13">
        <v>83</v>
      </c>
      <c r="D1970" s="14">
        <v>1</v>
      </c>
      <c r="E1970" s="14">
        <v>1</v>
      </c>
      <c r="F1970" s="14">
        <v>1</v>
      </c>
      <c r="G1970" s="14">
        <v>1</v>
      </c>
    </row>
    <row r="1971" spans="1:7">
      <c r="A1971" s="12">
        <v>93116</v>
      </c>
      <c r="B1971" s="12" t="s">
        <v>52</v>
      </c>
      <c r="C1971" s="13">
        <v>83</v>
      </c>
      <c r="D1971" s="14">
        <v>1</v>
      </c>
      <c r="E1971" s="14">
        <v>1</v>
      </c>
      <c r="F1971" s="14">
        <v>1</v>
      </c>
      <c r="G1971" s="14">
        <v>1</v>
      </c>
    </row>
    <row r="1972" spans="1:7">
      <c r="A1972" s="12">
        <v>93117</v>
      </c>
      <c r="B1972" s="12" t="s">
        <v>52</v>
      </c>
      <c r="C1972" s="13">
        <v>83</v>
      </c>
      <c r="D1972" s="14">
        <v>1</v>
      </c>
      <c r="E1972" s="14">
        <v>1</v>
      </c>
      <c r="F1972" s="14">
        <v>1</v>
      </c>
      <c r="G1972" s="14">
        <v>1</v>
      </c>
    </row>
    <row r="1973" spans="1:7">
      <c r="A1973" s="12">
        <v>93118</v>
      </c>
      <c r="B1973" s="12" t="s">
        <v>52</v>
      </c>
      <c r="C1973" s="13">
        <v>83</v>
      </c>
      <c r="D1973" s="14">
        <v>1</v>
      </c>
      <c r="E1973" s="14">
        <v>1</v>
      </c>
      <c r="F1973" s="14">
        <v>1</v>
      </c>
      <c r="G1973" s="14">
        <v>1</v>
      </c>
    </row>
    <row r="1974" spans="1:7">
      <c r="A1974" s="12">
        <v>93120</v>
      </c>
      <c r="B1974" s="12" t="s">
        <v>52</v>
      </c>
      <c r="C1974" s="13">
        <v>83</v>
      </c>
      <c r="D1974" s="14">
        <v>1</v>
      </c>
      <c r="E1974" s="14">
        <v>1</v>
      </c>
      <c r="F1974" s="14">
        <v>1</v>
      </c>
      <c r="G1974" s="14">
        <v>1</v>
      </c>
    </row>
    <row r="1975" spans="1:7">
      <c r="A1975" s="12">
        <v>93121</v>
      </c>
      <c r="B1975" s="12" t="s">
        <v>52</v>
      </c>
      <c r="C1975" s="13">
        <v>83</v>
      </c>
      <c r="D1975" s="14">
        <v>1</v>
      </c>
      <c r="E1975" s="14">
        <v>1</v>
      </c>
      <c r="F1975" s="14">
        <v>1</v>
      </c>
      <c r="G1975" s="14">
        <v>1</v>
      </c>
    </row>
    <row r="1976" spans="1:7">
      <c r="A1976" s="12">
        <v>93130</v>
      </c>
      <c r="B1976" s="12" t="s">
        <v>52</v>
      </c>
      <c r="C1976" s="13">
        <v>83</v>
      </c>
      <c r="D1976" s="14">
        <v>1</v>
      </c>
      <c r="E1976" s="14">
        <v>1</v>
      </c>
      <c r="F1976" s="14">
        <v>1</v>
      </c>
      <c r="G1976" s="14">
        <v>1</v>
      </c>
    </row>
    <row r="1977" spans="1:7">
      <c r="A1977" s="12">
        <v>93140</v>
      </c>
      <c r="B1977" s="12" t="s">
        <v>52</v>
      </c>
      <c r="C1977" s="13">
        <v>83</v>
      </c>
      <c r="D1977" s="14">
        <v>1</v>
      </c>
      <c r="E1977" s="14">
        <v>1</v>
      </c>
      <c r="F1977" s="14">
        <v>1</v>
      </c>
      <c r="G1977" s="14">
        <v>1</v>
      </c>
    </row>
    <row r="1978" spans="1:7">
      <c r="A1978" s="12">
        <v>93150</v>
      </c>
      <c r="B1978" s="12" t="s">
        <v>52</v>
      </c>
      <c r="C1978" s="13">
        <v>83</v>
      </c>
      <c r="D1978" s="14">
        <v>1</v>
      </c>
      <c r="E1978" s="14">
        <v>1</v>
      </c>
      <c r="F1978" s="14">
        <v>1</v>
      </c>
      <c r="G1978" s="14">
        <v>1</v>
      </c>
    </row>
    <row r="1979" spans="1:7">
      <c r="A1979" s="12">
        <v>93160</v>
      </c>
      <c r="B1979" s="12" t="s">
        <v>52</v>
      </c>
      <c r="C1979" s="13">
        <v>83</v>
      </c>
      <c r="D1979" s="14">
        <v>1</v>
      </c>
      <c r="E1979" s="14">
        <v>1</v>
      </c>
      <c r="F1979" s="14">
        <v>1</v>
      </c>
      <c r="G1979" s="14">
        <v>1</v>
      </c>
    </row>
    <row r="1980" spans="1:7">
      <c r="A1980" s="12">
        <v>93190</v>
      </c>
      <c r="B1980" s="12" t="s">
        <v>52</v>
      </c>
      <c r="C1980" s="13">
        <v>83</v>
      </c>
      <c r="D1980" s="14">
        <v>1</v>
      </c>
      <c r="E1980" s="14">
        <v>1</v>
      </c>
      <c r="F1980" s="14">
        <v>1</v>
      </c>
      <c r="G1980" s="14">
        <v>1</v>
      </c>
    </row>
    <row r="1981" spans="1:7">
      <c r="A1981" s="12">
        <v>93199</v>
      </c>
      <c r="B1981" s="12" t="s">
        <v>52</v>
      </c>
      <c r="C1981" s="13">
        <v>83</v>
      </c>
      <c r="D1981" s="14">
        <v>0</v>
      </c>
      <c r="E1981" s="14">
        <v>0</v>
      </c>
      <c r="F1981" s="14">
        <v>1</v>
      </c>
      <c r="G1981" s="14">
        <v>1</v>
      </c>
    </row>
    <row r="1982" spans="1:7">
      <c r="A1982" s="12">
        <v>93254</v>
      </c>
      <c r="B1982" s="12" t="s">
        <v>52</v>
      </c>
      <c r="C1982" s="13">
        <v>83</v>
      </c>
      <c r="D1982" s="14">
        <v>1</v>
      </c>
      <c r="E1982" s="14">
        <v>0.88888888888888884</v>
      </c>
      <c r="F1982" s="14">
        <v>1</v>
      </c>
      <c r="G1982" s="14">
        <v>0.99328859060402686</v>
      </c>
    </row>
    <row r="1983" spans="1:7">
      <c r="A1983" s="12">
        <v>93427</v>
      </c>
      <c r="B1983" s="12" t="s">
        <v>52</v>
      </c>
      <c r="C1983" s="13">
        <v>83</v>
      </c>
      <c r="D1983" s="14">
        <v>1</v>
      </c>
      <c r="E1983" s="14">
        <v>1</v>
      </c>
      <c r="F1983" s="14">
        <v>1</v>
      </c>
      <c r="G1983" s="14">
        <v>1</v>
      </c>
    </row>
    <row r="1984" spans="1:7">
      <c r="A1984" s="12">
        <v>93429</v>
      </c>
      <c r="B1984" s="12" t="s">
        <v>52</v>
      </c>
      <c r="C1984" s="13">
        <v>83</v>
      </c>
      <c r="D1984" s="14">
        <v>0</v>
      </c>
      <c r="E1984" s="14">
        <v>1</v>
      </c>
      <c r="F1984" s="14">
        <v>0</v>
      </c>
      <c r="G1984" s="14">
        <v>1</v>
      </c>
    </row>
    <row r="1985" spans="1:7">
      <c r="A1985" s="12">
        <v>93434</v>
      </c>
      <c r="B1985" s="12" t="s">
        <v>52</v>
      </c>
      <c r="C1985" s="13">
        <v>83</v>
      </c>
      <c r="D1985" s="14">
        <v>1</v>
      </c>
      <c r="E1985" s="14">
        <v>1</v>
      </c>
      <c r="F1985" s="14">
        <v>1</v>
      </c>
      <c r="G1985" s="14">
        <v>1</v>
      </c>
    </row>
    <row r="1986" spans="1:7">
      <c r="A1986" s="12">
        <v>93436</v>
      </c>
      <c r="B1986" s="12" t="s">
        <v>52</v>
      </c>
      <c r="C1986" s="13">
        <v>83</v>
      </c>
      <c r="D1986" s="14">
        <v>1</v>
      </c>
      <c r="E1986" s="14">
        <v>1</v>
      </c>
      <c r="F1986" s="14">
        <v>1</v>
      </c>
      <c r="G1986" s="14">
        <v>1</v>
      </c>
    </row>
    <row r="1987" spans="1:7">
      <c r="A1987" s="12">
        <v>93437</v>
      </c>
      <c r="B1987" s="12" t="s">
        <v>52</v>
      </c>
      <c r="C1987" s="13">
        <v>83</v>
      </c>
      <c r="D1987" s="14">
        <v>1</v>
      </c>
      <c r="E1987" s="14">
        <v>1</v>
      </c>
      <c r="F1987" s="14">
        <v>1</v>
      </c>
      <c r="G1987" s="14">
        <v>1</v>
      </c>
    </row>
    <row r="1988" spans="1:7">
      <c r="A1988" s="12">
        <v>93438</v>
      </c>
      <c r="B1988" s="12" t="s">
        <v>52</v>
      </c>
      <c r="C1988" s="13">
        <v>83</v>
      </c>
      <c r="D1988" s="14">
        <v>1</v>
      </c>
      <c r="E1988" s="14">
        <v>1</v>
      </c>
      <c r="F1988" s="14">
        <v>1</v>
      </c>
      <c r="G1988" s="14">
        <v>1</v>
      </c>
    </row>
    <row r="1989" spans="1:7">
      <c r="A1989" s="12">
        <v>93440</v>
      </c>
      <c r="B1989" s="12" t="s">
        <v>52</v>
      </c>
      <c r="C1989" s="13">
        <v>83</v>
      </c>
      <c r="D1989" s="14">
        <v>1</v>
      </c>
      <c r="E1989" s="14">
        <v>1</v>
      </c>
      <c r="F1989" s="14">
        <v>1</v>
      </c>
      <c r="G1989" s="14">
        <v>1</v>
      </c>
    </row>
    <row r="1990" spans="1:7">
      <c r="A1990" s="12">
        <v>93441</v>
      </c>
      <c r="B1990" s="12" t="s">
        <v>52</v>
      </c>
      <c r="C1990" s="13">
        <v>83</v>
      </c>
      <c r="D1990" s="14">
        <v>1</v>
      </c>
      <c r="E1990" s="14">
        <v>1</v>
      </c>
      <c r="F1990" s="14">
        <v>1</v>
      </c>
      <c r="G1990" s="14">
        <v>1</v>
      </c>
    </row>
    <row r="1991" spans="1:7">
      <c r="A1991" s="12">
        <v>93454</v>
      </c>
      <c r="B1991" s="12" t="s">
        <v>52</v>
      </c>
      <c r="C1991" s="13">
        <v>83</v>
      </c>
      <c r="D1991" s="14">
        <v>0.98935366958622772</v>
      </c>
      <c r="E1991" s="14">
        <v>0.99955217196596502</v>
      </c>
      <c r="F1991" s="14">
        <v>1</v>
      </c>
      <c r="G1991" s="14">
        <v>0.991320293398533</v>
      </c>
    </row>
    <row r="1992" spans="1:7">
      <c r="A1992" s="12">
        <v>93455</v>
      </c>
      <c r="B1992" s="12" t="s">
        <v>52</v>
      </c>
      <c r="C1992" s="13">
        <v>83</v>
      </c>
      <c r="D1992" s="14">
        <v>1</v>
      </c>
      <c r="E1992" s="14">
        <v>1</v>
      </c>
      <c r="F1992" s="14">
        <v>1</v>
      </c>
      <c r="G1992" s="14">
        <v>1</v>
      </c>
    </row>
    <row r="1993" spans="1:7">
      <c r="A1993" s="12">
        <v>93456</v>
      </c>
      <c r="B1993" s="12" t="s">
        <v>52</v>
      </c>
      <c r="C1993" s="13">
        <v>83</v>
      </c>
      <c r="D1993" s="14">
        <v>1</v>
      </c>
      <c r="E1993" s="14">
        <v>1</v>
      </c>
      <c r="F1993" s="14">
        <v>1</v>
      </c>
      <c r="G1993" s="14">
        <v>1</v>
      </c>
    </row>
    <row r="1994" spans="1:7">
      <c r="A1994" s="12">
        <v>93457</v>
      </c>
      <c r="B1994" s="12" t="s">
        <v>52</v>
      </c>
      <c r="C1994" s="13">
        <v>83</v>
      </c>
      <c r="D1994" s="14">
        <v>1</v>
      </c>
      <c r="E1994" s="14">
        <v>1</v>
      </c>
      <c r="F1994" s="14">
        <v>1</v>
      </c>
      <c r="G1994" s="14">
        <v>1</v>
      </c>
    </row>
    <row r="1995" spans="1:7">
      <c r="A1995" s="12">
        <v>93458</v>
      </c>
      <c r="B1995" s="12" t="s">
        <v>52</v>
      </c>
      <c r="C1995" s="13">
        <v>83</v>
      </c>
      <c r="D1995" s="14">
        <v>0.99540447387984055</v>
      </c>
      <c r="E1995" s="14">
        <v>1</v>
      </c>
      <c r="F1995" s="14">
        <v>0.99824868651488619</v>
      </c>
      <c r="G1995" s="14">
        <v>0.99589394650398877</v>
      </c>
    </row>
    <row r="1996" spans="1:7">
      <c r="A1996" s="12">
        <v>93460</v>
      </c>
      <c r="B1996" s="12" t="s">
        <v>52</v>
      </c>
      <c r="C1996" s="13">
        <v>83</v>
      </c>
      <c r="D1996" s="14">
        <v>1</v>
      </c>
      <c r="E1996" s="14">
        <v>1</v>
      </c>
      <c r="F1996" s="14">
        <v>1</v>
      </c>
      <c r="G1996" s="14">
        <v>1</v>
      </c>
    </row>
    <row r="1997" spans="1:7">
      <c r="A1997" s="12">
        <v>93463</v>
      </c>
      <c r="B1997" s="12" t="s">
        <v>52</v>
      </c>
      <c r="C1997" s="13">
        <v>83</v>
      </c>
      <c r="D1997" s="14">
        <v>1</v>
      </c>
      <c r="E1997" s="14">
        <v>1</v>
      </c>
      <c r="F1997" s="14">
        <v>1</v>
      </c>
      <c r="G1997" s="14">
        <v>1</v>
      </c>
    </row>
    <row r="1998" spans="1:7">
      <c r="A1998" s="12">
        <v>93464</v>
      </c>
      <c r="B1998" s="12" t="s">
        <v>52</v>
      </c>
      <c r="C1998" s="13">
        <v>83</v>
      </c>
      <c r="D1998" s="14">
        <v>1</v>
      </c>
      <c r="E1998" s="14">
        <v>1</v>
      </c>
      <c r="F1998" s="14">
        <v>1</v>
      </c>
      <c r="G1998" s="14">
        <v>1</v>
      </c>
    </row>
    <row r="1999" spans="1:7">
      <c r="A1999" s="12">
        <v>94022</v>
      </c>
      <c r="B1999" s="12" t="s">
        <v>53</v>
      </c>
      <c r="C1999" s="13">
        <v>85</v>
      </c>
      <c r="D1999" s="14">
        <v>1</v>
      </c>
      <c r="E1999" s="14">
        <v>1</v>
      </c>
      <c r="F1999" s="14">
        <v>1</v>
      </c>
      <c r="G1999" s="14">
        <v>1</v>
      </c>
    </row>
    <row r="2000" spans="1:7">
      <c r="A2000" s="12">
        <v>94023</v>
      </c>
      <c r="B2000" s="12" t="s">
        <v>53</v>
      </c>
      <c r="C2000" s="13">
        <v>85</v>
      </c>
      <c r="D2000" s="14">
        <v>1</v>
      </c>
      <c r="E2000" s="14">
        <v>1</v>
      </c>
      <c r="F2000" s="14">
        <v>1</v>
      </c>
      <c r="G2000" s="14">
        <v>1</v>
      </c>
    </row>
    <row r="2001" spans="1:7">
      <c r="A2001" s="12">
        <v>94024</v>
      </c>
      <c r="B2001" s="12" t="s">
        <v>53</v>
      </c>
      <c r="C2001" s="13">
        <v>85</v>
      </c>
      <c r="D2001" s="14">
        <v>1</v>
      </c>
      <c r="E2001" s="14">
        <v>1</v>
      </c>
      <c r="F2001" s="14">
        <v>1</v>
      </c>
      <c r="G2001" s="14">
        <v>1</v>
      </c>
    </row>
    <row r="2002" spans="1:7">
      <c r="A2002" s="12">
        <v>94035</v>
      </c>
      <c r="B2002" s="12" t="s">
        <v>53</v>
      </c>
      <c r="C2002" s="13">
        <v>85</v>
      </c>
      <c r="D2002" s="14">
        <v>1</v>
      </c>
      <c r="E2002" s="14">
        <v>1</v>
      </c>
      <c r="F2002" s="14">
        <v>1</v>
      </c>
      <c r="G2002" s="14">
        <v>1</v>
      </c>
    </row>
    <row r="2003" spans="1:7">
      <c r="A2003" s="12">
        <v>94039</v>
      </c>
      <c r="B2003" s="12" t="s">
        <v>53</v>
      </c>
      <c r="C2003" s="13">
        <v>85</v>
      </c>
      <c r="D2003" s="14">
        <v>1</v>
      </c>
      <c r="E2003" s="14">
        <v>1</v>
      </c>
      <c r="F2003" s="14">
        <v>1</v>
      </c>
      <c r="G2003" s="14">
        <v>1</v>
      </c>
    </row>
    <row r="2004" spans="1:7">
      <c r="A2004" s="12">
        <v>94040</v>
      </c>
      <c r="B2004" s="12" t="s">
        <v>53</v>
      </c>
      <c r="C2004" s="13">
        <v>85</v>
      </c>
      <c r="D2004" s="14">
        <v>1</v>
      </c>
      <c r="E2004" s="14">
        <v>1</v>
      </c>
      <c r="F2004" s="14">
        <v>1</v>
      </c>
      <c r="G2004" s="14">
        <v>1</v>
      </c>
    </row>
    <row r="2005" spans="1:7">
      <c r="A2005" s="12">
        <v>94041</v>
      </c>
      <c r="B2005" s="12" t="s">
        <v>53</v>
      </c>
      <c r="C2005" s="13">
        <v>85</v>
      </c>
      <c r="D2005" s="14">
        <v>1</v>
      </c>
      <c r="E2005" s="14">
        <v>1</v>
      </c>
      <c r="F2005" s="14">
        <v>1</v>
      </c>
      <c r="G2005" s="14">
        <v>1</v>
      </c>
    </row>
    <row r="2006" spans="1:7">
      <c r="A2006" s="12">
        <v>94042</v>
      </c>
      <c r="B2006" s="12" t="s">
        <v>53</v>
      </c>
      <c r="C2006" s="13">
        <v>85</v>
      </c>
      <c r="D2006" s="14">
        <v>1</v>
      </c>
      <c r="E2006" s="14">
        <v>1</v>
      </c>
      <c r="F2006" s="14">
        <v>1</v>
      </c>
      <c r="G2006" s="14">
        <v>1</v>
      </c>
    </row>
    <row r="2007" spans="1:7">
      <c r="A2007" s="12">
        <v>94043</v>
      </c>
      <c r="B2007" s="12" t="s">
        <v>53</v>
      </c>
      <c r="C2007" s="13">
        <v>85</v>
      </c>
      <c r="D2007" s="14">
        <v>1</v>
      </c>
      <c r="E2007" s="14">
        <v>1</v>
      </c>
      <c r="F2007" s="14">
        <v>1</v>
      </c>
      <c r="G2007" s="14">
        <v>1</v>
      </c>
    </row>
    <row r="2008" spans="1:7">
      <c r="A2008" s="12">
        <v>94085</v>
      </c>
      <c r="B2008" s="12" t="s">
        <v>53</v>
      </c>
      <c r="C2008" s="13">
        <v>85</v>
      </c>
      <c r="D2008" s="14">
        <v>1</v>
      </c>
      <c r="E2008" s="14">
        <v>1</v>
      </c>
      <c r="F2008" s="14">
        <v>1</v>
      </c>
      <c r="G2008" s="14">
        <v>1</v>
      </c>
    </row>
    <row r="2009" spans="1:7">
      <c r="A2009" s="12">
        <v>94086</v>
      </c>
      <c r="B2009" s="12" t="s">
        <v>53</v>
      </c>
      <c r="C2009" s="13">
        <v>85</v>
      </c>
      <c r="D2009" s="14">
        <v>1</v>
      </c>
      <c r="E2009" s="14">
        <v>1</v>
      </c>
      <c r="F2009" s="14">
        <v>1</v>
      </c>
      <c r="G2009" s="14">
        <v>1</v>
      </c>
    </row>
    <row r="2010" spans="1:7">
      <c r="A2010" s="12">
        <v>94087</v>
      </c>
      <c r="B2010" s="12" t="s">
        <v>53</v>
      </c>
      <c r="C2010" s="13">
        <v>85</v>
      </c>
      <c r="D2010" s="14">
        <v>1</v>
      </c>
      <c r="E2010" s="14">
        <v>1</v>
      </c>
      <c r="F2010" s="14">
        <v>1</v>
      </c>
      <c r="G2010" s="14">
        <v>1</v>
      </c>
    </row>
    <row r="2011" spans="1:7">
      <c r="A2011" s="12">
        <v>94088</v>
      </c>
      <c r="B2011" s="12" t="s">
        <v>53</v>
      </c>
      <c r="C2011" s="13">
        <v>85</v>
      </c>
      <c r="D2011" s="14">
        <v>1</v>
      </c>
      <c r="E2011" s="14">
        <v>1</v>
      </c>
      <c r="F2011" s="14">
        <v>1</v>
      </c>
      <c r="G2011" s="14">
        <v>1</v>
      </c>
    </row>
    <row r="2012" spans="1:7">
      <c r="A2012" s="12">
        <v>94089</v>
      </c>
      <c r="B2012" s="12" t="s">
        <v>53</v>
      </c>
      <c r="C2012" s="13">
        <v>85</v>
      </c>
      <c r="D2012" s="14">
        <v>1</v>
      </c>
      <c r="E2012" s="14">
        <v>1</v>
      </c>
      <c r="F2012" s="14">
        <v>1</v>
      </c>
      <c r="G2012" s="14">
        <v>1</v>
      </c>
    </row>
    <row r="2013" spans="1:7">
      <c r="A2013" s="12">
        <v>94301</v>
      </c>
      <c r="B2013" s="12" t="s">
        <v>53</v>
      </c>
      <c r="C2013" s="13">
        <v>85</v>
      </c>
      <c r="D2013" s="14">
        <v>1</v>
      </c>
      <c r="E2013" s="14">
        <v>1</v>
      </c>
      <c r="F2013" s="14">
        <v>1</v>
      </c>
      <c r="G2013" s="14">
        <v>1</v>
      </c>
    </row>
    <row r="2014" spans="1:7">
      <c r="A2014" s="12">
        <v>94302</v>
      </c>
      <c r="B2014" s="12" t="s">
        <v>53</v>
      </c>
      <c r="C2014" s="13">
        <v>85</v>
      </c>
      <c r="D2014" s="14">
        <v>1</v>
      </c>
      <c r="E2014" s="14">
        <v>1</v>
      </c>
      <c r="F2014" s="14">
        <v>1</v>
      </c>
      <c r="G2014" s="14">
        <v>1</v>
      </c>
    </row>
    <row r="2015" spans="1:7">
      <c r="A2015" s="12">
        <v>94303</v>
      </c>
      <c r="B2015" s="12" t="s">
        <v>53</v>
      </c>
      <c r="C2015" s="13">
        <v>85</v>
      </c>
      <c r="D2015" s="14">
        <v>0.49817256232867774</v>
      </c>
      <c r="E2015" s="14">
        <v>0.79657794676806082</v>
      </c>
      <c r="F2015" s="14">
        <v>0.4119718309859155</v>
      </c>
      <c r="G2015" s="14">
        <v>0.52056106354213605</v>
      </c>
    </row>
    <row r="2016" spans="1:7">
      <c r="A2016" s="12">
        <v>94304</v>
      </c>
      <c r="B2016" s="12" t="s">
        <v>53</v>
      </c>
      <c r="C2016" s="13">
        <v>85</v>
      </c>
      <c r="D2016" s="14">
        <v>1</v>
      </c>
      <c r="E2016" s="14">
        <v>1</v>
      </c>
      <c r="F2016" s="14">
        <v>1</v>
      </c>
      <c r="G2016" s="14">
        <v>1</v>
      </c>
    </row>
    <row r="2017" spans="1:7">
      <c r="A2017" s="12">
        <v>94305</v>
      </c>
      <c r="B2017" s="12" t="s">
        <v>53</v>
      </c>
      <c r="C2017" s="13">
        <v>85</v>
      </c>
      <c r="D2017" s="14">
        <v>1</v>
      </c>
      <c r="E2017" s="14">
        <v>1</v>
      </c>
      <c r="F2017" s="14">
        <v>1</v>
      </c>
      <c r="G2017" s="14">
        <v>1</v>
      </c>
    </row>
    <row r="2018" spans="1:7">
      <c r="A2018" s="12">
        <v>94306</v>
      </c>
      <c r="B2018" s="12" t="s">
        <v>53</v>
      </c>
      <c r="C2018" s="13">
        <v>85</v>
      </c>
      <c r="D2018" s="14">
        <v>1</v>
      </c>
      <c r="E2018" s="14">
        <v>1</v>
      </c>
      <c r="F2018" s="14">
        <v>1</v>
      </c>
      <c r="G2018" s="14">
        <v>1</v>
      </c>
    </row>
    <row r="2019" spans="1:7">
      <c r="A2019" s="12">
        <v>95002</v>
      </c>
      <c r="B2019" s="12" t="s">
        <v>53</v>
      </c>
      <c r="C2019" s="13">
        <v>85</v>
      </c>
      <c r="D2019" s="14">
        <v>1</v>
      </c>
      <c r="E2019" s="14">
        <v>1</v>
      </c>
      <c r="F2019" s="14">
        <v>1</v>
      </c>
      <c r="G2019" s="14">
        <v>1</v>
      </c>
    </row>
    <row r="2020" spans="1:7">
      <c r="A2020" s="12">
        <v>95008</v>
      </c>
      <c r="B2020" s="12" t="s">
        <v>53</v>
      </c>
      <c r="C2020" s="13">
        <v>85</v>
      </c>
      <c r="D2020" s="14">
        <v>1</v>
      </c>
      <c r="E2020" s="14">
        <v>1</v>
      </c>
      <c r="F2020" s="14">
        <v>1</v>
      </c>
      <c r="G2020" s="14">
        <v>1</v>
      </c>
    </row>
    <row r="2021" spans="1:7">
      <c r="A2021" s="12">
        <v>95009</v>
      </c>
      <c r="B2021" s="12" t="s">
        <v>53</v>
      </c>
      <c r="C2021" s="13">
        <v>85</v>
      </c>
      <c r="D2021" s="14">
        <v>1</v>
      </c>
      <c r="E2021" s="14">
        <v>1</v>
      </c>
      <c r="F2021" s="14">
        <v>1</v>
      </c>
      <c r="G2021" s="14">
        <v>1</v>
      </c>
    </row>
    <row r="2022" spans="1:7">
      <c r="A2022" s="12">
        <v>95011</v>
      </c>
      <c r="B2022" s="12" t="s">
        <v>53</v>
      </c>
      <c r="C2022" s="13">
        <v>85</v>
      </c>
      <c r="D2022" s="14">
        <v>1</v>
      </c>
      <c r="E2022" s="14">
        <v>1</v>
      </c>
      <c r="F2022" s="14">
        <v>1</v>
      </c>
      <c r="G2022" s="14">
        <v>1</v>
      </c>
    </row>
    <row r="2023" spans="1:7">
      <c r="A2023" s="12">
        <v>95013</v>
      </c>
      <c r="B2023" s="12" t="s">
        <v>53</v>
      </c>
      <c r="C2023" s="13">
        <v>85</v>
      </c>
      <c r="D2023" s="14">
        <v>1</v>
      </c>
      <c r="E2023" s="14">
        <v>1</v>
      </c>
      <c r="F2023" s="14">
        <v>1</v>
      </c>
      <c r="G2023" s="14">
        <v>1</v>
      </c>
    </row>
    <row r="2024" spans="1:7">
      <c r="A2024" s="12">
        <v>95014</v>
      </c>
      <c r="B2024" s="12" t="s">
        <v>53</v>
      </c>
      <c r="C2024" s="13">
        <v>85</v>
      </c>
      <c r="D2024" s="14">
        <v>1</v>
      </c>
      <c r="E2024" s="14">
        <v>1</v>
      </c>
      <c r="F2024" s="14">
        <v>1</v>
      </c>
      <c r="G2024" s="14">
        <v>1</v>
      </c>
    </row>
    <row r="2025" spans="1:7">
      <c r="A2025" s="12">
        <v>95015</v>
      </c>
      <c r="B2025" s="12" t="s">
        <v>53</v>
      </c>
      <c r="C2025" s="13">
        <v>85</v>
      </c>
      <c r="D2025" s="14">
        <v>1</v>
      </c>
      <c r="E2025" s="14">
        <v>1</v>
      </c>
      <c r="F2025" s="14">
        <v>1</v>
      </c>
      <c r="G2025" s="14">
        <v>1</v>
      </c>
    </row>
    <row r="2026" spans="1:7">
      <c r="A2026" s="12">
        <v>95020</v>
      </c>
      <c r="B2026" s="12" t="s">
        <v>53</v>
      </c>
      <c r="C2026" s="13">
        <v>85</v>
      </c>
      <c r="D2026" s="14">
        <v>1</v>
      </c>
      <c r="E2026" s="14">
        <v>1</v>
      </c>
      <c r="F2026" s="14">
        <v>1</v>
      </c>
      <c r="G2026" s="14">
        <v>1</v>
      </c>
    </row>
    <row r="2027" spans="1:7">
      <c r="A2027" s="12">
        <v>95021</v>
      </c>
      <c r="B2027" s="12" t="s">
        <v>53</v>
      </c>
      <c r="C2027" s="13">
        <v>85</v>
      </c>
      <c r="D2027" s="14">
        <v>1</v>
      </c>
      <c r="E2027" s="14">
        <v>1</v>
      </c>
      <c r="F2027" s="14">
        <v>1</v>
      </c>
      <c r="G2027" s="14">
        <v>1</v>
      </c>
    </row>
    <row r="2028" spans="1:7">
      <c r="A2028" s="12">
        <v>95026</v>
      </c>
      <c r="B2028" s="12" t="s">
        <v>53</v>
      </c>
      <c r="C2028" s="13">
        <v>85</v>
      </c>
      <c r="D2028" s="14">
        <v>1</v>
      </c>
      <c r="E2028" s="14">
        <v>0</v>
      </c>
      <c r="F2028" s="14">
        <v>1</v>
      </c>
      <c r="G2028" s="14">
        <v>1</v>
      </c>
    </row>
    <row r="2029" spans="1:7">
      <c r="A2029" s="12">
        <v>95030</v>
      </c>
      <c r="B2029" s="12" t="s">
        <v>53</v>
      </c>
      <c r="C2029" s="13">
        <v>85</v>
      </c>
      <c r="D2029" s="14">
        <v>1</v>
      </c>
      <c r="E2029" s="14">
        <v>1</v>
      </c>
      <c r="F2029" s="14">
        <v>1</v>
      </c>
      <c r="G2029" s="14">
        <v>1</v>
      </c>
    </row>
    <row r="2030" spans="1:7">
      <c r="A2030" s="12">
        <v>95031</v>
      </c>
      <c r="B2030" s="12" t="s">
        <v>53</v>
      </c>
      <c r="C2030" s="13">
        <v>85</v>
      </c>
      <c r="D2030" s="14">
        <v>1</v>
      </c>
      <c r="E2030" s="14">
        <v>1</v>
      </c>
      <c r="F2030" s="14">
        <v>1</v>
      </c>
      <c r="G2030" s="14">
        <v>1</v>
      </c>
    </row>
    <row r="2031" spans="1:7">
      <c r="A2031" s="12">
        <v>95032</v>
      </c>
      <c r="B2031" s="12" t="s">
        <v>53</v>
      </c>
      <c r="C2031" s="13">
        <v>85</v>
      </c>
      <c r="D2031" s="14">
        <v>1</v>
      </c>
      <c r="E2031" s="14">
        <v>1</v>
      </c>
      <c r="F2031" s="14">
        <v>1</v>
      </c>
      <c r="G2031" s="14">
        <v>1</v>
      </c>
    </row>
    <row r="2032" spans="1:7">
      <c r="A2032" s="12">
        <v>95033</v>
      </c>
      <c r="B2032" s="12" t="s">
        <v>53</v>
      </c>
      <c r="C2032" s="13">
        <v>85</v>
      </c>
      <c r="D2032" s="14">
        <v>0.4253229974160207</v>
      </c>
      <c r="E2032" s="14">
        <v>0.5</v>
      </c>
      <c r="F2032" s="14">
        <v>0.28000000000000003</v>
      </c>
      <c r="G2032" s="14">
        <v>0.42485327889767799</v>
      </c>
    </row>
    <row r="2033" spans="1:7">
      <c r="A2033" s="12">
        <v>95035</v>
      </c>
      <c r="B2033" s="12" t="s">
        <v>53</v>
      </c>
      <c r="C2033" s="13">
        <v>85</v>
      </c>
      <c r="D2033" s="14">
        <v>0.99865591397849462</v>
      </c>
      <c r="E2033" s="14">
        <v>0.99936888608393815</v>
      </c>
      <c r="F2033" s="14">
        <v>1</v>
      </c>
      <c r="G2033" s="14">
        <v>0.99876609084239309</v>
      </c>
    </row>
    <row r="2034" spans="1:7">
      <c r="A2034" s="12">
        <v>95036</v>
      </c>
      <c r="B2034" s="12" t="s">
        <v>53</v>
      </c>
      <c r="C2034" s="13">
        <v>85</v>
      </c>
      <c r="D2034" s="14">
        <v>1</v>
      </c>
      <c r="E2034" s="14">
        <v>1</v>
      </c>
      <c r="F2034" s="14">
        <v>1</v>
      </c>
      <c r="G2034" s="14">
        <v>1</v>
      </c>
    </row>
    <row r="2035" spans="1:7">
      <c r="A2035" s="12">
        <v>95037</v>
      </c>
      <c r="B2035" s="12" t="s">
        <v>53</v>
      </c>
      <c r="C2035" s="13">
        <v>85</v>
      </c>
      <c r="D2035" s="14">
        <v>1</v>
      </c>
      <c r="E2035" s="14">
        <v>1</v>
      </c>
      <c r="F2035" s="14">
        <v>1</v>
      </c>
      <c r="G2035" s="14">
        <v>1</v>
      </c>
    </row>
    <row r="2036" spans="1:7">
      <c r="A2036" s="12">
        <v>95038</v>
      </c>
      <c r="B2036" s="12" t="s">
        <v>53</v>
      </c>
      <c r="C2036" s="13">
        <v>85</v>
      </c>
      <c r="D2036" s="14">
        <v>1</v>
      </c>
      <c r="E2036" s="14">
        <v>1</v>
      </c>
      <c r="F2036" s="14">
        <v>1</v>
      </c>
      <c r="G2036" s="14">
        <v>1</v>
      </c>
    </row>
    <row r="2037" spans="1:7">
      <c r="A2037" s="12">
        <v>95044</v>
      </c>
      <c r="B2037" s="12" t="s">
        <v>53</v>
      </c>
      <c r="C2037" s="13">
        <v>85</v>
      </c>
      <c r="D2037" s="14">
        <v>1</v>
      </c>
      <c r="E2037" s="14">
        <v>1</v>
      </c>
      <c r="F2037" s="14">
        <v>1</v>
      </c>
      <c r="G2037" s="14">
        <v>1</v>
      </c>
    </row>
    <row r="2038" spans="1:7">
      <c r="A2038" s="12">
        <v>95046</v>
      </c>
      <c r="B2038" s="12" t="s">
        <v>53</v>
      </c>
      <c r="C2038" s="13">
        <v>85</v>
      </c>
      <c r="D2038" s="14">
        <v>1</v>
      </c>
      <c r="E2038" s="14">
        <v>1</v>
      </c>
      <c r="F2038" s="14">
        <v>1</v>
      </c>
      <c r="G2038" s="14">
        <v>1</v>
      </c>
    </row>
    <row r="2039" spans="1:7">
      <c r="A2039" s="12">
        <v>95050</v>
      </c>
      <c r="B2039" s="12" t="s">
        <v>53</v>
      </c>
      <c r="C2039" s="13">
        <v>85</v>
      </c>
      <c r="D2039" s="14">
        <v>1</v>
      </c>
      <c r="E2039" s="14">
        <v>1</v>
      </c>
      <c r="F2039" s="14">
        <v>1</v>
      </c>
      <c r="G2039" s="14">
        <v>1</v>
      </c>
    </row>
    <row r="2040" spans="1:7">
      <c r="A2040" s="12">
        <v>95051</v>
      </c>
      <c r="B2040" s="12" t="s">
        <v>53</v>
      </c>
      <c r="C2040" s="13">
        <v>85</v>
      </c>
      <c r="D2040" s="14">
        <v>1</v>
      </c>
      <c r="E2040" s="14">
        <v>1</v>
      </c>
      <c r="F2040" s="14">
        <v>1</v>
      </c>
      <c r="G2040" s="14">
        <v>1</v>
      </c>
    </row>
    <row r="2041" spans="1:7">
      <c r="A2041" s="12">
        <v>95052</v>
      </c>
      <c r="B2041" s="12" t="s">
        <v>53</v>
      </c>
      <c r="C2041" s="13">
        <v>85</v>
      </c>
      <c r="D2041" s="14">
        <v>1</v>
      </c>
      <c r="E2041" s="14">
        <v>1</v>
      </c>
      <c r="F2041" s="14">
        <v>1</v>
      </c>
      <c r="G2041" s="14">
        <v>1</v>
      </c>
    </row>
    <row r="2042" spans="1:7">
      <c r="A2042" s="12">
        <v>95053</v>
      </c>
      <c r="B2042" s="12" t="s">
        <v>53</v>
      </c>
      <c r="C2042" s="13">
        <v>85</v>
      </c>
      <c r="D2042" s="14">
        <v>0</v>
      </c>
      <c r="E2042" s="14">
        <v>0</v>
      </c>
      <c r="F2042" s="14">
        <v>1</v>
      </c>
      <c r="G2042" s="14">
        <v>1</v>
      </c>
    </row>
    <row r="2043" spans="1:7">
      <c r="A2043" s="12">
        <v>95054</v>
      </c>
      <c r="B2043" s="12" t="s">
        <v>53</v>
      </c>
      <c r="C2043" s="13">
        <v>85</v>
      </c>
      <c r="D2043" s="14">
        <v>1</v>
      </c>
      <c r="E2043" s="14">
        <v>1</v>
      </c>
      <c r="F2043" s="14">
        <v>1</v>
      </c>
      <c r="G2043" s="14">
        <v>1</v>
      </c>
    </row>
    <row r="2044" spans="1:7">
      <c r="A2044" s="12">
        <v>95055</v>
      </c>
      <c r="B2044" s="12" t="s">
        <v>53</v>
      </c>
      <c r="C2044" s="13">
        <v>85</v>
      </c>
      <c r="D2044" s="14">
        <v>1</v>
      </c>
      <c r="E2044" s="14">
        <v>1</v>
      </c>
      <c r="F2044" s="14">
        <v>1</v>
      </c>
      <c r="G2044" s="14">
        <v>1</v>
      </c>
    </row>
    <row r="2045" spans="1:7">
      <c r="A2045" s="12">
        <v>95056</v>
      </c>
      <c r="B2045" s="12" t="s">
        <v>53</v>
      </c>
      <c r="C2045" s="13">
        <v>85</v>
      </c>
      <c r="D2045" s="14">
        <v>1</v>
      </c>
      <c r="E2045" s="14">
        <v>1</v>
      </c>
      <c r="F2045" s="14">
        <v>1</v>
      </c>
      <c r="G2045" s="14">
        <v>1</v>
      </c>
    </row>
    <row r="2046" spans="1:7">
      <c r="A2046" s="12">
        <v>95070</v>
      </c>
      <c r="B2046" s="12" t="s">
        <v>53</v>
      </c>
      <c r="C2046" s="13">
        <v>85</v>
      </c>
      <c r="D2046" s="14">
        <v>1</v>
      </c>
      <c r="E2046" s="14">
        <v>1</v>
      </c>
      <c r="F2046" s="14">
        <v>1</v>
      </c>
      <c r="G2046" s="14">
        <v>1</v>
      </c>
    </row>
    <row r="2047" spans="1:7">
      <c r="A2047" s="12">
        <v>95071</v>
      </c>
      <c r="B2047" s="12" t="s">
        <v>53</v>
      </c>
      <c r="C2047" s="13">
        <v>85</v>
      </c>
      <c r="D2047" s="14">
        <v>1</v>
      </c>
      <c r="E2047" s="14">
        <v>1</v>
      </c>
      <c r="F2047" s="14">
        <v>1</v>
      </c>
      <c r="G2047" s="14">
        <v>1</v>
      </c>
    </row>
    <row r="2048" spans="1:7">
      <c r="A2048" s="12">
        <v>95101</v>
      </c>
      <c r="B2048" s="12" t="s">
        <v>53</v>
      </c>
      <c r="C2048" s="13">
        <v>85</v>
      </c>
      <c r="D2048" s="14">
        <v>0</v>
      </c>
      <c r="E2048" s="14">
        <v>1</v>
      </c>
      <c r="F2048" s="14">
        <v>1</v>
      </c>
      <c r="G2048" s="14">
        <v>1</v>
      </c>
    </row>
    <row r="2049" spans="1:7">
      <c r="A2049" s="12">
        <v>95103</v>
      </c>
      <c r="B2049" s="12" t="s">
        <v>53</v>
      </c>
      <c r="C2049" s="13">
        <v>85</v>
      </c>
      <c r="D2049" s="14">
        <v>1</v>
      </c>
      <c r="E2049" s="14">
        <v>1</v>
      </c>
      <c r="F2049" s="14">
        <v>1</v>
      </c>
      <c r="G2049" s="14">
        <v>1</v>
      </c>
    </row>
    <row r="2050" spans="1:7">
      <c r="A2050" s="12">
        <v>95106</v>
      </c>
      <c r="B2050" s="12" t="s">
        <v>53</v>
      </c>
      <c r="C2050" s="13">
        <v>85</v>
      </c>
      <c r="D2050" s="14">
        <v>1</v>
      </c>
      <c r="E2050" s="14">
        <v>1</v>
      </c>
      <c r="F2050" s="14">
        <v>1</v>
      </c>
      <c r="G2050" s="14">
        <v>1</v>
      </c>
    </row>
    <row r="2051" spans="1:7">
      <c r="A2051" s="12">
        <v>95108</v>
      </c>
      <c r="B2051" s="12" t="s">
        <v>53</v>
      </c>
      <c r="C2051" s="13">
        <v>85</v>
      </c>
      <c r="D2051" s="14">
        <v>1</v>
      </c>
      <c r="E2051" s="14">
        <v>1</v>
      </c>
      <c r="F2051" s="14">
        <v>1</v>
      </c>
      <c r="G2051" s="14">
        <v>1</v>
      </c>
    </row>
    <row r="2052" spans="1:7">
      <c r="A2052" s="12">
        <v>95109</v>
      </c>
      <c r="B2052" s="12" t="s">
        <v>53</v>
      </c>
      <c r="C2052" s="13">
        <v>85</v>
      </c>
      <c r="D2052" s="14">
        <v>1</v>
      </c>
      <c r="E2052" s="14">
        <v>1</v>
      </c>
      <c r="F2052" s="14">
        <v>1</v>
      </c>
      <c r="G2052" s="14">
        <v>1</v>
      </c>
    </row>
    <row r="2053" spans="1:7">
      <c r="A2053" s="12">
        <v>95110</v>
      </c>
      <c r="B2053" s="12" t="s">
        <v>53</v>
      </c>
      <c r="C2053" s="13">
        <v>85</v>
      </c>
      <c r="D2053" s="14">
        <v>1</v>
      </c>
      <c r="E2053" s="14">
        <v>1</v>
      </c>
      <c r="F2053" s="14">
        <v>1</v>
      </c>
      <c r="G2053" s="14">
        <v>1</v>
      </c>
    </row>
    <row r="2054" spans="1:7">
      <c r="A2054" s="12">
        <v>95111</v>
      </c>
      <c r="B2054" s="12" t="s">
        <v>53</v>
      </c>
      <c r="C2054" s="13">
        <v>85</v>
      </c>
      <c r="D2054" s="14">
        <v>1</v>
      </c>
      <c r="E2054" s="14">
        <v>1</v>
      </c>
      <c r="F2054" s="14">
        <v>1</v>
      </c>
      <c r="G2054" s="14">
        <v>1</v>
      </c>
    </row>
    <row r="2055" spans="1:7">
      <c r="A2055" s="12">
        <v>95112</v>
      </c>
      <c r="B2055" s="12" t="s">
        <v>53</v>
      </c>
      <c r="C2055" s="13">
        <v>85</v>
      </c>
      <c r="D2055" s="14">
        <v>1</v>
      </c>
      <c r="E2055" s="14">
        <v>1</v>
      </c>
      <c r="F2055" s="14">
        <v>1</v>
      </c>
      <c r="G2055" s="14">
        <v>1</v>
      </c>
    </row>
    <row r="2056" spans="1:7">
      <c r="A2056" s="12">
        <v>95113</v>
      </c>
      <c r="B2056" s="12" t="s">
        <v>53</v>
      </c>
      <c r="C2056" s="13">
        <v>85</v>
      </c>
      <c r="D2056" s="14">
        <v>1</v>
      </c>
      <c r="E2056" s="14">
        <v>1</v>
      </c>
      <c r="F2056" s="14">
        <v>1</v>
      </c>
      <c r="G2056" s="14">
        <v>1</v>
      </c>
    </row>
    <row r="2057" spans="1:7">
      <c r="A2057" s="12">
        <v>95116</v>
      </c>
      <c r="B2057" s="12" t="s">
        <v>53</v>
      </c>
      <c r="C2057" s="13">
        <v>85</v>
      </c>
      <c r="D2057" s="14">
        <v>1</v>
      </c>
      <c r="E2057" s="14">
        <v>1</v>
      </c>
      <c r="F2057" s="14">
        <v>1</v>
      </c>
      <c r="G2057" s="14">
        <v>1</v>
      </c>
    </row>
    <row r="2058" spans="1:7">
      <c r="A2058" s="12">
        <v>95117</v>
      </c>
      <c r="B2058" s="12" t="s">
        <v>53</v>
      </c>
      <c r="C2058" s="13">
        <v>85</v>
      </c>
      <c r="D2058" s="14">
        <v>1</v>
      </c>
      <c r="E2058" s="14">
        <v>1</v>
      </c>
      <c r="F2058" s="14">
        <v>1</v>
      </c>
      <c r="G2058" s="14">
        <v>1</v>
      </c>
    </row>
    <row r="2059" spans="1:7">
      <c r="A2059" s="12">
        <v>95118</v>
      </c>
      <c r="B2059" s="12" t="s">
        <v>53</v>
      </c>
      <c r="C2059" s="13">
        <v>85</v>
      </c>
      <c r="D2059" s="14">
        <v>1</v>
      </c>
      <c r="E2059" s="14">
        <v>1</v>
      </c>
      <c r="F2059" s="14">
        <v>1</v>
      </c>
      <c r="G2059" s="14">
        <v>1</v>
      </c>
    </row>
    <row r="2060" spans="1:7">
      <c r="A2060" s="12">
        <v>95119</v>
      </c>
      <c r="B2060" s="12" t="s">
        <v>53</v>
      </c>
      <c r="C2060" s="13">
        <v>85</v>
      </c>
      <c r="D2060" s="14">
        <v>1</v>
      </c>
      <c r="E2060" s="14">
        <v>1</v>
      </c>
      <c r="F2060" s="14">
        <v>1</v>
      </c>
      <c r="G2060" s="14">
        <v>1</v>
      </c>
    </row>
    <row r="2061" spans="1:7">
      <c r="A2061" s="12">
        <v>95120</v>
      </c>
      <c r="B2061" s="12" t="s">
        <v>53</v>
      </c>
      <c r="C2061" s="13">
        <v>85</v>
      </c>
      <c r="D2061" s="14">
        <v>1</v>
      </c>
      <c r="E2061" s="14">
        <v>1</v>
      </c>
      <c r="F2061" s="14">
        <v>1</v>
      </c>
      <c r="G2061" s="14">
        <v>1</v>
      </c>
    </row>
    <row r="2062" spans="1:7">
      <c r="A2062" s="12">
        <v>95121</v>
      </c>
      <c r="B2062" s="12" t="s">
        <v>53</v>
      </c>
      <c r="C2062" s="13">
        <v>85</v>
      </c>
      <c r="D2062" s="14">
        <v>1</v>
      </c>
      <c r="E2062" s="14">
        <v>1</v>
      </c>
      <c r="F2062" s="14">
        <v>1</v>
      </c>
      <c r="G2062" s="14">
        <v>1</v>
      </c>
    </row>
    <row r="2063" spans="1:7">
      <c r="A2063" s="12">
        <v>95122</v>
      </c>
      <c r="B2063" s="12" t="s">
        <v>53</v>
      </c>
      <c r="C2063" s="13">
        <v>85</v>
      </c>
      <c r="D2063" s="14">
        <v>1</v>
      </c>
      <c r="E2063" s="14">
        <v>1</v>
      </c>
      <c r="F2063" s="14">
        <v>1</v>
      </c>
      <c r="G2063" s="14">
        <v>1</v>
      </c>
    </row>
    <row r="2064" spans="1:7">
      <c r="A2064" s="12">
        <v>95123</v>
      </c>
      <c r="B2064" s="12" t="s">
        <v>53</v>
      </c>
      <c r="C2064" s="13">
        <v>85</v>
      </c>
      <c r="D2064" s="14">
        <v>1</v>
      </c>
      <c r="E2064" s="14">
        <v>1</v>
      </c>
      <c r="F2064" s="14">
        <v>1</v>
      </c>
      <c r="G2064" s="14">
        <v>1</v>
      </c>
    </row>
    <row r="2065" spans="1:7">
      <c r="A2065" s="12">
        <v>95124</v>
      </c>
      <c r="B2065" s="12" t="s">
        <v>53</v>
      </c>
      <c r="C2065" s="13">
        <v>85</v>
      </c>
      <c r="D2065" s="14">
        <v>1</v>
      </c>
      <c r="E2065" s="14">
        <v>1</v>
      </c>
      <c r="F2065" s="14">
        <v>1</v>
      </c>
      <c r="G2065" s="14">
        <v>1</v>
      </c>
    </row>
    <row r="2066" spans="1:7">
      <c r="A2066" s="12">
        <v>95125</v>
      </c>
      <c r="B2066" s="12" t="s">
        <v>53</v>
      </c>
      <c r="C2066" s="13">
        <v>85</v>
      </c>
      <c r="D2066" s="14">
        <v>1</v>
      </c>
      <c r="E2066" s="14">
        <v>1</v>
      </c>
      <c r="F2066" s="14">
        <v>1</v>
      </c>
      <c r="G2066" s="14">
        <v>1</v>
      </c>
    </row>
    <row r="2067" spans="1:7">
      <c r="A2067" s="12">
        <v>95126</v>
      </c>
      <c r="B2067" s="12" t="s">
        <v>53</v>
      </c>
      <c r="C2067" s="13">
        <v>85</v>
      </c>
      <c r="D2067" s="14">
        <v>1</v>
      </c>
      <c r="E2067" s="14">
        <v>1</v>
      </c>
      <c r="F2067" s="14">
        <v>1</v>
      </c>
      <c r="G2067" s="14">
        <v>1</v>
      </c>
    </row>
    <row r="2068" spans="1:7">
      <c r="A2068" s="12">
        <v>95127</v>
      </c>
      <c r="B2068" s="12" t="s">
        <v>53</v>
      </c>
      <c r="C2068" s="13">
        <v>85</v>
      </c>
      <c r="D2068" s="14">
        <v>1</v>
      </c>
      <c r="E2068" s="14">
        <v>1</v>
      </c>
      <c r="F2068" s="14">
        <v>1</v>
      </c>
      <c r="G2068" s="14">
        <v>1</v>
      </c>
    </row>
    <row r="2069" spans="1:7">
      <c r="A2069" s="12">
        <v>95128</v>
      </c>
      <c r="B2069" s="12" t="s">
        <v>53</v>
      </c>
      <c r="C2069" s="13">
        <v>85</v>
      </c>
      <c r="D2069" s="14">
        <v>1</v>
      </c>
      <c r="E2069" s="14">
        <v>1</v>
      </c>
      <c r="F2069" s="14">
        <v>1</v>
      </c>
      <c r="G2069" s="14">
        <v>1</v>
      </c>
    </row>
    <row r="2070" spans="1:7">
      <c r="A2070" s="12">
        <v>95129</v>
      </c>
      <c r="B2070" s="12" t="s">
        <v>53</v>
      </c>
      <c r="C2070" s="13">
        <v>85</v>
      </c>
      <c r="D2070" s="14">
        <v>1</v>
      </c>
      <c r="E2070" s="14">
        <v>1</v>
      </c>
      <c r="F2070" s="14">
        <v>1</v>
      </c>
      <c r="G2070" s="14">
        <v>1</v>
      </c>
    </row>
    <row r="2071" spans="1:7">
      <c r="A2071" s="12">
        <v>95130</v>
      </c>
      <c r="B2071" s="12" t="s">
        <v>53</v>
      </c>
      <c r="C2071" s="13">
        <v>85</v>
      </c>
      <c r="D2071" s="14">
        <v>1</v>
      </c>
      <c r="E2071" s="14">
        <v>1</v>
      </c>
      <c r="F2071" s="14">
        <v>1</v>
      </c>
      <c r="G2071" s="14">
        <v>1</v>
      </c>
    </row>
    <row r="2072" spans="1:7">
      <c r="A2072" s="12">
        <v>95131</v>
      </c>
      <c r="B2072" s="12" t="s">
        <v>53</v>
      </c>
      <c r="C2072" s="13">
        <v>85</v>
      </c>
      <c r="D2072" s="14">
        <v>1</v>
      </c>
      <c r="E2072" s="14">
        <v>1</v>
      </c>
      <c r="F2072" s="14">
        <v>1</v>
      </c>
      <c r="G2072" s="14">
        <v>1</v>
      </c>
    </row>
    <row r="2073" spans="1:7">
      <c r="A2073" s="12">
        <v>95132</v>
      </c>
      <c r="B2073" s="12" t="s">
        <v>53</v>
      </c>
      <c r="C2073" s="13">
        <v>85</v>
      </c>
      <c r="D2073" s="14">
        <v>1</v>
      </c>
      <c r="E2073" s="14">
        <v>1</v>
      </c>
      <c r="F2073" s="14">
        <v>1</v>
      </c>
      <c r="G2073" s="14">
        <v>1</v>
      </c>
    </row>
    <row r="2074" spans="1:7">
      <c r="A2074" s="12">
        <v>95133</v>
      </c>
      <c r="B2074" s="12" t="s">
        <v>53</v>
      </c>
      <c r="C2074" s="13">
        <v>85</v>
      </c>
      <c r="D2074" s="14">
        <v>1</v>
      </c>
      <c r="E2074" s="14">
        <v>1</v>
      </c>
      <c r="F2074" s="14">
        <v>1</v>
      </c>
      <c r="G2074" s="14">
        <v>1</v>
      </c>
    </row>
    <row r="2075" spans="1:7">
      <c r="A2075" s="12">
        <v>95134</v>
      </c>
      <c r="B2075" s="12" t="s">
        <v>53</v>
      </c>
      <c r="C2075" s="13">
        <v>85</v>
      </c>
      <c r="D2075" s="14">
        <v>1</v>
      </c>
      <c r="E2075" s="14">
        <v>1</v>
      </c>
      <c r="F2075" s="14">
        <v>1</v>
      </c>
      <c r="G2075" s="14">
        <v>1</v>
      </c>
    </row>
    <row r="2076" spans="1:7">
      <c r="A2076" s="12">
        <v>95135</v>
      </c>
      <c r="B2076" s="12" t="s">
        <v>53</v>
      </c>
      <c r="C2076" s="13">
        <v>85</v>
      </c>
      <c r="D2076" s="14">
        <v>1</v>
      </c>
      <c r="E2076" s="14">
        <v>1</v>
      </c>
      <c r="F2076" s="14">
        <v>1</v>
      </c>
      <c r="G2076" s="14">
        <v>1</v>
      </c>
    </row>
    <row r="2077" spans="1:7">
      <c r="A2077" s="12">
        <v>95136</v>
      </c>
      <c r="B2077" s="12" t="s">
        <v>53</v>
      </c>
      <c r="C2077" s="13">
        <v>85</v>
      </c>
      <c r="D2077" s="14">
        <v>1</v>
      </c>
      <c r="E2077" s="14">
        <v>1</v>
      </c>
      <c r="F2077" s="14">
        <v>1</v>
      </c>
      <c r="G2077" s="14">
        <v>1</v>
      </c>
    </row>
    <row r="2078" spans="1:7">
      <c r="A2078" s="12">
        <v>95138</v>
      </c>
      <c r="B2078" s="12" t="s">
        <v>53</v>
      </c>
      <c r="C2078" s="13">
        <v>85</v>
      </c>
      <c r="D2078" s="14">
        <v>1</v>
      </c>
      <c r="E2078" s="14">
        <v>1</v>
      </c>
      <c r="F2078" s="14">
        <v>1</v>
      </c>
      <c r="G2078" s="14">
        <v>1</v>
      </c>
    </row>
    <row r="2079" spans="1:7">
      <c r="A2079" s="12">
        <v>95139</v>
      </c>
      <c r="B2079" s="12" t="s">
        <v>53</v>
      </c>
      <c r="C2079" s="13">
        <v>85</v>
      </c>
      <c r="D2079" s="14">
        <v>1</v>
      </c>
      <c r="E2079" s="14">
        <v>1</v>
      </c>
      <c r="F2079" s="14">
        <v>1</v>
      </c>
      <c r="G2079" s="14">
        <v>1</v>
      </c>
    </row>
    <row r="2080" spans="1:7">
      <c r="A2080" s="12">
        <v>95140</v>
      </c>
      <c r="B2080" s="12" t="s">
        <v>53</v>
      </c>
      <c r="C2080" s="13">
        <v>85</v>
      </c>
      <c r="D2080" s="14">
        <v>1</v>
      </c>
      <c r="E2080" s="14">
        <v>1</v>
      </c>
      <c r="F2080" s="14">
        <v>1</v>
      </c>
      <c r="G2080" s="14">
        <v>1</v>
      </c>
    </row>
    <row r="2081" spans="1:7">
      <c r="A2081" s="12">
        <v>95141</v>
      </c>
      <c r="B2081" s="12" t="s">
        <v>53</v>
      </c>
      <c r="C2081" s="13">
        <v>85</v>
      </c>
      <c r="D2081" s="14">
        <v>1</v>
      </c>
      <c r="E2081" s="14">
        <v>1</v>
      </c>
      <c r="F2081" s="14">
        <v>0</v>
      </c>
      <c r="G2081" s="14">
        <v>1</v>
      </c>
    </row>
    <row r="2082" spans="1:7">
      <c r="A2082" s="12">
        <v>95148</v>
      </c>
      <c r="B2082" s="12" t="s">
        <v>53</v>
      </c>
      <c r="C2082" s="13">
        <v>85</v>
      </c>
      <c r="D2082" s="14">
        <v>1</v>
      </c>
      <c r="E2082" s="14">
        <v>1</v>
      </c>
      <c r="F2082" s="14">
        <v>1</v>
      </c>
      <c r="G2082" s="14">
        <v>1</v>
      </c>
    </row>
    <row r="2083" spans="1:7">
      <c r="A2083" s="12">
        <v>95150</v>
      </c>
      <c r="B2083" s="12" t="s">
        <v>53</v>
      </c>
      <c r="C2083" s="13">
        <v>85</v>
      </c>
      <c r="D2083" s="14">
        <v>1</v>
      </c>
      <c r="E2083" s="14">
        <v>1</v>
      </c>
      <c r="F2083" s="14">
        <v>1</v>
      </c>
      <c r="G2083" s="14">
        <v>1</v>
      </c>
    </row>
    <row r="2084" spans="1:7">
      <c r="A2084" s="12">
        <v>95151</v>
      </c>
      <c r="B2084" s="12" t="s">
        <v>53</v>
      </c>
      <c r="C2084" s="13">
        <v>85</v>
      </c>
      <c r="D2084" s="14">
        <v>1</v>
      </c>
      <c r="E2084" s="14">
        <v>1</v>
      </c>
      <c r="F2084" s="14">
        <v>1</v>
      </c>
      <c r="G2084" s="14">
        <v>1</v>
      </c>
    </row>
    <row r="2085" spans="1:7">
      <c r="A2085" s="12">
        <v>95152</v>
      </c>
      <c r="B2085" s="12" t="s">
        <v>53</v>
      </c>
      <c r="C2085" s="13">
        <v>85</v>
      </c>
      <c r="D2085" s="14">
        <v>1</v>
      </c>
      <c r="E2085" s="14">
        <v>1</v>
      </c>
      <c r="F2085" s="14">
        <v>1</v>
      </c>
      <c r="G2085" s="14">
        <v>1</v>
      </c>
    </row>
    <row r="2086" spans="1:7">
      <c r="A2086" s="12">
        <v>95153</v>
      </c>
      <c r="B2086" s="12" t="s">
        <v>53</v>
      </c>
      <c r="C2086" s="13">
        <v>85</v>
      </c>
      <c r="D2086" s="14">
        <v>1</v>
      </c>
      <c r="E2086" s="14">
        <v>1</v>
      </c>
      <c r="F2086" s="14">
        <v>1</v>
      </c>
      <c r="G2086" s="14">
        <v>1</v>
      </c>
    </row>
    <row r="2087" spans="1:7">
      <c r="A2087" s="12">
        <v>95154</v>
      </c>
      <c r="B2087" s="12" t="s">
        <v>53</v>
      </c>
      <c r="C2087" s="13">
        <v>85</v>
      </c>
      <c r="D2087" s="14">
        <v>1</v>
      </c>
      <c r="E2087" s="14">
        <v>1</v>
      </c>
      <c r="F2087" s="14">
        <v>1</v>
      </c>
      <c r="G2087" s="14">
        <v>1</v>
      </c>
    </row>
    <row r="2088" spans="1:7">
      <c r="A2088" s="12">
        <v>95155</v>
      </c>
      <c r="B2088" s="12" t="s">
        <v>53</v>
      </c>
      <c r="C2088" s="13">
        <v>85</v>
      </c>
      <c r="D2088" s="14">
        <v>1</v>
      </c>
      <c r="E2088" s="14">
        <v>1</v>
      </c>
      <c r="F2088" s="14">
        <v>1</v>
      </c>
      <c r="G2088" s="14">
        <v>1</v>
      </c>
    </row>
    <row r="2089" spans="1:7">
      <c r="A2089" s="12">
        <v>95156</v>
      </c>
      <c r="B2089" s="12" t="s">
        <v>53</v>
      </c>
      <c r="C2089" s="13">
        <v>85</v>
      </c>
      <c r="D2089" s="14">
        <v>1</v>
      </c>
      <c r="E2089" s="14">
        <v>1</v>
      </c>
      <c r="F2089" s="14">
        <v>1</v>
      </c>
      <c r="G2089" s="14">
        <v>1</v>
      </c>
    </row>
    <row r="2090" spans="1:7">
      <c r="A2090" s="12">
        <v>95157</v>
      </c>
      <c r="B2090" s="12" t="s">
        <v>53</v>
      </c>
      <c r="C2090" s="13">
        <v>85</v>
      </c>
      <c r="D2090" s="14">
        <v>1</v>
      </c>
      <c r="E2090" s="14">
        <v>1</v>
      </c>
      <c r="F2090" s="14">
        <v>1</v>
      </c>
      <c r="G2090" s="14">
        <v>1</v>
      </c>
    </row>
    <row r="2091" spans="1:7">
      <c r="A2091" s="12">
        <v>95158</v>
      </c>
      <c r="B2091" s="12" t="s">
        <v>53</v>
      </c>
      <c r="C2091" s="13">
        <v>85</v>
      </c>
      <c r="D2091" s="14">
        <v>1</v>
      </c>
      <c r="E2091" s="14">
        <v>1</v>
      </c>
      <c r="F2091" s="14">
        <v>1</v>
      </c>
      <c r="G2091" s="14">
        <v>1</v>
      </c>
    </row>
    <row r="2092" spans="1:7">
      <c r="A2092" s="12">
        <v>95159</v>
      </c>
      <c r="B2092" s="12" t="s">
        <v>53</v>
      </c>
      <c r="C2092" s="13">
        <v>85</v>
      </c>
      <c r="D2092" s="14">
        <v>1</v>
      </c>
      <c r="E2092" s="14">
        <v>1</v>
      </c>
      <c r="F2092" s="14">
        <v>1</v>
      </c>
      <c r="G2092" s="14">
        <v>1</v>
      </c>
    </row>
    <row r="2093" spans="1:7">
      <c r="A2093" s="12">
        <v>95160</v>
      </c>
      <c r="B2093" s="12" t="s">
        <v>53</v>
      </c>
      <c r="C2093" s="13">
        <v>85</v>
      </c>
      <c r="D2093" s="14">
        <v>1</v>
      </c>
      <c r="E2093" s="14">
        <v>1</v>
      </c>
      <c r="F2093" s="14">
        <v>1</v>
      </c>
      <c r="G2093" s="14">
        <v>1</v>
      </c>
    </row>
    <row r="2094" spans="1:7">
      <c r="A2094" s="12">
        <v>95161</v>
      </c>
      <c r="B2094" s="12" t="s">
        <v>53</v>
      </c>
      <c r="C2094" s="13">
        <v>85</v>
      </c>
      <c r="D2094" s="14">
        <v>1</v>
      </c>
      <c r="E2094" s="14">
        <v>1</v>
      </c>
      <c r="F2094" s="14">
        <v>1</v>
      </c>
      <c r="G2094" s="14">
        <v>1</v>
      </c>
    </row>
    <row r="2095" spans="1:7">
      <c r="A2095" s="12">
        <v>95164</v>
      </c>
      <c r="B2095" s="12" t="s">
        <v>53</v>
      </c>
      <c r="C2095" s="13">
        <v>85</v>
      </c>
      <c r="D2095" s="14">
        <v>1</v>
      </c>
      <c r="E2095" s="14">
        <v>1</v>
      </c>
      <c r="F2095" s="14">
        <v>1</v>
      </c>
      <c r="G2095" s="14">
        <v>1</v>
      </c>
    </row>
    <row r="2096" spans="1:7">
      <c r="A2096" s="12">
        <v>95170</v>
      </c>
      <c r="B2096" s="12" t="s">
        <v>53</v>
      </c>
      <c r="C2096" s="13">
        <v>85</v>
      </c>
      <c r="D2096" s="14">
        <v>1</v>
      </c>
      <c r="E2096" s="14">
        <v>1</v>
      </c>
      <c r="F2096" s="14">
        <v>1</v>
      </c>
      <c r="G2096" s="14">
        <v>1</v>
      </c>
    </row>
    <row r="2097" spans="1:7">
      <c r="A2097" s="12">
        <v>95172</v>
      </c>
      <c r="B2097" s="12" t="s">
        <v>53</v>
      </c>
      <c r="C2097" s="13">
        <v>85</v>
      </c>
      <c r="D2097" s="14">
        <v>1</v>
      </c>
      <c r="E2097" s="14">
        <v>1</v>
      </c>
      <c r="F2097" s="14">
        <v>1</v>
      </c>
      <c r="G2097" s="14">
        <v>1</v>
      </c>
    </row>
    <row r="2098" spans="1:7">
      <c r="A2098" s="12">
        <v>95173</v>
      </c>
      <c r="B2098" s="12" t="s">
        <v>53</v>
      </c>
      <c r="C2098" s="13">
        <v>85</v>
      </c>
      <c r="D2098" s="14">
        <v>1</v>
      </c>
      <c r="E2098" s="14">
        <v>1</v>
      </c>
      <c r="F2098" s="14">
        <v>1</v>
      </c>
      <c r="G2098" s="14">
        <v>1</v>
      </c>
    </row>
    <row r="2099" spans="1:7">
      <c r="A2099" s="12">
        <v>95191</v>
      </c>
      <c r="B2099" s="12" t="s">
        <v>53</v>
      </c>
      <c r="C2099" s="13">
        <v>85</v>
      </c>
      <c r="D2099" s="14">
        <v>0</v>
      </c>
      <c r="E2099" s="14">
        <v>1</v>
      </c>
      <c r="F2099" s="14">
        <v>0</v>
      </c>
      <c r="G2099" s="14">
        <v>1</v>
      </c>
    </row>
    <row r="2100" spans="1:7">
      <c r="A2100" s="12">
        <v>95192</v>
      </c>
      <c r="B2100" s="12" t="s">
        <v>53</v>
      </c>
      <c r="C2100" s="13">
        <v>85</v>
      </c>
      <c r="D2100" s="14">
        <v>0</v>
      </c>
      <c r="E2100" s="14">
        <v>1</v>
      </c>
      <c r="F2100" s="14">
        <v>0</v>
      </c>
      <c r="G2100" s="14">
        <v>1</v>
      </c>
    </row>
    <row r="2101" spans="1:7">
      <c r="A2101" s="12">
        <v>95196</v>
      </c>
      <c r="B2101" s="12" t="s">
        <v>53</v>
      </c>
      <c r="C2101" s="13">
        <v>85</v>
      </c>
      <c r="D2101" s="14">
        <v>0</v>
      </c>
      <c r="E2101" s="14">
        <v>1</v>
      </c>
      <c r="F2101" s="14">
        <v>0</v>
      </c>
      <c r="G2101" s="14">
        <v>1</v>
      </c>
    </row>
    <row r="2102" spans="1:7">
      <c r="A2102" s="12">
        <v>95001</v>
      </c>
      <c r="B2102" s="12" t="s">
        <v>54</v>
      </c>
      <c r="C2102" s="13">
        <v>87</v>
      </c>
      <c r="D2102" s="14">
        <v>1</v>
      </c>
      <c r="E2102" s="14">
        <v>1</v>
      </c>
      <c r="F2102" s="14">
        <v>1</v>
      </c>
      <c r="G2102" s="14">
        <v>1</v>
      </c>
    </row>
    <row r="2103" spans="1:7">
      <c r="A2103" s="12">
        <v>95003</v>
      </c>
      <c r="B2103" s="12" t="s">
        <v>54</v>
      </c>
      <c r="C2103" s="13">
        <v>87</v>
      </c>
      <c r="D2103" s="14">
        <v>1</v>
      </c>
      <c r="E2103" s="14">
        <v>1</v>
      </c>
      <c r="F2103" s="14">
        <v>1</v>
      </c>
      <c r="G2103" s="14">
        <v>1</v>
      </c>
    </row>
    <row r="2104" spans="1:7">
      <c r="A2104" s="12">
        <v>95005</v>
      </c>
      <c r="B2104" s="12" t="s">
        <v>54</v>
      </c>
      <c r="C2104" s="13">
        <v>87</v>
      </c>
      <c r="D2104" s="14">
        <v>1</v>
      </c>
      <c r="E2104" s="14">
        <v>1</v>
      </c>
      <c r="F2104" s="14">
        <v>1</v>
      </c>
      <c r="G2104" s="14">
        <v>1</v>
      </c>
    </row>
    <row r="2105" spans="1:7">
      <c r="A2105" s="12">
        <v>95006</v>
      </c>
      <c r="B2105" s="12" t="s">
        <v>54</v>
      </c>
      <c r="C2105" s="13">
        <v>87</v>
      </c>
      <c r="D2105" s="14">
        <v>1</v>
      </c>
      <c r="E2105" s="14">
        <v>1</v>
      </c>
      <c r="F2105" s="14">
        <v>1</v>
      </c>
      <c r="G2105" s="14">
        <v>1</v>
      </c>
    </row>
    <row r="2106" spans="1:7">
      <c r="A2106" s="12">
        <v>95007</v>
      </c>
      <c r="B2106" s="12" t="s">
        <v>54</v>
      </c>
      <c r="C2106" s="13">
        <v>87</v>
      </c>
      <c r="D2106" s="14">
        <v>1</v>
      </c>
      <c r="E2106" s="14">
        <v>1</v>
      </c>
      <c r="F2106" s="14">
        <v>1</v>
      </c>
      <c r="G2106" s="14">
        <v>1</v>
      </c>
    </row>
    <row r="2107" spans="1:7">
      <c r="A2107" s="12">
        <v>95010</v>
      </c>
      <c r="B2107" s="12" t="s">
        <v>54</v>
      </c>
      <c r="C2107" s="13">
        <v>87</v>
      </c>
      <c r="D2107" s="14">
        <v>1</v>
      </c>
      <c r="E2107" s="14">
        <v>1</v>
      </c>
      <c r="F2107" s="14">
        <v>1</v>
      </c>
      <c r="G2107" s="14">
        <v>1</v>
      </c>
    </row>
    <row r="2108" spans="1:7">
      <c r="A2108" s="12">
        <v>95017</v>
      </c>
      <c r="B2108" s="12" t="s">
        <v>54</v>
      </c>
      <c r="C2108" s="13">
        <v>87</v>
      </c>
      <c r="D2108" s="14">
        <v>1</v>
      </c>
      <c r="E2108" s="14">
        <v>1</v>
      </c>
      <c r="F2108" s="14">
        <v>1</v>
      </c>
      <c r="G2108" s="14">
        <v>1</v>
      </c>
    </row>
    <row r="2109" spans="1:7">
      <c r="A2109" s="12">
        <v>95018</v>
      </c>
      <c r="B2109" s="12" t="s">
        <v>54</v>
      </c>
      <c r="C2109" s="13">
        <v>87</v>
      </c>
      <c r="D2109" s="14">
        <v>1</v>
      </c>
      <c r="E2109" s="14">
        <v>1</v>
      </c>
      <c r="F2109" s="14">
        <v>1</v>
      </c>
      <c r="G2109" s="14">
        <v>1</v>
      </c>
    </row>
    <row r="2110" spans="1:7">
      <c r="A2110" s="12">
        <v>95019</v>
      </c>
      <c r="B2110" s="12" t="s">
        <v>54</v>
      </c>
      <c r="C2110" s="13">
        <v>87</v>
      </c>
      <c r="D2110" s="14">
        <v>1</v>
      </c>
      <c r="E2110" s="14">
        <v>1</v>
      </c>
      <c r="F2110" s="14">
        <v>1</v>
      </c>
      <c r="G2110" s="14">
        <v>1</v>
      </c>
    </row>
    <row r="2111" spans="1:7">
      <c r="A2111" s="12">
        <v>95033</v>
      </c>
      <c r="B2111" s="12" t="s">
        <v>54</v>
      </c>
      <c r="C2111" s="13">
        <v>87</v>
      </c>
      <c r="D2111" s="14">
        <v>0.57467700258397936</v>
      </c>
      <c r="E2111" s="14">
        <v>0.5</v>
      </c>
      <c r="F2111" s="14">
        <v>0.72</v>
      </c>
      <c r="G2111" s="14">
        <v>0.57514672110232201</v>
      </c>
    </row>
    <row r="2112" spans="1:7">
      <c r="A2112" s="12">
        <v>95041</v>
      </c>
      <c r="B2112" s="12" t="s">
        <v>54</v>
      </c>
      <c r="C2112" s="13">
        <v>87</v>
      </c>
      <c r="D2112" s="14">
        <v>1</v>
      </c>
      <c r="E2112" s="14">
        <v>1</v>
      </c>
      <c r="F2112" s="14">
        <v>0</v>
      </c>
      <c r="G2112" s="14">
        <v>1</v>
      </c>
    </row>
    <row r="2113" spans="1:7">
      <c r="A2113" s="12">
        <v>95060</v>
      </c>
      <c r="B2113" s="12" t="s">
        <v>54</v>
      </c>
      <c r="C2113" s="13">
        <v>87</v>
      </c>
      <c r="D2113" s="14">
        <v>1</v>
      </c>
      <c r="E2113" s="14">
        <v>1</v>
      </c>
      <c r="F2113" s="14">
        <v>1</v>
      </c>
      <c r="G2113" s="14">
        <v>1</v>
      </c>
    </row>
    <row r="2114" spans="1:7">
      <c r="A2114" s="12">
        <v>95061</v>
      </c>
      <c r="B2114" s="12" t="s">
        <v>54</v>
      </c>
      <c r="C2114" s="13">
        <v>87</v>
      </c>
      <c r="D2114" s="14">
        <v>1</v>
      </c>
      <c r="E2114" s="14">
        <v>1</v>
      </c>
      <c r="F2114" s="14">
        <v>1</v>
      </c>
      <c r="G2114" s="14">
        <v>1</v>
      </c>
    </row>
    <row r="2115" spans="1:7">
      <c r="A2115" s="12">
        <v>95062</v>
      </c>
      <c r="B2115" s="12" t="s">
        <v>54</v>
      </c>
      <c r="C2115" s="13">
        <v>87</v>
      </c>
      <c r="D2115" s="14">
        <v>1</v>
      </c>
      <c r="E2115" s="14">
        <v>1</v>
      </c>
      <c r="F2115" s="14">
        <v>1</v>
      </c>
      <c r="G2115" s="14">
        <v>1</v>
      </c>
    </row>
    <row r="2116" spans="1:7">
      <c r="A2116" s="12">
        <v>95063</v>
      </c>
      <c r="B2116" s="12" t="s">
        <v>54</v>
      </c>
      <c r="C2116" s="13">
        <v>87</v>
      </c>
      <c r="D2116" s="14">
        <v>1</v>
      </c>
      <c r="E2116" s="14">
        <v>1</v>
      </c>
      <c r="F2116" s="14">
        <v>1</v>
      </c>
      <c r="G2116" s="14">
        <v>1</v>
      </c>
    </row>
    <row r="2117" spans="1:7">
      <c r="A2117" s="12">
        <v>95064</v>
      </c>
      <c r="B2117" s="12" t="s">
        <v>54</v>
      </c>
      <c r="C2117" s="13">
        <v>87</v>
      </c>
      <c r="D2117" s="14">
        <v>1</v>
      </c>
      <c r="E2117" s="14">
        <v>1</v>
      </c>
      <c r="F2117" s="14">
        <v>1</v>
      </c>
      <c r="G2117" s="14">
        <v>1</v>
      </c>
    </row>
    <row r="2118" spans="1:7">
      <c r="A2118" s="12">
        <v>95065</v>
      </c>
      <c r="B2118" s="12" t="s">
        <v>54</v>
      </c>
      <c r="C2118" s="13">
        <v>87</v>
      </c>
      <c r="D2118" s="14">
        <v>1</v>
      </c>
      <c r="E2118" s="14">
        <v>1</v>
      </c>
      <c r="F2118" s="14">
        <v>1</v>
      </c>
      <c r="G2118" s="14">
        <v>1</v>
      </c>
    </row>
    <row r="2119" spans="1:7">
      <c r="A2119" s="12">
        <v>95066</v>
      </c>
      <c r="B2119" s="12" t="s">
        <v>54</v>
      </c>
      <c r="C2119" s="13">
        <v>87</v>
      </c>
      <c r="D2119" s="14">
        <v>1</v>
      </c>
      <c r="E2119" s="14">
        <v>1</v>
      </c>
      <c r="F2119" s="14">
        <v>1</v>
      </c>
      <c r="G2119" s="14">
        <v>1</v>
      </c>
    </row>
    <row r="2120" spans="1:7">
      <c r="A2120" s="12">
        <v>95067</v>
      </c>
      <c r="B2120" s="12" t="s">
        <v>54</v>
      </c>
      <c r="C2120" s="13">
        <v>87</v>
      </c>
      <c r="D2120" s="14">
        <v>1</v>
      </c>
      <c r="E2120" s="14">
        <v>1</v>
      </c>
      <c r="F2120" s="14">
        <v>1</v>
      </c>
      <c r="G2120" s="14">
        <v>1</v>
      </c>
    </row>
    <row r="2121" spans="1:7">
      <c r="A2121" s="12">
        <v>95073</v>
      </c>
      <c r="B2121" s="12" t="s">
        <v>54</v>
      </c>
      <c r="C2121" s="13">
        <v>87</v>
      </c>
      <c r="D2121" s="14">
        <v>1</v>
      </c>
      <c r="E2121" s="14">
        <v>1</v>
      </c>
      <c r="F2121" s="14">
        <v>1</v>
      </c>
      <c r="G2121" s="14">
        <v>1</v>
      </c>
    </row>
    <row r="2122" spans="1:7">
      <c r="A2122" s="12">
        <v>95076</v>
      </c>
      <c r="B2122" s="12" t="s">
        <v>54</v>
      </c>
      <c r="C2122" s="13">
        <v>87</v>
      </c>
      <c r="D2122" s="14">
        <v>0.86510866828899891</v>
      </c>
      <c r="E2122" s="14">
        <v>0.90879326473339572</v>
      </c>
      <c r="F2122" s="14">
        <v>0.90865766481334387</v>
      </c>
      <c r="G2122" s="14">
        <v>0.8705519444750468</v>
      </c>
    </row>
    <row r="2123" spans="1:7">
      <c r="A2123" s="12">
        <v>95077</v>
      </c>
      <c r="B2123" s="12" t="s">
        <v>54</v>
      </c>
      <c r="C2123" s="13">
        <v>87</v>
      </c>
      <c r="D2123" s="14">
        <v>1</v>
      </c>
      <c r="E2123" s="14">
        <v>1</v>
      </c>
      <c r="F2123" s="14">
        <v>1</v>
      </c>
      <c r="G2123" s="14">
        <v>1</v>
      </c>
    </row>
    <row r="2124" spans="1:7">
      <c r="A2124" s="12">
        <v>96001</v>
      </c>
      <c r="B2124" s="12" t="s">
        <v>55</v>
      </c>
      <c r="C2124" s="13">
        <v>89</v>
      </c>
      <c r="D2124" s="14">
        <v>1</v>
      </c>
      <c r="E2124" s="14">
        <v>1</v>
      </c>
      <c r="F2124" s="14">
        <v>1</v>
      </c>
      <c r="G2124" s="14">
        <v>1</v>
      </c>
    </row>
    <row r="2125" spans="1:7">
      <c r="A2125" s="12">
        <v>96002</v>
      </c>
      <c r="B2125" s="12" t="s">
        <v>55</v>
      </c>
      <c r="C2125" s="13">
        <v>89</v>
      </c>
      <c r="D2125" s="14">
        <v>1</v>
      </c>
      <c r="E2125" s="14">
        <v>1</v>
      </c>
      <c r="F2125" s="14">
        <v>1</v>
      </c>
      <c r="G2125" s="14">
        <v>1</v>
      </c>
    </row>
    <row r="2126" spans="1:7">
      <c r="A2126" s="12">
        <v>96003</v>
      </c>
      <c r="B2126" s="12" t="s">
        <v>55</v>
      </c>
      <c r="C2126" s="13">
        <v>89</v>
      </c>
      <c r="D2126" s="14">
        <v>1</v>
      </c>
      <c r="E2126" s="14">
        <v>1</v>
      </c>
      <c r="F2126" s="14">
        <v>1</v>
      </c>
      <c r="G2126" s="14">
        <v>1</v>
      </c>
    </row>
    <row r="2127" spans="1:7">
      <c r="A2127" s="12">
        <v>96007</v>
      </c>
      <c r="B2127" s="12" t="s">
        <v>55</v>
      </c>
      <c r="C2127" s="13">
        <v>89</v>
      </c>
      <c r="D2127" s="14">
        <v>0.99956540634506741</v>
      </c>
      <c r="E2127" s="14">
        <v>1</v>
      </c>
      <c r="F2127" s="14">
        <v>1</v>
      </c>
      <c r="G2127" s="14">
        <v>0.99961837887345439</v>
      </c>
    </row>
    <row r="2128" spans="1:7">
      <c r="A2128" s="12">
        <v>96008</v>
      </c>
      <c r="B2128" s="12" t="s">
        <v>55</v>
      </c>
      <c r="C2128" s="13">
        <v>89</v>
      </c>
      <c r="D2128" s="14">
        <v>1</v>
      </c>
      <c r="E2128" s="14">
        <v>1</v>
      </c>
      <c r="F2128" s="14">
        <v>1</v>
      </c>
      <c r="G2128" s="14">
        <v>1</v>
      </c>
    </row>
    <row r="2129" spans="1:7">
      <c r="A2129" s="12">
        <v>96011</v>
      </c>
      <c r="B2129" s="12" t="s">
        <v>55</v>
      </c>
      <c r="C2129" s="13">
        <v>89</v>
      </c>
      <c r="D2129" s="14">
        <v>0</v>
      </c>
      <c r="E2129" s="14">
        <v>0</v>
      </c>
      <c r="F2129" s="14">
        <v>1</v>
      </c>
      <c r="G2129" s="14">
        <v>1</v>
      </c>
    </row>
    <row r="2130" spans="1:7">
      <c r="A2130" s="12">
        <v>96013</v>
      </c>
      <c r="B2130" s="12" t="s">
        <v>55</v>
      </c>
      <c r="C2130" s="13">
        <v>89</v>
      </c>
      <c r="D2130" s="14">
        <v>1</v>
      </c>
      <c r="E2130" s="14">
        <v>1</v>
      </c>
      <c r="F2130" s="14">
        <v>1</v>
      </c>
      <c r="G2130" s="14">
        <v>1</v>
      </c>
    </row>
    <row r="2131" spans="1:7">
      <c r="A2131" s="12">
        <v>96016</v>
      </c>
      <c r="B2131" s="12" t="s">
        <v>55</v>
      </c>
      <c r="C2131" s="13">
        <v>89</v>
      </c>
      <c r="D2131" s="14">
        <v>1</v>
      </c>
      <c r="E2131" s="14">
        <v>1</v>
      </c>
      <c r="F2131" s="14">
        <v>1</v>
      </c>
      <c r="G2131" s="14">
        <v>1</v>
      </c>
    </row>
    <row r="2132" spans="1:7">
      <c r="A2132" s="12">
        <v>96017</v>
      </c>
      <c r="B2132" s="12" t="s">
        <v>55</v>
      </c>
      <c r="C2132" s="13">
        <v>89</v>
      </c>
      <c r="D2132" s="14">
        <v>1</v>
      </c>
      <c r="E2132" s="14">
        <v>0</v>
      </c>
      <c r="F2132" s="14">
        <v>1</v>
      </c>
      <c r="G2132" s="14">
        <v>1</v>
      </c>
    </row>
    <row r="2133" spans="1:7">
      <c r="A2133" s="12">
        <v>96019</v>
      </c>
      <c r="B2133" s="12" t="s">
        <v>55</v>
      </c>
      <c r="C2133" s="13">
        <v>89</v>
      </c>
      <c r="D2133" s="14">
        <v>1</v>
      </c>
      <c r="E2133" s="14">
        <v>1</v>
      </c>
      <c r="F2133" s="14">
        <v>1</v>
      </c>
      <c r="G2133" s="14">
        <v>1</v>
      </c>
    </row>
    <row r="2134" spans="1:7">
      <c r="A2134" s="12">
        <v>96028</v>
      </c>
      <c r="B2134" s="12" t="s">
        <v>55</v>
      </c>
      <c r="C2134" s="13">
        <v>89</v>
      </c>
      <c r="D2134" s="14">
        <v>1</v>
      </c>
      <c r="E2134" s="14">
        <v>1</v>
      </c>
      <c r="F2134" s="14">
        <v>1</v>
      </c>
      <c r="G2134" s="14">
        <v>1</v>
      </c>
    </row>
    <row r="2135" spans="1:7">
      <c r="A2135" s="12">
        <v>96033</v>
      </c>
      <c r="B2135" s="12" t="s">
        <v>55</v>
      </c>
      <c r="C2135" s="13">
        <v>89</v>
      </c>
      <c r="D2135" s="14">
        <v>1</v>
      </c>
      <c r="E2135" s="14">
        <v>1</v>
      </c>
      <c r="F2135" s="14">
        <v>1</v>
      </c>
      <c r="G2135" s="14">
        <v>1</v>
      </c>
    </row>
    <row r="2136" spans="1:7">
      <c r="A2136" s="12">
        <v>96040</v>
      </c>
      <c r="B2136" s="12" t="s">
        <v>55</v>
      </c>
      <c r="C2136" s="13">
        <v>89</v>
      </c>
      <c r="D2136" s="14">
        <v>1</v>
      </c>
      <c r="E2136" s="14">
        <v>1</v>
      </c>
      <c r="F2136" s="14">
        <v>1</v>
      </c>
      <c r="G2136" s="14">
        <v>1</v>
      </c>
    </row>
    <row r="2137" spans="1:7">
      <c r="A2137" s="12">
        <v>96047</v>
      </c>
      <c r="B2137" s="12" t="s">
        <v>55</v>
      </c>
      <c r="C2137" s="13">
        <v>89</v>
      </c>
      <c r="D2137" s="14">
        <v>1</v>
      </c>
      <c r="E2137" s="14">
        <v>0</v>
      </c>
      <c r="F2137" s="14">
        <v>1</v>
      </c>
      <c r="G2137" s="14">
        <v>1</v>
      </c>
    </row>
    <row r="2138" spans="1:7">
      <c r="A2138" s="12">
        <v>96049</v>
      </c>
      <c r="B2138" s="12" t="s">
        <v>55</v>
      </c>
      <c r="C2138" s="13">
        <v>89</v>
      </c>
      <c r="D2138" s="14">
        <v>1</v>
      </c>
      <c r="E2138" s="14">
        <v>1</v>
      </c>
      <c r="F2138" s="14">
        <v>1</v>
      </c>
      <c r="G2138" s="14">
        <v>1</v>
      </c>
    </row>
    <row r="2139" spans="1:7">
      <c r="A2139" s="12">
        <v>96051</v>
      </c>
      <c r="B2139" s="12" t="s">
        <v>55</v>
      </c>
      <c r="C2139" s="13">
        <v>89</v>
      </c>
      <c r="D2139" s="14">
        <v>1</v>
      </c>
      <c r="E2139" s="14">
        <v>1</v>
      </c>
      <c r="F2139" s="14">
        <v>1</v>
      </c>
      <c r="G2139" s="14">
        <v>1</v>
      </c>
    </row>
    <row r="2140" spans="1:7">
      <c r="A2140" s="12">
        <v>96056</v>
      </c>
      <c r="B2140" s="12" t="s">
        <v>55</v>
      </c>
      <c r="C2140" s="13">
        <v>89</v>
      </c>
      <c r="D2140" s="14">
        <v>0.53917050691244239</v>
      </c>
      <c r="E2140" s="14">
        <v>0.88461538461538458</v>
      </c>
      <c r="F2140" s="14">
        <v>1</v>
      </c>
      <c r="G2140" s="14">
        <v>0.55895196506550215</v>
      </c>
    </row>
    <row r="2141" spans="1:7">
      <c r="A2141" s="12">
        <v>96062</v>
      </c>
      <c r="B2141" s="12" t="s">
        <v>55</v>
      </c>
      <c r="C2141" s="13">
        <v>89</v>
      </c>
      <c r="D2141" s="14">
        <v>1</v>
      </c>
      <c r="E2141" s="14">
        <v>1</v>
      </c>
      <c r="F2141" s="14">
        <v>1</v>
      </c>
      <c r="G2141" s="14">
        <v>1</v>
      </c>
    </row>
    <row r="2142" spans="1:7">
      <c r="A2142" s="12">
        <v>96065</v>
      </c>
      <c r="B2142" s="12" t="s">
        <v>55</v>
      </c>
      <c r="C2142" s="13">
        <v>89</v>
      </c>
      <c r="D2142" s="14">
        <v>1</v>
      </c>
      <c r="E2142" s="14">
        <v>1</v>
      </c>
      <c r="F2142" s="14">
        <v>1</v>
      </c>
      <c r="G2142" s="14">
        <v>1</v>
      </c>
    </row>
    <row r="2143" spans="1:7">
      <c r="A2143" s="12">
        <v>96069</v>
      </c>
      <c r="B2143" s="12" t="s">
        <v>55</v>
      </c>
      <c r="C2143" s="13">
        <v>89</v>
      </c>
      <c r="D2143" s="14">
        <v>1</v>
      </c>
      <c r="E2143" s="14">
        <v>1</v>
      </c>
      <c r="F2143" s="14">
        <v>1</v>
      </c>
      <c r="G2143" s="14">
        <v>1</v>
      </c>
    </row>
    <row r="2144" spans="1:7">
      <c r="A2144" s="12">
        <v>96071</v>
      </c>
      <c r="B2144" s="12" t="s">
        <v>55</v>
      </c>
      <c r="C2144" s="13">
        <v>89</v>
      </c>
      <c r="D2144" s="14">
        <v>1</v>
      </c>
      <c r="E2144" s="14">
        <v>1</v>
      </c>
      <c r="F2144" s="14">
        <v>1</v>
      </c>
      <c r="G2144" s="14">
        <v>1</v>
      </c>
    </row>
    <row r="2145" spans="1:7">
      <c r="A2145" s="12">
        <v>96073</v>
      </c>
      <c r="B2145" s="12" t="s">
        <v>55</v>
      </c>
      <c r="C2145" s="13">
        <v>89</v>
      </c>
      <c r="D2145" s="14">
        <v>1</v>
      </c>
      <c r="E2145" s="14">
        <v>1</v>
      </c>
      <c r="F2145" s="14">
        <v>1</v>
      </c>
      <c r="G2145" s="14">
        <v>1</v>
      </c>
    </row>
    <row r="2146" spans="1:7">
      <c r="A2146" s="12">
        <v>96076</v>
      </c>
      <c r="B2146" s="12" t="s">
        <v>55</v>
      </c>
      <c r="C2146" s="13">
        <v>89</v>
      </c>
      <c r="D2146" s="14">
        <v>0.33834586466165412</v>
      </c>
      <c r="E2146" s="14">
        <v>0.66666666666666663</v>
      </c>
      <c r="F2146" s="14">
        <v>0.10714285714285714</v>
      </c>
      <c r="G2146" s="14">
        <v>0.31137724550898205</v>
      </c>
    </row>
    <row r="2147" spans="1:7">
      <c r="A2147" s="12">
        <v>96084</v>
      </c>
      <c r="B2147" s="12" t="s">
        <v>55</v>
      </c>
      <c r="C2147" s="13">
        <v>89</v>
      </c>
      <c r="D2147" s="14">
        <v>0</v>
      </c>
      <c r="E2147" s="14">
        <v>0</v>
      </c>
      <c r="F2147" s="14">
        <v>1</v>
      </c>
      <c r="G2147" s="14">
        <v>1</v>
      </c>
    </row>
    <row r="2148" spans="1:7">
      <c r="A2148" s="12">
        <v>96087</v>
      </c>
      <c r="B2148" s="12" t="s">
        <v>55</v>
      </c>
      <c r="C2148" s="13">
        <v>89</v>
      </c>
      <c r="D2148" s="14">
        <v>1</v>
      </c>
      <c r="E2148" s="14">
        <v>1</v>
      </c>
      <c r="F2148" s="14">
        <v>1</v>
      </c>
      <c r="G2148" s="14">
        <v>1</v>
      </c>
    </row>
    <row r="2149" spans="1:7">
      <c r="A2149" s="12">
        <v>96088</v>
      </c>
      <c r="B2149" s="12" t="s">
        <v>55</v>
      </c>
      <c r="C2149" s="13">
        <v>89</v>
      </c>
      <c r="D2149" s="14">
        <v>1</v>
      </c>
      <c r="E2149" s="14">
        <v>1</v>
      </c>
      <c r="F2149" s="14">
        <v>1</v>
      </c>
      <c r="G2149" s="14">
        <v>1</v>
      </c>
    </row>
    <row r="2150" spans="1:7">
      <c r="A2150" s="12">
        <v>96089</v>
      </c>
      <c r="B2150" s="12" t="s">
        <v>55</v>
      </c>
      <c r="C2150" s="13">
        <v>89</v>
      </c>
      <c r="D2150" s="14">
        <v>0</v>
      </c>
      <c r="E2150" s="14">
        <v>1</v>
      </c>
      <c r="F2150" s="14">
        <v>1</v>
      </c>
      <c r="G2150" s="14">
        <v>1</v>
      </c>
    </row>
    <row r="2151" spans="1:7">
      <c r="A2151" s="12">
        <v>96095</v>
      </c>
      <c r="B2151" s="12" t="s">
        <v>55</v>
      </c>
      <c r="C2151" s="13">
        <v>89</v>
      </c>
      <c r="D2151" s="14">
        <v>1</v>
      </c>
      <c r="E2151" s="14">
        <v>0</v>
      </c>
      <c r="F2151" s="14">
        <v>1</v>
      </c>
      <c r="G2151" s="14">
        <v>1</v>
      </c>
    </row>
    <row r="2152" spans="1:7">
      <c r="A2152" s="12">
        <v>96096</v>
      </c>
      <c r="B2152" s="12" t="s">
        <v>55</v>
      </c>
      <c r="C2152" s="13">
        <v>89</v>
      </c>
      <c r="D2152" s="14">
        <v>1</v>
      </c>
      <c r="E2152" s="14">
        <v>1</v>
      </c>
      <c r="F2152" s="14">
        <v>1</v>
      </c>
      <c r="G2152" s="14">
        <v>1</v>
      </c>
    </row>
    <row r="2153" spans="1:7">
      <c r="A2153" s="12">
        <v>96099</v>
      </c>
      <c r="B2153" s="12" t="s">
        <v>55</v>
      </c>
      <c r="C2153" s="13">
        <v>89</v>
      </c>
      <c r="D2153" s="14">
        <v>1</v>
      </c>
      <c r="E2153" s="14">
        <v>1</v>
      </c>
      <c r="F2153" s="14">
        <v>1</v>
      </c>
      <c r="G2153" s="14">
        <v>1</v>
      </c>
    </row>
    <row r="2154" spans="1:7">
      <c r="A2154" s="12">
        <v>95910</v>
      </c>
      <c r="B2154" s="12" t="s">
        <v>56</v>
      </c>
      <c r="C2154" s="13">
        <v>91</v>
      </c>
      <c r="D2154" s="14">
        <v>1</v>
      </c>
      <c r="E2154" s="14">
        <v>0</v>
      </c>
      <c r="F2154" s="14">
        <v>1</v>
      </c>
      <c r="G2154" s="14">
        <v>1</v>
      </c>
    </row>
    <row r="2155" spans="1:7">
      <c r="A2155" s="12">
        <v>95936</v>
      </c>
      <c r="B2155" s="12" t="s">
        <v>56</v>
      </c>
      <c r="C2155" s="13">
        <v>91</v>
      </c>
      <c r="D2155" s="14">
        <v>1</v>
      </c>
      <c r="E2155" s="14">
        <v>0</v>
      </c>
      <c r="F2155" s="14">
        <v>1</v>
      </c>
      <c r="G2155" s="14">
        <v>1</v>
      </c>
    </row>
    <row r="2156" spans="1:7">
      <c r="A2156" s="12">
        <v>95944</v>
      </c>
      <c r="B2156" s="12" t="s">
        <v>56</v>
      </c>
      <c r="C2156" s="13">
        <v>91</v>
      </c>
      <c r="D2156" s="14">
        <v>1</v>
      </c>
      <c r="E2156" s="14">
        <v>0</v>
      </c>
      <c r="F2156" s="14">
        <v>1</v>
      </c>
      <c r="G2156" s="14">
        <v>1</v>
      </c>
    </row>
    <row r="2157" spans="1:7">
      <c r="A2157" s="12">
        <v>96118</v>
      </c>
      <c r="B2157" s="12" t="s">
        <v>56</v>
      </c>
      <c r="C2157" s="13">
        <v>91</v>
      </c>
      <c r="D2157" s="14">
        <v>1</v>
      </c>
      <c r="E2157" s="14">
        <v>1</v>
      </c>
      <c r="F2157" s="14">
        <v>0</v>
      </c>
      <c r="G2157" s="14">
        <v>1</v>
      </c>
    </row>
    <row r="2158" spans="1:7">
      <c r="A2158" s="12">
        <v>96124</v>
      </c>
      <c r="B2158" s="12" t="s">
        <v>56</v>
      </c>
      <c r="C2158" s="13">
        <v>91</v>
      </c>
      <c r="D2158" s="14">
        <v>1</v>
      </c>
      <c r="E2158" s="14">
        <v>1</v>
      </c>
      <c r="F2158" s="14">
        <v>0</v>
      </c>
      <c r="G2158" s="14">
        <v>1</v>
      </c>
    </row>
    <row r="2159" spans="1:7">
      <c r="A2159" s="12">
        <v>96125</v>
      </c>
      <c r="B2159" s="12" t="s">
        <v>56</v>
      </c>
      <c r="C2159" s="13">
        <v>91</v>
      </c>
      <c r="D2159" s="14">
        <v>1</v>
      </c>
      <c r="E2159" s="14">
        <v>1</v>
      </c>
      <c r="F2159" s="14">
        <v>1</v>
      </c>
      <c r="G2159" s="14">
        <v>1</v>
      </c>
    </row>
    <row r="2160" spans="1:7">
      <c r="A2160" s="12">
        <v>96126</v>
      </c>
      <c r="B2160" s="12" t="s">
        <v>56</v>
      </c>
      <c r="C2160" s="13">
        <v>91</v>
      </c>
      <c r="D2160" s="14">
        <v>0</v>
      </c>
      <c r="E2160" s="14">
        <v>0</v>
      </c>
      <c r="F2160" s="14">
        <v>1</v>
      </c>
      <c r="G2160" s="14">
        <v>1</v>
      </c>
    </row>
    <row r="2161" spans="1:7">
      <c r="A2161" s="12">
        <v>95568</v>
      </c>
      <c r="B2161" s="12" t="s">
        <v>57</v>
      </c>
      <c r="C2161" s="13">
        <v>93</v>
      </c>
      <c r="D2161" s="14">
        <v>0.99428571428571433</v>
      </c>
      <c r="E2161" s="14">
        <v>1</v>
      </c>
      <c r="F2161" s="14">
        <v>1</v>
      </c>
      <c r="G2161" s="14">
        <v>0.99453551912568305</v>
      </c>
    </row>
    <row r="2162" spans="1:7">
      <c r="A2162" s="12">
        <v>96014</v>
      </c>
      <c r="B2162" s="12" t="s">
        <v>57</v>
      </c>
      <c r="C2162" s="13">
        <v>93</v>
      </c>
      <c r="D2162" s="14">
        <v>1</v>
      </c>
      <c r="E2162" s="14">
        <v>1</v>
      </c>
      <c r="F2162" s="14">
        <v>1</v>
      </c>
      <c r="G2162" s="14">
        <v>1</v>
      </c>
    </row>
    <row r="2163" spans="1:7">
      <c r="A2163" s="12">
        <v>96023</v>
      </c>
      <c r="B2163" s="12" t="s">
        <v>57</v>
      </c>
      <c r="C2163" s="13">
        <v>93</v>
      </c>
      <c r="D2163" s="14">
        <v>1</v>
      </c>
      <c r="E2163" s="14">
        <v>1</v>
      </c>
      <c r="F2163" s="14">
        <v>1</v>
      </c>
      <c r="G2163" s="14">
        <v>1</v>
      </c>
    </row>
    <row r="2164" spans="1:7">
      <c r="A2164" s="12">
        <v>96025</v>
      </c>
      <c r="B2164" s="12" t="s">
        <v>57</v>
      </c>
      <c r="C2164" s="13">
        <v>93</v>
      </c>
      <c r="D2164" s="14">
        <v>0.94848270995059991</v>
      </c>
      <c r="E2164" s="14">
        <v>0.97841726618705038</v>
      </c>
      <c r="F2164" s="14">
        <v>0.98540145985401462</v>
      </c>
      <c r="G2164" s="14">
        <v>0.95392793857058478</v>
      </c>
    </row>
    <row r="2165" spans="1:7">
      <c r="A2165" s="12">
        <v>96027</v>
      </c>
      <c r="B2165" s="12" t="s">
        <v>57</v>
      </c>
      <c r="C2165" s="13">
        <v>93</v>
      </c>
      <c r="D2165" s="14">
        <v>1</v>
      </c>
      <c r="E2165" s="14">
        <v>1</v>
      </c>
      <c r="F2165" s="14">
        <v>1</v>
      </c>
      <c r="G2165" s="14">
        <v>1</v>
      </c>
    </row>
    <row r="2166" spans="1:7">
      <c r="A2166" s="12">
        <v>96031</v>
      </c>
      <c r="B2166" s="12" t="s">
        <v>57</v>
      </c>
      <c r="C2166" s="13">
        <v>93</v>
      </c>
      <c r="D2166" s="14">
        <v>1</v>
      </c>
      <c r="E2166" s="14">
        <v>1</v>
      </c>
      <c r="F2166" s="14">
        <v>1</v>
      </c>
      <c r="G2166" s="14">
        <v>1</v>
      </c>
    </row>
    <row r="2167" spans="1:7">
      <c r="A2167" s="12">
        <v>96032</v>
      </c>
      <c r="B2167" s="12" t="s">
        <v>57</v>
      </c>
      <c r="C2167" s="13">
        <v>93</v>
      </c>
      <c r="D2167" s="14">
        <v>1</v>
      </c>
      <c r="E2167" s="14">
        <v>1</v>
      </c>
      <c r="F2167" s="14">
        <v>1</v>
      </c>
      <c r="G2167" s="14">
        <v>1</v>
      </c>
    </row>
    <row r="2168" spans="1:7">
      <c r="A2168" s="12">
        <v>96034</v>
      </c>
      <c r="B2168" s="12" t="s">
        <v>57</v>
      </c>
      <c r="C2168" s="13">
        <v>93</v>
      </c>
      <c r="D2168" s="14">
        <v>1</v>
      </c>
      <c r="E2168" s="14">
        <v>1</v>
      </c>
      <c r="F2168" s="14">
        <v>1</v>
      </c>
      <c r="G2168" s="14">
        <v>1</v>
      </c>
    </row>
    <row r="2169" spans="1:7">
      <c r="A2169" s="12">
        <v>96037</v>
      </c>
      <c r="B2169" s="12" t="s">
        <v>57</v>
      </c>
      <c r="C2169" s="13">
        <v>93</v>
      </c>
      <c r="D2169" s="14">
        <v>0</v>
      </c>
      <c r="E2169" s="14">
        <v>0</v>
      </c>
      <c r="F2169" s="14">
        <v>1</v>
      </c>
      <c r="G2169" s="14">
        <v>1</v>
      </c>
    </row>
    <row r="2170" spans="1:7">
      <c r="A2170" s="12">
        <v>96038</v>
      </c>
      <c r="B2170" s="12" t="s">
        <v>57</v>
      </c>
      <c r="C2170" s="13">
        <v>93</v>
      </c>
      <c r="D2170" s="14">
        <v>1</v>
      </c>
      <c r="E2170" s="14">
        <v>1</v>
      </c>
      <c r="F2170" s="14">
        <v>1</v>
      </c>
      <c r="G2170" s="14">
        <v>1</v>
      </c>
    </row>
    <row r="2171" spans="1:7">
      <c r="A2171" s="12">
        <v>96039</v>
      </c>
      <c r="B2171" s="12" t="s">
        <v>57</v>
      </c>
      <c r="C2171" s="13">
        <v>93</v>
      </c>
      <c r="D2171" s="14">
        <v>1</v>
      </c>
      <c r="E2171" s="14">
        <v>1</v>
      </c>
      <c r="F2171" s="14">
        <v>1</v>
      </c>
      <c r="G2171" s="14">
        <v>1</v>
      </c>
    </row>
    <row r="2172" spans="1:7">
      <c r="A2172" s="12">
        <v>96044</v>
      </c>
      <c r="B2172" s="12" t="s">
        <v>57</v>
      </c>
      <c r="C2172" s="13">
        <v>93</v>
      </c>
      <c r="D2172" s="14">
        <v>1</v>
      </c>
      <c r="E2172" s="14">
        <v>1</v>
      </c>
      <c r="F2172" s="14">
        <v>1</v>
      </c>
      <c r="G2172" s="14">
        <v>1</v>
      </c>
    </row>
    <row r="2173" spans="1:7">
      <c r="A2173" s="12">
        <v>96050</v>
      </c>
      <c r="B2173" s="12" t="s">
        <v>57</v>
      </c>
      <c r="C2173" s="13">
        <v>93</v>
      </c>
      <c r="D2173" s="14">
        <v>1</v>
      </c>
      <c r="E2173" s="14">
        <v>1</v>
      </c>
      <c r="F2173" s="14">
        <v>1</v>
      </c>
      <c r="G2173" s="14">
        <v>1</v>
      </c>
    </row>
    <row r="2174" spans="1:7">
      <c r="A2174" s="12">
        <v>96057</v>
      </c>
      <c r="B2174" s="12" t="s">
        <v>57</v>
      </c>
      <c r="C2174" s="13">
        <v>93</v>
      </c>
      <c r="D2174" s="14">
        <v>1</v>
      </c>
      <c r="E2174" s="14">
        <v>1</v>
      </c>
      <c r="F2174" s="14">
        <v>1</v>
      </c>
      <c r="G2174" s="14">
        <v>1</v>
      </c>
    </row>
    <row r="2175" spans="1:7">
      <c r="A2175" s="12">
        <v>96058</v>
      </c>
      <c r="B2175" s="12" t="s">
        <v>57</v>
      </c>
      <c r="C2175" s="13">
        <v>93</v>
      </c>
      <c r="D2175" s="14">
        <v>1</v>
      </c>
      <c r="E2175" s="14">
        <v>1</v>
      </c>
      <c r="F2175" s="14">
        <v>1</v>
      </c>
      <c r="G2175" s="14">
        <v>1</v>
      </c>
    </row>
    <row r="2176" spans="1:7">
      <c r="A2176" s="12">
        <v>96064</v>
      </c>
      <c r="B2176" s="12" t="s">
        <v>57</v>
      </c>
      <c r="C2176" s="13">
        <v>93</v>
      </c>
      <c r="D2176" s="14">
        <v>1</v>
      </c>
      <c r="E2176" s="14">
        <v>1</v>
      </c>
      <c r="F2176" s="14">
        <v>1</v>
      </c>
      <c r="G2176" s="14">
        <v>1</v>
      </c>
    </row>
    <row r="2177" spans="1:7">
      <c r="A2177" s="12">
        <v>96067</v>
      </c>
      <c r="B2177" s="12" t="s">
        <v>57</v>
      </c>
      <c r="C2177" s="13">
        <v>93</v>
      </c>
      <c r="D2177" s="14">
        <v>1</v>
      </c>
      <c r="E2177" s="14">
        <v>1</v>
      </c>
      <c r="F2177" s="14">
        <v>1</v>
      </c>
      <c r="G2177" s="14">
        <v>1</v>
      </c>
    </row>
    <row r="2178" spans="1:7">
      <c r="A2178" s="12">
        <v>96085</v>
      </c>
      <c r="B2178" s="12" t="s">
        <v>57</v>
      </c>
      <c r="C2178" s="13">
        <v>93</v>
      </c>
      <c r="D2178" s="14">
        <v>1</v>
      </c>
      <c r="E2178" s="14">
        <v>1</v>
      </c>
      <c r="F2178" s="14">
        <v>1</v>
      </c>
      <c r="G2178" s="14">
        <v>1</v>
      </c>
    </row>
    <row r="2179" spans="1:7">
      <c r="A2179" s="12">
        <v>96086</v>
      </c>
      <c r="B2179" s="12" t="s">
        <v>57</v>
      </c>
      <c r="C2179" s="13">
        <v>93</v>
      </c>
      <c r="D2179" s="14">
        <v>1</v>
      </c>
      <c r="E2179" s="14">
        <v>0</v>
      </c>
      <c r="F2179" s="14">
        <v>1</v>
      </c>
      <c r="G2179" s="14">
        <v>1</v>
      </c>
    </row>
    <row r="2180" spans="1:7">
      <c r="A2180" s="12">
        <v>96094</v>
      </c>
      <c r="B2180" s="12" t="s">
        <v>57</v>
      </c>
      <c r="C2180" s="13">
        <v>93</v>
      </c>
      <c r="D2180" s="14">
        <v>1</v>
      </c>
      <c r="E2180" s="14">
        <v>1</v>
      </c>
      <c r="F2180" s="14">
        <v>1</v>
      </c>
      <c r="G2180" s="14">
        <v>1</v>
      </c>
    </row>
    <row r="2181" spans="1:7">
      <c r="A2181" s="12">
        <v>96097</v>
      </c>
      <c r="B2181" s="12" t="s">
        <v>57</v>
      </c>
      <c r="C2181" s="13">
        <v>93</v>
      </c>
      <c r="D2181" s="14">
        <v>1</v>
      </c>
      <c r="E2181" s="14">
        <v>1</v>
      </c>
      <c r="F2181" s="14">
        <v>1</v>
      </c>
      <c r="G2181" s="14">
        <v>1</v>
      </c>
    </row>
    <row r="2182" spans="1:7">
      <c r="A2182" s="12">
        <v>94510</v>
      </c>
      <c r="B2182" s="12" t="s">
        <v>58</v>
      </c>
      <c r="C2182" s="13">
        <v>95</v>
      </c>
      <c r="D2182" s="14">
        <v>1</v>
      </c>
      <c r="E2182" s="14">
        <v>1</v>
      </c>
      <c r="F2182" s="14">
        <v>1</v>
      </c>
      <c r="G2182" s="14">
        <v>1</v>
      </c>
    </row>
    <row r="2183" spans="1:7">
      <c r="A2183" s="12">
        <v>94512</v>
      </c>
      <c r="B2183" s="12" t="s">
        <v>58</v>
      </c>
      <c r="C2183" s="13">
        <v>95</v>
      </c>
      <c r="D2183" s="14">
        <v>1</v>
      </c>
      <c r="E2183" s="14">
        <v>1</v>
      </c>
      <c r="F2183" s="14">
        <v>1</v>
      </c>
      <c r="G2183" s="14">
        <v>1</v>
      </c>
    </row>
    <row r="2184" spans="1:7">
      <c r="A2184" s="12">
        <v>94533</v>
      </c>
      <c r="B2184" s="12" t="s">
        <v>58</v>
      </c>
      <c r="C2184" s="13">
        <v>95</v>
      </c>
      <c r="D2184" s="14">
        <v>1</v>
      </c>
      <c r="E2184" s="14">
        <v>1</v>
      </c>
      <c r="F2184" s="14">
        <v>1</v>
      </c>
      <c r="G2184" s="14">
        <v>1</v>
      </c>
    </row>
    <row r="2185" spans="1:7">
      <c r="A2185" s="12">
        <v>94534</v>
      </c>
      <c r="B2185" s="12" t="s">
        <v>58</v>
      </c>
      <c r="C2185" s="13">
        <v>95</v>
      </c>
      <c r="D2185" s="14">
        <v>0.99993259184361305</v>
      </c>
      <c r="E2185" s="14">
        <v>1</v>
      </c>
      <c r="F2185" s="14">
        <v>1</v>
      </c>
      <c r="G2185" s="14">
        <v>0.99993792675356918</v>
      </c>
    </row>
    <row r="2186" spans="1:7">
      <c r="A2186" s="12">
        <v>94535</v>
      </c>
      <c r="B2186" s="12" t="s">
        <v>58</v>
      </c>
      <c r="C2186" s="13">
        <v>95</v>
      </c>
      <c r="D2186" s="14">
        <v>1</v>
      </c>
      <c r="E2186" s="14">
        <v>1</v>
      </c>
      <c r="F2186" s="14">
        <v>1</v>
      </c>
      <c r="G2186" s="14">
        <v>1</v>
      </c>
    </row>
    <row r="2187" spans="1:7">
      <c r="A2187" s="12">
        <v>94571</v>
      </c>
      <c r="B2187" s="12" t="s">
        <v>58</v>
      </c>
      <c r="C2187" s="13">
        <v>95</v>
      </c>
      <c r="D2187" s="14">
        <v>0.98155490432684023</v>
      </c>
      <c r="E2187" s="14">
        <v>0.98969072164948457</v>
      </c>
      <c r="F2187" s="14">
        <v>0.98019801980198018</v>
      </c>
      <c r="G2187" s="14">
        <v>0.98191506539641527</v>
      </c>
    </row>
    <row r="2188" spans="1:7">
      <c r="A2188" s="12">
        <v>94585</v>
      </c>
      <c r="B2188" s="12" t="s">
        <v>58</v>
      </c>
      <c r="C2188" s="13">
        <v>95</v>
      </c>
      <c r="D2188" s="14">
        <v>1</v>
      </c>
      <c r="E2188" s="14">
        <v>1</v>
      </c>
      <c r="F2188" s="14">
        <v>1</v>
      </c>
      <c r="G2188" s="14">
        <v>1</v>
      </c>
    </row>
    <row r="2189" spans="1:7">
      <c r="A2189" s="12">
        <v>94589</v>
      </c>
      <c r="B2189" s="12" t="s">
        <v>58</v>
      </c>
      <c r="C2189" s="13">
        <v>95</v>
      </c>
      <c r="D2189" s="14">
        <v>1</v>
      </c>
      <c r="E2189" s="14">
        <v>1</v>
      </c>
      <c r="F2189" s="14">
        <v>1</v>
      </c>
      <c r="G2189" s="14">
        <v>1</v>
      </c>
    </row>
    <row r="2190" spans="1:7">
      <c r="A2190" s="12">
        <v>94590</v>
      </c>
      <c r="B2190" s="12" t="s">
        <v>58</v>
      </c>
      <c r="C2190" s="13">
        <v>95</v>
      </c>
      <c r="D2190" s="14">
        <v>1</v>
      </c>
      <c r="E2190" s="14">
        <v>1</v>
      </c>
      <c r="F2190" s="14">
        <v>1</v>
      </c>
      <c r="G2190" s="14">
        <v>1</v>
      </c>
    </row>
    <row r="2191" spans="1:7">
      <c r="A2191" s="12">
        <v>94591</v>
      </c>
      <c r="B2191" s="12" t="s">
        <v>58</v>
      </c>
      <c r="C2191" s="13">
        <v>95</v>
      </c>
      <c r="D2191" s="14">
        <v>0.99995325136739754</v>
      </c>
      <c r="E2191" s="14">
        <v>0.9987775061124694</v>
      </c>
      <c r="F2191" s="14">
        <v>1</v>
      </c>
      <c r="G2191" s="14">
        <v>0.99991142604074401</v>
      </c>
    </row>
    <row r="2192" spans="1:7">
      <c r="A2192" s="12">
        <v>94592</v>
      </c>
      <c r="B2192" s="12" t="s">
        <v>58</v>
      </c>
      <c r="C2192" s="13">
        <v>95</v>
      </c>
      <c r="D2192" s="14">
        <v>1</v>
      </c>
      <c r="E2192" s="14">
        <v>1</v>
      </c>
      <c r="F2192" s="14">
        <v>1</v>
      </c>
      <c r="G2192" s="14">
        <v>1</v>
      </c>
    </row>
    <row r="2193" spans="1:7">
      <c r="A2193" s="12">
        <v>95620</v>
      </c>
      <c r="B2193" s="12" t="s">
        <v>58</v>
      </c>
      <c r="C2193" s="13">
        <v>95</v>
      </c>
      <c r="D2193" s="14">
        <v>0.99771167048054921</v>
      </c>
      <c r="E2193" s="14">
        <v>0.99639855942376954</v>
      </c>
      <c r="F2193" s="14">
        <v>0.99696969696969695</v>
      </c>
      <c r="G2193" s="14">
        <v>0.99757649197212961</v>
      </c>
    </row>
    <row r="2194" spans="1:7">
      <c r="A2194" s="12">
        <v>95625</v>
      </c>
      <c r="B2194" s="12" t="s">
        <v>58</v>
      </c>
      <c r="C2194" s="13">
        <v>95</v>
      </c>
      <c r="D2194" s="14">
        <v>0</v>
      </c>
      <c r="E2194" s="14">
        <v>0</v>
      </c>
      <c r="F2194" s="14">
        <v>1</v>
      </c>
      <c r="G2194" s="14">
        <v>1</v>
      </c>
    </row>
    <row r="2195" spans="1:7">
      <c r="A2195" s="12">
        <v>95687</v>
      </c>
      <c r="B2195" s="12" t="s">
        <v>58</v>
      </c>
      <c r="C2195" s="13">
        <v>95</v>
      </c>
      <c r="D2195" s="14">
        <v>1</v>
      </c>
      <c r="E2195" s="14">
        <v>1</v>
      </c>
      <c r="F2195" s="14">
        <v>1</v>
      </c>
      <c r="G2195" s="14">
        <v>1</v>
      </c>
    </row>
    <row r="2196" spans="1:7">
      <c r="A2196" s="12">
        <v>95688</v>
      </c>
      <c r="B2196" s="12" t="s">
        <v>58</v>
      </c>
      <c r="C2196" s="13">
        <v>95</v>
      </c>
      <c r="D2196" s="14">
        <v>1</v>
      </c>
      <c r="E2196" s="14">
        <v>1</v>
      </c>
      <c r="F2196" s="14">
        <v>1</v>
      </c>
      <c r="G2196" s="14">
        <v>1</v>
      </c>
    </row>
    <row r="2197" spans="1:7">
      <c r="A2197" s="12">
        <v>95696</v>
      </c>
      <c r="B2197" s="12" t="s">
        <v>58</v>
      </c>
      <c r="C2197" s="13">
        <v>95</v>
      </c>
      <c r="D2197" s="14">
        <v>1</v>
      </c>
      <c r="E2197" s="14">
        <v>1</v>
      </c>
      <c r="F2197" s="14">
        <v>1</v>
      </c>
      <c r="G2197" s="14">
        <v>1</v>
      </c>
    </row>
    <row r="2198" spans="1:7">
      <c r="A2198" s="12">
        <v>94922</v>
      </c>
      <c r="B2198" s="12" t="s">
        <v>59</v>
      </c>
      <c r="C2198" s="13">
        <v>97</v>
      </c>
      <c r="D2198" s="14">
        <v>1</v>
      </c>
      <c r="E2198" s="14">
        <v>0</v>
      </c>
      <c r="F2198" s="14">
        <v>1</v>
      </c>
      <c r="G2198" s="14">
        <v>1</v>
      </c>
    </row>
    <row r="2199" spans="1:7">
      <c r="A2199" s="12">
        <v>94923</v>
      </c>
      <c r="B2199" s="12" t="s">
        <v>59</v>
      </c>
      <c r="C2199" s="13">
        <v>97</v>
      </c>
      <c r="D2199" s="14">
        <v>1</v>
      </c>
      <c r="E2199" s="14">
        <v>1</v>
      </c>
      <c r="F2199" s="14">
        <v>1</v>
      </c>
      <c r="G2199" s="14">
        <v>1</v>
      </c>
    </row>
    <row r="2200" spans="1:7">
      <c r="A2200" s="12">
        <v>94927</v>
      </c>
      <c r="B2200" s="12" t="s">
        <v>59</v>
      </c>
      <c r="C2200" s="13">
        <v>97</v>
      </c>
      <c r="D2200" s="14">
        <v>1</v>
      </c>
      <c r="E2200" s="14">
        <v>1</v>
      </c>
      <c r="F2200" s="14">
        <v>1</v>
      </c>
      <c r="G2200" s="14">
        <v>1</v>
      </c>
    </row>
    <row r="2201" spans="1:7">
      <c r="A2201" s="12">
        <v>94928</v>
      </c>
      <c r="B2201" s="12" t="s">
        <v>59</v>
      </c>
      <c r="C2201" s="13">
        <v>97</v>
      </c>
      <c r="D2201" s="14">
        <v>1</v>
      </c>
      <c r="E2201" s="14">
        <v>1</v>
      </c>
      <c r="F2201" s="14">
        <v>1</v>
      </c>
      <c r="G2201" s="14">
        <v>1</v>
      </c>
    </row>
    <row r="2202" spans="1:7">
      <c r="A2202" s="12">
        <v>94931</v>
      </c>
      <c r="B2202" s="12" t="s">
        <v>59</v>
      </c>
      <c r="C2202" s="13">
        <v>97</v>
      </c>
      <c r="D2202" s="14">
        <v>1</v>
      </c>
      <c r="E2202" s="14">
        <v>1</v>
      </c>
      <c r="F2202" s="14">
        <v>1</v>
      </c>
      <c r="G2202" s="14">
        <v>1</v>
      </c>
    </row>
    <row r="2203" spans="1:7">
      <c r="A2203" s="12">
        <v>94951</v>
      </c>
      <c r="B2203" s="12" t="s">
        <v>59</v>
      </c>
      <c r="C2203" s="13">
        <v>97</v>
      </c>
      <c r="D2203" s="14">
        <v>1</v>
      </c>
      <c r="E2203" s="14">
        <v>1</v>
      </c>
      <c r="F2203" s="14">
        <v>1</v>
      </c>
      <c r="G2203" s="14">
        <v>1</v>
      </c>
    </row>
    <row r="2204" spans="1:7">
      <c r="A2204" s="12">
        <v>94952</v>
      </c>
      <c r="B2204" s="12" t="s">
        <v>59</v>
      </c>
      <c r="C2204" s="13">
        <v>97</v>
      </c>
      <c r="D2204" s="14">
        <v>0.98255773390078838</v>
      </c>
      <c r="E2204" s="14">
        <v>0.99648770697441047</v>
      </c>
      <c r="F2204" s="14">
        <v>0.99686847599164929</v>
      </c>
      <c r="G2204" s="14">
        <v>0.98495718583661185</v>
      </c>
    </row>
    <row r="2205" spans="1:7">
      <c r="A2205" s="12">
        <v>94953</v>
      </c>
      <c r="B2205" s="12" t="s">
        <v>59</v>
      </c>
      <c r="C2205" s="13">
        <v>97</v>
      </c>
      <c r="D2205" s="14">
        <v>1</v>
      </c>
      <c r="E2205" s="14">
        <v>1</v>
      </c>
      <c r="F2205" s="14">
        <v>1</v>
      </c>
      <c r="G2205" s="14">
        <v>1</v>
      </c>
    </row>
    <row r="2206" spans="1:7">
      <c r="A2206" s="12">
        <v>94954</v>
      </c>
      <c r="B2206" s="12" t="s">
        <v>59</v>
      </c>
      <c r="C2206" s="13">
        <v>97</v>
      </c>
      <c r="D2206" s="14">
        <v>1</v>
      </c>
      <c r="E2206" s="14">
        <v>1</v>
      </c>
      <c r="F2206" s="14">
        <v>1</v>
      </c>
      <c r="G2206" s="14">
        <v>1</v>
      </c>
    </row>
    <row r="2207" spans="1:7">
      <c r="A2207" s="12">
        <v>94955</v>
      </c>
      <c r="B2207" s="12" t="s">
        <v>59</v>
      </c>
      <c r="C2207" s="13">
        <v>97</v>
      </c>
      <c r="D2207" s="14">
        <v>1</v>
      </c>
      <c r="E2207" s="14">
        <v>1</v>
      </c>
      <c r="F2207" s="14">
        <v>1</v>
      </c>
      <c r="G2207" s="14">
        <v>1</v>
      </c>
    </row>
    <row r="2208" spans="1:7">
      <c r="A2208" s="12">
        <v>94972</v>
      </c>
      <c r="B2208" s="12" t="s">
        <v>59</v>
      </c>
      <c r="C2208" s="13">
        <v>97</v>
      </c>
      <c r="D2208" s="14">
        <v>1</v>
      </c>
      <c r="E2208" s="14">
        <v>1</v>
      </c>
      <c r="F2208" s="14">
        <v>0</v>
      </c>
      <c r="G2208" s="14">
        <v>1</v>
      </c>
    </row>
    <row r="2209" spans="1:7">
      <c r="A2209" s="12">
        <v>94975</v>
      </c>
      <c r="B2209" s="12" t="s">
        <v>59</v>
      </c>
      <c r="C2209" s="13">
        <v>97</v>
      </c>
      <c r="D2209" s="14">
        <v>1</v>
      </c>
      <c r="E2209" s="14">
        <v>1</v>
      </c>
      <c r="F2209" s="14">
        <v>1</v>
      </c>
      <c r="G2209" s="14">
        <v>1</v>
      </c>
    </row>
    <row r="2210" spans="1:7">
      <c r="A2210" s="12">
        <v>94999</v>
      </c>
      <c r="B2210" s="12" t="s">
        <v>59</v>
      </c>
      <c r="C2210" s="13">
        <v>97</v>
      </c>
      <c r="D2210" s="14">
        <v>0</v>
      </c>
      <c r="E2210" s="14">
        <v>1</v>
      </c>
      <c r="F2210" s="14">
        <v>1</v>
      </c>
      <c r="G2210" s="14">
        <v>1</v>
      </c>
    </row>
    <row r="2211" spans="1:7">
      <c r="A2211" s="12">
        <v>95401</v>
      </c>
      <c r="B2211" s="12" t="s">
        <v>59</v>
      </c>
      <c r="C2211" s="13">
        <v>97</v>
      </c>
      <c r="D2211" s="14">
        <v>1</v>
      </c>
      <c r="E2211" s="14">
        <v>1</v>
      </c>
      <c r="F2211" s="14">
        <v>1</v>
      </c>
      <c r="G2211" s="14">
        <v>1</v>
      </c>
    </row>
    <row r="2212" spans="1:7">
      <c r="A2212" s="12">
        <v>95402</v>
      </c>
      <c r="B2212" s="12" t="s">
        <v>59</v>
      </c>
      <c r="C2212" s="13">
        <v>97</v>
      </c>
      <c r="D2212" s="14">
        <v>1</v>
      </c>
      <c r="E2212" s="14">
        <v>1</v>
      </c>
      <c r="F2212" s="14">
        <v>1</v>
      </c>
      <c r="G2212" s="14">
        <v>1</v>
      </c>
    </row>
    <row r="2213" spans="1:7">
      <c r="A2213" s="12">
        <v>95403</v>
      </c>
      <c r="B2213" s="12" t="s">
        <v>59</v>
      </c>
      <c r="C2213" s="13">
        <v>97</v>
      </c>
      <c r="D2213" s="14">
        <v>1</v>
      </c>
      <c r="E2213" s="14">
        <v>1</v>
      </c>
      <c r="F2213" s="14">
        <v>1</v>
      </c>
      <c r="G2213" s="14">
        <v>1</v>
      </c>
    </row>
    <row r="2214" spans="1:7">
      <c r="A2214" s="12">
        <v>95404</v>
      </c>
      <c r="B2214" s="12" t="s">
        <v>59</v>
      </c>
      <c r="C2214" s="13">
        <v>97</v>
      </c>
      <c r="D2214" s="14">
        <v>1</v>
      </c>
      <c r="E2214" s="14">
        <v>1</v>
      </c>
      <c r="F2214" s="14">
        <v>1</v>
      </c>
      <c r="G2214" s="14">
        <v>1</v>
      </c>
    </row>
    <row r="2215" spans="1:7">
      <c r="A2215" s="12">
        <v>95405</v>
      </c>
      <c r="B2215" s="12" t="s">
        <v>59</v>
      </c>
      <c r="C2215" s="13">
        <v>97</v>
      </c>
      <c r="D2215" s="14">
        <v>1</v>
      </c>
      <c r="E2215" s="14">
        <v>1</v>
      </c>
      <c r="F2215" s="14">
        <v>1</v>
      </c>
      <c r="G2215" s="14">
        <v>1</v>
      </c>
    </row>
    <row r="2216" spans="1:7">
      <c r="A2216" s="12">
        <v>95406</v>
      </c>
      <c r="B2216" s="12" t="s">
        <v>59</v>
      </c>
      <c r="C2216" s="13">
        <v>97</v>
      </c>
      <c r="D2216" s="14">
        <v>1</v>
      </c>
      <c r="E2216" s="14">
        <v>1</v>
      </c>
      <c r="F2216" s="14">
        <v>1</v>
      </c>
      <c r="G2216" s="14">
        <v>1</v>
      </c>
    </row>
    <row r="2217" spans="1:7">
      <c r="A2217" s="12">
        <v>95407</v>
      </c>
      <c r="B2217" s="12" t="s">
        <v>59</v>
      </c>
      <c r="C2217" s="13">
        <v>97</v>
      </c>
      <c r="D2217" s="14">
        <v>1</v>
      </c>
      <c r="E2217" s="14">
        <v>1</v>
      </c>
      <c r="F2217" s="14">
        <v>1</v>
      </c>
      <c r="G2217" s="14">
        <v>1</v>
      </c>
    </row>
    <row r="2218" spans="1:7">
      <c r="A2218" s="12">
        <v>95409</v>
      </c>
      <c r="B2218" s="12" t="s">
        <v>59</v>
      </c>
      <c r="C2218" s="13">
        <v>97</v>
      </c>
      <c r="D2218" s="14">
        <v>1</v>
      </c>
      <c r="E2218" s="14">
        <v>1</v>
      </c>
      <c r="F2218" s="14">
        <v>1</v>
      </c>
      <c r="G2218" s="14">
        <v>1</v>
      </c>
    </row>
    <row r="2219" spans="1:7">
      <c r="A2219" s="12">
        <v>95412</v>
      </c>
      <c r="B2219" s="12" t="s">
        <v>59</v>
      </c>
      <c r="C2219" s="13">
        <v>97</v>
      </c>
      <c r="D2219" s="14">
        <v>1</v>
      </c>
      <c r="E2219" s="14">
        <v>1</v>
      </c>
      <c r="F2219" s="14">
        <v>1</v>
      </c>
      <c r="G2219" s="14">
        <v>1</v>
      </c>
    </row>
    <row r="2220" spans="1:7">
      <c r="A2220" s="12">
        <v>95416</v>
      </c>
      <c r="B2220" s="12" t="s">
        <v>59</v>
      </c>
      <c r="C2220" s="13">
        <v>97</v>
      </c>
      <c r="D2220" s="14">
        <v>1</v>
      </c>
      <c r="E2220" s="14">
        <v>1</v>
      </c>
      <c r="F2220" s="14">
        <v>1</v>
      </c>
      <c r="G2220" s="14">
        <v>1</v>
      </c>
    </row>
    <row r="2221" spans="1:7">
      <c r="A2221" s="12">
        <v>95419</v>
      </c>
      <c r="B2221" s="12" t="s">
        <v>59</v>
      </c>
      <c r="C2221" s="13">
        <v>97</v>
      </c>
      <c r="D2221" s="14">
        <v>1</v>
      </c>
      <c r="E2221" s="14">
        <v>1</v>
      </c>
      <c r="F2221" s="14">
        <v>0</v>
      </c>
      <c r="G2221" s="14">
        <v>1</v>
      </c>
    </row>
    <row r="2222" spans="1:7">
      <c r="A2222" s="12">
        <v>95421</v>
      </c>
      <c r="B2222" s="12" t="s">
        <v>59</v>
      </c>
      <c r="C2222" s="13">
        <v>97</v>
      </c>
      <c r="D2222" s="14">
        <v>1</v>
      </c>
      <c r="E2222" s="14">
        <v>1</v>
      </c>
      <c r="F2222" s="14">
        <v>1</v>
      </c>
      <c r="G2222" s="14">
        <v>1</v>
      </c>
    </row>
    <row r="2223" spans="1:7">
      <c r="A2223" s="12">
        <v>95425</v>
      </c>
      <c r="B2223" s="12" t="s">
        <v>59</v>
      </c>
      <c r="C2223" s="13">
        <v>97</v>
      </c>
      <c r="D2223" s="14">
        <v>1</v>
      </c>
      <c r="E2223" s="14">
        <v>1</v>
      </c>
      <c r="F2223" s="14">
        <v>1</v>
      </c>
      <c r="G2223" s="14">
        <v>1</v>
      </c>
    </row>
    <row r="2224" spans="1:7">
      <c r="A2224" s="12">
        <v>95430</v>
      </c>
      <c r="B2224" s="12" t="s">
        <v>59</v>
      </c>
      <c r="C2224" s="13">
        <v>97</v>
      </c>
      <c r="D2224" s="14">
        <v>1</v>
      </c>
      <c r="E2224" s="14">
        <v>1</v>
      </c>
      <c r="F2224" s="14">
        <v>0</v>
      </c>
      <c r="G2224" s="14">
        <v>1</v>
      </c>
    </row>
    <row r="2225" spans="1:7">
      <c r="A2225" s="12">
        <v>95431</v>
      </c>
      <c r="B2225" s="12" t="s">
        <v>59</v>
      </c>
      <c r="C2225" s="13">
        <v>97</v>
      </c>
      <c r="D2225" s="14">
        <v>0</v>
      </c>
      <c r="E2225" s="14">
        <v>1</v>
      </c>
      <c r="F2225" s="14">
        <v>0</v>
      </c>
      <c r="G2225" s="14">
        <v>1</v>
      </c>
    </row>
    <row r="2226" spans="1:7">
      <c r="A2226" s="12">
        <v>95433</v>
      </c>
      <c r="B2226" s="12" t="s">
        <v>59</v>
      </c>
      <c r="C2226" s="13">
        <v>97</v>
      </c>
      <c r="D2226" s="14">
        <v>1</v>
      </c>
      <c r="E2226" s="14">
        <v>1</v>
      </c>
      <c r="F2226" s="14">
        <v>1</v>
      </c>
      <c r="G2226" s="14">
        <v>1</v>
      </c>
    </row>
    <row r="2227" spans="1:7">
      <c r="A2227" s="12">
        <v>95436</v>
      </c>
      <c r="B2227" s="12" t="s">
        <v>59</v>
      </c>
      <c r="C2227" s="13">
        <v>97</v>
      </c>
      <c r="D2227" s="14">
        <v>1</v>
      </c>
      <c r="E2227" s="14">
        <v>1</v>
      </c>
      <c r="F2227" s="14">
        <v>1</v>
      </c>
      <c r="G2227" s="14">
        <v>1</v>
      </c>
    </row>
    <row r="2228" spans="1:7">
      <c r="A2228" s="12">
        <v>95439</v>
      </c>
      <c r="B2228" s="12" t="s">
        <v>59</v>
      </c>
      <c r="C2228" s="13">
        <v>97</v>
      </c>
      <c r="D2228" s="14">
        <v>1</v>
      </c>
      <c r="E2228" s="14">
        <v>1</v>
      </c>
      <c r="F2228" s="14">
        <v>1</v>
      </c>
      <c r="G2228" s="14">
        <v>1</v>
      </c>
    </row>
    <row r="2229" spans="1:7">
      <c r="A2229" s="12">
        <v>95441</v>
      </c>
      <c r="B2229" s="12" t="s">
        <v>59</v>
      </c>
      <c r="C2229" s="13">
        <v>97</v>
      </c>
      <c r="D2229" s="14">
        <v>1</v>
      </c>
      <c r="E2229" s="14">
        <v>1</v>
      </c>
      <c r="F2229" s="14">
        <v>1</v>
      </c>
      <c r="G2229" s="14">
        <v>1</v>
      </c>
    </row>
    <row r="2230" spans="1:7">
      <c r="A2230" s="12">
        <v>95442</v>
      </c>
      <c r="B2230" s="12" t="s">
        <v>59</v>
      </c>
      <c r="C2230" s="13">
        <v>97</v>
      </c>
      <c r="D2230" s="14">
        <v>1</v>
      </c>
      <c r="E2230" s="14">
        <v>1</v>
      </c>
      <c r="F2230" s="14">
        <v>1</v>
      </c>
      <c r="G2230" s="14">
        <v>1</v>
      </c>
    </row>
    <row r="2231" spans="1:7">
      <c r="A2231" s="12">
        <v>95444</v>
      </c>
      <c r="B2231" s="12" t="s">
        <v>59</v>
      </c>
      <c r="C2231" s="13">
        <v>97</v>
      </c>
      <c r="D2231" s="14">
        <v>1</v>
      </c>
      <c r="E2231" s="14">
        <v>1</v>
      </c>
      <c r="F2231" s="14">
        <v>1</v>
      </c>
      <c r="G2231" s="14">
        <v>1</v>
      </c>
    </row>
    <row r="2232" spans="1:7">
      <c r="A2232" s="12">
        <v>95446</v>
      </c>
      <c r="B2232" s="12" t="s">
        <v>59</v>
      </c>
      <c r="C2232" s="13">
        <v>97</v>
      </c>
      <c r="D2232" s="14">
        <v>1</v>
      </c>
      <c r="E2232" s="14">
        <v>1</v>
      </c>
      <c r="F2232" s="14">
        <v>1</v>
      </c>
      <c r="G2232" s="14">
        <v>1</v>
      </c>
    </row>
    <row r="2233" spans="1:7">
      <c r="A2233" s="12">
        <v>95448</v>
      </c>
      <c r="B2233" s="12" t="s">
        <v>59</v>
      </c>
      <c r="C2233" s="13">
        <v>97</v>
      </c>
      <c r="D2233" s="14">
        <v>1</v>
      </c>
      <c r="E2233" s="14">
        <v>1</v>
      </c>
      <c r="F2233" s="14">
        <v>1</v>
      </c>
      <c r="G2233" s="14">
        <v>1</v>
      </c>
    </row>
    <row r="2234" spans="1:7">
      <c r="A2234" s="12">
        <v>95450</v>
      </c>
      <c r="B2234" s="12" t="s">
        <v>59</v>
      </c>
      <c r="C2234" s="13">
        <v>97</v>
      </c>
      <c r="D2234" s="14">
        <v>1</v>
      </c>
      <c r="E2234" s="14">
        <v>1</v>
      </c>
      <c r="F2234" s="14">
        <v>1</v>
      </c>
      <c r="G2234" s="14">
        <v>1</v>
      </c>
    </row>
    <row r="2235" spans="1:7">
      <c r="A2235" s="12">
        <v>95452</v>
      </c>
      <c r="B2235" s="12" t="s">
        <v>59</v>
      </c>
      <c r="C2235" s="13">
        <v>97</v>
      </c>
      <c r="D2235" s="14">
        <v>1</v>
      </c>
      <c r="E2235" s="14">
        <v>1</v>
      </c>
      <c r="F2235" s="14">
        <v>1</v>
      </c>
      <c r="G2235" s="14">
        <v>1</v>
      </c>
    </row>
    <row r="2236" spans="1:7">
      <c r="A2236" s="12">
        <v>95462</v>
      </c>
      <c r="B2236" s="12" t="s">
        <v>59</v>
      </c>
      <c r="C2236" s="13">
        <v>97</v>
      </c>
      <c r="D2236" s="14">
        <v>1</v>
      </c>
      <c r="E2236" s="14">
        <v>1</v>
      </c>
      <c r="F2236" s="14">
        <v>1</v>
      </c>
      <c r="G2236" s="14">
        <v>1</v>
      </c>
    </row>
    <row r="2237" spans="1:7">
      <c r="A2237" s="12">
        <v>95465</v>
      </c>
      <c r="B2237" s="12" t="s">
        <v>59</v>
      </c>
      <c r="C2237" s="13">
        <v>97</v>
      </c>
      <c r="D2237" s="14">
        <v>1</v>
      </c>
      <c r="E2237" s="14">
        <v>1</v>
      </c>
      <c r="F2237" s="14">
        <v>1</v>
      </c>
      <c r="G2237" s="14">
        <v>1</v>
      </c>
    </row>
    <row r="2238" spans="1:7">
      <c r="A2238" s="12">
        <v>95471</v>
      </c>
      <c r="B2238" s="12" t="s">
        <v>59</v>
      </c>
      <c r="C2238" s="13">
        <v>97</v>
      </c>
      <c r="D2238" s="14">
        <v>1</v>
      </c>
      <c r="E2238" s="14">
        <v>1</v>
      </c>
      <c r="F2238" s="14">
        <v>0</v>
      </c>
      <c r="G2238" s="14">
        <v>1</v>
      </c>
    </row>
    <row r="2239" spans="1:7">
      <c r="A2239" s="12">
        <v>95472</v>
      </c>
      <c r="B2239" s="12" t="s">
        <v>59</v>
      </c>
      <c r="C2239" s="13">
        <v>97</v>
      </c>
      <c r="D2239" s="14">
        <v>1</v>
      </c>
      <c r="E2239" s="14">
        <v>1</v>
      </c>
      <c r="F2239" s="14">
        <v>1</v>
      </c>
      <c r="G2239" s="14">
        <v>1</v>
      </c>
    </row>
    <row r="2240" spans="1:7">
      <c r="A2240" s="12">
        <v>95473</v>
      </c>
      <c r="B2240" s="12" t="s">
        <v>59</v>
      </c>
      <c r="C2240" s="13">
        <v>97</v>
      </c>
      <c r="D2240" s="14">
        <v>1</v>
      </c>
      <c r="E2240" s="14">
        <v>1</v>
      </c>
      <c r="F2240" s="14">
        <v>1</v>
      </c>
      <c r="G2240" s="14">
        <v>1</v>
      </c>
    </row>
    <row r="2241" spans="1:7">
      <c r="A2241" s="12">
        <v>95476</v>
      </c>
      <c r="B2241" s="12" t="s">
        <v>59</v>
      </c>
      <c r="C2241" s="13">
        <v>97</v>
      </c>
      <c r="D2241" s="14">
        <v>0.9975589459084605</v>
      </c>
      <c r="E2241" s="14">
        <v>1</v>
      </c>
      <c r="F2241" s="14">
        <v>0.99574920297555791</v>
      </c>
      <c r="G2241" s="14">
        <v>0.99775638029354019</v>
      </c>
    </row>
    <row r="2242" spans="1:7">
      <c r="A2242" s="12">
        <v>95480</v>
      </c>
      <c r="B2242" s="12" t="s">
        <v>59</v>
      </c>
      <c r="C2242" s="13">
        <v>97</v>
      </c>
      <c r="D2242" s="14">
        <v>0</v>
      </c>
      <c r="E2242" s="14">
        <v>0</v>
      </c>
      <c r="F2242" s="14">
        <v>1</v>
      </c>
      <c r="G2242" s="14">
        <v>1</v>
      </c>
    </row>
    <row r="2243" spans="1:7">
      <c r="A2243" s="12">
        <v>95486</v>
      </c>
      <c r="B2243" s="12" t="s">
        <v>59</v>
      </c>
      <c r="C2243" s="13">
        <v>97</v>
      </c>
      <c r="D2243" s="14">
        <v>0</v>
      </c>
      <c r="E2243" s="14">
        <v>1</v>
      </c>
      <c r="F2243" s="14">
        <v>0</v>
      </c>
      <c r="G2243" s="14">
        <v>1</v>
      </c>
    </row>
    <row r="2244" spans="1:7">
      <c r="A2244" s="12">
        <v>95487</v>
      </c>
      <c r="B2244" s="12" t="s">
        <v>59</v>
      </c>
      <c r="C2244" s="13">
        <v>97</v>
      </c>
      <c r="D2244" s="14">
        <v>1</v>
      </c>
      <c r="E2244" s="14">
        <v>1</v>
      </c>
      <c r="F2244" s="14">
        <v>1</v>
      </c>
      <c r="G2244" s="14">
        <v>1</v>
      </c>
    </row>
    <row r="2245" spans="1:7">
      <c r="A2245" s="12">
        <v>95492</v>
      </c>
      <c r="B2245" s="12" t="s">
        <v>59</v>
      </c>
      <c r="C2245" s="13">
        <v>97</v>
      </c>
      <c r="D2245" s="14">
        <v>1</v>
      </c>
      <c r="E2245" s="14">
        <v>1</v>
      </c>
      <c r="F2245" s="14">
        <v>1</v>
      </c>
      <c r="G2245" s="14">
        <v>1</v>
      </c>
    </row>
    <row r="2246" spans="1:7">
      <c r="A2246" s="12">
        <v>95497</v>
      </c>
      <c r="B2246" s="12" t="s">
        <v>59</v>
      </c>
      <c r="C2246" s="13">
        <v>97</v>
      </c>
      <c r="D2246" s="14">
        <v>1</v>
      </c>
      <c r="E2246" s="14">
        <v>0</v>
      </c>
      <c r="F2246" s="14">
        <v>1</v>
      </c>
      <c r="G2246" s="14">
        <v>1</v>
      </c>
    </row>
    <row r="2247" spans="1:7">
      <c r="A2247" s="12">
        <v>95307</v>
      </c>
      <c r="B2247" s="12" t="s">
        <v>60</v>
      </c>
      <c r="C2247" s="13">
        <v>99</v>
      </c>
      <c r="D2247" s="14">
        <v>1</v>
      </c>
      <c r="E2247" s="14">
        <v>1</v>
      </c>
      <c r="F2247" s="14">
        <v>1</v>
      </c>
      <c r="G2247" s="14">
        <v>1</v>
      </c>
    </row>
    <row r="2248" spans="1:7">
      <c r="A2248" s="12">
        <v>95313</v>
      </c>
      <c r="B2248" s="12" t="s">
        <v>60</v>
      </c>
      <c r="C2248" s="13">
        <v>99</v>
      </c>
      <c r="D2248" s="14">
        <v>1</v>
      </c>
      <c r="E2248" s="14">
        <v>1</v>
      </c>
      <c r="F2248" s="14">
        <v>1</v>
      </c>
      <c r="G2248" s="14">
        <v>1</v>
      </c>
    </row>
    <row r="2249" spans="1:7">
      <c r="A2249" s="12">
        <v>95316</v>
      </c>
      <c r="B2249" s="12" t="s">
        <v>60</v>
      </c>
      <c r="C2249" s="13">
        <v>99</v>
      </c>
      <c r="D2249" s="14">
        <v>0.98687350835322196</v>
      </c>
      <c r="E2249" s="14">
        <v>0.99507389162561577</v>
      </c>
      <c r="F2249" s="14">
        <v>1</v>
      </c>
      <c r="G2249" s="14">
        <v>0.98744069215741004</v>
      </c>
    </row>
    <row r="2250" spans="1:7">
      <c r="A2250" s="12">
        <v>95319</v>
      </c>
      <c r="B2250" s="12" t="s">
        <v>60</v>
      </c>
      <c r="C2250" s="13">
        <v>99</v>
      </c>
      <c r="D2250" s="14">
        <v>1</v>
      </c>
      <c r="E2250" s="14">
        <v>1</v>
      </c>
      <c r="F2250" s="14">
        <v>1</v>
      </c>
      <c r="G2250" s="14">
        <v>1</v>
      </c>
    </row>
    <row r="2251" spans="1:7">
      <c r="A2251" s="12">
        <v>95323</v>
      </c>
      <c r="B2251" s="12" t="s">
        <v>60</v>
      </c>
      <c r="C2251" s="13">
        <v>99</v>
      </c>
      <c r="D2251" s="14">
        <v>1</v>
      </c>
      <c r="E2251" s="14">
        <v>1</v>
      </c>
      <c r="F2251" s="14">
        <v>1</v>
      </c>
      <c r="G2251" s="14">
        <v>1</v>
      </c>
    </row>
    <row r="2252" spans="1:7">
      <c r="A2252" s="12">
        <v>95326</v>
      </c>
      <c r="B2252" s="12" t="s">
        <v>60</v>
      </c>
      <c r="C2252" s="13">
        <v>99</v>
      </c>
      <c r="D2252" s="14">
        <v>1</v>
      </c>
      <c r="E2252" s="14">
        <v>1</v>
      </c>
      <c r="F2252" s="14">
        <v>1</v>
      </c>
      <c r="G2252" s="14">
        <v>1</v>
      </c>
    </row>
    <row r="2253" spans="1:7">
      <c r="A2253" s="12">
        <v>95328</v>
      </c>
      <c r="B2253" s="12" t="s">
        <v>60</v>
      </c>
      <c r="C2253" s="13">
        <v>99</v>
      </c>
      <c r="D2253" s="14">
        <v>1</v>
      </c>
      <c r="E2253" s="14">
        <v>1</v>
      </c>
      <c r="F2253" s="14">
        <v>1</v>
      </c>
      <c r="G2253" s="14">
        <v>1</v>
      </c>
    </row>
    <row r="2254" spans="1:7">
      <c r="A2254" s="12">
        <v>95329</v>
      </c>
      <c r="B2254" s="12" t="s">
        <v>60</v>
      </c>
      <c r="C2254" s="13">
        <v>99</v>
      </c>
      <c r="D2254" s="14">
        <v>0.23144104803493451</v>
      </c>
      <c r="E2254" s="14">
        <v>0.56896551724137934</v>
      </c>
      <c r="F2254" s="14">
        <v>0.52941176470588236</v>
      </c>
      <c r="G2254" s="14">
        <v>0.24612634088200239</v>
      </c>
    </row>
    <row r="2255" spans="1:7">
      <c r="A2255" s="12">
        <v>95350</v>
      </c>
      <c r="B2255" s="12" t="s">
        <v>60</v>
      </c>
      <c r="C2255" s="13">
        <v>99</v>
      </c>
      <c r="D2255" s="14">
        <v>1</v>
      </c>
      <c r="E2255" s="14">
        <v>1</v>
      </c>
      <c r="F2255" s="14">
        <v>1</v>
      </c>
      <c r="G2255" s="14">
        <v>1</v>
      </c>
    </row>
    <row r="2256" spans="1:7">
      <c r="A2256" s="12">
        <v>95351</v>
      </c>
      <c r="B2256" s="12" t="s">
        <v>60</v>
      </c>
      <c r="C2256" s="13">
        <v>99</v>
      </c>
      <c r="D2256" s="14">
        <v>1</v>
      </c>
      <c r="E2256" s="14">
        <v>1</v>
      </c>
      <c r="F2256" s="14">
        <v>1</v>
      </c>
      <c r="G2256" s="14">
        <v>1</v>
      </c>
    </row>
    <row r="2257" spans="1:7">
      <c r="A2257" s="12">
        <v>95352</v>
      </c>
      <c r="B2257" s="12" t="s">
        <v>60</v>
      </c>
      <c r="C2257" s="13">
        <v>99</v>
      </c>
      <c r="D2257" s="14">
        <v>1</v>
      </c>
      <c r="E2257" s="14">
        <v>1</v>
      </c>
      <c r="F2257" s="14">
        <v>1</v>
      </c>
      <c r="G2257" s="14">
        <v>1</v>
      </c>
    </row>
    <row r="2258" spans="1:7">
      <c r="A2258" s="12">
        <v>95353</v>
      </c>
      <c r="B2258" s="12" t="s">
        <v>60</v>
      </c>
      <c r="C2258" s="13">
        <v>99</v>
      </c>
      <c r="D2258" s="14">
        <v>1</v>
      </c>
      <c r="E2258" s="14">
        <v>1</v>
      </c>
      <c r="F2258" s="14">
        <v>1</v>
      </c>
      <c r="G2258" s="14">
        <v>1</v>
      </c>
    </row>
    <row r="2259" spans="1:7">
      <c r="A2259" s="12">
        <v>95354</v>
      </c>
      <c r="B2259" s="12" t="s">
        <v>60</v>
      </c>
      <c r="C2259" s="13">
        <v>99</v>
      </c>
      <c r="D2259" s="14">
        <v>1</v>
      </c>
      <c r="E2259" s="14">
        <v>1</v>
      </c>
      <c r="F2259" s="14">
        <v>1</v>
      </c>
      <c r="G2259" s="14">
        <v>1</v>
      </c>
    </row>
    <row r="2260" spans="1:7">
      <c r="A2260" s="12">
        <v>95355</v>
      </c>
      <c r="B2260" s="12" t="s">
        <v>60</v>
      </c>
      <c r="C2260" s="13">
        <v>99</v>
      </c>
      <c r="D2260" s="14">
        <v>1</v>
      </c>
      <c r="E2260" s="14">
        <v>1</v>
      </c>
      <c r="F2260" s="14">
        <v>1</v>
      </c>
      <c r="G2260" s="14">
        <v>1</v>
      </c>
    </row>
    <row r="2261" spans="1:7">
      <c r="A2261" s="12">
        <v>95356</v>
      </c>
      <c r="B2261" s="12" t="s">
        <v>60</v>
      </c>
      <c r="C2261" s="13">
        <v>99</v>
      </c>
      <c r="D2261" s="14">
        <v>1</v>
      </c>
      <c r="E2261" s="14">
        <v>1</v>
      </c>
      <c r="F2261" s="14">
        <v>1</v>
      </c>
      <c r="G2261" s="14">
        <v>1</v>
      </c>
    </row>
    <row r="2262" spans="1:7">
      <c r="A2262" s="12">
        <v>95357</v>
      </c>
      <c r="B2262" s="12" t="s">
        <v>60</v>
      </c>
      <c r="C2262" s="13">
        <v>99</v>
      </c>
      <c r="D2262" s="14">
        <v>1</v>
      </c>
      <c r="E2262" s="14">
        <v>1</v>
      </c>
      <c r="F2262" s="14">
        <v>1</v>
      </c>
      <c r="G2262" s="14">
        <v>1</v>
      </c>
    </row>
    <row r="2263" spans="1:7">
      <c r="A2263" s="12">
        <v>95358</v>
      </c>
      <c r="B2263" s="12" t="s">
        <v>60</v>
      </c>
      <c r="C2263" s="13">
        <v>99</v>
      </c>
      <c r="D2263" s="14">
        <v>1</v>
      </c>
      <c r="E2263" s="14">
        <v>1</v>
      </c>
      <c r="F2263" s="14">
        <v>1</v>
      </c>
      <c r="G2263" s="14">
        <v>1</v>
      </c>
    </row>
    <row r="2264" spans="1:7">
      <c r="A2264" s="12">
        <v>95360</v>
      </c>
      <c r="B2264" s="12" t="s">
        <v>60</v>
      </c>
      <c r="C2264" s="13">
        <v>99</v>
      </c>
      <c r="D2264" s="14">
        <v>0.98125377947994352</v>
      </c>
      <c r="E2264" s="14">
        <v>0.9761194029850746</v>
      </c>
      <c r="F2264" s="14">
        <v>0.95</v>
      </c>
      <c r="G2264" s="14">
        <v>0.98046875</v>
      </c>
    </row>
    <row r="2265" spans="1:7">
      <c r="A2265" s="12">
        <v>95361</v>
      </c>
      <c r="B2265" s="12" t="s">
        <v>60</v>
      </c>
      <c r="C2265" s="13">
        <v>99</v>
      </c>
      <c r="D2265" s="14">
        <v>0.98711048158640224</v>
      </c>
      <c r="E2265" s="14">
        <v>0.9993510707332901</v>
      </c>
      <c r="F2265" s="14">
        <v>1</v>
      </c>
      <c r="G2265" s="14">
        <v>0.98861798731185468</v>
      </c>
    </row>
    <row r="2266" spans="1:7">
      <c r="A2266" s="12">
        <v>95363</v>
      </c>
      <c r="B2266" s="12" t="s">
        <v>60</v>
      </c>
      <c r="C2266" s="13">
        <v>99</v>
      </c>
      <c r="D2266" s="14">
        <v>1</v>
      </c>
      <c r="E2266" s="14">
        <v>1</v>
      </c>
      <c r="F2266" s="14">
        <v>1</v>
      </c>
      <c r="G2266" s="14">
        <v>1</v>
      </c>
    </row>
    <row r="2267" spans="1:7">
      <c r="A2267" s="12">
        <v>95367</v>
      </c>
      <c r="B2267" s="12" t="s">
        <v>60</v>
      </c>
      <c r="C2267" s="13">
        <v>99</v>
      </c>
      <c r="D2267" s="14">
        <v>0.99860659544821184</v>
      </c>
      <c r="E2267" s="14">
        <v>0.99596774193548387</v>
      </c>
      <c r="F2267" s="14">
        <v>1</v>
      </c>
      <c r="G2267" s="14">
        <v>0.99848648648648652</v>
      </c>
    </row>
    <row r="2268" spans="1:7">
      <c r="A2268" s="12">
        <v>95368</v>
      </c>
      <c r="B2268" s="12" t="s">
        <v>60</v>
      </c>
      <c r="C2268" s="13">
        <v>99</v>
      </c>
      <c r="D2268" s="14">
        <v>1</v>
      </c>
      <c r="E2268" s="14">
        <v>1</v>
      </c>
      <c r="F2268" s="14">
        <v>1</v>
      </c>
      <c r="G2268" s="14">
        <v>1</v>
      </c>
    </row>
    <row r="2269" spans="1:7">
      <c r="A2269" s="12">
        <v>95380</v>
      </c>
      <c r="B2269" s="12" t="s">
        <v>60</v>
      </c>
      <c r="C2269" s="13">
        <v>99</v>
      </c>
      <c r="D2269" s="14">
        <v>0.96960384795243504</v>
      </c>
      <c r="E2269" s="14">
        <v>0.99146586345381527</v>
      </c>
      <c r="F2269" s="14">
        <v>1</v>
      </c>
      <c r="G2269" s="14">
        <v>0.972996166828766</v>
      </c>
    </row>
    <row r="2270" spans="1:7">
      <c r="A2270" s="12">
        <v>95381</v>
      </c>
      <c r="B2270" s="12" t="s">
        <v>60</v>
      </c>
      <c r="C2270" s="13">
        <v>99</v>
      </c>
      <c r="D2270" s="14">
        <v>1</v>
      </c>
      <c r="E2270" s="14">
        <v>1</v>
      </c>
      <c r="F2270" s="14">
        <v>1</v>
      </c>
      <c r="G2270" s="14">
        <v>1</v>
      </c>
    </row>
    <row r="2271" spans="1:7">
      <c r="A2271" s="12">
        <v>95382</v>
      </c>
      <c r="B2271" s="12" t="s">
        <v>60</v>
      </c>
      <c r="C2271" s="13">
        <v>99</v>
      </c>
      <c r="D2271" s="14">
        <v>1</v>
      </c>
      <c r="E2271" s="14">
        <v>1</v>
      </c>
      <c r="F2271" s="14">
        <v>1</v>
      </c>
      <c r="G2271" s="14">
        <v>1</v>
      </c>
    </row>
    <row r="2272" spans="1:7">
      <c r="A2272" s="12">
        <v>95385</v>
      </c>
      <c r="B2272" s="12" t="s">
        <v>60</v>
      </c>
      <c r="C2272" s="13">
        <v>99</v>
      </c>
      <c r="D2272" s="14">
        <v>0.82113821138211385</v>
      </c>
      <c r="E2272" s="14">
        <v>0.54545454545454541</v>
      </c>
      <c r="F2272" s="14">
        <v>0.66666666666666663</v>
      </c>
      <c r="G2272" s="14">
        <v>0.79562043795620441</v>
      </c>
    </row>
    <row r="2273" spans="1:7">
      <c r="A2273" s="12">
        <v>95386</v>
      </c>
      <c r="B2273" s="12" t="s">
        <v>60</v>
      </c>
      <c r="C2273" s="13">
        <v>99</v>
      </c>
      <c r="D2273" s="14">
        <v>1</v>
      </c>
      <c r="E2273" s="14">
        <v>1</v>
      </c>
      <c r="F2273" s="14">
        <v>1</v>
      </c>
      <c r="G2273" s="14">
        <v>1</v>
      </c>
    </row>
    <row r="2274" spans="1:7">
      <c r="A2274" s="12">
        <v>95387</v>
      </c>
      <c r="B2274" s="12" t="s">
        <v>60</v>
      </c>
      <c r="C2274" s="13">
        <v>99</v>
      </c>
      <c r="D2274" s="14">
        <v>1</v>
      </c>
      <c r="E2274" s="14">
        <v>1</v>
      </c>
      <c r="F2274" s="14">
        <v>1</v>
      </c>
      <c r="G2274" s="14">
        <v>1</v>
      </c>
    </row>
    <row r="2275" spans="1:7">
      <c r="A2275" s="12">
        <v>95397</v>
      </c>
      <c r="B2275" s="12" t="s">
        <v>60</v>
      </c>
      <c r="C2275" s="13">
        <v>99</v>
      </c>
      <c r="D2275" s="14">
        <v>0</v>
      </c>
      <c r="E2275" s="14">
        <v>0</v>
      </c>
      <c r="F2275" s="14">
        <v>1</v>
      </c>
      <c r="G2275" s="14">
        <v>1</v>
      </c>
    </row>
    <row r="2276" spans="1:7">
      <c r="A2276" s="12">
        <v>95645</v>
      </c>
      <c r="B2276" s="12" t="s">
        <v>61</v>
      </c>
      <c r="C2276" s="13">
        <v>101</v>
      </c>
      <c r="D2276" s="14">
        <v>0.71014492753623193</v>
      </c>
      <c r="E2276" s="14">
        <v>1</v>
      </c>
      <c r="F2276" s="14">
        <v>0</v>
      </c>
      <c r="G2276" s="14">
        <v>0.70921985815602839</v>
      </c>
    </row>
    <row r="2277" spans="1:7">
      <c r="A2277" s="12">
        <v>95659</v>
      </c>
      <c r="B2277" s="12" t="s">
        <v>61</v>
      </c>
      <c r="C2277" s="13">
        <v>101</v>
      </c>
      <c r="D2277" s="14">
        <v>1</v>
      </c>
      <c r="E2277" s="14">
        <v>1</v>
      </c>
      <c r="F2277" s="14">
        <v>1</v>
      </c>
      <c r="G2277" s="14">
        <v>1</v>
      </c>
    </row>
    <row r="2278" spans="1:7">
      <c r="A2278" s="12">
        <v>95668</v>
      </c>
      <c r="B2278" s="12" t="s">
        <v>61</v>
      </c>
      <c r="C2278" s="13">
        <v>101</v>
      </c>
      <c r="D2278" s="14">
        <v>0.83180428134556572</v>
      </c>
      <c r="E2278" s="14">
        <v>0.97802197802197799</v>
      </c>
      <c r="F2278" s="14">
        <v>1</v>
      </c>
      <c r="G2278" s="14">
        <v>0.86460807600950118</v>
      </c>
    </row>
    <row r="2279" spans="1:7">
      <c r="A2279" s="12">
        <v>95674</v>
      </c>
      <c r="B2279" s="12" t="s">
        <v>61</v>
      </c>
      <c r="C2279" s="13">
        <v>101</v>
      </c>
      <c r="D2279" s="14">
        <v>1</v>
      </c>
      <c r="E2279" s="14">
        <v>1</v>
      </c>
      <c r="F2279" s="14">
        <v>1</v>
      </c>
      <c r="G2279" s="14">
        <v>1</v>
      </c>
    </row>
    <row r="2280" spans="1:7">
      <c r="A2280" s="12">
        <v>95676</v>
      </c>
      <c r="B2280" s="12" t="s">
        <v>61</v>
      </c>
      <c r="C2280" s="13">
        <v>101</v>
      </c>
      <c r="D2280" s="14">
        <v>0</v>
      </c>
      <c r="E2280" s="14">
        <v>0</v>
      </c>
      <c r="F2280" s="14">
        <v>1</v>
      </c>
      <c r="G2280" s="14">
        <v>1</v>
      </c>
    </row>
    <row r="2281" spans="1:7">
      <c r="A2281" s="12">
        <v>95836</v>
      </c>
      <c r="B2281" s="12" t="s">
        <v>61</v>
      </c>
      <c r="C2281" s="13">
        <v>101</v>
      </c>
      <c r="D2281" s="14">
        <v>1</v>
      </c>
      <c r="E2281" s="14">
        <v>1</v>
      </c>
      <c r="F2281" s="14">
        <v>0</v>
      </c>
      <c r="G2281" s="14">
        <v>0.66666666666666663</v>
      </c>
    </row>
    <row r="2282" spans="1:7">
      <c r="A2282" s="12">
        <v>95953</v>
      </c>
      <c r="B2282" s="12" t="s">
        <v>61</v>
      </c>
      <c r="C2282" s="13">
        <v>101</v>
      </c>
      <c r="D2282" s="14">
        <v>1</v>
      </c>
      <c r="E2282" s="14">
        <v>1</v>
      </c>
      <c r="F2282" s="14">
        <v>1</v>
      </c>
      <c r="G2282" s="14">
        <v>1</v>
      </c>
    </row>
    <row r="2283" spans="1:7">
      <c r="A2283" s="12">
        <v>95957</v>
      </c>
      <c r="B2283" s="12" t="s">
        <v>61</v>
      </c>
      <c r="C2283" s="13">
        <v>101</v>
      </c>
      <c r="D2283" s="14">
        <v>0.96256684491978606</v>
      </c>
      <c r="E2283" s="14">
        <v>0.93333333333333335</v>
      </c>
      <c r="F2283" s="14">
        <v>1</v>
      </c>
      <c r="G2283" s="14">
        <v>0.96097560975609753</v>
      </c>
    </row>
    <row r="2284" spans="1:7">
      <c r="A2284" s="12">
        <v>95982</v>
      </c>
      <c r="B2284" s="12" t="s">
        <v>61</v>
      </c>
      <c r="C2284" s="13">
        <v>101</v>
      </c>
      <c r="D2284" s="14">
        <v>1</v>
      </c>
      <c r="E2284" s="14">
        <v>1</v>
      </c>
      <c r="F2284" s="14">
        <v>1</v>
      </c>
      <c r="G2284" s="14">
        <v>1</v>
      </c>
    </row>
    <row r="2285" spans="1:7">
      <c r="A2285" s="12">
        <v>95991</v>
      </c>
      <c r="B2285" s="12" t="s">
        <v>61</v>
      </c>
      <c r="C2285" s="13">
        <v>101</v>
      </c>
      <c r="D2285" s="14">
        <v>1</v>
      </c>
      <c r="E2285" s="14">
        <v>1</v>
      </c>
      <c r="F2285" s="14">
        <v>1</v>
      </c>
      <c r="G2285" s="14">
        <v>1</v>
      </c>
    </row>
    <row r="2286" spans="1:7">
      <c r="A2286" s="12">
        <v>95992</v>
      </c>
      <c r="B2286" s="12" t="s">
        <v>61</v>
      </c>
      <c r="C2286" s="13">
        <v>101</v>
      </c>
      <c r="D2286" s="14">
        <v>1</v>
      </c>
      <c r="E2286" s="14">
        <v>1</v>
      </c>
      <c r="F2286" s="14">
        <v>1</v>
      </c>
      <c r="G2286" s="14">
        <v>1</v>
      </c>
    </row>
    <row r="2287" spans="1:7">
      <c r="A2287" s="12">
        <v>95993</v>
      </c>
      <c r="B2287" s="12" t="s">
        <v>61</v>
      </c>
      <c r="C2287" s="13">
        <v>101</v>
      </c>
      <c r="D2287" s="14">
        <v>1</v>
      </c>
      <c r="E2287" s="14">
        <v>1</v>
      </c>
      <c r="F2287" s="14">
        <v>1</v>
      </c>
      <c r="G2287" s="14">
        <v>1</v>
      </c>
    </row>
    <row r="2288" spans="1:7">
      <c r="A2288" s="12">
        <v>96021</v>
      </c>
      <c r="B2288" s="12" t="s">
        <v>62</v>
      </c>
      <c r="C2288" s="13">
        <v>103</v>
      </c>
      <c r="D2288" s="14">
        <v>1</v>
      </c>
      <c r="E2288" s="14">
        <v>1</v>
      </c>
      <c r="F2288" s="14">
        <v>1</v>
      </c>
      <c r="G2288" s="14">
        <v>1</v>
      </c>
    </row>
    <row r="2289" spans="1:7">
      <c r="A2289" s="12">
        <v>96022</v>
      </c>
      <c r="B2289" s="12" t="s">
        <v>62</v>
      </c>
      <c r="C2289" s="13">
        <v>103</v>
      </c>
      <c r="D2289" s="14">
        <v>0.66156315594517845</v>
      </c>
      <c r="E2289" s="14">
        <v>0.82467532467532467</v>
      </c>
      <c r="F2289" s="14">
        <v>0.11764705882352941</v>
      </c>
      <c r="G2289" s="14">
        <v>0.66422322061953176</v>
      </c>
    </row>
    <row r="2290" spans="1:7">
      <c r="A2290" s="12">
        <v>96029</v>
      </c>
      <c r="B2290" s="12" t="s">
        <v>62</v>
      </c>
      <c r="C2290" s="13">
        <v>103</v>
      </c>
      <c r="D2290" s="14">
        <v>1</v>
      </c>
      <c r="E2290" s="14">
        <v>1</v>
      </c>
      <c r="F2290" s="14">
        <v>0</v>
      </c>
      <c r="G2290" s="14">
        <v>1</v>
      </c>
    </row>
    <row r="2291" spans="1:7">
      <c r="A2291" s="12">
        <v>96035</v>
      </c>
      <c r="B2291" s="12" t="s">
        <v>62</v>
      </c>
      <c r="C2291" s="13">
        <v>103</v>
      </c>
      <c r="D2291" s="14">
        <v>1</v>
      </c>
      <c r="E2291" s="14">
        <v>1</v>
      </c>
      <c r="F2291" s="14">
        <v>1</v>
      </c>
      <c r="G2291" s="14">
        <v>1</v>
      </c>
    </row>
    <row r="2292" spans="1:7">
      <c r="A2292" s="12">
        <v>96055</v>
      </c>
      <c r="B2292" s="12" t="s">
        <v>62</v>
      </c>
      <c r="C2292" s="13">
        <v>103</v>
      </c>
      <c r="D2292" s="14">
        <v>1</v>
      </c>
      <c r="E2292" s="14">
        <v>1</v>
      </c>
      <c r="F2292" s="14">
        <v>1</v>
      </c>
      <c r="G2292" s="14">
        <v>1</v>
      </c>
    </row>
    <row r="2293" spans="1:7">
      <c r="A2293" s="12">
        <v>96059</v>
      </c>
      <c r="B2293" s="12" t="s">
        <v>62</v>
      </c>
      <c r="C2293" s="13">
        <v>103</v>
      </c>
      <c r="D2293" s="14">
        <v>0.51764705882352946</v>
      </c>
      <c r="E2293" s="14">
        <v>1</v>
      </c>
      <c r="F2293" s="14">
        <v>0.53846153846153844</v>
      </c>
      <c r="G2293" s="14">
        <v>0.52398523985239853</v>
      </c>
    </row>
    <row r="2294" spans="1:7">
      <c r="A2294" s="12">
        <v>96061</v>
      </c>
      <c r="B2294" s="12" t="s">
        <v>62</v>
      </c>
      <c r="C2294" s="13">
        <v>103</v>
      </c>
      <c r="D2294" s="14">
        <v>1</v>
      </c>
      <c r="E2294" s="14">
        <v>1</v>
      </c>
      <c r="F2294" s="14">
        <v>1</v>
      </c>
      <c r="G2294" s="14">
        <v>1</v>
      </c>
    </row>
    <row r="2295" spans="1:7">
      <c r="A2295" s="12">
        <v>96063</v>
      </c>
      <c r="B2295" s="12" t="s">
        <v>62</v>
      </c>
      <c r="C2295" s="13">
        <v>103</v>
      </c>
      <c r="D2295" s="14">
        <v>0</v>
      </c>
      <c r="E2295" s="14">
        <v>0</v>
      </c>
      <c r="F2295" s="14">
        <v>1</v>
      </c>
      <c r="G2295" s="14">
        <v>1</v>
      </c>
    </row>
    <row r="2296" spans="1:7">
      <c r="A2296" s="12">
        <v>96074</v>
      </c>
      <c r="B2296" s="12" t="s">
        <v>62</v>
      </c>
      <c r="C2296" s="13">
        <v>103</v>
      </c>
      <c r="D2296" s="14">
        <v>0</v>
      </c>
      <c r="E2296" s="14">
        <v>1</v>
      </c>
      <c r="F2296" s="14">
        <v>1</v>
      </c>
      <c r="G2296" s="14">
        <v>1</v>
      </c>
    </row>
    <row r="2297" spans="1:7">
      <c r="A2297" s="12">
        <v>96075</v>
      </c>
      <c r="B2297" s="12" t="s">
        <v>62</v>
      </c>
      <c r="C2297" s="13">
        <v>103</v>
      </c>
      <c r="D2297" s="14">
        <v>1</v>
      </c>
      <c r="E2297" s="14">
        <v>1</v>
      </c>
      <c r="F2297" s="14">
        <v>1</v>
      </c>
      <c r="G2297" s="14">
        <v>1</v>
      </c>
    </row>
    <row r="2298" spans="1:7">
      <c r="A2298" s="12">
        <v>96078</v>
      </c>
      <c r="B2298" s="12" t="s">
        <v>62</v>
      </c>
      <c r="C2298" s="13">
        <v>103</v>
      </c>
      <c r="D2298" s="14">
        <v>1</v>
      </c>
      <c r="E2298" s="14">
        <v>0</v>
      </c>
      <c r="F2298" s="14">
        <v>1</v>
      </c>
      <c r="G2298" s="14">
        <v>1</v>
      </c>
    </row>
    <row r="2299" spans="1:7">
      <c r="A2299" s="12">
        <v>96080</v>
      </c>
      <c r="B2299" s="12" t="s">
        <v>62</v>
      </c>
      <c r="C2299" s="13">
        <v>103</v>
      </c>
      <c r="D2299" s="14">
        <v>1</v>
      </c>
      <c r="E2299" s="14">
        <v>1</v>
      </c>
      <c r="F2299" s="14">
        <v>1</v>
      </c>
      <c r="G2299" s="14">
        <v>1</v>
      </c>
    </row>
    <row r="2300" spans="1:7">
      <c r="A2300" s="12">
        <v>96090</v>
      </c>
      <c r="B2300" s="12" t="s">
        <v>62</v>
      </c>
      <c r="C2300" s="13">
        <v>103</v>
      </c>
      <c r="D2300" s="14">
        <v>0</v>
      </c>
      <c r="E2300" s="14">
        <v>0</v>
      </c>
      <c r="F2300" s="14">
        <v>1</v>
      </c>
      <c r="G2300" s="14">
        <v>1</v>
      </c>
    </row>
    <row r="2301" spans="1:7">
      <c r="A2301" s="12">
        <v>96092</v>
      </c>
      <c r="B2301" s="12" t="s">
        <v>62</v>
      </c>
      <c r="C2301" s="13">
        <v>103</v>
      </c>
      <c r="D2301" s="14">
        <v>0</v>
      </c>
      <c r="E2301" s="14">
        <v>0</v>
      </c>
      <c r="F2301" s="14">
        <v>1</v>
      </c>
      <c r="G2301" s="14">
        <v>1</v>
      </c>
    </row>
    <row r="2302" spans="1:7">
      <c r="A2302" s="12">
        <v>95526</v>
      </c>
      <c r="B2302" s="12" t="s">
        <v>63</v>
      </c>
      <c r="C2302" s="13">
        <v>105</v>
      </c>
      <c r="D2302" s="14">
        <v>0.41075794621026895</v>
      </c>
      <c r="E2302" s="14">
        <v>0.8</v>
      </c>
      <c r="F2302" s="14">
        <v>0.1111111111111111</v>
      </c>
      <c r="G2302" s="14">
        <v>0.4135514018691589</v>
      </c>
    </row>
    <row r="2303" spans="1:7">
      <c r="A2303" s="12">
        <v>95527</v>
      </c>
      <c r="B2303" s="12" t="s">
        <v>63</v>
      </c>
      <c r="C2303" s="13">
        <v>105</v>
      </c>
      <c r="D2303" s="14">
        <v>1</v>
      </c>
      <c r="E2303" s="14">
        <v>1</v>
      </c>
      <c r="F2303" s="14">
        <v>1</v>
      </c>
      <c r="G2303" s="14">
        <v>1</v>
      </c>
    </row>
    <row r="2304" spans="1:7">
      <c r="A2304" s="12">
        <v>95552</v>
      </c>
      <c r="B2304" s="12" t="s">
        <v>63</v>
      </c>
      <c r="C2304" s="13">
        <v>105</v>
      </c>
      <c r="D2304" s="14">
        <v>1</v>
      </c>
      <c r="E2304" s="14">
        <v>1</v>
      </c>
      <c r="F2304" s="14">
        <v>1</v>
      </c>
      <c r="G2304" s="14">
        <v>1</v>
      </c>
    </row>
    <row r="2305" spans="1:7">
      <c r="A2305" s="12">
        <v>95563</v>
      </c>
      <c r="B2305" s="12" t="s">
        <v>63</v>
      </c>
      <c r="C2305" s="13">
        <v>105</v>
      </c>
      <c r="D2305" s="14">
        <v>0</v>
      </c>
      <c r="E2305" s="14">
        <v>1</v>
      </c>
      <c r="F2305" s="14">
        <v>1</v>
      </c>
      <c r="G2305" s="14">
        <v>1</v>
      </c>
    </row>
    <row r="2306" spans="1:7">
      <c r="A2306" s="12">
        <v>95595</v>
      </c>
      <c r="B2306" s="12" t="s">
        <v>63</v>
      </c>
      <c r="C2306" s="13">
        <v>105</v>
      </c>
      <c r="D2306" s="14">
        <v>1</v>
      </c>
      <c r="E2306" s="14">
        <v>1</v>
      </c>
      <c r="F2306" s="14">
        <v>0</v>
      </c>
      <c r="G2306" s="14">
        <v>1</v>
      </c>
    </row>
    <row r="2307" spans="1:7">
      <c r="A2307" s="12">
        <v>96010</v>
      </c>
      <c r="B2307" s="12" t="s">
        <v>63</v>
      </c>
      <c r="C2307" s="13">
        <v>105</v>
      </c>
      <c r="D2307" s="14">
        <v>1</v>
      </c>
      <c r="E2307" s="14">
        <v>1</v>
      </c>
      <c r="F2307" s="14">
        <v>1</v>
      </c>
      <c r="G2307" s="14">
        <v>1</v>
      </c>
    </row>
    <row r="2308" spans="1:7">
      <c r="A2308" s="12">
        <v>96024</v>
      </c>
      <c r="B2308" s="12" t="s">
        <v>63</v>
      </c>
      <c r="C2308" s="13">
        <v>105</v>
      </c>
      <c r="D2308" s="14">
        <v>1</v>
      </c>
      <c r="E2308" s="14">
        <v>1</v>
      </c>
      <c r="F2308" s="14">
        <v>1</v>
      </c>
      <c r="G2308" s="14">
        <v>1</v>
      </c>
    </row>
    <row r="2309" spans="1:7">
      <c r="A2309" s="12">
        <v>96041</v>
      </c>
      <c r="B2309" s="12" t="s">
        <v>63</v>
      </c>
      <c r="C2309" s="13">
        <v>105</v>
      </c>
      <c r="D2309" s="14">
        <v>1</v>
      </c>
      <c r="E2309" s="14">
        <v>1</v>
      </c>
      <c r="F2309" s="14">
        <v>0</v>
      </c>
      <c r="G2309" s="14">
        <v>1</v>
      </c>
    </row>
    <row r="2310" spans="1:7">
      <c r="A2310" s="12">
        <v>96046</v>
      </c>
      <c r="B2310" s="12" t="s">
        <v>63</v>
      </c>
      <c r="C2310" s="13">
        <v>105</v>
      </c>
      <c r="D2310" s="14">
        <v>1</v>
      </c>
      <c r="E2310" s="14">
        <v>0</v>
      </c>
      <c r="F2310" s="14">
        <v>1</v>
      </c>
      <c r="G2310" s="14">
        <v>1</v>
      </c>
    </row>
    <row r="2311" spans="1:7">
      <c r="A2311" s="12">
        <v>96048</v>
      </c>
      <c r="B2311" s="12" t="s">
        <v>63</v>
      </c>
      <c r="C2311" s="13">
        <v>105</v>
      </c>
      <c r="D2311" s="14">
        <v>1</v>
      </c>
      <c r="E2311" s="14">
        <v>1</v>
      </c>
      <c r="F2311" s="14">
        <v>1</v>
      </c>
      <c r="G2311" s="14">
        <v>1</v>
      </c>
    </row>
    <row r="2312" spans="1:7">
      <c r="A2312" s="12">
        <v>96052</v>
      </c>
      <c r="B2312" s="12" t="s">
        <v>63</v>
      </c>
      <c r="C2312" s="13">
        <v>105</v>
      </c>
      <c r="D2312" s="14">
        <v>1</v>
      </c>
      <c r="E2312" s="14">
        <v>1</v>
      </c>
      <c r="F2312" s="14">
        <v>1</v>
      </c>
      <c r="G2312" s="14">
        <v>1</v>
      </c>
    </row>
    <row r="2313" spans="1:7">
      <c r="A2313" s="12">
        <v>96091</v>
      </c>
      <c r="B2313" s="12" t="s">
        <v>63</v>
      </c>
      <c r="C2313" s="13">
        <v>105</v>
      </c>
      <c r="D2313" s="14">
        <v>1</v>
      </c>
      <c r="E2313" s="14">
        <v>1</v>
      </c>
      <c r="F2313" s="14">
        <v>1</v>
      </c>
      <c r="G2313" s="14">
        <v>1</v>
      </c>
    </row>
    <row r="2314" spans="1:7">
      <c r="A2314" s="12">
        <v>96093</v>
      </c>
      <c r="B2314" s="12" t="s">
        <v>63</v>
      </c>
      <c r="C2314" s="13">
        <v>105</v>
      </c>
      <c r="D2314" s="14">
        <v>1</v>
      </c>
      <c r="E2314" s="14">
        <v>1</v>
      </c>
      <c r="F2314" s="14">
        <v>1</v>
      </c>
      <c r="G2314" s="14">
        <v>1</v>
      </c>
    </row>
    <row r="2315" spans="1:7">
      <c r="A2315" s="12">
        <v>93201</v>
      </c>
      <c r="B2315" s="12" t="s">
        <v>64</v>
      </c>
      <c r="C2315" s="13">
        <v>107</v>
      </c>
      <c r="D2315" s="14">
        <v>1</v>
      </c>
      <c r="E2315" s="14">
        <v>1</v>
      </c>
      <c r="F2315" s="14">
        <v>1</v>
      </c>
      <c r="G2315" s="14">
        <v>1</v>
      </c>
    </row>
    <row r="2316" spans="1:7">
      <c r="A2316" s="12">
        <v>93207</v>
      </c>
      <c r="B2316" s="12" t="s">
        <v>64</v>
      </c>
      <c r="C2316" s="13">
        <v>107</v>
      </c>
      <c r="D2316" s="14">
        <v>1</v>
      </c>
      <c r="E2316" s="14">
        <v>1</v>
      </c>
      <c r="F2316" s="14">
        <v>0</v>
      </c>
      <c r="G2316" s="14">
        <v>1</v>
      </c>
    </row>
    <row r="2317" spans="1:7">
      <c r="A2317" s="12">
        <v>93208</v>
      </c>
      <c r="B2317" s="12" t="s">
        <v>64</v>
      </c>
      <c r="C2317" s="13">
        <v>107</v>
      </c>
      <c r="D2317" s="14">
        <v>0</v>
      </c>
      <c r="E2317" s="14">
        <v>1</v>
      </c>
      <c r="F2317" s="14">
        <v>0</v>
      </c>
      <c r="G2317" s="14">
        <v>1</v>
      </c>
    </row>
    <row r="2318" spans="1:7">
      <c r="A2318" s="12">
        <v>93218</v>
      </c>
      <c r="B2318" s="12" t="s">
        <v>64</v>
      </c>
      <c r="C2318" s="13">
        <v>107</v>
      </c>
      <c r="D2318" s="14">
        <v>1</v>
      </c>
      <c r="E2318" s="14">
        <v>1</v>
      </c>
      <c r="F2318" s="14">
        <v>0</v>
      </c>
      <c r="G2318" s="14">
        <v>1</v>
      </c>
    </row>
    <row r="2319" spans="1:7">
      <c r="A2319" s="12">
        <v>93219</v>
      </c>
      <c r="B2319" s="12" t="s">
        <v>64</v>
      </c>
      <c r="C2319" s="13">
        <v>107</v>
      </c>
      <c r="D2319" s="14">
        <v>0.99886104783599083</v>
      </c>
      <c r="E2319" s="14">
        <v>1</v>
      </c>
      <c r="F2319" s="14">
        <v>1</v>
      </c>
      <c r="G2319" s="14">
        <v>0.99897225077081198</v>
      </c>
    </row>
    <row r="2320" spans="1:7">
      <c r="A2320" s="12">
        <v>93221</v>
      </c>
      <c r="B2320" s="12" t="s">
        <v>64</v>
      </c>
      <c r="C2320" s="13">
        <v>107</v>
      </c>
      <c r="D2320" s="14">
        <v>1</v>
      </c>
      <c r="E2320" s="14">
        <v>1</v>
      </c>
      <c r="F2320" s="14">
        <v>1</v>
      </c>
      <c r="G2320" s="14">
        <v>1</v>
      </c>
    </row>
    <row r="2321" spans="1:7">
      <c r="A2321" s="12">
        <v>93223</v>
      </c>
      <c r="B2321" s="12" t="s">
        <v>64</v>
      </c>
      <c r="C2321" s="13">
        <v>107</v>
      </c>
      <c r="D2321" s="14">
        <v>1</v>
      </c>
      <c r="E2321" s="14">
        <v>1</v>
      </c>
      <c r="F2321" s="14">
        <v>1</v>
      </c>
      <c r="G2321" s="14">
        <v>1</v>
      </c>
    </row>
    <row r="2322" spans="1:7">
      <c r="A2322" s="12">
        <v>93227</v>
      </c>
      <c r="B2322" s="12" t="s">
        <v>64</v>
      </c>
      <c r="C2322" s="13">
        <v>107</v>
      </c>
      <c r="D2322" s="14">
        <v>0</v>
      </c>
      <c r="E2322" s="14">
        <v>1</v>
      </c>
      <c r="F2322" s="14">
        <v>0</v>
      </c>
      <c r="G2322" s="14">
        <v>1</v>
      </c>
    </row>
    <row r="2323" spans="1:7">
      <c r="A2323" s="12">
        <v>93235</v>
      </c>
      <c r="B2323" s="12" t="s">
        <v>64</v>
      </c>
      <c r="C2323" s="13">
        <v>107</v>
      </c>
      <c r="D2323" s="14">
        <v>1</v>
      </c>
      <c r="E2323" s="14">
        <v>1</v>
      </c>
      <c r="F2323" s="14">
        <v>1</v>
      </c>
      <c r="G2323" s="14">
        <v>1</v>
      </c>
    </row>
    <row r="2324" spans="1:7">
      <c r="A2324" s="12">
        <v>93237</v>
      </c>
      <c r="B2324" s="12" t="s">
        <v>64</v>
      </c>
      <c r="C2324" s="13">
        <v>107</v>
      </c>
      <c r="D2324" s="14">
        <v>0</v>
      </c>
      <c r="E2324" s="14">
        <v>1</v>
      </c>
      <c r="F2324" s="14">
        <v>0</v>
      </c>
      <c r="G2324" s="14">
        <v>1</v>
      </c>
    </row>
    <row r="2325" spans="1:7">
      <c r="A2325" s="12">
        <v>93244</v>
      </c>
      <c r="B2325" s="12" t="s">
        <v>64</v>
      </c>
      <c r="C2325" s="13">
        <v>107</v>
      </c>
      <c r="D2325" s="14">
        <v>1</v>
      </c>
      <c r="E2325" s="14">
        <v>1</v>
      </c>
      <c r="F2325" s="14">
        <v>1</v>
      </c>
      <c r="G2325" s="14">
        <v>1</v>
      </c>
    </row>
    <row r="2326" spans="1:7">
      <c r="A2326" s="12">
        <v>93247</v>
      </c>
      <c r="B2326" s="12" t="s">
        <v>64</v>
      </c>
      <c r="C2326" s="13">
        <v>107</v>
      </c>
      <c r="D2326" s="14">
        <v>1</v>
      </c>
      <c r="E2326" s="14">
        <v>1</v>
      </c>
      <c r="F2326" s="14">
        <v>1</v>
      </c>
      <c r="G2326" s="14">
        <v>1</v>
      </c>
    </row>
    <row r="2327" spans="1:7">
      <c r="A2327" s="12">
        <v>93256</v>
      </c>
      <c r="B2327" s="12" t="s">
        <v>64</v>
      </c>
      <c r="C2327" s="13">
        <v>107</v>
      </c>
      <c r="D2327" s="14">
        <v>1</v>
      </c>
      <c r="E2327" s="14">
        <v>1</v>
      </c>
      <c r="F2327" s="14">
        <v>1</v>
      </c>
      <c r="G2327" s="14">
        <v>1</v>
      </c>
    </row>
    <row r="2328" spans="1:7">
      <c r="A2328" s="12">
        <v>93257</v>
      </c>
      <c r="B2328" s="12" t="s">
        <v>64</v>
      </c>
      <c r="C2328" s="13">
        <v>107</v>
      </c>
      <c r="D2328" s="14">
        <v>1</v>
      </c>
      <c r="E2328" s="14">
        <v>1</v>
      </c>
      <c r="F2328" s="14">
        <v>1</v>
      </c>
      <c r="G2328" s="14">
        <v>1</v>
      </c>
    </row>
    <row r="2329" spans="1:7">
      <c r="A2329" s="12">
        <v>93258</v>
      </c>
      <c r="B2329" s="12" t="s">
        <v>64</v>
      </c>
      <c r="C2329" s="13">
        <v>107</v>
      </c>
      <c r="D2329" s="14">
        <v>1</v>
      </c>
      <c r="E2329" s="14">
        <v>1</v>
      </c>
      <c r="F2329" s="14">
        <v>1</v>
      </c>
      <c r="G2329" s="14">
        <v>1</v>
      </c>
    </row>
    <row r="2330" spans="1:7">
      <c r="A2330" s="12">
        <v>93260</v>
      </c>
      <c r="B2330" s="12" t="s">
        <v>64</v>
      </c>
      <c r="C2330" s="13">
        <v>107</v>
      </c>
      <c r="D2330" s="14">
        <v>1</v>
      </c>
      <c r="E2330" s="14">
        <v>1</v>
      </c>
      <c r="F2330" s="14">
        <v>1</v>
      </c>
      <c r="G2330" s="14">
        <v>1</v>
      </c>
    </row>
    <row r="2331" spans="1:7">
      <c r="A2331" s="12">
        <v>93261</v>
      </c>
      <c r="B2331" s="12" t="s">
        <v>64</v>
      </c>
      <c r="C2331" s="13">
        <v>107</v>
      </c>
      <c r="D2331" s="14">
        <v>0</v>
      </c>
      <c r="E2331" s="14">
        <v>1</v>
      </c>
      <c r="F2331" s="14">
        <v>0</v>
      </c>
      <c r="G2331" s="14">
        <v>1</v>
      </c>
    </row>
    <row r="2332" spans="1:7">
      <c r="A2332" s="12">
        <v>93262</v>
      </c>
      <c r="B2332" s="12" t="s">
        <v>64</v>
      </c>
      <c r="C2332" s="13">
        <v>107</v>
      </c>
      <c r="D2332" s="14">
        <v>1</v>
      </c>
      <c r="E2332" s="14">
        <v>1</v>
      </c>
      <c r="F2332" s="14">
        <v>1</v>
      </c>
      <c r="G2332" s="14">
        <v>1</v>
      </c>
    </row>
    <row r="2333" spans="1:7">
      <c r="A2333" s="12">
        <v>93265</v>
      </c>
      <c r="B2333" s="12" t="s">
        <v>64</v>
      </c>
      <c r="C2333" s="13">
        <v>107</v>
      </c>
      <c r="D2333" s="14">
        <v>1</v>
      </c>
      <c r="E2333" s="14">
        <v>1</v>
      </c>
      <c r="F2333" s="14">
        <v>1</v>
      </c>
      <c r="G2333" s="14">
        <v>1</v>
      </c>
    </row>
    <row r="2334" spans="1:7">
      <c r="A2334" s="12">
        <v>93267</v>
      </c>
      <c r="B2334" s="12" t="s">
        <v>64</v>
      </c>
      <c r="C2334" s="13">
        <v>107</v>
      </c>
      <c r="D2334" s="14">
        <v>1</v>
      </c>
      <c r="E2334" s="14">
        <v>1</v>
      </c>
      <c r="F2334" s="14">
        <v>1</v>
      </c>
      <c r="G2334" s="14">
        <v>1</v>
      </c>
    </row>
    <row r="2335" spans="1:7">
      <c r="A2335" s="12">
        <v>93270</v>
      </c>
      <c r="B2335" s="12" t="s">
        <v>64</v>
      </c>
      <c r="C2335" s="13">
        <v>107</v>
      </c>
      <c r="D2335" s="14">
        <v>1</v>
      </c>
      <c r="E2335" s="14">
        <v>1</v>
      </c>
      <c r="F2335" s="14">
        <v>1</v>
      </c>
      <c r="G2335" s="14">
        <v>1</v>
      </c>
    </row>
    <row r="2336" spans="1:7">
      <c r="A2336" s="12">
        <v>93271</v>
      </c>
      <c r="B2336" s="12" t="s">
        <v>64</v>
      </c>
      <c r="C2336" s="13">
        <v>107</v>
      </c>
      <c r="D2336" s="14">
        <v>1</v>
      </c>
      <c r="E2336" s="14">
        <v>1</v>
      </c>
      <c r="F2336" s="14">
        <v>1</v>
      </c>
      <c r="G2336" s="14">
        <v>1</v>
      </c>
    </row>
    <row r="2337" spans="1:7">
      <c r="A2337" s="12">
        <v>93272</v>
      </c>
      <c r="B2337" s="12" t="s">
        <v>64</v>
      </c>
      <c r="C2337" s="13">
        <v>107</v>
      </c>
      <c r="D2337" s="14">
        <v>1</v>
      </c>
      <c r="E2337" s="14">
        <v>1</v>
      </c>
      <c r="F2337" s="14">
        <v>1</v>
      </c>
      <c r="G2337" s="14">
        <v>1</v>
      </c>
    </row>
    <row r="2338" spans="1:7">
      <c r="A2338" s="12">
        <v>93274</v>
      </c>
      <c r="B2338" s="12" t="s">
        <v>64</v>
      </c>
      <c r="C2338" s="13">
        <v>107</v>
      </c>
      <c r="D2338" s="14">
        <v>0.99944825411838889</v>
      </c>
      <c r="E2338" s="14">
        <v>1</v>
      </c>
      <c r="F2338" s="14">
        <v>1</v>
      </c>
      <c r="G2338" s="14">
        <v>0.99950048167838157</v>
      </c>
    </row>
    <row r="2339" spans="1:7">
      <c r="A2339" s="12">
        <v>93275</v>
      </c>
      <c r="B2339" s="12" t="s">
        <v>64</v>
      </c>
      <c r="C2339" s="13">
        <v>107</v>
      </c>
      <c r="D2339" s="14">
        <v>1</v>
      </c>
      <c r="E2339" s="14">
        <v>1</v>
      </c>
      <c r="F2339" s="14">
        <v>1</v>
      </c>
      <c r="G2339" s="14">
        <v>1</v>
      </c>
    </row>
    <row r="2340" spans="1:7">
      <c r="A2340" s="12">
        <v>93277</v>
      </c>
      <c r="B2340" s="12" t="s">
        <v>64</v>
      </c>
      <c r="C2340" s="13">
        <v>107</v>
      </c>
      <c r="D2340" s="14">
        <v>1</v>
      </c>
      <c r="E2340" s="14">
        <v>1</v>
      </c>
      <c r="F2340" s="14">
        <v>1</v>
      </c>
      <c r="G2340" s="14">
        <v>1</v>
      </c>
    </row>
    <row r="2341" spans="1:7">
      <c r="A2341" s="12">
        <v>93278</v>
      </c>
      <c r="B2341" s="12" t="s">
        <v>64</v>
      </c>
      <c r="C2341" s="13">
        <v>107</v>
      </c>
      <c r="D2341" s="14">
        <v>1</v>
      </c>
      <c r="E2341" s="14">
        <v>1</v>
      </c>
      <c r="F2341" s="14">
        <v>1</v>
      </c>
      <c r="G2341" s="14">
        <v>1</v>
      </c>
    </row>
    <row r="2342" spans="1:7">
      <c r="A2342" s="12">
        <v>93279</v>
      </c>
      <c r="B2342" s="12" t="s">
        <v>64</v>
      </c>
      <c r="C2342" s="13">
        <v>107</v>
      </c>
      <c r="D2342" s="14">
        <v>1</v>
      </c>
      <c r="E2342" s="14">
        <v>1</v>
      </c>
      <c r="F2342" s="14">
        <v>1</v>
      </c>
      <c r="G2342" s="14">
        <v>1</v>
      </c>
    </row>
    <row r="2343" spans="1:7">
      <c r="A2343" s="12">
        <v>93286</v>
      </c>
      <c r="B2343" s="12" t="s">
        <v>64</v>
      </c>
      <c r="C2343" s="13">
        <v>107</v>
      </c>
      <c r="D2343" s="14">
        <v>1</v>
      </c>
      <c r="E2343" s="14">
        <v>1</v>
      </c>
      <c r="F2343" s="14">
        <v>1</v>
      </c>
      <c r="G2343" s="14">
        <v>1</v>
      </c>
    </row>
    <row r="2344" spans="1:7">
      <c r="A2344" s="12">
        <v>93290</v>
      </c>
      <c r="B2344" s="12" t="s">
        <v>64</v>
      </c>
      <c r="C2344" s="13">
        <v>107</v>
      </c>
      <c r="D2344" s="14">
        <v>1</v>
      </c>
      <c r="E2344" s="14">
        <v>1</v>
      </c>
      <c r="F2344" s="14">
        <v>1</v>
      </c>
      <c r="G2344" s="14">
        <v>1</v>
      </c>
    </row>
    <row r="2345" spans="1:7">
      <c r="A2345" s="12">
        <v>93291</v>
      </c>
      <c r="B2345" s="12" t="s">
        <v>64</v>
      </c>
      <c r="C2345" s="13">
        <v>107</v>
      </c>
      <c r="D2345" s="14">
        <v>1</v>
      </c>
      <c r="E2345" s="14">
        <v>1</v>
      </c>
      <c r="F2345" s="14">
        <v>1</v>
      </c>
      <c r="G2345" s="14">
        <v>1</v>
      </c>
    </row>
    <row r="2346" spans="1:7">
      <c r="A2346" s="12">
        <v>93292</v>
      </c>
      <c r="B2346" s="12" t="s">
        <v>64</v>
      </c>
      <c r="C2346" s="13">
        <v>107</v>
      </c>
      <c r="D2346" s="14">
        <v>1</v>
      </c>
      <c r="E2346" s="14">
        <v>1</v>
      </c>
      <c r="F2346" s="14">
        <v>1</v>
      </c>
      <c r="G2346" s="14">
        <v>1</v>
      </c>
    </row>
    <row r="2347" spans="1:7">
      <c r="A2347" s="12">
        <v>93603</v>
      </c>
      <c r="B2347" s="12" t="s">
        <v>64</v>
      </c>
      <c r="C2347" s="13">
        <v>107</v>
      </c>
      <c r="D2347" s="14">
        <v>0.95428571428571429</v>
      </c>
      <c r="E2347" s="14">
        <v>1</v>
      </c>
      <c r="F2347" s="14">
        <v>1</v>
      </c>
      <c r="G2347" s="14">
        <v>0.95811518324607325</v>
      </c>
    </row>
    <row r="2348" spans="1:7">
      <c r="A2348" s="12">
        <v>93615</v>
      </c>
      <c r="B2348" s="12" t="s">
        <v>64</v>
      </c>
      <c r="C2348" s="13">
        <v>107</v>
      </c>
      <c r="D2348" s="14">
        <v>1</v>
      </c>
      <c r="E2348" s="14">
        <v>1</v>
      </c>
      <c r="F2348" s="14">
        <v>1</v>
      </c>
      <c r="G2348" s="14">
        <v>1</v>
      </c>
    </row>
    <row r="2349" spans="1:7">
      <c r="A2349" s="12">
        <v>93618</v>
      </c>
      <c r="B2349" s="12" t="s">
        <v>64</v>
      </c>
      <c r="C2349" s="13">
        <v>107</v>
      </c>
      <c r="D2349" s="14">
        <v>0.989124911068198</v>
      </c>
      <c r="E2349" s="14">
        <v>0.9943820224719101</v>
      </c>
      <c r="F2349" s="14">
        <v>1</v>
      </c>
      <c r="G2349" s="14">
        <v>0.98984446477584631</v>
      </c>
    </row>
    <row r="2350" spans="1:7">
      <c r="A2350" s="12">
        <v>93633</v>
      </c>
      <c r="B2350" s="12" t="s">
        <v>64</v>
      </c>
      <c r="C2350" s="13">
        <v>107</v>
      </c>
      <c r="D2350" s="14">
        <v>0</v>
      </c>
      <c r="E2350" s="14">
        <v>1</v>
      </c>
      <c r="F2350" s="14">
        <v>0</v>
      </c>
      <c r="G2350" s="14">
        <v>1</v>
      </c>
    </row>
    <row r="2351" spans="1:7">
      <c r="A2351" s="12">
        <v>93647</v>
      </c>
      <c r="B2351" s="12" t="s">
        <v>64</v>
      </c>
      <c r="C2351" s="13">
        <v>107</v>
      </c>
      <c r="D2351" s="14">
        <v>0.99792243767313016</v>
      </c>
      <c r="E2351" s="14">
        <v>1</v>
      </c>
      <c r="F2351" s="14">
        <v>1</v>
      </c>
      <c r="G2351" s="14">
        <v>0.9981718464351006</v>
      </c>
    </row>
    <row r="2352" spans="1:7">
      <c r="A2352" s="12">
        <v>93666</v>
      </c>
      <c r="B2352" s="12" t="s">
        <v>64</v>
      </c>
      <c r="C2352" s="13">
        <v>107</v>
      </c>
      <c r="D2352" s="14">
        <v>1</v>
      </c>
      <c r="E2352" s="14">
        <v>1</v>
      </c>
      <c r="F2352" s="14">
        <v>1</v>
      </c>
      <c r="G2352" s="14">
        <v>1</v>
      </c>
    </row>
    <row r="2353" spans="1:7">
      <c r="A2353" s="12">
        <v>93670</v>
      </c>
      <c r="B2353" s="12" t="s">
        <v>64</v>
      </c>
      <c r="C2353" s="13">
        <v>107</v>
      </c>
      <c r="D2353" s="14">
        <v>0</v>
      </c>
      <c r="E2353" s="14">
        <v>0</v>
      </c>
      <c r="F2353" s="14">
        <v>1</v>
      </c>
      <c r="G2353" s="14">
        <v>1</v>
      </c>
    </row>
    <row r="2354" spans="1:7">
      <c r="A2354" s="12">
        <v>93673</v>
      </c>
      <c r="B2354" s="12" t="s">
        <v>64</v>
      </c>
      <c r="C2354" s="13">
        <v>107</v>
      </c>
      <c r="D2354" s="14">
        <v>1</v>
      </c>
      <c r="E2354" s="14">
        <v>1</v>
      </c>
      <c r="F2354" s="14">
        <v>1</v>
      </c>
      <c r="G2354" s="14">
        <v>1</v>
      </c>
    </row>
    <row r="2355" spans="1:7">
      <c r="A2355" s="12">
        <v>95305</v>
      </c>
      <c r="B2355" s="12" t="s">
        <v>65</v>
      </c>
      <c r="C2355" s="13">
        <v>109</v>
      </c>
      <c r="D2355" s="14">
        <v>1</v>
      </c>
      <c r="E2355" s="14">
        <v>1</v>
      </c>
      <c r="F2355" s="14">
        <v>1</v>
      </c>
      <c r="G2355" s="14">
        <v>1</v>
      </c>
    </row>
    <row r="2356" spans="1:7">
      <c r="A2356" s="12">
        <v>95309</v>
      </c>
      <c r="B2356" s="12" t="s">
        <v>65</v>
      </c>
      <c r="C2356" s="13">
        <v>109</v>
      </c>
      <c r="D2356" s="14">
        <v>1</v>
      </c>
      <c r="E2356" s="14">
        <v>0</v>
      </c>
      <c r="F2356" s="14">
        <v>1</v>
      </c>
      <c r="G2356" s="14">
        <v>1</v>
      </c>
    </row>
    <row r="2357" spans="1:7">
      <c r="A2357" s="12">
        <v>95310</v>
      </c>
      <c r="B2357" s="12" t="s">
        <v>65</v>
      </c>
      <c r="C2357" s="13">
        <v>109</v>
      </c>
      <c r="D2357" s="14">
        <v>1</v>
      </c>
      <c r="E2357" s="14">
        <v>1</v>
      </c>
      <c r="F2357" s="14">
        <v>1</v>
      </c>
      <c r="G2357" s="14">
        <v>1</v>
      </c>
    </row>
    <row r="2358" spans="1:7">
      <c r="A2358" s="12">
        <v>95321</v>
      </c>
      <c r="B2358" s="12" t="s">
        <v>65</v>
      </c>
      <c r="C2358" s="13">
        <v>109</v>
      </c>
      <c r="D2358" s="14">
        <v>0.98977987421383651</v>
      </c>
      <c r="E2358" s="14">
        <v>0.98015873015873012</v>
      </c>
      <c r="F2358" s="14">
        <v>0.90909090909090906</v>
      </c>
      <c r="G2358" s="14">
        <v>0.98875305623471887</v>
      </c>
    </row>
    <row r="2359" spans="1:7">
      <c r="A2359" s="12">
        <v>95327</v>
      </c>
      <c r="B2359" s="12" t="s">
        <v>65</v>
      </c>
      <c r="C2359" s="13">
        <v>109</v>
      </c>
      <c r="D2359" s="14">
        <v>1</v>
      </c>
      <c r="E2359" s="14">
        <v>1</v>
      </c>
      <c r="F2359" s="14">
        <v>1</v>
      </c>
      <c r="G2359" s="14">
        <v>1</v>
      </c>
    </row>
    <row r="2360" spans="1:7">
      <c r="A2360" s="12">
        <v>95335</v>
      </c>
      <c r="B2360" s="12" t="s">
        <v>65</v>
      </c>
      <c r="C2360" s="13">
        <v>109</v>
      </c>
      <c r="D2360" s="14">
        <v>1</v>
      </c>
      <c r="E2360" s="14">
        <v>1</v>
      </c>
      <c r="F2360" s="14">
        <v>1</v>
      </c>
      <c r="G2360" s="14">
        <v>1</v>
      </c>
    </row>
    <row r="2361" spans="1:7">
      <c r="A2361" s="12">
        <v>95346</v>
      </c>
      <c r="B2361" s="12" t="s">
        <v>65</v>
      </c>
      <c r="C2361" s="13">
        <v>109</v>
      </c>
      <c r="D2361" s="14">
        <v>1</v>
      </c>
      <c r="E2361" s="14">
        <v>1</v>
      </c>
      <c r="F2361" s="14">
        <v>1</v>
      </c>
      <c r="G2361" s="14">
        <v>1</v>
      </c>
    </row>
    <row r="2362" spans="1:7">
      <c r="A2362" s="12">
        <v>95347</v>
      </c>
      <c r="B2362" s="12" t="s">
        <v>65</v>
      </c>
      <c r="C2362" s="13">
        <v>109</v>
      </c>
      <c r="D2362" s="14">
        <v>0</v>
      </c>
      <c r="E2362" s="14">
        <v>0</v>
      </c>
      <c r="F2362" s="14">
        <v>1</v>
      </c>
      <c r="G2362" s="14">
        <v>1</v>
      </c>
    </row>
    <row r="2363" spans="1:7">
      <c r="A2363" s="12">
        <v>95364</v>
      </c>
      <c r="B2363" s="12" t="s">
        <v>65</v>
      </c>
      <c r="C2363" s="13">
        <v>109</v>
      </c>
      <c r="D2363" s="14">
        <v>1</v>
      </c>
      <c r="E2363" s="14">
        <v>1</v>
      </c>
      <c r="F2363" s="14">
        <v>1</v>
      </c>
      <c r="G2363" s="14">
        <v>1</v>
      </c>
    </row>
    <row r="2364" spans="1:7">
      <c r="A2364" s="12">
        <v>95370</v>
      </c>
      <c r="B2364" s="12" t="s">
        <v>65</v>
      </c>
      <c r="C2364" s="13">
        <v>109</v>
      </c>
      <c r="D2364" s="14">
        <v>1</v>
      </c>
      <c r="E2364" s="14">
        <v>1</v>
      </c>
      <c r="F2364" s="14">
        <v>1</v>
      </c>
      <c r="G2364" s="14">
        <v>1</v>
      </c>
    </row>
    <row r="2365" spans="1:7">
      <c r="A2365" s="12">
        <v>95372</v>
      </c>
      <c r="B2365" s="12" t="s">
        <v>65</v>
      </c>
      <c r="C2365" s="13">
        <v>109</v>
      </c>
      <c r="D2365" s="14">
        <v>1</v>
      </c>
      <c r="E2365" s="14">
        <v>1</v>
      </c>
      <c r="F2365" s="14">
        <v>1</v>
      </c>
      <c r="G2365" s="14">
        <v>1</v>
      </c>
    </row>
    <row r="2366" spans="1:7">
      <c r="A2366" s="12">
        <v>95373</v>
      </c>
      <c r="B2366" s="12" t="s">
        <v>65</v>
      </c>
      <c r="C2366" s="13">
        <v>109</v>
      </c>
      <c r="D2366" s="14">
        <v>0</v>
      </c>
      <c r="E2366" s="14">
        <v>0</v>
      </c>
      <c r="F2366" s="14">
        <v>1</v>
      </c>
      <c r="G2366" s="14">
        <v>1</v>
      </c>
    </row>
    <row r="2367" spans="1:7">
      <c r="A2367" s="12">
        <v>95375</v>
      </c>
      <c r="B2367" s="12" t="s">
        <v>65</v>
      </c>
      <c r="C2367" s="13">
        <v>109</v>
      </c>
      <c r="D2367" s="14">
        <v>0</v>
      </c>
      <c r="E2367" s="14">
        <v>0</v>
      </c>
      <c r="F2367" s="14">
        <v>1</v>
      </c>
      <c r="G2367" s="14">
        <v>1</v>
      </c>
    </row>
    <row r="2368" spans="1:7">
      <c r="A2368" s="12">
        <v>95379</v>
      </c>
      <c r="B2368" s="12" t="s">
        <v>65</v>
      </c>
      <c r="C2368" s="13">
        <v>109</v>
      </c>
      <c r="D2368" s="14">
        <v>1</v>
      </c>
      <c r="E2368" s="14">
        <v>1</v>
      </c>
      <c r="F2368" s="14">
        <v>1</v>
      </c>
      <c r="G2368" s="14">
        <v>1</v>
      </c>
    </row>
    <row r="2369" spans="1:7">
      <c r="A2369" s="12">
        <v>95383</v>
      </c>
      <c r="B2369" s="12" t="s">
        <v>65</v>
      </c>
      <c r="C2369" s="13">
        <v>109</v>
      </c>
      <c r="D2369" s="14">
        <v>1</v>
      </c>
      <c r="E2369" s="14">
        <v>1</v>
      </c>
      <c r="F2369" s="14">
        <v>1</v>
      </c>
      <c r="G2369" s="14">
        <v>1</v>
      </c>
    </row>
    <row r="2370" spans="1:7">
      <c r="A2370" s="12">
        <v>91319</v>
      </c>
      <c r="B2370" s="12" t="s">
        <v>66</v>
      </c>
      <c r="C2370" s="13">
        <v>111</v>
      </c>
      <c r="D2370" s="14">
        <v>1</v>
      </c>
      <c r="E2370" s="14">
        <v>1</v>
      </c>
      <c r="F2370" s="14">
        <v>1</v>
      </c>
      <c r="G2370" s="14">
        <v>1</v>
      </c>
    </row>
    <row r="2371" spans="1:7">
      <c r="A2371" s="12">
        <v>91320</v>
      </c>
      <c r="B2371" s="12" t="s">
        <v>66</v>
      </c>
      <c r="C2371" s="13">
        <v>111</v>
      </c>
      <c r="D2371" s="14">
        <v>1</v>
      </c>
      <c r="E2371" s="14">
        <v>1</v>
      </c>
      <c r="F2371" s="14">
        <v>1</v>
      </c>
      <c r="G2371" s="14">
        <v>1</v>
      </c>
    </row>
    <row r="2372" spans="1:7">
      <c r="A2372" s="12">
        <v>91358</v>
      </c>
      <c r="B2372" s="12" t="s">
        <v>66</v>
      </c>
      <c r="C2372" s="13">
        <v>111</v>
      </c>
      <c r="D2372" s="14">
        <v>1</v>
      </c>
      <c r="E2372" s="14">
        <v>1</v>
      </c>
      <c r="F2372" s="14">
        <v>1</v>
      </c>
      <c r="G2372" s="14">
        <v>1</v>
      </c>
    </row>
    <row r="2373" spans="1:7">
      <c r="A2373" s="12">
        <v>91359</v>
      </c>
      <c r="B2373" s="12" t="s">
        <v>66</v>
      </c>
      <c r="C2373" s="13">
        <v>111</v>
      </c>
      <c r="D2373" s="14">
        <v>1</v>
      </c>
      <c r="E2373" s="14">
        <v>1</v>
      </c>
      <c r="F2373" s="14">
        <v>1</v>
      </c>
      <c r="G2373" s="14">
        <v>1</v>
      </c>
    </row>
    <row r="2374" spans="1:7">
      <c r="A2374" s="12">
        <v>91360</v>
      </c>
      <c r="B2374" s="12" t="s">
        <v>66</v>
      </c>
      <c r="C2374" s="13">
        <v>111</v>
      </c>
      <c r="D2374" s="14">
        <v>1</v>
      </c>
      <c r="E2374" s="14">
        <v>1</v>
      </c>
      <c r="F2374" s="14">
        <v>1</v>
      </c>
      <c r="G2374" s="14">
        <v>1</v>
      </c>
    </row>
    <row r="2375" spans="1:7">
      <c r="A2375" s="12">
        <v>91361</v>
      </c>
      <c r="B2375" s="12" t="s">
        <v>66</v>
      </c>
      <c r="C2375" s="13">
        <v>111</v>
      </c>
      <c r="D2375" s="14">
        <v>0.65975761694416124</v>
      </c>
      <c r="E2375" s="14">
        <v>0.75496688741721851</v>
      </c>
      <c r="F2375" s="14">
        <v>0.78681318681318679</v>
      </c>
      <c r="G2375" s="14">
        <v>0.68051550108147085</v>
      </c>
    </row>
    <row r="2376" spans="1:7">
      <c r="A2376" s="12">
        <v>91362</v>
      </c>
      <c r="B2376" s="12" t="s">
        <v>66</v>
      </c>
      <c r="C2376" s="13">
        <v>111</v>
      </c>
      <c r="D2376" s="14">
        <v>0.97112014580120565</v>
      </c>
      <c r="E2376" s="14">
        <v>0.63732251521298178</v>
      </c>
      <c r="F2376" s="14">
        <v>0.83487297921478065</v>
      </c>
      <c r="G2376" s="14">
        <v>0.91765641870773429</v>
      </c>
    </row>
    <row r="2377" spans="1:7">
      <c r="A2377" s="12">
        <v>91377</v>
      </c>
      <c r="B2377" s="12" t="s">
        <v>66</v>
      </c>
      <c r="C2377" s="13">
        <v>111</v>
      </c>
      <c r="D2377" s="14">
        <v>1</v>
      </c>
      <c r="E2377" s="14">
        <v>1</v>
      </c>
      <c r="F2377" s="14">
        <v>1</v>
      </c>
      <c r="G2377" s="14">
        <v>1</v>
      </c>
    </row>
    <row r="2378" spans="1:7">
      <c r="A2378" s="12">
        <v>93001</v>
      </c>
      <c r="B2378" s="12" t="s">
        <v>66</v>
      </c>
      <c r="C2378" s="13">
        <v>111</v>
      </c>
      <c r="D2378" s="14">
        <v>1</v>
      </c>
      <c r="E2378" s="14">
        <v>1</v>
      </c>
      <c r="F2378" s="14">
        <v>1</v>
      </c>
      <c r="G2378" s="14">
        <v>1</v>
      </c>
    </row>
    <row r="2379" spans="1:7">
      <c r="A2379" s="12">
        <v>93002</v>
      </c>
      <c r="B2379" s="12" t="s">
        <v>66</v>
      </c>
      <c r="C2379" s="13">
        <v>111</v>
      </c>
      <c r="D2379" s="14">
        <v>1</v>
      </c>
      <c r="E2379" s="14">
        <v>1</v>
      </c>
      <c r="F2379" s="14">
        <v>1</v>
      </c>
      <c r="G2379" s="14">
        <v>1</v>
      </c>
    </row>
    <row r="2380" spans="1:7">
      <c r="A2380" s="12">
        <v>93003</v>
      </c>
      <c r="B2380" s="12" t="s">
        <v>66</v>
      </c>
      <c r="C2380" s="13">
        <v>111</v>
      </c>
      <c r="D2380" s="14">
        <v>1</v>
      </c>
      <c r="E2380" s="14">
        <v>1</v>
      </c>
      <c r="F2380" s="14">
        <v>1</v>
      </c>
      <c r="G2380" s="14">
        <v>1</v>
      </c>
    </row>
    <row r="2381" spans="1:7">
      <c r="A2381" s="12">
        <v>93004</v>
      </c>
      <c r="B2381" s="12" t="s">
        <v>66</v>
      </c>
      <c r="C2381" s="13">
        <v>111</v>
      </c>
      <c r="D2381" s="14">
        <v>1</v>
      </c>
      <c r="E2381" s="14">
        <v>1</v>
      </c>
      <c r="F2381" s="14">
        <v>1</v>
      </c>
      <c r="G2381" s="14">
        <v>1</v>
      </c>
    </row>
    <row r="2382" spans="1:7">
      <c r="A2382" s="12">
        <v>93005</v>
      </c>
      <c r="B2382" s="12" t="s">
        <v>66</v>
      </c>
      <c r="C2382" s="13">
        <v>111</v>
      </c>
      <c r="D2382" s="14">
        <v>1</v>
      </c>
      <c r="E2382" s="14">
        <v>1</v>
      </c>
      <c r="F2382" s="14">
        <v>1</v>
      </c>
      <c r="G2382" s="14">
        <v>1</v>
      </c>
    </row>
    <row r="2383" spans="1:7">
      <c r="A2383" s="12">
        <v>93006</v>
      </c>
      <c r="B2383" s="12" t="s">
        <v>66</v>
      </c>
      <c r="C2383" s="13">
        <v>111</v>
      </c>
      <c r="D2383" s="14">
        <v>1</v>
      </c>
      <c r="E2383" s="14">
        <v>1</v>
      </c>
      <c r="F2383" s="14">
        <v>1</v>
      </c>
      <c r="G2383" s="14">
        <v>1</v>
      </c>
    </row>
    <row r="2384" spans="1:7">
      <c r="A2384" s="12">
        <v>93007</v>
      </c>
      <c r="B2384" s="12" t="s">
        <v>66</v>
      </c>
      <c r="C2384" s="13">
        <v>111</v>
      </c>
      <c r="D2384" s="14">
        <v>1</v>
      </c>
      <c r="E2384" s="14">
        <v>1</v>
      </c>
      <c r="F2384" s="14">
        <v>1</v>
      </c>
      <c r="G2384" s="14">
        <v>1</v>
      </c>
    </row>
    <row r="2385" spans="1:7">
      <c r="A2385" s="12">
        <v>93009</v>
      </c>
      <c r="B2385" s="12" t="s">
        <v>66</v>
      </c>
      <c r="C2385" s="13">
        <v>111</v>
      </c>
      <c r="D2385" s="14">
        <v>0</v>
      </c>
      <c r="E2385" s="14">
        <v>0</v>
      </c>
      <c r="F2385" s="14">
        <v>1</v>
      </c>
      <c r="G2385" s="14">
        <v>1</v>
      </c>
    </row>
    <row r="2386" spans="1:7">
      <c r="A2386" s="12">
        <v>93010</v>
      </c>
      <c r="B2386" s="12" t="s">
        <v>66</v>
      </c>
      <c r="C2386" s="13">
        <v>111</v>
      </c>
      <c r="D2386" s="14">
        <v>1</v>
      </c>
      <c r="E2386" s="14">
        <v>1</v>
      </c>
      <c r="F2386" s="14">
        <v>1</v>
      </c>
      <c r="G2386" s="14">
        <v>1</v>
      </c>
    </row>
    <row r="2387" spans="1:7">
      <c r="A2387" s="12">
        <v>93011</v>
      </c>
      <c r="B2387" s="12" t="s">
        <v>66</v>
      </c>
      <c r="C2387" s="13">
        <v>111</v>
      </c>
      <c r="D2387" s="14">
        <v>1</v>
      </c>
      <c r="E2387" s="14">
        <v>1</v>
      </c>
      <c r="F2387" s="14">
        <v>1</v>
      </c>
      <c r="G2387" s="14">
        <v>1</v>
      </c>
    </row>
    <row r="2388" spans="1:7">
      <c r="A2388" s="12">
        <v>93012</v>
      </c>
      <c r="B2388" s="12" t="s">
        <v>66</v>
      </c>
      <c r="C2388" s="13">
        <v>111</v>
      </c>
      <c r="D2388" s="14">
        <v>1</v>
      </c>
      <c r="E2388" s="14">
        <v>1</v>
      </c>
      <c r="F2388" s="14">
        <v>1</v>
      </c>
      <c r="G2388" s="14">
        <v>1</v>
      </c>
    </row>
    <row r="2389" spans="1:7">
      <c r="A2389" s="12">
        <v>93015</v>
      </c>
      <c r="B2389" s="12" t="s">
        <v>66</v>
      </c>
      <c r="C2389" s="13">
        <v>111</v>
      </c>
      <c r="D2389" s="14">
        <v>1</v>
      </c>
      <c r="E2389" s="14">
        <v>1</v>
      </c>
      <c r="F2389" s="14">
        <v>1</v>
      </c>
      <c r="G2389" s="14">
        <v>1</v>
      </c>
    </row>
    <row r="2390" spans="1:7">
      <c r="A2390" s="12">
        <v>93016</v>
      </c>
      <c r="B2390" s="12" t="s">
        <v>66</v>
      </c>
      <c r="C2390" s="13">
        <v>111</v>
      </c>
      <c r="D2390" s="14">
        <v>1</v>
      </c>
      <c r="E2390" s="14">
        <v>1</v>
      </c>
      <c r="F2390" s="14">
        <v>1</v>
      </c>
      <c r="G2390" s="14">
        <v>1</v>
      </c>
    </row>
    <row r="2391" spans="1:7">
      <c r="A2391" s="12">
        <v>93020</v>
      </c>
      <c r="B2391" s="12" t="s">
        <v>66</v>
      </c>
      <c r="C2391" s="13">
        <v>111</v>
      </c>
      <c r="D2391" s="14">
        <v>1</v>
      </c>
      <c r="E2391" s="14">
        <v>1</v>
      </c>
      <c r="F2391" s="14">
        <v>1</v>
      </c>
      <c r="G2391" s="14">
        <v>1</v>
      </c>
    </row>
    <row r="2392" spans="1:7">
      <c r="A2392" s="12">
        <v>93021</v>
      </c>
      <c r="B2392" s="12" t="s">
        <v>66</v>
      </c>
      <c r="C2392" s="13">
        <v>111</v>
      </c>
      <c r="D2392" s="14">
        <v>1</v>
      </c>
      <c r="E2392" s="14">
        <v>1</v>
      </c>
      <c r="F2392" s="14">
        <v>1</v>
      </c>
      <c r="G2392" s="14">
        <v>1</v>
      </c>
    </row>
    <row r="2393" spans="1:7">
      <c r="A2393" s="12">
        <v>93022</v>
      </c>
      <c r="B2393" s="12" t="s">
        <v>66</v>
      </c>
      <c r="C2393" s="13">
        <v>111</v>
      </c>
      <c r="D2393" s="14">
        <v>1</v>
      </c>
      <c r="E2393" s="14">
        <v>1</v>
      </c>
      <c r="F2393" s="14">
        <v>1</v>
      </c>
      <c r="G2393" s="14">
        <v>1</v>
      </c>
    </row>
    <row r="2394" spans="1:7">
      <c r="A2394" s="12">
        <v>93023</v>
      </c>
      <c r="B2394" s="12" t="s">
        <v>66</v>
      </c>
      <c r="C2394" s="13">
        <v>111</v>
      </c>
      <c r="D2394" s="14">
        <v>1</v>
      </c>
      <c r="E2394" s="14">
        <v>1</v>
      </c>
      <c r="F2394" s="14">
        <v>1</v>
      </c>
      <c r="G2394" s="14">
        <v>1</v>
      </c>
    </row>
    <row r="2395" spans="1:7">
      <c r="A2395" s="12">
        <v>93024</v>
      </c>
      <c r="B2395" s="12" t="s">
        <v>66</v>
      </c>
      <c r="C2395" s="13">
        <v>111</v>
      </c>
      <c r="D2395" s="14">
        <v>1</v>
      </c>
      <c r="E2395" s="14">
        <v>1</v>
      </c>
      <c r="F2395" s="14">
        <v>1</v>
      </c>
      <c r="G2395" s="14">
        <v>1</v>
      </c>
    </row>
    <row r="2396" spans="1:7">
      <c r="A2396" s="12">
        <v>93030</v>
      </c>
      <c r="B2396" s="12" t="s">
        <v>66</v>
      </c>
      <c r="C2396" s="13">
        <v>111</v>
      </c>
      <c r="D2396" s="14">
        <v>1</v>
      </c>
      <c r="E2396" s="14">
        <v>1</v>
      </c>
      <c r="F2396" s="14">
        <v>1</v>
      </c>
      <c r="G2396" s="14">
        <v>1</v>
      </c>
    </row>
    <row r="2397" spans="1:7">
      <c r="A2397" s="12">
        <v>93031</v>
      </c>
      <c r="B2397" s="12" t="s">
        <v>66</v>
      </c>
      <c r="C2397" s="13">
        <v>111</v>
      </c>
      <c r="D2397" s="14">
        <v>1</v>
      </c>
      <c r="E2397" s="14">
        <v>1</v>
      </c>
      <c r="F2397" s="14">
        <v>1</v>
      </c>
      <c r="G2397" s="14">
        <v>1</v>
      </c>
    </row>
    <row r="2398" spans="1:7">
      <c r="A2398" s="12">
        <v>93032</v>
      </c>
      <c r="B2398" s="12" t="s">
        <v>66</v>
      </c>
      <c r="C2398" s="13">
        <v>111</v>
      </c>
      <c r="D2398" s="14">
        <v>1</v>
      </c>
      <c r="E2398" s="14">
        <v>1</v>
      </c>
      <c r="F2398" s="14">
        <v>1</v>
      </c>
      <c r="G2398" s="14">
        <v>1</v>
      </c>
    </row>
    <row r="2399" spans="1:7">
      <c r="A2399" s="12">
        <v>93033</v>
      </c>
      <c r="B2399" s="12" t="s">
        <v>66</v>
      </c>
      <c r="C2399" s="13">
        <v>111</v>
      </c>
      <c r="D2399" s="14">
        <v>1</v>
      </c>
      <c r="E2399" s="14">
        <v>1</v>
      </c>
      <c r="F2399" s="14">
        <v>1</v>
      </c>
      <c r="G2399" s="14">
        <v>1</v>
      </c>
    </row>
    <row r="2400" spans="1:7">
      <c r="A2400" s="12">
        <v>93034</v>
      </c>
      <c r="B2400" s="12" t="s">
        <v>66</v>
      </c>
      <c r="C2400" s="13">
        <v>111</v>
      </c>
      <c r="D2400" s="14">
        <v>1</v>
      </c>
      <c r="E2400" s="14">
        <v>1</v>
      </c>
      <c r="F2400" s="14">
        <v>1</v>
      </c>
      <c r="G2400" s="14">
        <v>1</v>
      </c>
    </row>
    <row r="2401" spans="1:7">
      <c r="A2401" s="12">
        <v>93035</v>
      </c>
      <c r="B2401" s="12" t="s">
        <v>66</v>
      </c>
      <c r="C2401" s="13">
        <v>111</v>
      </c>
      <c r="D2401" s="14">
        <v>1</v>
      </c>
      <c r="E2401" s="14">
        <v>1</v>
      </c>
      <c r="F2401" s="14">
        <v>1</v>
      </c>
      <c r="G2401" s="14">
        <v>1</v>
      </c>
    </row>
    <row r="2402" spans="1:7">
      <c r="A2402" s="12">
        <v>93036</v>
      </c>
      <c r="B2402" s="12" t="s">
        <v>66</v>
      </c>
      <c r="C2402" s="13">
        <v>111</v>
      </c>
      <c r="D2402" s="14">
        <v>1</v>
      </c>
      <c r="E2402" s="14">
        <v>1</v>
      </c>
      <c r="F2402" s="14">
        <v>1</v>
      </c>
      <c r="G2402" s="14">
        <v>1</v>
      </c>
    </row>
    <row r="2403" spans="1:7">
      <c r="A2403" s="12">
        <v>93040</v>
      </c>
      <c r="B2403" s="12" t="s">
        <v>66</v>
      </c>
      <c r="C2403" s="13">
        <v>111</v>
      </c>
      <c r="D2403" s="14">
        <v>1</v>
      </c>
      <c r="E2403" s="14">
        <v>1</v>
      </c>
      <c r="F2403" s="14">
        <v>1</v>
      </c>
      <c r="G2403" s="14">
        <v>1</v>
      </c>
    </row>
    <row r="2404" spans="1:7">
      <c r="A2404" s="12">
        <v>93041</v>
      </c>
      <c r="B2404" s="12" t="s">
        <v>66</v>
      </c>
      <c r="C2404" s="13">
        <v>111</v>
      </c>
      <c r="D2404" s="14">
        <v>1</v>
      </c>
      <c r="E2404" s="14">
        <v>1</v>
      </c>
      <c r="F2404" s="14">
        <v>1</v>
      </c>
      <c r="G2404" s="14">
        <v>1</v>
      </c>
    </row>
    <row r="2405" spans="1:7">
      <c r="A2405" s="12">
        <v>93042</v>
      </c>
      <c r="B2405" s="12" t="s">
        <v>66</v>
      </c>
      <c r="C2405" s="13">
        <v>111</v>
      </c>
      <c r="D2405" s="14">
        <v>0</v>
      </c>
      <c r="E2405" s="14">
        <v>1</v>
      </c>
      <c r="F2405" s="14">
        <v>1</v>
      </c>
      <c r="G2405" s="14">
        <v>1</v>
      </c>
    </row>
    <row r="2406" spans="1:7">
      <c r="A2406" s="12">
        <v>93043</v>
      </c>
      <c r="B2406" s="12" t="s">
        <v>66</v>
      </c>
      <c r="C2406" s="13">
        <v>111</v>
      </c>
      <c r="D2406" s="14">
        <v>0</v>
      </c>
      <c r="E2406" s="14">
        <v>0</v>
      </c>
      <c r="F2406" s="14">
        <v>1</v>
      </c>
      <c r="G2406" s="14">
        <v>1</v>
      </c>
    </row>
    <row r="2407" spans="1:7">
      <c r="A2407" s="12">
        <v>93044</v>
      </c>
      <c r="B2407" s="12" t="s">
        <v>66</v>
      </c>
      <c r="C2407" s="13">
        <v>111</v>
      </c>
      <c r="D2407" s="14">
        <v>1</v>
      </c>
      <c r="E2407" s="14">
        <v>1</v>
      </c>
      <c r="F2407" s="14">
        <v>1</v>
      </c>
      <c r="G2407" s="14">
        <v>1</v>
      </c>
    </row>
    <row r="2408" spans="1:7">
      <c r="A2408" s="12">
        <v>93060</v>
      </c>
      <c r="B2408" s="12" t="s">
        <v>66</v>
      </c>
      <c r="C2408" s="13">
        <v>111</v>
      </c>
      <c r="D2408" s="14">
        <v>1</v>
      </c>
      <c r="E2408" s="14">
        <v>1</v>
      </c>
      <c r="F2408" s="14">
        <v>1</v>
      </c>
      <c r="G2408" s="14">
        <v>1</v>
      </c>
    </row>
    <row r="2409" spans="1:7">
      <c r="A2409" s="12">
        <v>93061</v>
      </c>
      <c r="B2409" s="12" t="s">
        <v>66</v>
      </c>
      <c r="C2409" s="13">
        <v>111</v>
      </c>
      <c r="D2409" s="14">
        <v>1</v>
      </c>
      <c r="E2409" s="14">
        <v>1</v>
      </c>
      <c r="F2409" s="14">
        <v>1</v>
      </c>
      <c r="G2409" s="14">
        <v>1</v>
      </c>
    </row>
    <row r="2410" spans="1:7">
      <c r="A2410" s="12">
        <v>93062</v>
      </c>
      <c r="B2410" s="12" t="s">
        <v>66</v>
      </c>
      <c r="C2410" s="13">
        <v>111</v>
      </c>
      <c r="D2410" s="14">
        <v>1</v>
      </c>
      <c r="E2410" s="14">
        <v>1</v>
      </c>
      <c r="F2410" s="14">
        <v>1</v>
      </c>
      <c r="G2410" s="14">
        <v>1</v>
      </c>
    </row>
    <row r="2411" spans="1:7">
      <c r="A2411" s="12">
        <v>93063</v>
      </c>
      <c r="B2411" s="12" t="s">
        <v>66</v>
      </c>
      <c r="C2411" s="13">
        <v>111</v>
      </c>
      <c r="D2411" s="14">
        <v>0.99989747795776096</v>
      </c>
      <c r="E2411" s="14">
        <v>1</v>
      </c>
      <c r="F2411" s="14">
        <v>1</v>
      </c>
      <c r="G2411" s="14">
        <v>0.99990997479294197</v>
      </c>
    </row>
    <row r="2412" spans="1:7">
      <c r="A2412" s="12">
        <v>93064</v>
      </c>
      <c r="B2412" s="12" t="s">
        <v>66</v>
      </c>
      <c r="C2412" s="13">
        <v>111</v>
      </c>
      <c r="D2412" s="14">
        <v>0</v>
      </c>
      <c r="E2412" s="14">
        <v>0</v>
      </c>
      <c r="F2412" s="14">
        <v>1</v>
      </c>
      <c r="G2412" s="14">
        <v>1</v>
      </c>
    </row>
    <row r="2413" spans="1:7">
      <c r="A2413" s="12">
        <v>93065</v>
      </c>
      <c r="B2413" s="12" t="s">
        <v>66</v>
      </c>
      <c r="C2413" s="13">
        <v>111</v>
      </c>
      <c r="D2413" s="14">
        <v>1</v>
      </c>
      <c r="E2413" s="14">
        <v>1</v>
      </c>
      <c r="F2413" s="14">
        <v>1</v>
      </c>
      <c r="G2413" s="14">
        <v>1</v>
      </c>
    </row>
    <row r="2414" spans="1:7">
      <c r="A2414" s="12">
        <v>93066</v>
      </c>
      <c r="B2414" s="12" t="s">
        <v>66</v>
      </c>
      <c r="C2414" s="13">
        <v>111</v>
      </c>
      <c r="D2414" s="14">
        <v>1</v>
      </c>
      <c r="E2414" s="14">
        <v>1</v>
      </c>
      <c r="F2414" s="14">
        <v>1</v>
      </c>
      <c r="G2414" s="14">
        <v>1</v>
      </c>
    </row>
    <row r="2415" spans="1:7">
      <c r="A2415" s="12">
        <v>93094</v>
      </c>
      <c r="B2415" s="12" t="s">
        <v>66</v>
      </c>
      <c r="C2415" s="13">
        <v>111</v>
      </c>
      <c r="D2415" s="14">
        <v>1</v>
      </c>
      <c r="E2415" s="14">
        <v>1</v>
      </c>
      <c r="F2415" s="14">
        <v>1</v>
      </c>
      <c r="G2415" s="14">
        <v>1</v>
      </c>
    </row>
    <row r="2416" spans="1:7">
      <c r="A2416" s="12">
        <v>93099</v>
      </c>
      <c r="B2416" s="12" t="s">
        <v>66</v>
      </c>
      <c r="C2416" s="13">
        <v>111</v>
      </c>
      <c r="D2416" s="14">
        <v>0</v>
      </c>
      <c r="E2416" s="14">
        <v>0</v>
      </c>
      <c r="F2416" s="14">
        <v>1</v>
      </c>
      <c r="G2416" s="14">
        <v>1</v>
      </c>
    </row>
    <row r="2417" spans="1:7">
      <c r="A2417" s="12">
        <v>95605</v>
      </c>
      <c r="B2417" s="12" t="s">
        <v>67</v>
      </c>
      <c r="C2417" s="13">
        <v>113</v>
      </c>
      <c r="D2417" s="14">
        <v>1</v>
      </c>
      <c r="E2417" s="14">
        <v>1</v>
      </c>
      <c r="F2417" s="14">
        <v>1</v>
      </c>
      <c r="G2417" s="14">
        <v>1</v>
      </c>
    </row>
    <row r="2418" spans="1:7">
      <c r="A2418" s="12">
        <v>95606</v>
      </c>
      <c r="B2418" s="12" t="s">
        <v>67</v>
      </c>
      <c r="C2418" s="13">
        <v>113</v>
      </c>
      <c r="D2418" s="14">
        <v>1</v>
      </c>
      <c r="E2418" s="14">
        <v>0</v>
      </c>
      <c r="F2418" s="14">
        <v>1</v>
      </c>
      <c r="G2418" s="14">
        <v>1</v>
      </c>
    </row>
    <row r="2419" spans="1:7">
      <c r="A2419" s="12">
        <v>95607</v>
      </c>
      <c r="B2419" s="12" t="s">
        <v>67</v>
      </c>
      <c r="C2419" s="13">
        <v>113</v>
      </c>
      <c r="D2419" s="14">
        <v>1</v>
      </c>
      <c r="E2419" s="14">
        <v>1</v>
      </c>
      <c r="F2419" s="14">
        <v>1</v>
      </c>
      <c r="G2419" s="14">
        <v>1</v>
      </c>
    </row>
    <row r="2420" spans="1:7">
      <c r="A2420" s="12">
        <v>95612</v>
      </c>
      <c r="B2420" s="12" t="s">
        <v>67</v>
      </c>
      <c r="C2420" s="13">
        <v>113</v>
      </c>
      <c r="D2420" s="14">
        <v>1</v>
      </c>
      <c r="E2420" s="14">
        <v>1</v>
      </c>
      <c r="F2420" s="14">
        <v>1</v>
      </c>
      <c r="G2420" s="14">
        <v>1</v>
      </c>
    </row>
    <row r="2421" spans="1:7">
      <c r="A2421" s="12">
        <v>95616</v>
      </c>
      <c r="B2421" s="12" t="s">
        <v>67</v>
      </c>
      <c r="C2421" s="13">
        <v>113</v>
      </c>
      <c r="D2421" s="14">
        <v>0.99979905556113735</v>
      </c>
      <c r="E2421" s="14">
        <v>0.99871630295250324</v>
      </c>
      <c r="F2421" s="14">
        <v>1</v>
      </c>
      <c r="G2421" s="14">
        <v>0.99973439575033196</v>
      </c>
    </row>
    <row r="2422" spans="1:7">
      <c r="A2422" s="12">
        <v>95617</v>
      </c>
      <c r="B2422" s="12" t="s">
        <v>67</v>
      </c>
      <c r="C2422" s="13">
        <v>113</v>
      </c>
      <c r="D2422" s="14">
        <v>1</v>
      </c>
      <c r="E2422" s="14">
        <v>1</v>
      </c>
      <c r="F2422" s="14">
        <v>1</v>
      </c>
      <c r="G2422" s="14">
        <v>1</v>
      </c>
    </row>
    <row r="2423" spans="1:7">
      <c r="A2423" s="12">
        <v>95618</v>
      </c>
      <c r="B2423" s="12" t="s">
        <v>67</v>
      </c>
      <c r="C2423" s="13">
        <v>113</v>
      </c>
      <c r="D2423" s="14">
        <v>0.99662900874635574</v>
      </c>
      <c r="E2423" s="14">
        <v>0.98969072164948457</v>
      </c>
      <c r="F2423" s="14">
        <v>1</v>
      </c>
      <c r="G2423" s="14">
        <v>0.99641875572582661</v>
      </c>
    </row>
    <row r="2424" spans="1:7">
      <c r="A2424" s="12">
        <v>95627</v>
      </c>
      <c r="B2424" s="12" t="s">
        <v>67</v>
      </c>
      <c r="C2424" s="13">
        <v>113</v>
      </c>
      <c r="D2424" s="14">
        <v>1</v>
      </c>
      <c r="E2424" s="14">
        <v>1</v>
      </c>
      <c r="F2424" s="14">
        <v>1</v>
      </c>
      <c r="G2424" s="14">
        <v>1</v>
      </c>
    </row>
    <row r="2425" spans="1:7">
      <c r="A2425" s="12">
        <v>95637</v>
      </c>
      <c r="B2425" s="12" t="s">
        <v>67</v>
      </c>
      <c r="C2425" s="13">
        <v>113</v>
      </c>
      <c r="D2425" s="14">
        <v>1</v>
      </c>
      <c r="E2425" s="14">
        <v>0</v>
      </c>
      <c r="F2425" s="14">
        <v>1</v>
      </c>
      <c r="G2425" s="14">
        <v>1</v>
      </c>
    </row>
    <row r="2426" spans="1:7">
      <c r="A2426" s="12">
        <v>95653</v>
      </c>
      <c r="B2426" s="12" t="s">
        <v>67</v>
      </c>
      <c r="C2426" s="13">
        <v>113</v>
      </c>
      <c r="D2426" s="14">
        <v>0</v>
      </c>
      <c r="E2426" s="14">
        <v>0</v>
      </c>
      <c r="F2426" s="14">
        <v>1</v>
      </c>
      <c r="G2426" s="14">
        <v>1</v>
      </c>
    </row>
    <row r="2427" spans="1:7">
      <c r="A2427" s="12">
        <v>95679</v>
      </c>
      <c r="B2427" s="12" t="s">
        <v>67</v>
      </c>
      <c r="C2427" s="13">
        <v>113</v>
      </c>
      <c r="D2427" s="14">
        <v>0</v>
      </c>
      <c r="E2427" s="14">
        <v>0</v>
      </c>
      <c r="F2427" s="14">
        <v>1</v>
      </c>
      <c r="G2427" s="14">
        <v>1</v>
      </c>
    </row>
    <row r="2428" spans="1:7">
      <c r="A2428" s="12">
        <v>95691</v>
      </c>
      <c r="B2428" s="12" t="s">
        <v>67</v>
      </c>
      <c r="C2428" s="13">
        <v>113</v>
      </c>
      <c r="D2428" s="14">
        <v>1</v>
      </c>
      <c r="E2428" s="14">
        <v>1</v>
      </c>
      <c r="F2428" s="14">
        <v>1</v>
      </c>
      <c r="G2428" s="14">
        <v>1</v>
      </c>
    </row>
    <row r="2429" spans="1:7">
      <c r="A2429" s="12">
        <v>95694</v>
      </c>
      <c r="B2429" s="12" t="s">
        <v>67</v>
      </c>
      <c r="C2429" s="13">
        <v>113</v>
      </c>
      <c r="D2429" s="14">
        <v>0.86738452819495604</v>
      </c>
      <c r="E2429" s="14">
        <v>0.90186915887850472</v>
      </c>
      <c r="F2429" s="14">
        <v>1</v>
      </c>
      <c r="G2429" s="14">
        <v>0.87212343096234313</v>
      </c>
    </row>
    <row r="2430" spans="1:7">
      <c r="A2430" s="12">
        <v>95695</v>
      </c>
      <c r="B2430" s="12" t="s">
        <v>67</v>
      </c>
      <c r="C2430" s="13">
        <v>113</v>
      </c>
      <c r="D2430" s="14">
        <v>1</v>
      </c>
      <c r="E2430" s="14">
        <v>1</v>
      </c>
      <c r="F2430" s="14">
        <v>1</v>
      </c>
      <c r="G2430" s="14">
        <v>1</v>
      </c>
    </row>
    <row r="2431" spans="1:7">
      <c r="A2431" s="12">
        <v>95697</v>
      </c>
      <c r="B2431" s="12" t="s">
        <v>67</v>
      </c>
      <c r="C2431" s="13">
        <v>113</v>
      </c>
      <c r="D2431" s="14">
        <v>1</v>
      </c>
      <c r="E2431" s="14">
        <v>0</v>
      </c>
      <c r="F2431" s="14">
        <v>1</v>
      </c>
      <c r="G2431" s="14">
        <v>1</v>
      </c>
    </row>
    <row r="2432" spans="1:7">
      <c r="A2432" s="12">
        <v>95698</v>
      </c>
      <c r="B2432" s="12" t="s">
        <v>67</v>
      </c>
      <c r="C2432" s="13">
        <v>113</v>
      </c>
      <c r="D2432" s="14">
        <v>0</v>
      </c>
      <c r="E2432" s="14">
        <v>0</v>
      </c>
      <c r="F2432" s="14">
        <v>1</v>
      </c>
      <c r="G2432" s="14">
        <v>1</v>
      </c>
    </row>
    <row r="2433" spans="1:7">
      <c r="A2433" s="12">
        <v>95776</v>
      </c>
      <c r="B2433" s="12" t="s">
        <v>67</v>
      </c>
      <c r="C2433" s="13">
        <v>113</v>
      </c>
      <c r="D2433" s="14">
        <v>1</v>
      </c>
      <c r="E2433" s="14">
        <v>1</v>
      </c>
      <c r="F2433" s="14">
        <v>1</v>
      </c>
      <c r="G2433" s="14">
        <v>1</v>
      </c>
    </row>
    <row r="2434" spans="1:7">
      <c r="A2434" s="12">
        <v>95798</v>
      </c>
      <c r="B2434" s="12" t="s">
        <v>67</v>
      </c>
      <c r="C2434" s="13">
        <v>113</v>
      </c>
      <c r="D2434" s="14">
        <v>1</v>
      </c>
      <c r="E2434" s="14">
        <v>1</v>
      </c>
      <c r="F2434" s="14">
        <v>1</v>
      </c>
      <c r="G2434" s="14">
        <v>1</v>
      </c>
    </row>
    <row r="2435" spans="1:7">
      <c r="A2435" s="12">
        <v>95799</v>
      </c>
      <c r="B2435" s="12" t="s">
        <v>67</v>
      </c>
      <c r="C2435" s="13">
        <v>113</v>
      </c>
      <c r="D2435" s="14">
        <v>0</v>
      </c>
      <c r="E2435" s="14">
        <v>0</v>
      </c>
      <c r="F2435" s="14">
        <v>1</v>
      </c>
      <c r="G2435" s="14">
        <v>1</v>
      </c>
    </row>
    <row r="2436" spans="1:7">
      <c r="A2436" s="12">
        <v>95937</v>
      </c>
      <c r="B2436" s="12" t="s">
        <v>67</v>
      </c>
      <c r="C2436" s="13">
        <v>113</v>
      </c>
      <c r="D2436" s="14">
        <v>0</v>
      </c>
      <c r="E2436" s="14">
        <v>0</v>
      </c>
      <c r="F2436" s="14">
        <v>1</v>
      </c>
      <c r="G2436" s="14">
        <v>1</v>
      </c>
    </row>
    <row r="2437" spans="1:7">
      <c r="A2437" s="12">
        <v>95692</v>
      </c>
      <c r="B2437" s="12" t="s">
        <v>68</v>
      </c>
      <c r="C2437" s="13">
        <v>115</v>
      </c>
      <c r="D2437" s="14">
        <v>0.99156829679595282</v>
      </c>
      <c r="E2437" s="14">
        <v>0.99224806201550386</v>
      </c>
      <c r="F2437" s="14">
        <v>1</v>
      </c>
      <c r="G2437" s="14">
        <v>0.99211822660098525</v>
      </c>
    </row>
    <row r="2438" spans="1:7">
      <c r="A2438" s="12">
        <v>95901</v>
      </c>
      <c r="B2438" s="12" t="s">
        <v>68</v>
      </c>
      <c r="C2438" s="13">
        <v>115</v>
      </c>
      <c r="D2438" s="14">
        <v>0.99506835632686186</v>
      </c>
      <c r="E2438" s="14">
        <v>1</v>
      </c>
      <c r="F2438" s="14">
        <v>1</v>
      </c>
      <c r="G2438" s="14">
        <v>0.99568588903451294</v>
      </c>
    </row>
    <row r="2439" spans="1:7">
      <c r="A2439" s="12">
        <v>95903</v>
      </c>
      <c r="B2439" s="12" t="s">
        <v>68</v>
      </c>
      <c r="C2439" s="13">
        <v>115</v>
      </c>
      <c r="D2439" s="14">
        <v>1</v>
      </c>
      <c r="E2439" s="14">
        <v>1</v>
      </c>
      <c r="F2439" s="14">
        <v>1</v>
      </c>
      <c r="G2439" s="14">
        <v>1</v>
      </c>
    </row>
    <row r="2440" spans="1:7">
      <c r="A2440" s="12">
        <v>95918</v>
      </c>
      <c r="B2440" s="12" t="s">
        <v>68</v>
      </c>
      <c r="C2440" s="13">
        <v>115</v>
      </c>
      <c r="D2440" s="14">
        <v>1</v>
      </c>
      <c r="E2440" s="14">
        <v>1</v>
      </c>
      <c r="F2440" s="14">
        <v>1</v>
      </c>
      <c r="G2440" s="14">
        <v>1</v>
      </c>
    </row>
    <row r="2441" spans="1:7">
      <c r="A2441" s="12">
        <v>95919</v>
      </c>
      <c r="B2441" s="12" t="s">
        <v>68</v>
      </c>
      <c r="C2441" s="13">
        <v>115</v>
      </c>
      <c r="D2441" s="14">
        <v>1</v>
      </c>
      <c r="E2441" s="14">
        <v>1</v>
      </c>
      <c r="F2441" s="14">
        <v>1</v>
      </c>
      <c r="G2441" s="14">
        <v>1</v>
      </c>
    </row>
    <row r="2442" spans="1:7">
      <c r="A2442" s="12">
        <v>95922</v>
      </c>
      <c r="B2442" s="12" t="s">
        <v>68</v>
      </c>
      <c r="C2442" s="13">
        <v>115</v>
      </c>
      <c r="D2442" s="14">
        <v>0.98124999999999996</v>
      </c>
      <c r="E2442" s="14">
        <v>0.83333333333333337</v>
      </c>
      <c r="F2442" s="14">
        <v>1</v>
      </c>
      <c r="G2442" s="14">
        <v>0.97633136094674555</v>
      </c>
    </row>
    <row r="2443" spans="1:7">
      <c r="A2443" s="12">
        <v>95925</v>
      </c>
      <c r="B2443" s="12" t="s">
        <v>68</v>
      </c>
      <c r="C2443" s="13">
        <v>115</v>
      </c>
      <c r="D2443" s="14">
        <v>1</v>
      </c>
      <c r="E2443" s="14">
        <v>1</v>
      </c>
      <c r="F2443" s="14">
        <v>1</v>
      </c>
      <c r="G2443" s="14">
        <v>1</v>
      </c>
    </row>
    <row r="2444" spans="1:7">
      <c r="A2444" s="12">
        <v>95935</v>
      </c>
      <c r="B2444" s="12" t="s">
        <v>68</v>
      </c>
      <c r="C2444" s="13">
        <v>115</v>
      </c>
      <c r="D2444" s="14">
        <v>1</v>
      </c>
      <c r="E2444" s="14">
        <v>0</v>
      </c>
      <c r="F2444" s="14">
        <v>1</v>
      </c>
      <c r="G2444" s="14">
        <v>1</v>
      </c>
    </row>
    <row r="2445" spans="1:7">
      <c r="A2445" s="12">
        <v>95961</v>
      </c>
      <c r="B2445" s="12" t="s">
        <v>68</v>
      </c>
      <c r="C2445" s="13">
        <v>115</v>
      </c>
      <c r="D2445" s="14">
        <v>1</v>
      </c>
      <c r="E2445" s="14">
        <v>1</v>
      </c>
      <c r="F2445" s="14">
        <v>1</v>
      </c>
      <c r="G2445" s="14">
        <v>1</v>
      </c>
    </row>
    <row r="2446" spans="1:7">
      <c r="A2446" s="12">
        <v>95962</v>
      </c>
      <c r="B2446" s="12" t="s">
        <v>68</v>
      </c>
      <c r="C2446" s="13">
        <v>115</v>
      </c>
      <c r="D2446" s="14">
        <v>1</v>
      </c>
      <c r="E2446" s="14">
        <v>1</v>
      </c>
      <c r="F2446" s="14">
        <v>1</v>
      </c>
      <c r="G2446" s="14">
        <v>1</v>
      </c>
    </row>
    <row r="2447" spans="1:7">
      <c r="A2447" s="12">
        <v>95972</v>
      </c>
      <c r="B2447" s="12" t="s">
        <v>68</v>
      </c>
      <c r="C2447" s="13">
        <v>115</v>
      </c>
      <c r="D2447" s="14">
        <v>1</v>
      </c>
      <c r="E2447" s="14">
        <v>0</v>
      </c>
      <c r="F2447" s="14">
        <v>1</v>
      </c>
      <c r="G2447" s="14">
        <v>1</v>
      </c>
    </row>
    <row r="2448" spans="1:7">
      <c r="A2448" s="12">
        <v>95981</v>
      </c>
      <c r="B2448" s="12" t="s">
        <v>68</v>
      </c>
      <c r="C2448" s="13">
        <v>115</v>
      </c>
      <c r="D2448" s="14">
        <v>0.53846153846153844</v>
      </c>
      <c r="E2448" s="14">
        <v>1</v>
      </c>
      <c r="F2448" s="14">
        <v>0.66666666666666663</v>
      </c>
      <c r="G2448" s="14">
        <v>0.58823529411764708</v>
      </c>
    </row>
  </sheetData>
  <autoFilter ref="A1:H2448" xr:uid="{00000000-0009-0000-0000-000004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3AAAAFA06B6240B39104FB8E692371" ma:contentTypeVersion="9" ma:contentTypeDescription="Create a new document." ma:contentTypeScope="" ma:versionID="e782c6f5542348af6a1f7542ddb3ad19">
  <xsd:schema xmlns:xsd="http://www.w3.org/2001/XMLSchema" xmlns:xs="http://www.w3.org/2001/XMLSchema" xmlns:p="http://schemas.microsoft.com/office/2006/metadata/properties" xmlns:ns2="e750500f-42a5-4b8d-9659-3e1833e664de" xmlns:ns3="5aff56ac-f36b-49b3-8eea-e42fc37821cb" targetNamespace="http://schemas.microsoft.com/office/2006/metadata/properties" ma:root="true" ma:fieldsID="0a06dfd89f8a301309be3a80f2a39f85" ns2:_="" ns3:_="">
    <xsd:import namespace="e750500f-42a5-4b8d-9659-3e1833e664de"/>
    <xsd:import namespace="5aff56ac-f36b-49b3-8eea-e42fc3782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0500f-42a5-4b8d-9659-3e1833e664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56ac-f36b-49b3-8eea-e42fc3782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aff56ac-f36b-49b3-8eea-e42fc37821cb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41AB32D-5C48-4A6B-834D-F9D73588DECE}"/>
</file>

<file path=customXml/itemProps2.xml><?xml version="1.0" encoding="utf-8"?>
<ds:datastoreItem xmlns:ds="http://schemas.openxmlformats.org/officeDocument/2006/customXml" ds:itemID="{29C5B0C8-44BE-460B-A97B-BA121A2B9D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EFC7D-86EA-49F2-A582-18F0D138CCEF}">
  <ds:schemaRefs>
    <ds:schemaRef ds:uri="http://schemas.microsoft.com/office/2006/metadata/properties"/>
    <ds:schemaRef ds:uri="http://schemas.microsoft.com/office/infopath/2007/PartnerControls"/>
    <ds:schemaRef ds:uri="e606a0db-39bc-433d-8b41-1f85defab48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Districts</vt:lpstr>
      <vt:lpstr>Counties</vt:lpstr>
      <vt:lpstr>Zip Shares</vt:lpstr>
      <vt:lpstr>SmartPay National Data</vt:lpstr>
      <vt:lpstr>ZIP_COUNTY_092020</vt:lpstr>
    </vt:vector>
  </TitlesOfParts>
  <Manager/>
  <Company>California State Library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CSL</dc:creator>
  <cp:keywords/>
  <dc:description/>
  <cp:lastModifiedBy>Nothnagel, Dana@CSL</cp:lastModifiedBy>
  <cp:revision/>
  <dcterms:created xsi:type="dcterms:W3CDTF">2020-10-22T18:17:05Z</dcterms:created>
  <dcterms:modified xsi:type="dcterms:W3CDTF">2021-08-24T20:14:43Z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0x010100553AAAAFA06B6240B39104FB8E692371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Order">
    <vt:r8>69600</vt:r8>
  </property>
  <property fmtid="{D5CDD505-2E9C-101B-9397-08002B2CF9AE}" pid="9" name="TriggerFlowInfo">
    <vt:lpwstr/>
  </property>
  <property fmtid="{D5CDD505-2E9C-101B-9397-08002B2CF9AE}" pid="10" name="_SourceUrl">
    <vt:lpwstr/>
  </property>
  <property fmtid="{D5CDD505-2E9C-101B-9397-08002B2CF9AE}" pid="11" name="_SharedFileIndex">
    <vt:lpwstr/>
  </property>
</Properties>
</file>