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2"/>
  </bookViews>
  <sheets>
    <sheet name="Old" sheetId="1" r:id="rId1"/>
    <sheet name="New" sheetId="2" r:id="rId2"/>
    <sheet name="Compare" sheetId="3" r:id="rId3"/>
    <sheet name="Sheet1" sheetId="4" r:id="rId4"/>
    <sheet name="Sheet2" sheetId="5" r:id="rId5"/>
  </sheets>
  <calcPr calcId="125725"/>
  <fileRecoveryPr repairLoad="1"/>
</workbook>
</file>

<file path=xl/calcChain.xml><?xml version="1.0" encoding="utf-8"?>
<calcChain xmlns="http://schemas.openxmlformats.org/spreadsheetml/2006/main">
  <c r="C5" i="3"/>
  <c r="C6"/>
  <c r="C7"/>
  <c r="C8"/>
  <c r="C9"/>
  <c r="C10"/>
  <c r="C11"/>
  <c r="C12"/>
  <c r="C13"/>
  <c r="C14"/>
  <c r="C15"/>
  <c r="C16"/>
  <c r="C17"/>
  <c r="C18"/>
  <c r="C19"/>
  <c r="C20"/>
  <c r="C21"/>
  <c r="C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4"/>
  <c r="E4"/>
  <c r="B5"/>
  <c r="G5" s="1"/>
  <c r="B6"/>
  <c r="F6" s="1"/>
  <c r="B7"/>
  <c r="F7" s="1"/>
  <c r="B8"/>
  <c r="H8" s="1"/>
  <c r="B9"/>
  <c r="G9" s="1"/>
  <c r="B10"/>
  <c r="F10" s="1"/>
  <c r="B11"/>
  <c r="F11" s="1"/>
  <c r="B12"/>
  <c r="H12" s="1"/>
  <c r="B13"/>
  <c r="H13" s="1"/>
  <c r="B14"/>
  <c r="F14" s="1"/>
  <c r="B15"/>
  <c r="F15" s="1"/>
  <c r="B16"/>
  <c r="H16" s="1"/>
  <c r="B17"/>
  <c r="F17" s="1"/>
  <c r="B18"/>
  <c r="F18" s="1"/>
  <c r="B19"/>
  <c r="F19" s="1"/>
  <c r="B20"/>
  <c r="H20" s="1"/>
  <c r="B21"/>
  <c r="G21" s="1"/>
  <c r="B4"/>
  <c r="G4" s="1"/>
  <c r="G7" l="1"/>
  <c r="G15"/>
  <c r="G20"/>
  <c r="G19"/>
  <c r="G11"/>
  <c r="G12"/>
  <c r="G16"/>
  <c r="G8"/>
  <c r="H21"/>
  <c r="H17"/>
  <c r="H9"/>
  <c r="H5"/>
  <c r="F5"/>
  <c r="F9"/>
  <c r="F13"/>
  <c r="F21"/>
  <c r="H4"/>
  <c r="H18"/>
  <c r="H14"/>
  <c r="H10"/>
  <c r="H6"/>
  <c r="F4"/>
  <c r="F8"/>
  <c r="F12"/>
  <c r="F16"/>
  <c r="F20"/>
  <c r="G17"/>
  <c r="G13"/>
  <c r="H19"/>
  <c r="H15"/>
  <c r="H11"/>
  <c r="H7"/>
  <c r="G18"/>
  <c r="G14"/>
  <c r="G10"/>
  <c r="G6"/>
</calcChain>
</file>

<file path=xl/sharedStrings.xml><?xml version="1.0" encoding="utf-8"?>
<sst xmlns="http://schemas.openxmlformats.org/spreadsheetml/2006/main" count="104" uniqueCount="76">
  <si>
    <t>Virus.Win32.Arrow.a</t>
  </si>
  <si>
    <t xml:space="preserve">   58609ms</t>
  </si>
  <si>
    <t>Virus.Win32.Awfull.2376</t>
  </si>
  <si>
    <t xml:space="preserve">    3375ms</t>
  </si>
  <si>
    <t>Virus.Win32.Bolzano.2122</t>
  </si>
  <si>
    <t xml:space="preserve">   54656ms</t>
  </si>
  <si>
    <t>Virus.Win32.Canbis.a</t>
  </si>
  <si>
    <t xml:space="preserve">     485ms</t>
  </si>
  <si>
    <t>Virus.Win32.Champ</t>
  </si>
  <si>
    <t xml:space="preserve">    7750ms</t>
  </si>
  <si>
    <t>Virus.Win32.Damm.1537.a</t>
  </si>
  <si>
    <t xml:space="preserve">     203ms</t>
  </si>
  <si>
    <t>Virus.Win32.Delf.e</t>
  </si>
  <si>
    <t xml:space="preserve">   66266ms</t>
  </si>
  <si>
    <t>Virus.Win32.Doser.4535</t>
  </si>
  <si>
    <t xml:space="preserve">    2610ms</t>
  </si>
  <si>
    <t>Virus.Win32.Drol.5484</t>
  </si>
  <si>
    <t xml:space="preserve">    1500ms</t>
  </si>
  <si>
    <t>Virus.Win32.Enerlam.f</t>
  </si>
  <si>
    <t>Virus.Win32.Eva.g</t>
  </si>
  <si>
    <t xml:space="preserve">     359ms</t>
  </si>
  <si>
    <t>Virus.Win32.Fighter.a</t>
  </si>
  <si>
    <t xml:space="preserve">     187ms</t>
  </si>
  <si>
    <t>Virus.Win32.Gattman.a</t>
  </si>
  <si>
    <t xml:space="preserve">    6125ms</t>
  </si>
  <si>
    <t>Virus.Win32.Giri.4919</t>
  </si>
  <si>
    <t xml:space="preserve">    9266ms</t>
  </si>
  <si>
    <t>Virus.Win32.Halen.2252</t>
  </si>
  <si>
    <t xml:space="preserve">   26750ms</t>
  </si>
  <si>
    <t>Virus.Win32.HLLO.Ant.e</t>
  </si>
  <si>
    <t xml:space="preserve">    2484ms</t>
  </si>
  <si>
    <t>Virus.Win32.HLLP.Flatei.f</t>
  </si>
  <si>
    <t xml:space="preserve">     235ms</t>
  </si>
  <si>
    <t>Virus.Win32.HLLW.Billrus.h</t>
  </si>
  <si>
    <t xml:space="preserve">     875ms</t>
  </si>
  <si>
    <t>Virus.Win32.Alcaul.a</t>
  </si>
  <si>
    <t xml:space="preserve">  361390ms</t>
  </si>
  <si>
    <t xml:space="preserve">  361000ms</t>
  </si>
  <si>
    <t>Virus.Win32.BingHe</t>
  </si>
  <si>
    <t xml:space="preserve">  361187ms</t>
  </si>
  <si>
    <t xml:space="preserve">  416891ms</t>
  </si>
  <si>
    <t>Virus.Win32.Brof.a</t>
  </si>
  <si>
    <t xml:space="preserve">    6203ms</t>
  </si>
  <si>
    <t>Virus.Win32.Butter</t>
  </si>
  <si>
    <t xml:space="preserve">  361156ms</t>
  </si>
  <si>
    <t xml:space="preserve">   16344ms</t>
  </si>
  <si>
    <t xml:space="preserve">    4125ms</t>
  </si>
  <si>
    <t xml:space="preserve">  361219ms</t>
  </si>
  <si>
    <t>Virus.Win32.Deemo</t>
  </si>
  <si>
    <t xml:space="preserve">  361203ms</t>
  </si>
  <si>
    <t xml:space="preserve"> 1447094ms</t>
  </si>
  <si>
    <t xml:space="preserve">  361188ms</t>
  </si>
  <si>
    <t>Virus.Win32.Emotion.a</t>
  </si>
  <si>
    <t xml:space="preserve">    4813ms</t>
  </si>
  <si>
    <t xml:space="preserve">  361578ms</t>
  </si>
  <si>
    <t>Virus.Win32.Evul.8192.f</t>
  </si>
  <si>
    <t xml:space="preserve">  361235ms</t>
  </si>
  <si>
    <t xml:space="preserve">  361313ms</t>
  </si>
  <si>
    <t xml:space="preserve">  362094ms</t>
  </si>
  <si>
    <t xml:space="preserve">   16156ms</t>
  </si>
  <si>
    <t>Virus.Win32.Henky.720</t>
  </si>
  <si>
    <t xml:space="preserve">    2515ms</t>
  </si>
  <si>
    <t xml:space="preserve">  362985ms</t>
  </si>
  <si>
    <t>Virus.Win32.HLLP.Alcaul.g</t>
  </si>
  <si>
    <t xml:space="preserve">    1906ms</t>
  </si>
  <si>
    <t>Virus.Win32.HLLP.Xinfect.k</t>
  </si>
  <si>
    <t xml:space="preserve">  362375ms</t>
  </si>
  <si>
    <t xml:space="preserve">  361250ms</t>
  </si>
  <si>
    <t>Virus.Win32.HLLW.Delf.r</t>
  </si>
  <si>
    <t xml:space="preserve">    2156ms</t>
  </si>
  <si>
    <t>Name</t>
  </si>
  <si>
    <t>Time</t>
  </si>
  <si>
    <t>Nodes</t>
  </si>
  <si>
    <t>Edges</t>
  </si>
  <si>
    <t>OLD</t>
  </si>
  <si>
    <t>NEW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</si>
</sst>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1"/>
          <c:order val="0"/>
          <c:tx>
            <c:v>Số nút (trước)</c:v>
          </c:tx>
          <c:xVal>
            <c:strRef>
              <c:f>Compare!$B$4:$B$21</c:f>
              <c:strCache>
                <c:ptCount val="15"/>
                <c:pt idx="0">
                  <c:v>Virus.Win32.Arrow.a</c:v>
                </c:pt>
                <c:pt idx="1">
                  <c:v>Virus.Win32.Bolzano.2122</c:v>
                </c:pt>
                <c:pt idx="2">
                  <c:v>Virus.Win32.Canbis.a</c:v>
                </c:pt>
                <c:pt idx="3">
                  <c:v>Virus.Win32.Champ</c:v>
                </c:pt>
                <c:pt idx="4">
                  <c:v>Virus.Win32.Damm.1537.a</c:v>
                </c:pt>
                <c:pt idx="5">
                  <c:v>Virus.Win32.Delf.e</c:v>
                </c:pt>
                <c:pt idx="6">
                  <c:v>Virus.Win32.Doser.4535</c:v>
                </c:pt>
                <c:pt idx="7">
                  <c:v>Virus.Win32.Enerlam.f</c:v>
                </c:pt>
                <c:pt idx="8">
                  <c:v>Virus.Win32.Eva.g</c:v>
                </c:pt>
                <c:pt idx="9">
                  <c:v>Virus.Win32.Fighter.a</c:v>
                </c:pt>
                <c:pt idx="10">
                  <c:v>Virus.Win32.Giri.4919</c:v>
                </c:pt>
                <c:pt idx="11">
                  <c:v>Virus.Win32.Halen.2252</c:v>
                </c:pt>
                <c:pt idx="12">
                  <c:v>Virus.Win32.HLLO.Ant.e</c:v>
                </c:pt>
                <c:pt idx="13">
                  <c:v>Virus.Win32.HLLP.Flatei.f</c:v>
                </c:pt>
                <c:pt idx="14">
                  <c:v>Virus.Win32.HLLW.Billrus.h</c:v>
                </c:pt>
              </c:strCache>
            </c:strRef>
          </c:xVal>
          <c:yVal>
            <c:numRef>
              <c:f>Compare!$D$4:$D$21</c:f>
              <c:numCache>
                <c:formatCode>General</c:formatCode>
                <c:ptCount val="15"/>
                <c:pt idx="0">
                  <c:v>81</c:v>
                </c:pt>
                <c:pt idx="1">
                  <c:v>30</c:v>
                </c:pt>
                <c:pt idx="2">
                  <c:v>102</c:v>
                </c:pt>
                <c:pt idx="3">
                  <c:v>701</c:v>
                </c:pt>
                <c:pt idx="4">
                  <c:v>26</c:v>
                </c:pt>
                <c:pt idx="5">
                  <c:v>401</c:v>
                </c:pt>
                <c:pt idx="6">
                  <c:v>145</c:v>
                </c:pt>
                <c:pt idx="7">
                  <c:v>27</c:v>
                </c:pt>
                <c:pt idx="8">
                  <c:v>9</c:v>
                </c:pt>
                <c:pt idx="9">
                  <c:v>10</c:v>
                </c:pt>
                <c:pt idx="10">
                  <c:v>256</c:v>
                </c:pt>
                <c:pt idx="11">
                  <c:v>166</c:v>
                </c:pt>
                <c:pt idx="12">
                  <c:v>122</c:v>
                </c:pt>
                <c:pt idx="13">
                  <c:v>3</c:v>
                </c:pt>
                <c:pt idx="14">
                  <c:v>86</c:v>
                </c:pt>
              </c:numCache>
            </c:numRef>
          </c:yVal>
        </c:ser>
        <c:ser>
          <c:idx val="4"/>
          <c:order val="1"/>
          <c:tx>
            <c:v>Số nút (sau)</c:v>
          </c:tx>
          <c:xVal>
            <c:strRef>
              <c:f>Compare!$B$4:$B$21</c:f>
              <c:strCache>
                <c:ptCount val="15"/>
                <c:pt idx="0">
                  <c:v>Virus.Win32.Arrow.a</c:v>
                </c:pt>
                <c:pt idx="1">
                  <c:v>Virus.Win32.Bolzano.2122</c:v>
                </c:pt>
                <c:pt idx="2">
                  <c:v>Virus.Win32.Canbis.a</c:v>
                </c:pt>
                <c:pt idx="3">
                  <c:v>Virus.Win32.Champ</c:v>
                </c:pt>
                <c:pt idx="4">
                  <c:v>Virus.Win32.Damm.1537.a</c:v>
                </c:pt>
                <c:pt idx="5">
                  <c:v>Virus.Win32.Delf.e</c:v>
                </c:pt>
                <c:pt idx="6">
                  <c:v>Virus.Win32.Doser.4535</c:v>
                </c:pt>
                <c:pt idx="7">
                  <c:v>Virus.Win32.Enerlam.f</c:v>
                </c:pt>
                <c:pt idx="8">
                  <c:v>Virus.Win32.Eva.g</c:v>
                </c:pt>
                <c:pt idx="9">
                  <c:v>Virus.Win32.Fighter.a</c:v>
                </c:pt>
                <c:pt idx="10">
                  <c:v>Virus.Win32.Giri.4919</c:v>
                </c:pt>
                <c:pt idx="11">
                  <c:v>Virus.Win32.Halen.2252</c:v>
                </c:pt>
                <c:pt idx="12">
                  <c:v>Virus.Win32.HLLO.Ant.e</c:v>
                </c:pt>
                <c:pt idx="13">
                  <c:v>Virus.Win32.HLLP.Flatei.f</c:v>
                </c:pt>
                <c:pt idx="14">
                  <c:v>Virus.Win32.HLLW.Billrus.h</c:v>
                </c:pt>
              </c:strCache>
            </c:strRef>
          </c:xVal>
          <c:yVal>
            <c:numRef>
              <c:f>Compare!$G$4:$G$21</c:f>
              <c:numCache>
                <c:formatCode>General</c:formatCode>
                <c:ptCount val="15"/>
                <c:pt idx="0">
                  <c:v>7674</c:v>
                </c:pt>
                <c:pt idx="1">
                  <c:v>42</c:v>
                </c:pt>
                <c:pt idx="2">
                  <c:v>2459</c:v>
                </c:pt>
                <c:pt idx="3">
                  <c:v>672</c:v>
                </c:pt>
                <c:pt idx="4">
                  <c:v>9214</c:v>
                </c:pt>
                <c:pt idx="5">
                  <c:v>67131</c:v>
                </c:pt>
                <c:pt idx="6">
                  <c:v>9882</c:v>
                </c:pt>
                <c:pt idx="7">
                  <c:v>10483</c:v>
                </c:pt>
                <c:pt idx="8">
                  <c:v>10350</c:v>
                </c:pt>
                <c:pt idx="9">
                  <c:v>10462</c:v>
                </c:pt>
                <c:pt idx="10">
                  <c:v>10136</c:v>
                </c:pt>
                <c:pt idx="11">
                  <c:v>226</c:v>
                </c:pt>
                <c:pt idx="12">
                  <c:v>10465</c:v>
                </c:pt>
                <c:pt idx="13">
                  <c:v>7725</c:v>
                </c:pt>
                <c:pt idx="14">
                  <c:v>9415</c:v>
                </c:pt>
              </c:numCache>
            </c:numRef>
          </c:yVal>
        </c:ser>
        <c:dLbls/>
        <c:axId val="51054464"/>
        <c:axId val="51052928"/>
      </c:scatterChart>
      <c:valAx>
        <c:axId val="51054464"/>
        <c:scaling>
          <c:orientation val="minMax"/>
        </c:scaling>
        <c:axPos val="b"/>
        <c:numFmt formatCode="General" sourceLinked="1"/>
        <c:majorTickMark val="none"/>
        <c:tickLblPos val="nextTo"/>
        <c:crossAx val="51052928"/>
        <c:crosses val="autoZero"/>
        <c:crossBetween val="midCat"/>
      </c:valAx>
      <c:valAx>
        <c:axId val="51052928"/>
        <c:scaling>
          <c:orientation val="minMax"/>
        </c:scaling>
        <c:axPos val="l"/>
        <c:numFmt formatCode="General" sourceLinked="1"/>
        <c:majorTickMark val="none"/>
        <c:tickLblPos val="nextTo"/>
        <c:crossAx val="51054464"/>
        <c:crosses val="autoZero"/>
        <c:crossBetween val="midCat"/>
      </c:valAx>
    </c:plotArea>
    <c:legend>
      <c:legendPos val="b"/>
      <c:legendEntry>
        <c:idx val="0"/>
        <c:txPr>
          <a:bodyPr/>
          <a:lstStyle/>
          <a:p>
            <a:pPr>
              <a:defRPr sz="145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750"/>
            </a:pPr>
            <a:endParaRPr lang="en-US"/>
          </a:p>
        </c:txPr>
      </c:legendEntry>
      <c:layout>
        <c:manualLayout>
          <c:xMode val="edge"/>
          <c:yMode val="edge"/>
          <c:x val="0.5123788721733975"/>
          <c:y val="0.26055981410419854"/>
          <c:w val="0.41806776036373833"/>
          <c:h val="5.8108784230470889E-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2"/>
          <c:order val="0"/>
          <c:tx>
            <c:v>Số cạnh (trước)</c:v>
          </c:tx>
          <c:xVal>
            <c:strRef>
              <c:f>Compare!$B$4:$B$21</c:f>
              <c:strCache>
                <c:ptCount val="15"/>
                <c:pt idx="0">
                  <c:v>Virus.Win32.Arrow.a</c:v>
                </c:pt>
                <c:pt idx="1">
                  <c:v>Virus.Win32.Bolzano.2122</c:v>
                </c:pt>
                <c:pt idx="2">
                  <c:v>Virus.Win32.Canbis.a</c:v>
                </c:pt>
                <c:pt idx="3">
                  <c:v>Virus.Win32.Champ</c:v>
                </c:pt>
                <c:pt idx="4">
                  <c:v>Virus.Win32.Damm.1537.a</c:v>
                </c:pt>
                <c:pt idx="5">
                  <c:v>Virus.Win32.Delf.e</c:v>
                </c:pt>
                <c:pt idx="6">
                  <c:v>Virus.Win32.Doser.4535</c:v>
                </c:pt>
                <c:pt idx="7">
                  <c:v>Virus.Win32.Enerlam.f</c:v>
                </c:pt>
                <c:pt idx="8">
                  <c:v>Virus.Win32.Eva.g</c:v>
                </c:pt>
                <c:pt idx="9">
                  <c:v>Virus.Win32.Fighter.a</c:v>
                </c:pt>
                <c:pt idx="10">
                  <c:v>Virus.Win32.Giri.4919</c:v>
                </c:pt>
                <c:pt idx="11">
                  <c:v>Virus.Win32.Halen.2252</c:v>
                </c:pt>
                <c:pt idx="12">
                  <c:v>Virus.Win32.HLLO.Ant.e</c:v>
                </c:pt>
                <c:pt idx="13">
                  <c:v>Virus.Win32.HLLP.Flatei.f</c:v>
                </c:pt>
                <c:pt idx="14">
                  <c:v>Virus.Win32.HLLW.Billrus.h</c:v>
                </c:pt>
              </c:strCache>
            </c:strRef>
          </c:xVal>
          <c:yVal>
            <c:numRef>
              <c:f>Compare!$E$4:$E$21</c:f>
              <c:numCache>
                <c:formatCode>General</c:formatCode>
                <c:ptCount val="15"/>
                <c:pt idx="0">
                  <c:v>84</c:v>
                </c:pt>
                <c:pt idx="1">
                  <c:v>30</c:v>
                </c:pt>
                <c:pt idx="2">
                  <c:v>102</c:v>
                </c:pt>
                <c:pt idx="3">
                  <c:v>712</c:v>
                </c:pt>
                <c:pt idx="4">
                  <c:v>26</c:v>
                </c:pt>
                <c:pt idx="5">
                  <c:v>415</c:v>
                </c:pt>
                <c:pt idx="6">
                  <c:v>145</c:v>
                </c:pt>
                <c:pt idx="7">
                  <c:v>26</c:v>
                </c:pt>
                <c:pt idx="8">
                  <c:v>9</c:v>
                </c:pt>
                <c:pt idx="9">
                  <c:v>9</c:v>
                </c:pt>
                <c:pt idx="10">
                  <c:v>267</c:v>
                </c:pt>
                <c:pt idx="11">
                  <c:v>174</c:v>
                </c:pt>
                <c:pt idx="12">
                  <c:v>119</c:v>
                </c:pt>
                <c:pt idx="13">
                  <c:v>2</c:v>
                </c:pt>
                <c:pt idx="14">
                  <c:v>87</c:v>
                </c:pt>
              </c:numCache>
            </c:numRef>
          </c:yVal>
        </c:ser>
        <c:ser>
          <c:idx val="5"/>
          <c:order val="1"/>
          <c:tx>
            <c:v>Số cạnh (sau)</c:v>
          </c:tx>
          <c:xVal>
            <c:strRef>
              <c:f>Compare!$B$4:$B$21</c:f>
              <c:strCache>
                <c:ptCount val="15"/>
                <c:pt idx="0">
                  <c:v>Virus.Win32.Arrow.a</c:v>
                </c:pt>
                <c:pt idx="1">
                  <c:v>Virus.Win32.Bolzano.2122</c:v>
                </c:pt>
                <c:pt idx="2">
                  <c:v>Virus.Win32.Canbis.a</c:v>
                </c:pt>
                <c:pt idx="3">
                  <c:v>Virus.Win32.Champ</c:v>
                </c:pt>
                <c:pt idx="4">
                  <c:v>Virus.Win32.Damm.1537.a</c:v>
                </c:pt>
                <c:pt idx="5">
                  <c:v>Virus.Win32.Delf.e</c:v>
                </c:pt>
                <c:pt idx="6">
                  <c:v>Virus.Win32.Doser.4535</c:v>
                </c:pt>
                <c:pt idx="7">
                  <c:v>Virus.Win32.Enerlam.f</c:v>
                </c:pt>
                <c:pt idx="8">
                  <c:v>Virus.Win32.Eva.g</c:v>
                </c:pt>
                <c:pt idx="9">
                  <c:v>Virus.Win32.Fighter.a</c:v>
                </c:pt>
                <c:pt idx="10">
                  <c:v>Virus.Win32.Giri.4919</c:v>
                </c:pt>
                <c:pt idx="11">
                  <c:v>Virus.Win32.Halen.2252</c:v>
                </c:pt>
                <c:pt idx="12">
                  <c:v>Virus.Win32.HLLO.Ant.e</c:v>
                </c:pt>
                <c:pt idx="13">
                  <c:v>Virus.Win32.HLLP.Flatei.f</c:v>
                </c:pt>
                <c:pt idx="14">
                  <c:v>Virus.Win32.HLLW.Billrus.h</c:v>
                </c:pt>
              </c:strCache>
            </c:strRef>
          </c:xVal>
          <c:yVal>
            <c:numRef>
              <c:f>Compare!$H$4:$H$21</c:f>
              <c:numCache>
                <c:formatCode>General</c:formatCode>
                <c:ptCount val="15"/>
                <c:pt idx="0">
                  <c:v>7691</c:v>
                </c:pt>
                <c:pt idx="1">
                  <c:v>42</c:v>
                </c:pt>
                <c:pt idx="2">
                  <c:v>2575</c:v>
                </c:pt>
                <c:pt idx="3">
                  <c:v>691</c:v>
                </c:pt>
                <c:pt idx="4">
                  <c:v>9214</c:v>
                </c:pt>
                <c:pt idx="5">
                  <c:v>67495</c:v>
                </c:pt>
                <c:pt idx="6">
                  <c:v>9917</c:v>
                </c:pt>
                <c:pt idx="7">
                  <c:v>10482</c:v>
                </c:pt>
                <c:pt idx="8">
                  <c:v>10350</c:v>
                </c:pt>
                <c:pt idx="9">
                  <c:v>10461</c:v>
                </c:pt>
                <c:pt idx="10">
                  <c:v>10175</c:v>
                </c:pt>
                <c:pt idx="11">
                  <c:v>227</c:v>
                </c:pt>
                <c:pt idx="12">
                  <c:v>10464</c:v>
                </c:pt>
                <c:pt idx="13">
                  <c:v>7724</c:v>
                </c:pt>
                <c:pt idx="14">
                  <c:v>9414</c:v>
                </c:pt>
              </c:numCache>
            </c:numRef>
          </c:yVal>
        </c:ser>
        <c:dLbls/>
        <c:axId val="72634368"/>
        <c:axId val="72635904"/>
      </c:scatterChart>
      <c:valAx>
        <c:axId val="72634368"/>
        <c:scaling>
          <c:orientation val="minMax"/>
        </c:scaling>
        <c:axPos val="b"/>
        <c:numFmt formatCode="General" sourceLinked="1"/>
        <c:majorTickMark val="none"/>
        <c:tickLblPos val="nextTo"/>
        <c:crossAx val="72635904"/>
        <c:crosses val="autoZero"/>
        <c:crossBetween val="midCat"/>
      </c:valAx>
      <c:valAx>
        <c:axId val="72635904"/>
        <c:scaling>
          <c:orientation val="minMax"/>
        </c:scaling>
        <c:axPos val="l"/>
        <c:numFmt formatCode="General" sourceLinked="1"/>
        <c:majorTickMark val="none"/>
        <c:tickLblPos val="nextTo"/>
        <c:crossAx val="72634368"/>
        <c:crosses val="autoZero"/>
        <c:crossBetween val="midCat"/>
      </c:valAx>
    </c:plotArea>
    <c:legend>
      <c:legendPos val="b"/>
      <c:legendEntry>
        <c:idx val="0"/>
        <c:txPr>
          <a:bodyPr/>
          <a:lstStyle/>
          <a:p>
            <a:pPr>
              <a:defRPr sz="145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750"/>
            </a:pPr>
            <a:endParaRPr lang="en-US"/>
          </a:p>
        </c:txPr>
      </c:legendEntry>
      <c:layout>
        <c:manualLayout>
          <c:xMode val="edge"/>
          <c:yMode val="edge"/>
          <c:x val="0.5171896319694097"/>
          <c:y val="0.28250819888283307"/>
          <c:w val="0.45802351041896272"/>
          <c:h val="6.5701956223338867E-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27</xdr:row>
      <xdr:rowOff>47623</xdr:rowOff>
    </xdr:from>
    <xdr:to>
      <xdr:col>10</xdr:col>
      <xdr:colOff>409575</xdr:colOff>
      <xdr:row>58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10</xdr:col>
      <xdr:colOff>409576</xdr:colOff>
      <xdr:row>88</xdr:row>
      <xdr:rowOff>104776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4" sqref="C4"/>
    </sheetView>
  </sheetViews>
  <sheetFormatPr defaultRowHeight="15"/>
  <cols>
    <col min="1" max="1" width="25.5703125" bestFit="1" customWidth="1"/>
    <col min="2" max="4" width="12" style="3" customWidth="1"/>
  </cols>
  <sheetData>
    <row r="1" spans="1:7">
      <c r="A1" s="2" t="s">
        <v>70</v>
      </c>
      <c r="B1" s="3" t="s">
        <v>71</v>
      </c>
      <c r="C1" s="3" t="s">
        <v>72</v>
      </c>
      <c r="D1" s="3" t="s">
        <v>73</v>
      </c>
    </row>
    <row r="2" spans="1:7">
      <c r="A2" t="s">
        <v>0</v>
      </c>
      <c r="B2" s="3" t="s">
        <v>1</v>
      </c>
      <c r="C2" s="3">
        <v>81</v>
      </c>
      <c r="D2" s="3">
        <v>84</v>
      </c>
    </row>
    <row r="3" spans="1:7">
      <c r="A3" t="s">
        <v>2</v>
      </c>
      <c r="B3" s="3" t="s">
        <v>3</v>
      </c>
      <c r="C3" s="3">
        <v>16</v>
      </c>
      <c r="D3" s="3">
        <v>16</v>
      </c>
    </row>
    <row r="4" spans="1:7">
      <c r="A4" t="s">
        <v>4</v>
      </c>
      <c r="B4" s="3" t="s">
        <v>5</v>
      </c>
      <c r="C4" s="3">
        <v>30</v>
      </c>
      <c r="D4" s="3">
        <v>30</v>
      </c>
      <c r="F4" s="1"/>
    </row>
    <row r="5" spans="1:7">
      <c r="A5" t="s">
        <v>6</v>
      </c>
      <c r="B5" s="3" t="s">
        <v>7</v>
      </c>
      <c r="C5" s="3">
        <v>102</v>
      </c>
      <c r="D5" s="3">
        <v>102</v>
      </c>
    </row>
    <row r="6" spans="1:7">
      <c r="A6" t="s">
        <v>8</v>
      </c>
      <c r="B6" s="3" t="s">
        <v>9</v>
      </c>
      <c r="C6" s="3">
        <v>701</v>
      </c>
      <c r="D6" s="3">
        <v>712</v>
      </c>
      <c r="F6" s="1"/>
    </row>
    <row r="7" spans="1:7">
      <c r="A7" t="s">
        <v>10</v>
      </c>
      <c r="B7" s="3" t="s">
        <v>11</v>
      </c>
      <c r="C7" s="3">
        <v>26</v>
      </c>
      <c r="D7" s="3">
        <v>26</v>
      </c>
    </row>
    <row r="8" spans="1:7">
      <c r="A8" t="s">
        <v>12</v>
      </c>
      <c r="B8" s="3" t="s">
        <v>13</v>
      </c>
      <c r="C8" s="3">
        <v>401</v>
      </c>
      <c r="D8" s="3">
        <v>415</v>
      </c>
      <c r="F8" s="1"/>
      <c r="G8" s="1"/>
    </row>
    <row r="9" spans="1:7">
      <c r="A9" t="s">
        <v>14</v>
      </c>
      <c r="B9" s="3" t="s">
        <v>15</v>
      </c>
      <c r="C9" s="3">
        <v>145</v>
      </c>
      <c r="D9" s="3">
        <v>145</v>
      </c>
    </row>
    <row r="10" spans="1:7">
      <c r="A10" t="s">
        <v>16</v>
      </c>
      <c r="B10" s="3" t="s">
        <v>17</v>
      </c>
      <c r="C10" s="3">
        <v>44</v>
      </c>
      <c r="D10" s="3">
        <v>44</v>
      </c>
    </row>
    <row r="11" spans="1:7">
      <c r="A11" t="s">
        <v>18</v>
      </c>
      <c r="B11" s="3" t="s">
        <v>7</v>
      </c>
      <c r="C11" s="3">
        <v>27</v>
      </c>
      <c r="D11" s="3">
        <v>26</v>
      </c>
      <c r="F11" s="1"/>
    </row>
    <row r="12" spans="1:7">
      <c r="A12" t="s">
        <v>19</v>
      </c>
      <c r="B12" s="3" t="s">
        <v>20</v>
      </c>
      <c r="C12" s="3">
        <v>9</v>
      </c>
      <c r="D12" s="3">
        <v>9</v>
      </c>
    </row>
    <row r="13" spans="1:7">
      <c r="A13" t="s">
        <v>21</v>
      </c>
      <c r="B13" s="3" t="s">
        <v>22</v>
      </c>
      <c r="C13" s="3">
        <v>10</v>
      </c>
      <c r="D13" s="3">
        <v>9</v>
      </c>
    </row>
    <row r="14" spans="1:7">
      <c r="A14" t="s">
        <v>23</v>
      </c>
      <c r="B14" s="3" t="s">
        <v>24</v>
      </c>
      <c r="C14" s="3">
        <v>394</v>
      </c>
      <c r="D14" s="3">
        <v>456</v>
      </c>
      <c r="F14" s="1"/>
    </row>
    <row r="15" spans="1:7">
      <c r="A15" t="s">
        <v>25</v>
      </c>
      <c r="B15" s="3" t="s">
        <v>26</v>
      </c>
      <c r="C15" s="3">
        <v>256</v>
      </c>
      <c r="D15" s="3">
        <v>267</v>
      </c>
      <c r="F15" s="1"/>
    </row>
    <row r="16" spans="1:7">
      <c r="A16" t="s">
        <v>27</v>
      </c>
      <c r="B16" s="3" t="s">
        <v>28</v>
      </c>
      <c r="C16" s="3">
        <v>166</v>
      </c>
      <c r="D16" s="3">
        <v>174</v>
      </c>
      <c r="F16" s="1"/>
    </row>
    <row r="17" spans="1:4">
      <c r="A17" t="s">
        <v>29</v>
      </c>
      <c r="B17" s="3" t="s">
        <v>30</v>
      </c>
      <c r="C17" s="3">
        <v>122</v>
      </c>
      <c r="D17" s="3">
        <v>119</v>
      </c>
    </row>
    <row r="18" spans="1:4">
      <c r="A18" t="s">
        <v>31</v>
      </c>
      <c r="B18" s="3" t="s">
        <v>32</v>
      </c>
      <c r="C18" s="3">
        <v>3</v>
      </c>
      <c r="D18" s="3">
        <v>2</v>
      </c>
    </row>
    <row r="19" spans="1:4">
      <c r="A19" t="s">
        <v>33</v>
      </c>
      <c r="B19" s="3" t="s">
        <v>34</v>
      </c>
      <c r="C19" s="3">
        <v>86</v>
      </c>
      <c r="D19" s="3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"/>
  <sheetViews>
    <sheetView zoomScaleNormal="100" workbookViewId="0">
      <selection activeCell="B1" sqref="B1:D1"/>
    </sheetView>
  </sheetViews>
  <sheetFormatPr defaultRowHeight="15"/>
  <cols>
    <col min="1" max="1" width="29" style="2" bestFit="1" customWidth="1"/>
    <col min="2" max="4" width="12.140625" style="3" customWidth="1"/>
  </cols>
  <sheetData>
    <row r="1" spans="1:7">
      <c r="A1" s="2" t="s">
        <v>70</v>
      </c>
      <c r="B1" s="3" t="s">
        <v>71</v>
      </c>
      <c r="C1" s="3" t="s">
        <v>72</v>
      </c>
      <c r="D1" s="3" t="s">
        <v>73</v>
      </c>
    </row>
    <row r="2" spans="1:7">
      <c r="A2" s="2" t="s">
        <v>35</v>
      </c>
      <c r="B2" s="3" t="s">
        <v>36</v>
      </c>
      <c r="C2" s="3">
        <v>9162</v>
      </c>
      <c r="D2" s="3">
        <v>9193</v>
      </c>
      <c r="F2" s="1"/>
    </row>
    <row r="3" spans="1:7">
      <c r="A3" s="2" t="s">
        <v>0</v>
      </c>
      <c r="B3" s="3" t="s">
        <v>37</v>
      </c>
      <c r="C3" s="3">
        <v>7674</v>
      </c>
      <c r="D3" s="3">
        <v>7691</v>
      </c>
      <c r="F3" s="1"/>
    </row>
    <row r="4" spans="1:7">
      <c r="A4" s="2" t="s">
        <v>38</v>
      </c>
      <c r="B4" s="3" t="s">
        <v>39</v>
      </c>
      <c r="C4" s="3">
        <v>8478</v>
      </c>
      <c r="D4" s="3">
        <v>8480</v>
      </c>
    </row>
    <row r="5" spans="1:7">
      <c r="A5" s="2" t="s">
        <v>4</v>
      </c>
      <c r="B5" s="3" t="s">
        <v>40</v>
      </c>
      <c r="C5" s="3">
        <v>42</v>
      </c>
      <c r="D5" s="3">
        <v>42</v>
      </c>
      <c r="F5" s="1"/>
    </row>
    <row r="6" spans="1:7">
      <c r="A6" s="2" t="s">
        <v>41</v>
      </c>
      <c r="B6" s="3" t="s">
        <v>42</v>
      </c>
      <c r="C6" s="3">
        <v>116</v>
      </c>
      <c r="D6" s="3">
        <v>129</v>
      </c>
    </row>
    <row r="7" spans="1:7">
      <c r="A7" s="2" t="s">
        <v>43</v>
      </c>
      <c r="B7" s="3" t="s">
        <v>44</v>
      </c>
      <c r="C7" s="3">
        <v>7861</v>
      </c>
      <c r="D7" s="3">
        <v>7901</v>
      </c>
      <c r="F7" s="1"/>
    </row>
    <row r="8" spans="1:7">
      <c r="A8" s="2" t="s">
        <v>6</v>
      </c>
      <c r="B8" s="3" t="s">
        <v>45</v>
      </c>
      <c r="C8" s="3">
        <v>2459</v>
      </c>
      <c r="D8" s="3">
        <v>2575</v>
      </c>
      <c r="F8" s="1"/>
    </row>
    <row r="9" spans="1:7">
      <c r="A9" s="2" t="s">
        <v>8</v>
      </c>
      <c r="B9" s="3" t="s">
        <v>46</v>
      </c>
      <c r="C9" s="3">
        <v>672</v>
      </c>
      <c r="D9" s="3">
        <v>691</v>
      </c>
      <c r="F9" s="1"/>
    </row>
    <row r="10" spans="1:7">
      <c r="A10" s="2" t="s">
        <v>10</v>
      </c>
      <c r="B10" s="3" t="s">
        <v>47</v>
      </c>
      <c r="C10" s="3">
        <v>9214</v>
      </c>
      <c r="D10" s="3">
        <v>9214</v>
      </c>
    </row>
    <row r="11" spans="1:7">
      <c r="A11" s="2" t="s">
        <v>48</v>
      </c>
      <c r="B11" s="3" t="s">
        <v>49</v>
      </c>
      <c r="C11" s="3">
        <v>9540</v>
      </c>
      <c r="D11" s="3">
        <v>9539</v>
      </c>
    </row>
    <row r="12" spans="1:7">
      <c r="A12" s="2" t="s">
        <v>12</v>
      </c>
      <c r="B12" s="3" t="s">
        <v>50</v>
      </c>
      <c r="C12" s="3">
        <v>67131</v>
      </c>
      <c r="D12" s="3">
        <v>67495</v>
      </c>
      <c r="F12" s="1"/>
      <c r="G12" s="1"/>
    </row>
    <row r="13" spans="1:7">
      <c r="A13" s="2" t="s">
        <v>14</v>
      </c>
      <c r="B13" s="3" t="s">
        <v>51</v>
      </c>
      <c r="C13" s="3">
        <v>9882</v>
      </c>
      <c r="D13" s="3">
        <v>9917</v>
      </c>
      <c r="F13" s="1"/>
    </row>
    <row r="14" spans="1:7">
      <c r="A14" s="2" t="s">
        <v>52</v>
      </c>
      <c r="B14" s="3" t="s">
        <v>53</v>
      </c>
      <c r="C14" s="3">
        <v>116</v>
      </c>
      <c r="D14" s="3">
        <v>120</v>
      </c>
    </row>
    <row r="15" spans="1:7">
      <c r="A15" s="2" t="s">
        <v>18</v>
      </c>
      <c r="B15" s="3" t="s">
        <v>54</v>
      </c>
      <c r="C15" s="3">
        <v>10483</v>
      </c>
      <c r="D15" s="3">
        <v>10482</v>
      </c>
      <c r="F15" s="1"/>
    </row>
    <row r="16" spans="1:7">
      <c r="A16" s="2" t="s">
        <v>19</v>
      </c>
      <c r="B16" s="3" t="s">
        <v>39</v>
      </c>
      <c r="C16" s="3">
        <v>10350</v>
      </c>
      <c r="D16" s="3">
        <v>10350</v>
      </c>
    </row>
    <row r="17" spans="1:6">
      <c r="A17" s="2" t="s">
        <v>55</v>
      </c>
      <c r="B17" s="3" t="s">
        <v>56</v>
      </c>
      <c r="C17" s="3">
        <v>10457</v>
      </c>
      <c r="D17" s="3">
        <v>10469</v>
      </c>
    </row>
    <row r="18" spans="1:6">
      <c r="A18" s="2" t="s">
        <v>21</v>
      </c>
      <c r="B18" s="3" t="s">
        <v>57</v>
      </c>
      <c r="C18" s="3">
        <v>10462</v>
      </c>
      <c r="D18" s="3">
        <v>10461</v>
      </c>
    </row>
    <row r="19" spans="1:6">
      <c r="A19" s="2" t="s">
        <v>25</v>
      </c>
      <c r="B19" s="3" t="s">
        <v>58</v>
      </c>
      <c r="C19" s="3">
        <v>10136</v>
      </c>
      <c r="D19" s="3">
        <v>10175</v>
      </c>
      <c r="F19" s="1"/>
    </row>
    <row r="20" spans="1:6">
      <c r="A20" s="2" t="s">
        <v>27</v>
      </c>
      <c r="B20" s="3" t="s">
        <v>59</v>
      </c>
      <c r="C20" s="3">
        <v>226</v>
      </c>
      <c r="D20" s="3">
        <v>227</v>
      </c>
      <c r="F20" s="1"/>
    </row>
    <row r="21" spans="1:6">
      <c r="A21" s="2" t="s">
        <v>60</v>
      </c>
      <c r="B21" s="3" t="s">
        <v>61</v>
      </c>
      <c r="C21" s="3">
        <v>13</v>
      </c>
      <c r="D21" s="3">
        <v>13</v>
      </c>
    </row>
    <row r="22" spans="1:6">
      <c r="A22" s="2" t="s">
        <v>29</v>
      </c>
      <c r="B22" s="3" t="s">
        <v>62</v>
      </c>
      <c r="C22" s="3">
        <v>10465</v>
      </c>
      <c r="D22" s="3">
        <v>10464</v>
      </c>
    </row>
    <row r="23" spans="1:6">
      <c r="A23" s="2" t="s">
        <v>63</v>
      </c>
      <c r="B23" s="3" t="s">
        <v>64</v>
      </c>
      <c r="C23" s="3">
        <v>0</v>
      </c>
      <c r="D23" s="3">
        <v>0</v>
      </c>
    </row>
    <row r="24" spans="1:6">
      <c r="A24" s="2" t="s">
        <v>31</v>
      </c>
      <c r="B24" s="3" t="s">
        <v>56</v>
      </c>
      <c r="C24" s="3">
        <v>7725</v>
      </c>
      <c r="D24" s="3">
        <v>7724</v>
      </c>
    </row>
    <row r="25" spans="1:6">
      <c r="A25" s="2" t="s">
        <v>65</v>
      </c>
      <c r="B25" s="3" t="s">
        <v>66</v>
      </c>
      <c r="C25" s="3">
        <v>3298</v>
      </c>
      <c r="D25" s="3">
        <v>3297</v>
      </c>
    </row>
    <row r="26" spans="1:6">
      <c r="A26" s="2" t="s">
        <v>33</v>
      </c>
      <c r="B26" s="3" t="s">
        <v>67</v>
      </c>
      <c r="C26" s="3">
        <v>9415</v>
      </c>
      <c r="D26" s="3">
        <v>9414</v>
      </c>
    </row>
    <row r="27" spans="1:6">
      <c r="A27" s="2" t="s">
        <v>68</v>
      </c>
      <c r="B27" s="3" t="s">
        <v>69</v>
      </c>
      <c r="C27" s="3">
        <v>0</v>
      </c>
      <c r="D27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"/>
  <sheetViews>
    <sheetView tabSelected="1" topLeftCell="A67" workbookViewId="0">
      <selection activeCell="N65" sqref="N65"/>
    </sheetView>
  </sheetViews>
  <sheetFormatPr defaultRowHeight="15"/>
  <cols>
    <col min="2" max="2" width="25.5703125" bestFit="1" customWidth="1"/>
    <col min="3" max="8" width="12" style="3" customWidth="1"/>
  </cols>
  <sheetData>
    <row r="2" spans="2:11">
      <c r="B2" s="6"/>
      <c r="C2" s="7" t="s">
        <v>74</v>
      </c>
      <c r="D2" s="7"/>
      <c r="E2" s="7"/>
      <c r="F2" s="7" t="s">
        <v>75</v>
      </c>
      <c r="G2" s="7"/>
      <c r="H2" s="7"/>
      <c r="I2" s="5"/>
      <c r="J2" s="5"/>
      <c r="K2" s="5"/>
    </row>
    <row r="3" spans="2:11">
      <c r="B3" s="6"/>
      <c r="C3" s="8" t="s">
        <v>71</v>
      </c>
      <c r="D3" s="8" t="s">
        <v>72</v>
      </c>
      <c r="E3" s="8" t="s">
        <v>73</v>
      </c>
      <c r="F3" s="8" t="s">
        <v>71</v>
      </c>
      <c r="G3" s="8" t="s">
        <v>72</v>
      </c>
      <c r="H3" s="8" t="s">
        <v>73</v>
      </c>
      <c r="I3" s="4"/>
      <c r="J3" s="4"/>
      <c r="K3" s="4"/>
    </row>
    <row r="4" spans="2:11">
      <c r="B4" s="6" t="str">
        <f>Old!$A2</f>
        <v>Virus.Win32.Arrow.a</v>
      </c>
      <c r="C4" s="9">
        <f>VALUE(SUBSTITUTE(Old!B2, "ms", ""))</f>
        <v>58609</v>
      </c>
      <c r="D4" s="9">
        <f>Old!C2</f>
        <v>81</v>
      </c>
      <c r="E4" s="9">
        <f>Old!D2</f>
        <v>84</v>
      </c>
      <c r="F4" s="9">
        <f>VALUE(SUBSTITUTE(VLOOKUP(B4,New!$A$2:$D$27, 2, FALSE), "ms", ""))</f>
        <v>361000</v>
      </c>
      <c r="G4" s="9">
        <f>VLOOKUP(B4,New!$A$2:$D$27, 3, FALSE)</f>
        <v>7674</v>
      </c>
      <c r="H4" s="9">
        <f>VLOOKUP(B4,New!$A$2:$D$27, 4, FALSE)</f>
        <v>7691</v>
      </c>
      <c r="I4" s="3"/>
      <c r="J4" s="3"/>
      <c r="K4" s="3"/>
    </row>
    <row r="5" spans="2:11" ht="15" hidden="1" customHeight="1">
      <c r="B5" s="6" t="str">
        <f>Old!$A3</f>
        <v>Virus.Win32.Awfull.2376</v>
      </c>
      <c r="C5" s="9">
        <f>VALUE(SUBSTITUTE(Old!B3, "ms", ""))</f>
        <v>3375</v>
      </c>
      <c r="D5" s="9">
        <f>Old!C3</f>
        <v>16</v>
      </c>
      <c r="E5" s="9">
        <f>Old!D3</f>
        <v>16</v>
      </c>
      <c r="F5" s="9" t="e">
        <f>VALUE(SUBSTITUTE(VLOOKUP(B5,New!$A$2:$D$27, 2, FALSE), "ms", ""))</f>
        <v>#N/A</v>
      </c>
      <c r="G5" s="9" t="e">
        <f>VLOOKUP(B5,New!$A$2:$D$27, 3, FALSE)</f>
        <v>#N/A</v>
      </c>
      <c r="H5" s="9" t="e">
        <f>VLOOKUP(B5,New!$A$2:$D$27, 4, FALSE)</f>
        <v>#N/A</v>
      </c>
      <c r="I5" s="3"/>
      <c r="J5" s="3"/>
      <c r="K5" s="3"/>
    </row>
    <row r="6" spans="2:11">
      <c r="B6" s="6" t="str">
        <f>Old!$A4</f>
        <v>Virus.Win32.Bolzano.2122</v>
      </c>
      <c r="C6" s="9">
        <f>VALUE(SUBSTITUTE(Old!B4, "ms", ""))</f>
        <v>54656</v>
      </c>
      <c r="D6" s="9">
        <f>Old!C4</f>
        <v>30</v>
      </c>
      <c r="E6" s="9">
        <f>Old!D4</f>
        <v>30</v>
      </c>
      <c r="F6" s="9">
        <f>VALUE(SUBSTITUTE(VLOOKUP(B6,New!$A$2:$D$27, 2, FALSE), "ms", ""))</f>
        <v>416891</v>
      </c>
      <c r="G6" s="9">
        <f>VLOOKUP(B6,New!$A$2:$D$27, 3, FALSE)</f>
        <v>42</v>
      </c>
      <c r="H6" s="9">
        <f>VLOOKUP(B6,New!$A$2:$D$27, 4, FALSE)</f>
        <v>42</v>
      </c>
      <c r="I6" s="3"/>
      <c r="J6" s="3"/>
      <c r="K6" s="3"/>
    </row>
    <row r="7" spans="2:11">
      <c r="B7" s="6" t="str">
        <f>Old!$A5</f>
        <v>Virus.Win32.Canbis.a</v>
      </c>
      <c r="C7" s="9">
        <f>VALUE(SUBSTITUTE(Old!B5, "ms", ""))</f>
        <v>485</v>
      </c>
      <c r="D7" s="9">
        <f>Old!C5</f>
        <v>102</v>
      </c>
      <c r="E7" s="9">
        <f>Old!D5</f>
        <v>102</v>
      </c>
      <c r="F7" s="9">
        <f>VALUE(SUBSTITUTE(VLOOKUP(B7,New!$A$2:$D$27, 2, FALSE), "ms", ""))</f>
        <v>16344</v>
      </c>
      <c r="G7" s="9">
        <f>VLOOKUP(B7,New!$A$2:$D$27, 3, FALSE)</f>
        <v>2459</v>
      </c>
      <c r="H7" s="9">
        <f>VLOOKUP(B7,New!$A$2:$D$27, 4, FALSE)</f>
        <v>2575</v>
      </c>
      <c r="I7" s="3"/>
      <c r="J7" s="3"/>
      <c r="K7" s="3"/>
    </row>
    <row r="8" spans="2:11">
      <c r="B8" s="6" t="str">
        <f>Old!$A6</f>
        <v>Virus.Win32.Champ</v>
      </c>
      <c r="C8" s="9">
        <f>VALUE(SUBSTITUTE(Old!B6, "ms", ""))</f>
        <v>7750</v>
      </c>
      <c r="D8" s="9">
        <f>Old!C6</f>
        <v>701</v>
      </c>
      <c r="E8" s="9">
        <f>Old!D6</f>
        <v>712</v>
      </c>
      <c r="F8" s="9">
        <f>VALUE(SUBSTITUTE(VLOOKUP(B8,New!$A$2:$D$27, 2, FALSE), "ms", ""))</f>
        <v>4125</v>
      </c>
      <c r="G8" s="9">
        <f>VLOOKUP(B8,New!$A$2:$D$27, 3, FALSE)</f>
        <v>672</v>
      </c>
      <c r="H8" s="9">
        <f>VLOOKUP(B8,New!$A$2:$D$27, 4, FALSE)</f>
        <v>691</v>
      </c>
      <c r="I8" s="3"/>
      <c r="J8" s="3"/>
      <c r="K8" s="3"/>
    </row>
    <row r="9" spans="2:11">
      <c r="B9" s="6" t="str">
        <f>Old!$A7</f>
        <v>Virus.Win32.Damm.1537.a</v>
      </c>
      <c r="C9" s="9">
        <f>VALUE(SUBSTITUTE(Old!B7, "ms", ""))</f>
        <v>203</v>
      </c>
      <c r="D9" s="9">
        <f>Old!C7</f>
        <v>26</v>
      </c>
      <c r="E9" s="9">
        <f>Old!D7</f>
        <v>26</v>
      </c>
      <c r="F9" s="9">
        <f>VALUE(SUBSTITUTE(VLOOKUP(B9,New!$A$2:$D$27, 2, FALSE), "ms", ""))</f>
        <v>361219</v>
      </c>
      <c r="G9" s="9">
        <f>VLOOKUP(B9,New!$A$2:$D$27, 3, FALSE)</f>
        <v>9214</v>
      </c>
      <c r="H9" s="9">
        <f>VLOOKUP(B9,New!$A$2:$D$27, 4, FALSE)</f>
        <v>9214</v>
      </c>
      <c r="I9" s="3"/>
      <c r="J9" s="3"/>
      <c r="K9" s="3"/>
    </row>
    <row r="10" spans="2:11">
      <c r="B10" s="6" t="str">
        <f>Old!$A8</f>
        <v>Virus.Win32.Delf.e</v>
      </c>
      <c r="C10" s="9">
        <f>VALUE(SUBSTITUTE(Old!B8, "ms", ""))</f>
        <v>66266</v>
      </c>
      <c r="D10" s="9">
        <f>Old!C8</f>
        <v>401</v>
      </c>
      <c r="E10" s="9">
        <f>Old!D8</f>
        <v>415</v>
      </c>
      <c r="F10" s="9">
        <f>VALUE(SUBSTITUTE(VLOOKUP(B10,New!$A$2:$D$27, 2, FALSE), "ms", ""))</f>
        <v>1447094</v>
      </c>
      <c r="G10" s="9">
        <f>VLOOKUP(B10,New!$A$2:$D$27, 3, FALSE)</f>
        <v>67131</v>
      </c>
      <c r="H10" s="9">
        <f>VLOOKUP(B10,New!$A$2:$D$27, 4, FALSE)</f>
        <v>67495</v>
      </c>
      <c r="I10" s="3"/>
      <c r="J10" s="3"/>
      <c r="K10" s="3"/>
    </row>
    <row r="11" spans="2:11">
      <c r="B11" s="6" t="str">
        <f>Old!$A9</f>
        <v>Virus.Win32.Doser.4535</v>
      </c>
      <c r="C11" s="9">
        <f>VALUE(SUBSTITUTE(Old!B9, "ms", ""))</f>
        <v>2610</v>
      </c>
      <c r="D11" s="9">
        <f>Old!C9</f>
        <v>145</v>
      </c>
      <c r="E11" s="9">
        <f>Old!D9</f>
        <v>145</v>
      </c>
      <c r="F11" s="9">
        <f>VALUE(SUBSTITUTE(VLOOKUP(B11,New!$A$2:$D$27, 2, FALSE), "ms", ""))</f>
        <v>361188</v>
      </c>
      <c r="G11" s="9">
        <f>VLOOKUP(B11,New!$A$2:$D$27, 3, FALSE)</f>
        <v>9882</v>
      </c>
      <c r="H11" s="9">
        <f>VLOOKUP(B11,New!$A$2:$D$27, 4, FALSE)</f>
        <v>9917</v>
      </c>
      <c r="I11" s="3"/>
      <c r="J11" s="3"/>
      <c r="K11" s="3"/>
    </row>
    <row r="12" spans="2:11" ht="15" hidden="1" customHeight="1">
      <c r="B12" s="6" t="str">
        <f>Old!$A10</f>
        <v>Virus.Win32.Drol.5484</v>
      </c>
      <c r="C12" s="9">
        <f>VALUE(SUBSTITUTE(Old!B10, "ms", ""))</f>
        <v>1500</v>
      </c>
      <c r="D12" s="9">
        <f>Old!C10</f>
        <v>44</v>
      </c>
      <c r="E12" s="9">
        <f>Old!D10</f>
        <v>44</v>
      </c>
      <c r="F12" s="9" t="e">
        <f>VALUE(SUBSTITUTE(VLOOKUP(B12,New!$A$2:$D$27, 2, FALSE), "ms", ""))</f>
        <v>#N/A</v>
      </c>
      <c r="G12" s="9" t="e">
        <f>VLOOKUP(B12,New!$A$2:$D$27, 3, FALSE)</f>
        <v>#N/A</v>
      </c>
      <c r="H12" s="9" t="e">
        <f>VLOOKUP(B12,New!$A$2:$D$27, 4, FALSE)</f>
        <v>#N/A</v>
      </c>
      <c r="I12" s="3"/>
      <c r="J12" s="3"/>
      <c r="K12" s="3"/>
    </row>
    <row r="13" spans="2:11">
      <c r="B13" s="6" t="str">
        <f>Old!$A11</f>
        <v>Virus.Win32.Enerlam.f</v>
      </c>
      <c r="C13" s="9">
        <f>VALUE(SUBSTITUTE(Old!B11, "ms", ""))</f>
        <v>485</v>
      </c>
      <c r="D13" s="9">
        <f>Old!C11</f>
        <v>27</v>
      </c>
      <c r="E13" s="9">
        <f>Old!D11</f>
        <v>26</v>
      </c>
      <c r="F13" s="9">
        <f>VALUE(SUBSTITUTE(VLOOKUP(B13,New!$A$2:$D$27, 2, FALSE), "ms", ""))</f>
        <v>361578</v>
      </c>
      <c r="G13" s="9">
        <f>VLOOKUP(B13,New!$A$2:$D$27, 3, FALSE)</f>
        <v>10483</v>
      </c>
      <c r="H13" s="9">
        <f>VLOOKUP(B13,New!$A$2:$D$27, 4, FALSE)</f>
        <v>10482</v>
      </c>
      <c r="I13" s="3"/>
      <c r="J13" s="3"/>
      <c r="K13" s="3"/>
    </row>
    <row r="14" spans="2:11">
      <c r="B14" s="6" t="str">
        <f>Old!$A12</f>
        <v>Virus.Win32.Eva.g</v>
      </c>
      <c r="C14" s="9">
        <f>VALUE(SUBSTITUTE(Old!B12, "ms", ""))</f>
        <v>359</v>
      </c>
      <c r="D14" s="9">
        <f>Old!C12</f>
        <v>9</v>
      </c>
      <c r="E14" s="9">
        <f>Old!D12</f>
        <v>9</v>
      </c>
      <c r="F14" s="9">
        <f>VALUE(SUBSTITUTE(VLOOKUP(B14,New!$A$2:$D$27, 2, FALSE), "ms", ""))</f>
        <v>361187</v>
      </c>
      <c r="G14" s="9">
        <f>VLOOKUP(B14,New!$A$2:$D$27, 3, FALSE)</f>
        <v>10350</v>
      </c>
      <c r="H14" s="9">
        <f>VLOOKUP(B14,New!$A$2:$D$27, 4, FALSE)</f>
        <v>10350</v>
      </c>
      <c r="I14" s="3"/>
      <c r="J14" s="3"/>
      <c r="K14" s="3"/>
    </row>
    <row r="15" spans="2:11">
      <c r="B15" s="6" t="str">
        <f>Old!$A13</f>
        <v>Virus.Win32.Fighter.a</v>
      </c>
      <c r="C15" s="9">
        <f>VALUE(SUBSTITUTE(Old!B13, "ms", ""))</f>
        <v>187</v>
      </c>
      <c r="D15" s="9">
        <f>Old!C13</f>
        <v>10</v>
      </c>
      <c r="E15" s="9">
        <f>Old!D13</f>
        <v>9</v>
      </c>
      <c r="F15" s="9">
        <f>VALUE(SUBSTITUTE(VLOOKUP(B15,New!$A$2:$D$27, 2, FALSE), "ms", ""))</f>
        <v>361313</v>
      </c>
      <c r="G15" s="9">
        <f>VLOOKUP(B15,New!$A$2:$D$27, 3, FALSE)</f>
        <v>10462</v>
      </c>
      <c r="H15" s="9">
        <f>VLOOKUP(B15,New!$A$2:$D$27, 4, FALSE)</f>
        <v>10461</v>
      </c>
      <c r="I15" s="3"/>
      <c r="J15" s="3"/>
      <c r="K15" s="3"/>
    </row>
    <row r="16" spans="2:11" ht="15" hidden="1" customHeight="1">
      <c r="B16" s="6" t="str">
        <f>Old!$A14</f>
        <v>Virus.Win32.Gattman.a</v>
      </c>
      <c r="C16" s="9">
        <f>VALUE(SUBSTITUTE(Old!B14, "ms", ""))</f>
        <v>6125</v>
      </c>
      <c r="D16" s="9">
        <f>Old!C14</f>
        <v>394</v>
      </c>
      <c r="E16" s="9">
        <f>Old!D14</f>
        <v>456</v>
      </c>
      <c r="F16" s="9" t="e">
        <f>VALUE(SUBSTITUTE(VLOOKUP(B16,New!$A$2:$D$27, 2, FALSE), "ms", ""))</f>
        <v>#N/A</v>
      </c>
      <c r="G16" s="9" t="e">
        <f>VLOOKUP(B16,New!$A$2:$D$27, 3, FALSE)</f>
        <v>#N/A</v>
      </c>
      <c r="H16" s="9" t="e">
        <f>VLOOKUP(B16,New!$A$2:$D$27, 4, FALSE)</f>
        <v>#N/A</v>
      </c>
      <c r="I16" s="3"/>
      <c r="J16" s="3"/>
      <c r="K16" s="3"/>
    </row>
    <row r="17" spans="2:11">
      <c r="B17" s="6" t="str">
        <f>Old!$A15</f>
        <v>Virus.Win32.Giri.4919</v>
      </c>
      <c r="C17" s="9">
        <f>VALUE(SUBSTITUTE(Old!B15, "ms", ""))</f>
        <v>9266</v>
      </c>
      <c r="D17" s="9">
        <f>Old!C15</f>
        <v>256</v>
      </c>
      <c r="E17" s="9">
        <f>Old!D15</f>
        <v>267</v>
      </c>
      <c r="F17" s="9">
        <f>VALUE(SUBSTITUTE(VLOOKUP(B17,New!$A$2:$D$27, 2, FALSE), "ms", ""))</f>
        <v>362094</v>
      </c>
      <c r="G17" s="9">
        <f>VLOOKUP(B17,New!$A$2:$D$27, 3, FALSE)</f>
        <v>10136</v>
      </c>
      <c r="H17" s="9">
        <f>VLOOKUP(B17,New!$A$2:$D$27, 4, FALSE)</f>
        <v>10175</v>
      </c>
      <c r="I17" s="3"/>
      <c r="J17" s="3"/>
      <c r="K17" s="3"/>
    </row>
    <row r="18" spans="2:11">
      <c r="B18" s="6" t="str">
        <f>Old!$A16</f>
        <v>Virus.Win32.Halen.2252</v>
      </c>
      <c r="C18" s="9">
        <f>VALUE(SUBSTITUTE(Old!B16, "ms", ""))</f>
        <v>26750</v>
      </c>
      <c r="D18" s="9">
        <f>Old!C16</f>
        <v>166</v>
      </c>
      <c r="E18" s="9">
        <f>Old!D16</f>
        <v>174</v>
      </c>
      <c r="F18" s="9">
        <f>VALUE(SUBSTITUTE(VLOOKUP(B18,New!$A$2:$D$27, 2, FALSE), "ms", ""))</f>
        <v>16156</v>
      </c>
      <c r="G18" s="9">
        <f>VLOOKUP(B18,New!$A$2:$D$27, 3, FALSE)</f>
        <v>226</v>
      </c>
      <c r="H18" s="9">
        <f>VLOOKUP(B18,New!$A$2:$D$27, 4, FALSE)</f>
        <v>227</v>
      </c>
      <c r="I18" s="3"/>
      <c r="J18" s="3"/>
      <c r="K18" s="3"/>
    </row>
    <row r="19" spans="2:11">
      <c r="B19" s="6" t="str">
        <f>Old!$A17</f>
        <v>Virus.Win32.HLLO.Ant.e</v>
      </c>
      <c r="C19" s="9">
        <f>VALUE(SUBSTITUTE(Old!B17, "ms", ""))</f>
        <v>2484</v>
      </c>
      <c r="D19" s="9">
        <f>Old!C17</f>
        <v>122</v>
      </c>
      <c r="E19" s="9">
        <f>Old!D17</f>
        <v>119</v>
      </c>
      <c r="F19" s="9">
        <f>VALUE(SUBSTITUTE(VLOOKUP(B19,New!$A$2:$D$27, 2, FALSE), "ms", ""))</f>
        <v>362985</v>
      </c>
      <c r="G19" s="9">
        <f>VLOOKUP(B19,New!$A$2:$D$27, 3, FALSE)</f>
        <v>10465</v>
      </c>
      <c r="H19" s="9">
        <f>VLOOKUP(B19,New!$A$2:$D$27, 4, FALSE)</f>
        <v>10464</v>
      </c>
      <c r="I19" s="3"/>
      <c r="J19" s="3"/>
      <c r="K19" s="3"/>
    </row>
    <row r="20" spans="2:11">
      <c r="B20" s="6" t="str">
        <f>Old!$A18</f>
        <v>Virus.Win32.HLLP.Flatei.f</v>
      </c>
      <c r="C20" s="9">
        <f>VALUE(SUBSTITUTE(Old!B18, "ms", ""))</f>
        <v>235</v>
      </c>
      <c r="D20" s="9">
        <f>Old!C18</f>
        <v>3</v>
      </c>
      <c r="E20" s="9">
        <f>Old!D18</f>
        <v>2</v>
      </c>
      <c r="F20" s="9">
        <f>VALUE(SUBSTITUTE(VLOOKUP(B20,New!$A$2:$D$27, 2, FALSE), "ms", ""))</f>
        <v>361235</v>
      </c>
      <c r="G20" s="9">
        <f>VLOOKUP(B20,New!$A$2:$D$27, 3, FALSE)</f>
        <v>7725</v>
      </c>
      <c r="H20" s="9">
        <f>VLOOKUP(B20,New!$A$2:$D$27, 4, FALSE)</f>
        <v>7724</v>
      </c>
      <c r="I20" s="3"/>
      <c r="J20" s="3"/>
      <c r="K20" s="3"/>
    </row>
    <row r="21" spans="2:11">
      <c r="B21" s="6" t="str">
        <f>Old!$A19</f>
        <v>Virus.Win32.HLLW.Billrus.h</v>
      </c>
      <c r="C21" s="9">
        <f>VALUE(SUBSTITUTE(Old!B19, "ms", ""))</f>
        <v>875</v>
      </c>
      <c r="D21" s="9">
        <f>Old!C19</f>
        <v>86</v>
      </c>
      <c r="E21" s="9">
        <f>Old!D19</f>
        <v>87</v>
      </c>
      <c r="F21" s="9">
        <f>VALUE(SUBSTITUTE(VLOOKUP(B21,New!$A$2:$D$27, 2, FALSE), "ms", ""))</f>
        <v>361250</v>
      </c>
      <c r="G21" s="9">
        <f>VLOOKUP(B21,New!$A$2:$D$27, 3, FALSE)</f>
        <v>9415</v>
      </c>
      <c r="H21" s="9">
        <f>VLOOKUP(B21,New!$A$2:$D$27, 4, FALSE)</f>
        <v>9414</v>
      </c>
      <c r="I21" s="3"/>
      <c r="J21" s="3"/>
      <c r="K21" s="3"/>
    </row>
  </sheetData>
  <mergeCells count="2">
    <mergeCell ref="C2:E2"/>
    <mergeCell ref="F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3" workbookViewId="0">
      <selection activeCell="F15" sqref="F15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A21" workbookViewId="0">
      <selection activeCell="G21" sqref="G2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New</vt:lpstr>
      <vt:lpstr>Compare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SEGFRY</dc:creator>
  <cp:lastModifiedBy>SEGFRY</cp:lastModifiedBy>
  <dcterms:created xsi:type="dcterms:W3CDTF">2015-12-20T06:57:11Z</dcterms:created>
  <dcterms:modified xsi:type="dcterms:W3CDTF">2015-12-20T07:46:12Z</dcterms:modified>
</cp:coreProperties>
</file>