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t\Downloads\"/>
    </mc:Choice>
  </mc:AlternateContent>
  <xr:revisionPtr revIDLastSave="0" documentId="13_ncr:1_{02FCB93D-3442-47AF-8952-1D992FAD9A1F}" xr6:coauthVersionLast="47" xr6:coauthVersionMax="47" xr10:uidLastSave="{00000000-0000-0000-0000-000000000000}"/>
  <bookViews>
    <workbookView xWindow="12054" yWindow="66" windowWidth="9210" windowHeight="10656" xr2:uid="{41C27CE6-A06C-49F3-8CE5-6FAFBC988472}"/>
  </bookViews>
  <sheets>
    <sheet name="Data_converted" sheetId="1" r:id="rId1"/>
    <sheet name="Data_raw" sheetId="3" r:id="rId2"/>
    <sheet name="Sourc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2" i="1" l="1"/>
  <c r="H112" i="1"/>
  <c r="G112" i="1"/>
  <c r="F112" i="1"/>
  <c r="E112" i="1"/>
  <c r="D112" i="1"/>
  <c r="C112" i="1"/>
  <c r="B112" i="1"/>
  <c r="A112" i="1"/>
  <c r="I111" i="1"/>
  <c r="H111" i="1"/>
  <c r="G111" i="1"/>
  <c r="F111" i="1"/>
  <c r="E111" i="1"/>
  <c r="D111" i="1"/>
  <c r="C111" i="1"/>
  <c r="B111" i="1"/>
  <c r="A111" i="1"/>
  <c r="I110" i="1"/>
  <c r="H110" i="1"/>
  <c r="G110" i="1"/>
  <c r="F110" i="1"/>
  <c r="E110" i="1"/>
  <c r="D110" i="1"/>
  <c r="C110" i="1"/>
  <c r="B110" i="1"/>
  <c r="A110" i="1"/>
  <c r="I109" i="1"/>
  <c r="H109" i="1"/>
  <c r="G109" i="1"/>
  <c r="F109" i="1"/>
  <c r="E109" i="1"/>
  <c r="D109" i="1"/>
  <c r="C109" i="1"/>
  <c r="B109" i="1"/>
  <c r="A109" i="1"/>
  <c r="I108" i="1"/>
  <c r="H108" i="1"/>
  <c r="G108" i="1"/>
  <c r="F108" i="1"/>
  <c r="E108" i="1"/>
  <c r="D108" i="1"/>
  <c r="C108" i="1"/>
  <c r="B108" i="1"/>
  <c r="A108" i="1"/>
  <c r="I107" i="1"/>
  <c r="H107" i="1"/>
  <c r="G107" i="1"/>
  <c r="F107" i="1"/>
  <c r="E107" i="1"/>
  <c r="D107" i="1"/>
  <c r="C107" i="1"/>
  <c r="B107" i="1"/>
  <c r="A107" i="1"/>
  <c r="I106" i="1"/>
  <c r="H106" i="1"/>
  <c r="G106" i="1"/>
  <c r="F106" i="1"/>
  <c r="E106" i="1"/>
  <c r="D106" i="1"/>
  <c r="C106" i="1"/>
  <c r="B106" i="1"/>
  <c r="A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D104" i="1"/>
  <c r="C104" i="1"/>
  <c r="B104" i="1"/>
  <c r="A104" i="1"/>
  <c r="I103" i="1"/>
  <c r="H103" i="1"/>
  <c r="G103" i="1"/>
  <c r="F103" i="1"/>
  <c r="E103" i="1"/>
  <c r="D103" i="1"/>
  <c r="C103" i="1"/>
  <c r="B103" i="1"/>
  <c r="A103" i="1"/>
  <c r="I102" i="1"/>
  <c r="H102" i="1"/>
  <c r="G102" i="1"/>
  <c r="F102" i="1"/>
  <c r="E102" i="1"/>
  <c r="D102" i="1"/>
  <c r="C102" i="1"/>
  <c r="B102" i="1"/>
  <c r="A102" i="1"/>
  <c r="I101" i="1"/>
  <c r="H101" i="1"/>
  <c r="G101" i="1"/>
  <c r="F101" i="1"/>
  <c r="E101" i="1"/>
  <c r="D101" i="1"/>
  <c r="C101" i="1"/>
  <c r="B101" i="1"/>
  <c r="A101" i="1"/>
  <c r="I100" i="1"/>
  <c r="H100" i="1"/>
  <c r="G100" i="1"/>
  <c r="F100" i="1"/>
  <c r="E100" i="1"/>
  <c r="D100" i="1"/>
  <c r="C100" i="1"/>
  <c r="B100" i="1"/>
  <c r="A100" i="1"/>
  <c r="I99" i="1"/>
  <c r="H99" i="1"/>
  <c r="G99" i="1"/>
  <c r="F99" i="1"/>
  <c r="E99" i="1"/>
  <c r="D99" i="1"/>
  <c r="C99" i="1"/>
  <c r="B99" i="1"/>
  <c r="A99" i="1"/>
  <c r="I98" i="1"/>
  <c r="H98" i="1"/>
  <c r="G98" i="1"/>
  <c r="F98" i="1"/>
  <c r="E98" i="1"/>
  <c r="D98" i="1"/>
  <c r="C98" i="1"/>
  <c r="B98" i="1"/>
  <c r="A98" i="1"/>
  <c r="I97" i="1"/>
  <c r="H97" i="1"/>
  <c r="G97" i="1"/>
  <c r="F97" i="1"/>
  <c r="E97" i="1"/>
  <c r="D97" i="1"/>
  <c r="C97" i="1"/>
  <c r="B97" i="1"/>
  <c r="A97" i="1"/>
  <c r="I96" i="1"/>
  <c r="H96" i="1"/>
  <c r="G96" i="1"/>
  <c r="F96" i="1"/>
  <c r="E96" i="1"/>
  <c r="D96" i="1"/>
  <c r="C96" i="1"/>
  <c r="B96" i="1"/>
  <c r="A96" i="1"/>
  <c r="I95" i="1"/>
  <c r="H95" i="1"/>
  <c r="G95" i="1"/>
  <c r="F95" i="1"/>
  <c r="E95" i="1"/>
  <c r="D95" i="1"/>
  <c r="C95" i="1"/>
  <c r="B95" i="1"/>
  <c r="A95" i="1"/>
  <c r="I94" i="1"/>
  <c r="H94" i="1"/>
  <c r="G94" i="1"/>
  <c r="F94" i="1"/>
  <c r="E94" i="1"/>
  <c r="D94" i="1"/>
  <c r="C94" i="1"/>
  <c r="B94" i="1"/>
  <c r="A94" i="1"/>
  <c r="I93" i="1"/>
  <c r="H93" i="1"/>
  <c r="G93" i="1"/>
  <c r="F93" i="1"/>
  <c r="E93" i="1"/>
  <c r="D93" i="1"/>
  <c r="C93" i="1"/>
  <c r="B93" i="1"/>
  <c r="A93" i="1"/>
  <c r="I92" i="1"/>
  <c r="H92" i="1"/>
  <c r="G92" i="1"/>
  <c r="F92" i="1"/>
  <c r="E92" i="1"/>
  <c r="D92" i="1"/>
  <c r="C92" i="1"/>
  <c r="B92" i="1"/>
  <c r="A92" i="1"/>
  <c r="I91" i="1"/>
  <c r="H91" i="1"/>
  <c r="G91" i="1"/>
  <c r="F91" i="1"/>
  <c r="E91" i="1"/>
  <c r="D91" i="1"/>
  <c r="C91" i="1"/>
  <c r="B91" i="1"/>
  <c r="A91" i="1"/>
  <c r="I90" i="1"/>
  <c r="H90" i="1"/>
  <c r="G90" i="1"/>
  <c r="F90" i="1"/>
  <c r="E90" i="1"/>
  <c r="D90" i="1"/>
  <c r="C90" i="1"/>
  <c r="B90" i="1"/>
  <c r="A90" i="1"/>
  <c r="I89" i="1"/>
  <c r="H89" i="1"/>
  <c r="G89" i="1"/>
  <c r="F89" i="1"/>
  <c r="E89" i="1"/>
  <c r="D89" i="1"/>
  <c r="C89" i="1"/>
  <c r="B89" i="1"/>
  <c r="A89" i="1"/>
  <c r="I88" i="1"/>
  <c r="H88" i="1"/>
  <c r="G88" i="1"/>
  <c r="F88" i="1"/>
  <c r="E88" i="1"/>
  <c r="D88" i="1"/>
  <c r="C88" i="1"/>
  <c r="B88" i="1"/>
  <c r="A88" i="1"/>
  <c r="I87" i="1"/>
  <c r="H87" i="1"/>
  <c r="G87" i="1"/>
  <c r="F87" i="1"/>
  <c r="E87" i="1"/>
  <c r="D87" i="1"/>
  <c r="C87" i="1"/>
  <c r="B87" i="1"/>
  <c r="A87" i="1"/>
  <c r="I86" i="1"/>
  <c r="H86" i="1"/>
  <c r="G86" i="1"/>
  <c r="F86" i="1"/>
  <c r="E86" i="1"/>
  <c r="D86" i="1"/>
  <c r="C86" i="1"/>
  <c r="B86" i="1"/>
  <c r="A86" i="1"/>
  <c r="I85" i="1"/>
  <c r="H85" i="1"/>
  <c r="G85" i="1"/>
  <c r="F85" i="1"/>
  <c r="E85" i="1"/>
  <c r="D85" i="1"/>
  <c r="C85" i="1"/>
  <c r="B85" i="1"/>
  <c r="A85" i="1"/>
  <c r="I84" i="1"/>
  <c r="H84" i="1"/>
  <c r="G84" i="1"/>
  <c r="F84" i="1"/>
  <c r="E84" i="1"/>
  <c r="D84" i="1"/>
  <c r="C84" i="1"/>
  <c r="B84" i="1"/>
  <c r="A84" i="1"/>
  <c r="I83" i="1"/>
  <c r="H83" i="1"/>
  <c r="G83" i="1"/>
  <c r="F83" i="1"/>
  <c r="E83" i="1"/>
  <c r="D83" i="1"/>
  <c r="C83" i="1"/>
  <c r="B83" i="1"/>
  <c r="A83" i="1"/>
  <c r="I82" i="1"/>
  <c r="H82" i="1"/>
  <c r="G82" i="1"/>
  <c r="F82" i="1"/>
  <c r="E82" i="1"/>
  <c r="D82" i="1"/>
  <c r="C82" i="1"/>
  <c r="B82" i="1"/>
  <c r="A82" i="1"/>
  <c r="I81" i="1"/>
  <c r="H81" i="1"/>
  <c r="G81" i="1"/>
  <c r="F81" i="1"/>
  <c r="E81" i="1"/>
  <c r="D81" i="1"/>
  <c r="C81" i="1"/>
  <c r="B81" i="1"/>
  <c r="A81" i="1"/>
  <c r="I80" i="1"/>
  <c r="H80" i="1"/>
  <c r="G80" i="1"/>
  <c r="F80" i="1"/>
  <c r="E80" i="1"/>
  <c r="D80" i="1"/>
  <c r="C80" i="1"/>
  <c r="B80" i="1"/>
  <c r="A80" i="1"/>
  <c r="I79" i="1"/>
  <c r="H79" i="1"/>
  <c r="G79" i="1"/>
  <c r="F79" i="1"/>
  <c r="E79" i="1"/>
  <c r="D79" i="1"/>
  <c r="C79" i="1"/>
  <c r="B79" i="1"/>
  <c r="A79" i="1"/>
  <c r="I78" i="1"/>
  <c r="H78" i="1"/>
  <c r="G78" i="1"/>
  <c r="F78" i="1"/>
  <c r="E78" i="1"/>
  <c r="D78" i="1"/>
  <c r="C78" i="1"/>
  <c r="B78" i="1"/>
  <c r="A78" i="1"/>
  <c r="I77" i="1"/>
  <c r="H77" i="1"/>
  <c r="G77" i="1"/>
  <c r="F77" i="1"/>
  <c r="E77" i="1"/>
  <c r="D77" i="1"/>
  <c r="C77" i="1"/>
  <c r="B77" i="1"/>
  <c r="A77" i="1"/>
  <c r="I76" i="1"/>
  <c r="H76" i="1"/>
  <c r="G76" i="1"/>
  <c r="F76" i="1"/>
  <c r="E76" i="1"/>
  <c r="D76" i="1"/>
  <c r="C76" i="1"/>
  <c r="B76" i="1"/>
  <c r="A76" i="1"/>
  <c r="I75" i="1"/>
  <c r="H75" i="1"/>
  <c r="G75" i="1"/>
  <c r="F75" i="1"/>
  <c r="E75" i="1"/>
  <c r="D75" i="1"/>
  <c r="C75" i="1"/>
  <c r="B75" i="1"/>
  <c r="A75" i="1"/>
  <c r="I74" i="1"/>
  <c r="H74" i="1"/>
  <c r="G74" i="1"/>
  <c r="F74" i="1"/>
  <c r="E74" i="1"/>
  <c r="D74" i="1"/>
  <c r="C74" i="1"/>
  <c r="B74" i="1"/>
  <c r="A74" i="1"/>
  <c r="I73" i="1"/>
  <c r="H73" i="1"/>
  <c r="G73" i="1"/>
  <c r="F73" i="1"/>
  <c r="E73" i="1"/>
  <c r="D73" i="1"/>
  <c r="C73" i="1"/>
  <c r="B73" i="1"/>
  <c r="A73" i="1"/>
  <c r="I72" i="1"/>
  <c r="H72" i="1"/>
  <c r="G72" i="1"/>
  <c r="F72" i="1"/>
  <c r="E72" i="1"/>
  <c r="D72" i="1"/>
  <c r="C72" i="1"/>
  <c r="B72" i="1"/>
  <c r="A72" i="1"/>
  <c r="I71" i="1"/>
  <c r="H71" i="1"/>
  <c r="G71" i="1"/>
  <c r="F71" i="1"/>
  <c r="E71" i="1"/>
  <c r="D71" i="1"/>
  <c r="C71" i="1"/>
  <c r="B71" i="1"/>
  <c r="A71" i="1"/>
  <c r="I70" i="1"/>
  <c r="H70" i="1"/>
  <c r="G70" i="1"/>
  <c r="F70" i="1"/>
  <c r="E70" i="1"/>
  <c r="D70" i="1"/>
  <c r="C70" i="1"/>
  <c r="B70" i="1"/>
  <c r="A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D68" i="1"/>
  <c r="C68" i="1"/>
  <c r="B68" i="1"/>
  <c r="A68" i="1"/>
  <c r="I67" i="1"/>
  <c r="H67" i="1"/>
  <c r="G67" i="1"/>
  <c r="F67" i="1"/>
  <c r="E67" i="1"/>
  <c r="D67" i="1"/>
  <c r="C67" i="1"/>
  <c r="B67" i="1"/>
  <c r="A67" i="1"/>
  <c r="I66" i="1"/>
  <c r="H66" i="1"/>
  <c r="G66" i="1"/>
  <c r="F66" i="1"/>
  <c r="E66" i="1"/>
  <c r="D66" i="1"/>
  <c r="C66" i="1"/>
  <c r="B66" i="1"/>
  <c r="A66" i="1"/>
  <c r="I65" i="1"/>
  <c r="H65" i="1"/>
  <c r="G65" i="1"/>
  <c r="F65" i="1"/>
  <c r="E65" i="1"/>
  <c r="D65" i="1"/>
  <c r="C65" i="1"/>
  <c r="B65" i="1"/>
  <c r="A65" i="1"/>
  <c r="I64" i="1"/>
  <c r="H64" i="1"/>
  <c r="G64" i="1"/>
  <c r="F64" i="1"/>
  <c r="E64" i="1"/>
  <c r="D64" i="1"/>
  <c r="C64" i="1"/>
  <c r="B64" i="1"/>
  <c r="A64" i="1"/>
  <c r="I63" i="1"/>
  <c r="H63" i="1"/>
  <c r="G63" i="1"/>
  <c r="F63" i="1"/>
  <c r="E63" i="1"/>
  <c r="D63" i="1"/>
  <c r="C63" i="1"/>
  <c r="B63" i="1"/>
  <c r="A63" i="1"/>
  <c r="I62" i="1"/>
  <c r="H62" i="1"/>
  <c r="G62" i="1"/>
  <c r="F62" i="1"/>
  <c r="E62" i="1"/>
  <c r="D62" i="1"/>
  <c r="C62" i="1"/>
  <c r="B62" i="1"/>
  <c r="A62" i="1"/>
  <c r="I61" i="1"/>
  <c r="H61" i="1"/>
  <c r="G61" i="1"/>
  <c r="F61" i="1"/>
  <c r="E61" i="1"/>
  <c r="D61" i="1"/>
  <c r="C61" i="1"/>
  <c r="B61" i="1"/>
  <c r="A61" i="1"/>
  <c r="I60" i="1"/>
  <c r="H60" i="1"/>
  <c r="G60" i="1"/>
  <c r="F60" i="1"/>
  <c r="E60" i="1"/>
  <c r="D60" i="1"/>
  <c r="C60" i="1"/>
  <c r="B60" i="1"/>
  <c r="A60" i="1"/>
  <c r="I59" i="1"/>
  <c r="H59" i="1"/>
  <c r="G59" i="1"/>
  <c r="F59" i="1"/>
  <c r="E59" i="1"/>
  <c r="D59" i="1"/>
  <c r="C59" i="1"/>
  <c r="B59" i="1"/>
  <c r="A59" i="1"/>
  <c r="I58" i="1"/>
  <c r="H58" i="1"/>
  <c r="G58" i="1"/>
  <c r="F58" i="1"/>
  <c r="E58" i="1"/>
  <c r="D58" i="1"/>
  <c r="C58" i="1"/>
  <c r="B58" i="1"/>
  <c r="A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D56" i="1"/>
  <c r="C56" i="1"/>
  <c r="B56" i="1"/>
  <c r="A56" i="1"/>
  <c r="I55" i="1"/>
  <c r="H55" i="1"/>
  <c r="G55" i="1"/>
  <c r="F55" i="1"/>
  <c r="E55" i="1"/>
  <c r="D55" i="1"/>
  <c r="C55" i="1"/>
  <c r="B55" i="1"/>
  <c r="A55" i="1"/>
  <c r="I54" i="1"/>
  <c r="H54" i="1"/>
  <c r="G54" i="1"/>
  <c r="F54" i="1"/>
  <c r="E54" i="1"/>
  <c r="D54" i="1"/>
  <c r="C54" i="1"/>
  <c r="B54" i="1"/>
  <c r="A54" i="1"/>
  <c r="I53" i="1"/>
  <c r="H53" i="1"/>
  <c r="G53" i="1"/>
  <c r="F53" i="1"/>
  <c r="E53" i="1"/>
  <c r="D53" i="1"/>
  <c r="C53" i="1"/>
  <c r="B53" i="1"/>
  <c r="A53" i="1"/>
  <c r="I52" i="1"/>
  <c r="H52" i="1"/>
  <c r="G52" i="1"/>
  <c r="F52" i="1"/>
  <c r="E52" i="1"/>
  <c r="D52" i="1"/>
  <c r="C52" i="1"/>
  <c r="B52" i="1"/>
  <c r="A52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A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<sst xmlns="http://schemas.openxmlformats.org/spreadsheetml/2006/main" count="574" uniqueCount="157">
  <si>
    <t>VehicleType</t>
  </si>
  <si>
    <t>Powertrain</t>
  </si>
  <si>
    <t xml:space="preserve">Make </t>
  </si>
  <si>
    <t>Model</t>
  </si>
  <si>
    <t>FE_City</t>
  </si>
  <si>
    <t>FE_Highway</t>
  </si>
  <si>
    <t>FE_Combined</t>
  </si>
  <si>
    <t>FE_Unit</t>
  </si>
  <si>
    <t>List_Price</t>
  </si>
  <si>
    <t>Vehicle Type</t>
  </si>
  <si>
    <t>Fuel Economy City</t>
  </si>
  <si>
    <t>Fuel Economy Highway</t>
  </si>
  <si>
    <t>Fuel Economy Combined</t>
  </si>
  <si>
    <t>Fuel Economy Unit</t>
  </si>
  <si>
    <t>List Price</t>
  </si>
  <si>
    <t>Sedan</t>
  </si>
  <si>
    <t>Hybrid</t>
  </si>
  <si>
    <t>Honda</t>
  </si>
  <si>
    <t>Accord</t>
  </si>
  <si>
    <t>MPG</t>
  </si>
  <si>
    <t>Toyota</t>
  </si>
  <si>
    <t>Camry</t>
  </si>
  <si>
    <t>ICE</t>
  </si>
  <si>
    <t>Hyundai</t>
  </si>
  <si>
    <t>Sonata</t>
  </si>
  <si>
    <t>Nissan</t>
  </si>
  <si>
    <t>Altima</t>
  </si>
  <si>
    <t>Civic</t>
  </si>
  <si>
    <t>SUV</t>
  </si>
  <si>
    <t>4Runner</t>
  </si>
  <si>
    <t>RAV4</t>
  </si>
  <si>
    <t>HR-V</t>
  </si>
  <si>
    <t>CR-V</t>
  </si>
  <si>
    <t>Ford</t>
  </si>
  <si>
    <t>Bronco</t>
  </si>
  <si>
    <t>Escape</t>
  </si>
  <si>
    <t>Explorer</t>
  </si>
  <si>
    <t>Pickup</t>
  </si>
  <si>
    <t>Chevrolet</t>
  </si>
  <si>
    <t>Silverado 1500</t>
  </si>
  <si>
    <t>Ram</t>
  </si>
  <si>
    <t>F150</t>
  </si>
  <si>
    <t>EV</t>
  </si>
  <si>
    <t>Tesla</t>
  </si>
  <si>
    <t>Model 3</t>
  </si>
  <si>
    <t>MPGe</t>
  </si>
  <si>
    <t>Model S</t>
  </si>
  <si>
    <t>Model X</t>
  </si>
  <si>
    <t>Mustang</t>
  </si>
  <si>
    <t>MACH-E</t>
  </si>
  <si>
    <t>Hatchback</t>
  </si>
  <si>
    <t>Bolt EV</t>
  </si>
  <si>
    <t>F150 Lightning</t>
  </si>
  <si>
    <t>Audi</t>
  </si>
  <si>
    <t>Q3</t>
  </si>
  <si>
    <t>BMW</t>
  </si>
  <si>
    <t>X3</t>
  </si>
  <si>
    <t>Mercedes-Benz</t>
  </si>
  <si>
    <t>CLA 250</t>
  </si>
  <si>
    <t>Acura</t>
  </si>
  <si>
    <t>RDX</t>
  </si>
  <si>
    <t>Integra</t>
  </si>
  <si>
    <t>Mazda</t>
  </si>
  <si>
    <t>CX30</t>
  </si>
  <si>
    <t>Subaru</t>
  </si>
  <si>
    <t>Crosstrek</t>
  </si>
  <si>
    <t>Rogue</t>
  </si>
  <si>
    <t>MDX</t>
  </si>
  <si>
    <t>Kia</t>
  </si>
  <si>
    <t>Sorento</t>
  </si>
  <si>
    <t>Telluride</t>
  </si>
  <si>
    <t>X1</t>
  </si>
  <si>
    <t>2 Series</t>
  </si>
  <si>
    <t>3 Series</t>
  </si>
  <si>
    <t>Volvo</t>
  </si>
  <si>
    <t>C40 Recharge</t>
  </si>
  <si>
    <t>Leaf</t>
  </si>
  <si>
    <t>Buick</t>
  </si>
  <si>
    <t>Encore</t>
  </si>
  <si>
    <t>EV6</t>
  </si>
  <si>
    <t>Volkswagen</t>
  </si>
  <si>
    <t>ID4</t>
  </si>
  <si>
    <t>Genesis</t>
  </si>
  <si>
    <t>GV60</t>
  </si>
  <si>
    <t>Q4 e-Tron</t>
  </si>
  <si>
    <t>bZ4X</t>
  </si>
  <si>
    <t>IONIQ 5</t>
  </si>
  <si>
    <t>Kona Electric</t>
  </si>
  <si>
    <t>Solterra</t>
  </si>
  <si>
    <t>MX30 EV</t>
  </si>
  <si>
    <t>XC40 Recharge</t>
  </si>
  <si>
    <t>Polestar</t>
  </si>
  <si>
    <t>i4</t>
  </si>
  <si>
    <t>MINI</t>
  </si>
  <si>
    <t>Electric Hardtop</t>
  </si>
  <si>
    <t>Elantra</t>
  </si>
  <si>
    <t>Ioniq</t>
  </si>
  <si>
    <t>Corolla</t>
  </si>
  <si>
    <t>Avalon</t>
  </si>
  <si>
    <t>Lexus</t>
  </si>
  <si>
    <t>ES 300h</t>
  </si>
  <si>
    <t>ES 250</t>
  </si>
  <si>
    <t>Prius</t>
  </si>
  <si>
    <t>Jetta</t>
  </si>
  <si>
    <t>A3</t>
  </si>
  <si>
    <t>WRX</t>
  </si>
  <si>
    <t>Soul</t>
  </si>
  <si>
    <t>Cadillac</t>
  </si>
  <si>
    <t>CT4-V</t>
  </si>
  <si>
    <t>Forte</t>
  </si>
  <si>
    <t>Versa</t>
  </si>
  <si>
    <t>4 Series</t>
  </si>
  <si>
    <t>CT4</t>
  </si>
  <si>
    <t>Sources:</t>
  </si>
  <si>
    <t>https://www.kbb.com/compare-cars/results/?vehicleIds=460457|455838|457017|452663</t>
  </si>
  <si>
    <t>https://www.truecar.com/</t>
  </si>
  <si>
    <t>Golf GTI</t>
  </si>
  <si>
    <t>Impreza</t>
  </si>
  <si>
    <t>Maverick</t>
  </si>
  <si>
    <t>Santa Cruz</t>
  </si>
  <si>
    <t>Tundra</t>
  </si>
  <si>
    <t>Colorado</t>
  </si>
  <si>
    <t>GMC</t>
  </si>
  <si>
    <t>Canyon</t>
  </si>
  <si>
    <t>Sierra 1500</t>
  </si>
  <si>
    <t>Ranger</t>
  </si>
  <si>
    <t>Ridgeline</t>
  </si>
  <si>
    <t>Tacoma</t>
  </si>
  <si>
    <t>Frontier</t>
  </si>
  <si>
    <t>Jeep</t>
  </si>
  <si>
    <t>Gladiator</t>
  </si>
  <si>
    <t>Titan</t>
  </si>
  <si>
    <t>Minivan</t>
  </si>
  <si>
    <t>Sienna</t>
  </si>
  <si>
    <t>Chrysler</t>
  </si>
  <si>
    <t>Pacifica</t>
  </si>
  <si>
    <t>Odyssey</t>
  </si>
  <si>
    <t>Carnival</t>
  </si>
  <si>
    <t>Cargo Van</t>
  </si>
  <si>
    <t>ProMaster City Cargo Van</t>
  </si>
  <si>
    <t>Transit Cargo Van</t>
  </si>
  <si>
    <t>Metris Cargo Van</t>
  </si>
  <si>
    <t>Wrangler</t>
  </si>
  <si>
    <t>Infiniti</t>
  </si>
  <si>
    <t>QX50</t>
  </si>
  <si>
    <t>QX60</t>
  </si>
  <si>
    <t>RX 350</t>
  </si>
  <si>
    <t>NX 250</t>
  </si>
  <si>
    <t>NX 350h</t>
  </si>
  <si>
    <t>Trailblazer</t>
  </si>
  <si>
    <t>Tahoe</t>
  </si>
  <si>
    <t>Lincoln</t>
  </si>
  <si>
    <t>Aviator</t>
  </si>
  <si>
    <t>Corsair</t>
  </si>
  <si>
    <t>G70</t>
  </si>
  <si>
    <t>Kicks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</si>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</sst>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6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uecar.com/" TargetMode="External"/><Relationship Id="rId1" Type="http://schemas.openxmlformats.org/officeDocument/2006/relationships/hyperlink" Target="https://www.kbb.com/compare-cars/results/?vehicleIds=460457|455838|457017|4526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6D9C-2ED4-40F0-8C63-6EA26EBF9F63}">
  <dimension ref="A1:I113"/>
  <sheetViews>
    <sheetView tabSelected="1" zoomScale="80" zoomScaleNormal="80" workbookViewId="0"/>
  </sheetViews>
  <sheetFormatPr defaultRowHeight="14.4" x14ac:dyDescent="0.55000000000000004"/>
  <cols>
    <col min="1" max="1" width="12" bestFit="1" customWidth="1"/>
    <col min="2" max="2" width="12" customWidth="1"/>
    <col min="3" max="3" width="12" bestFit="1" customWidth="1"/>
    <col min="4" max="4" width="12.41796875" bestFit="1" customWidth="1"/>
    <col min="5" max="5" width="12" customWidth="1"/>
    <col min="6" max="6" width="12" bestFit="1" customWidth="1"/>
    <col min="7" max="7" width="16.15625" customWidth="1"/>
    <col min="8" max="8" width="12" customWidth="1"/>
    <col min="9" max="9" width="12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55000000000000004">
      <c r="A2" t="str">
        <f>Data_raw!A2</f>
        <v>Sedan</v>
      </c>
      <c r="B2" t="str">
        <f>Data_raw!B2</f>
        <v>Hybrid</v>
      </c>
      <c r="C2" t="str">
        <f>Data_raw!C2</f>
        <v>Honda</v>
      </c>
      <c r="D2" t="str">
        <f>Data_raw!D2</f>
        <v>Accord</v>
      </c>
      <c r="E2">
        <f>IF(Data_raw!$H2="MPG",Data_raw!E2,Data_raw!E2/33.705)</f>
        <v>48</v>
      </c>
      <c r="F2">
        <f>IF(Data_raw!$H2="MPG",Data_raw!F2,Data_raw!F2/33.705)</f>
        <v>47</v>
      </c>
      <c r="G2">
        <f>IF(Data_raw!$H2="MPG",Data_raw!G2,Data_raw!G2/33.705)</f>
        <v>47</v>
      </c>
      <c r="H2" t="str">
        <f>IF(Data_raw!H2="MPG","MPG","MPKWh")</f>
        <v>MPG</v>
      </c>
      <c r="I2" s="3">
        <f>Data_raw!I2</f>
        <v>28215</v>
      </c>
    </row>
    <row r="3" spans="1:9" x14ac:dyDescent="0.55000000000000004">
      <c r="A3" t="str">
        <f>Data_raw!A3</f>
        <v>Sedan</v>
      </c>
      <c r="B3" t="str">
        <f>Data_raw!B3</f>
        <v>Hybrid</v>
      </c>
      <c r="C3" t="str">
        <f>Data_raw!C3</f>
        <v>Toyota</v>
      </c>
      <c r="D3" t="str">
        <f>Data_raw!D3</f>
        <v>Camry</v>
      </c>
      <c r="E3">
        <f>IF(Data_raw!$H3="MPG",Data_raw!E3,Data_raw!E3/33.705)</f>
        <v>51</v>
      </c>
      <c r="F3">
        <f>IF(Data_raw!$H3="MPG",Data_raw!F3,Data_raw!F3/33.705)</f>
        <v>53</v>
      </c>
      <c r="G3">
        <f>IF(Data_raw!$H3="MPG",Data_raw!G3,Data_raw!G3/33.705)</f>
        <v>52</v>
      </c>
      <c r="H3" t="str">
        <f>IF(Data_raw!H3="MPG","MPG","MPKWh")</f>
        <v>MPG</v>
      </c>
      <c r="I3" s="3">
        <f>Data_raw!I3</f>
        <v>29105</v>
      </c>
    </row>
    <row r="4" spans="1:9" x14ac:dyDescent="0.55000000000000004">
      <c r="A4" t="str">
        <f>Data_raw!A4</f>
        <v>Sedan</v>
      </c>
      <c r="B4" t="str">
        <f>Data_raw!B4</f>
        <v>ICE</v>
      </c>
      <c r="C4" t="str">
        <f>Data_raw!C4</f>
        <v>Hyundai</v>
      </c>
      <c r="D4" t="str">
        <f>Data_raw!D4</f>
        <v>Sonata</v>
      </c>
      <c r="E4">
        <f>IF(Data_raw!$H4="MPG",Data_raw!E4,Data_raw!E4/33.705)</f>
        <v>27</v>
      </c>
      <c r="F4">
        <f>IF(Data_raw!$H4="MPG",Data_raw!F4,Data_raw!F4/33.705)</f>
        <v>37</v>
      </c>
      <c r="G4">
        <f>IF(Data_raw!$H4="MPG",Data_raw!G4,Data_raw!G4/33.705)</f>
        <v>31</v>
      </c>
      <c r="H4" t="str">
        <f>IF(Data_raw!H4="MPG","MPG","MPKWh")</f>
        <v>MPG</v>
      </c>
      <c r="I4" s="3">
        <f>Data_raw!I4</f>
        <v>28570</v>
      </c>
    </row>
    <row r="5" spans="1:9" x14ac:dyDescent="0.55000000000000004">
      <c r="A5" t="str">
        <f>Data_raw!A5</f>
        <v>Sedan</v>
      </c>
      <c r="B5" t="str">
        <f>Data_raw!B5</f>
        <v>ICE</v>
      </c>
      <c r="C5" t="str">
        <f>Data_raw!C5</f>
        <v>Nissan</v>
      </c>
      <c r="D5" t="str">
        <f>Data_raw!D5</f>
        <v>Altima</v>
      </c>
      <c r="E5">
        <f>IF(Data_raw!$H5="MPG",Data_raw!E5,Data_raw!E5/33.705)</f>
        <v>27</v>
      </c>
      <c r="F5">
        <f>IF(Data_raw!$H5="MPG",Data_raw!F5,Data_raw!F5/33.705)</f>
        <v>37</v>
      </c>
      <c r="G5">
        <f>IF(Data_raw!$H5="MPG",Data_raw!G5,Data_raw!G5/33.705)</f>
        <v>31</v>
      </c>
      <c r="H5" t="str">
        <f>IF(Data_raw!H5="MPG","MPG","MPKWh")</f>
        <v>MPG</v>
      </c>
      <c r="I5" s="3">
        <f>Data_raw!I5</f>
        <v>33085</v>
      </c>
    </row>
    <row r="6" spans="1:9" x14ac:dyDescent="0.55000000000000004">
      <c r="A6" t="str">
        <f>Data_raw!A6</f>
        <v>Sedan</v>
      </c>
      <c r="B6" t="str">
        <f>Data_raw!B6</f>
        <v>ICE</v>
      </c>
      <c r="C6" t="str">
        <f>Data_raw!C6</f>
        <v>Honda</v>
      </c>
      <c r="D6" t="str">
        <f>Data_raw!D6</f>
        <v>Civic</v>
      </c>
      <c r="E6">
        <f>IF(Data_raw!$H6="MPG",Data_raw!E6,Data_raw!E6/33.705)</f>
        <v>31</v>
      </c>
      <c r="F6">
        <f>IF(Data_raw!$H6="MPG",Data_raw!F6,Data_raw!F6/33.705)</f>
        <v>39</v>
      </c>
      <c r="G6">
        <f>IF(Data_raw!$H6="MPG",Data_raw!G6,Data_raw!G6/33.705)</f>
        <v>35</v>
      </c>
      <c r="H6" t="str">
        <f>IF(Data_raw!H6="MPG","MPG","MPKWh")</f>
        <v>MPG</v>
      </c>
      <c r="I6" s="3">
        <f>Data_raw!I6</f>
        <v>28345</v>
      </c>
    </row>
    <row r="7" spans="1:9" x14ac:dyDescent="0.55000000000000004">
      <c r="A7" t="str">
        <f>Data_raw!A7</f>
        <v>SUV</v>
      </c>
      <c r="B7" t="str">
        <f>Data_raw!B7</f>
        <v>ICE</v>
      </c>
      <c r="C7" t="str">
        <f>Data_raw!C7</f>
        <v>Toyota</v>
      </c>
      <c r="D7" t="str">
        <f>Data_raw!D7</f>
        <v>4Runner</v>
      </c>
      <c r="E7">
        <f>IF(Data_raw!$H7="MPG",Data_raw!E7,Data_raw!E7/33.705)</f>
        <v>16</v>
      </c>
      <c r="F7">
        <f>IF(Data_raw!$H7="MPG",Data_raw!F7,Data_raw!F7/33.705)</f>
        <v>19</v>
      </c>
      <c r="G7">
        <f>IF(Data_raw!$H7="MPG",Data_raw!G7,Data_raw!G7/33.705)</f>
        <v>17</v>
      </c>
      <c r="H7" t="str">
        <f>IF(Data_raw!H7="MPG","MPG","MPKWh")</f>
        <v>MPG</v>
      </c>
      <c r="I7" s="3">
        <f>Data_raw!I7</f>
        <v>39506</v>
      </c>
    </row>
    <row r="8" spans="1:9" x14ac:dyDescent="0.55000000000000004">
      <c r="A8" t="str">
        <f>Data_raw!A8</f>
        <v>SUV</v>
      </c>
      <c r="B8" t="str">
        <f>Data_raw!B8</f>
        <v>ICE</v>
      </c>
      <c r="C8" t="str">
        <f>Data_raw!C8</f>
        <v>Toyota</v>
      </c>
      <c r="D8" t="str">
        <f>Data_raw!D8</f>
        <v>RAV4</v>
      </c>
      <c r="E8">
        <f>IF(Data_raw!$H8="MPG",Data_raw!E8,Data_raw!E8/33.705)</f>
        <v>27</v>
      </c>
      <c r="F8">
        <f>IF(Data_raw!$H8="MPG",Data_raw!F8,Data_raw!F8/33.705)</f>
        <v>34</v>
      </c>
      <c r="G8">
        <f>IF(Data_raw!$H8="MPG",Data_raw!G8,Data_raw!G8/33.705)</f>
        <v>30</v>
      </c>
      <c r="H8" t="str">
        <f>IF(Data_raw!H8="MPG","MPG","MPKWh")</f>
        <v>MPG</v>
      </c>
      <c r="I8" s="3">
        <f>Data_raw!I8</f>
        <v>28150</v>
      </c>
    </row>
    <row r="9" spans="1:9" x14ac:dyDescent="0.55000000000000004">
      <c r="A9" t="str">
        <f>Data_raw!A9</f>
        <v>SUV</v>
      </c>
      <c r="B9" t="str">
        <f>Data_raw!B9</f>
        <v>ICE</v>
      </c>
      <c r="C9" t="str">
        <f>Data_raw!C9</f>
        <v>Honda</v>
      </c>
      <c r="D9" t="str">
        <f>Data_raw!D9</f>
        <v>HR-V</v>
      </c>
      <c r="E9">
        <f>IF(Data_raw!$H9="MPG",Data_raw!E9,Data_raw!E9/33.705)</f>
        <v>26</v>
      </c>
      <c r="F9">
        <f>IF(Data_raw!$H9="MPG",Data_raw!F9,Data_raw!F9/33.705)</f>
        <v>32</v>
      </c>
      <c r="G9">
        <f>IF(Data_raw!$H9="MPG",Data_raw!G9,Data_raw!G9/33.705)</f>
        <v>28</v>
      </c>
      <c r="H9" t="str">
        <f>IF(Data_raw!H9="MPG","MPG","MPKWh")</f>
        <v>MPG</v>
      </c>
      <c r="I9" s="3">
        <f>Data_raw!I9</f>
        <v>24895</v>
      </c>
    </row>
    <row r="10" spans="1:9" x14ac:dyDescent="0.55000000000000004">
      <c r="A10" t="str">
        <f>Data_raw!A10</f>
        <v>SUV</v>
      </c>
      <c r="B10" t="str">
        <f>Data_raw!B10</f>
        <v>Hybrid</v>
      </c>
      <c r="C10" t="str">
        <f>Data_raw!C10</f>
        <v>Toyota</v>
      </c>
      <c r="D10" t="str">
        <f>Data_raw!D10</f>
        <v>RAV4</v>
      </c>
      <c r="E10">
        <f>IF(Data_raw!$H10="MPG",Data_raw!E10,Data_raw!E10/33.705)</f>
        <v>41</v>
      </c>
      <c r="F10">
        <f>IF(Data_raw!$H10="MPG",Data_raw!F10,Data_raw!F10/33.705)</f>
        <v>38</v>
      </c>
      <c r="G10">
        <f>IF(Data_raw!$H10="MPG",Data_raw!G10,Data_raw!G10/33.705)</f>
        <v>40</v>
      </c>
      <c r="H10" t="str">
        <f>IF(Data_raw!H10="MPG","MPG","MPKWh")</f>
        <v>MPG</v>
      </c>
      <c r="I10" s="3">
        <f>Data_raw!I10</f>
        <v>30790</v>
      </c>
    </row>
    <row r="11" spans="1:9" x14ac:dyDescent="0.55000000000000004">
      <c r="A11" t="str">
        <f>Data_raw!A11</f>
        <v>SUV</v>
      </c>
      <c r="B11" t="str">
        <f>Data_raw!B11</f>
        <v>Hybrid</v>
      </c>
      <c r="C11" t="str">
        <f>Data_raw!C11</f>
        <v>Honda</v>
      </c>
      <c r="D11" t="str">
        <f>Data_raw!D11</f>
        <v>CR-V</v>
      </c>
      <c r="E11">
        <f>IF(Data_raw!$H11="MPG",Data_raw!E11,Data_raw!E11/33.705)</f>
        <v>40</v>
      </c>
      <c r="F11">
        <f>IF(Data_raw!$H11="MPG",Data_raw!F11,Data_raw!F11/33.705)</f>
        <v>35</v>
      </c>
      <c r="G11">
        <f>IF(Data_raw!$H11="MPG",Data_raw!G11,Data_raw!G11/33.705)</f>
        <v>38</v>
      </c>
      <c r="H11" t="str">
        <f>IF(Data_raw!H11="MPG","MPG","MPKWh")</f>
        <v>MPG</v>
      </c>
      <c r="I11" s="3">
        <f>Data_raw!I11</f>
        <v>33255</v>
      </c>
    </row>
    <row r="12" spans="1:9" x14ac:dyDescent="0.55000000000000004">
      <c r="A12" t="str">
        <f>Data_raw!A12</f>
        <v>SUV</v>
      </c>
      <c r="B12" t="str">
        <f>Data_raw!B12</f>
        <v>ICE</v>
      </c>
      <c r="C12" t="str">
        <f>Data_raw!C12</f>
        <v>Honda</v>
      </c>
      <c r="D12" t="str">
        <f>Data_raw!D12</f>
        <v>CR-V</v>
      </c>
      <c r="E12">
        <f>IF(Data_raw!$H12="MPG",Data_raw!E12,Data_raw!E12/33.705)</f>
        <v>28</v>
      </c>
      <c r="F12">
        <f>IF(Data_raw!$H12="MPG",Data_raw!F12,Data_raw!F12/33.705)</f>
        <v>34</v>
      </c>
      <c r="G12">
        <f>IF(Data_raw!$H12="MPG",Data_raw!G12,Data_raw!G12/33.705)</f>
        <v>30</v>
      </c>
      <c r="H12" t="str">
        <f>IF(Data_raw!H12="MPG","MPG","MPKWh")</f>
        <v>MPG</v>
      </c>
      <c r="I12" s="3">
        <f>Data_raw!I12</f>
        <v>30555</v>
      </c>
    </row>
    <row r="13" spans="1:9" x14ac:dyDescent="0.55000000000000004">
      <c r="A13" t="str">
        <f>Data_raw!A13</f>
        <v>SUV</v>
      </c>
      <c r="B13" t="str">
        <f>Data_raw!B13</f>
        <v>ICE</v>
      </c>
      <c r="C13" t="str">
        <f>Data_raw!C13</f>
        <v>Ford</v>
      </c>
      <c r="D13" t="str">
        <f>Data_raw!D13</f>
        <v>Bronco</v>
      </c>
      <c r="E13">
        <f>IF(Data_raw!$H13="MPG",Data_raw!E13,Data_raw!E13/33.705)</f>
        <v>20</v>
      </c>
      <c r="F13">
        <f>IF(Data_raw!$H13="MPG",Data_raw!F13,Data_raw!F13/33.705)</f>
        <v>21</v>
      </c>
      <c r="G13">
        <f>IF(Data_raw!$H13="MPG",Data_raw!G13,Data_raw!G13/33.705)</f>
        <v>20</v>
      </c>
      <c r="H13" t="str">
        <f>IF(Data_raw!H13="MPG","MPG","MPKWh")</f>
        <v>MPG</v>
      </c>
      <c r="I13" s="3">
        <f>Data_raw!I13</f>
        <v>32395</v>
      </c>
    </row>
    <row r="14" spans="1:9" x14ac:dyDescent="0.55000000000000004">
      <c r="A14" t="str">
        <f>Data_raw!A14</f>
        <v>SUV</v>
      </c>
      <c r="B14" t="str">
        <f>Data_raw!B14</f>
        <v>ICE</v>
      </c>
      <c r="C14" t="str">
        <f>Data_raw!C14</f>
        <v>Ford</v>
      </c>
      <c r="D14" t="str">
        <f>Data_raw!D14</f>
        <v>Escape</v>
      </c>
      <c r="E14">
        <f>IF(Data_raw!$H14="MPG",Data_raw!E14,Data_raw!E14/33.705)</f>
        <v>28</v>
      </c>
      <c r="F14">
        <f>IF(Data_raw!$H14="MPG",Data_raw!F14,Data_raw!F14/33.705)</f>
        <v>34</v>
      </c>
      <c r="G14">
        <f>IF(Data_raw!$H14="MPG",Data_raw!G14,Data_raw!G14/33.705)</f>
        <v>30</v>
      </c>
      <c r="H14" t="str">
        <f>IF(Data_raw!H14="MPG","MPG","MPKWh")</f>
        <v>MPG</v>
      </c>
      <c r="I14" s="3">
        <f>Data_raw!I14</f>
        <v>29590</v>
      </c>
    </row>
    <row r="15" spans="1:9" x14ac:dyDescent="0.55000000000000004">
      <c r="A15" t="str">
        <f>Data_raw!A15</f>
        <v>SUV</v>
      </c>
      <c r="B15" t="str">
        <f>Data_raw!B15</f>
        <v>Hybrid</v>
      </c>
      <c r="C15" t="str">
        <f>Data_raw!C15</f>
        <v>Ford</v>
      </c>
      <c r="D15" t="str">
        <f>Data_raw!D15</f>
        <v>Escape</v>
      </c>
      <c r="E15">
        <f>IF(Data_raw!$H15="MPG",Data_raw!E15,Data_raw!E15/33.705)</f>
        <v>44</v>
      </c>
      <c r="F15">
        <f>IF(Data_raw!$H15="MPG",Data_raw!F15,Data_raw!F15/33.705)</f>
        <v>37</v>
      </c>
      <c r="G15">
        <f>IF(Data_raw!$H15="MPG",Data_raw!G15,Data_raw!G15/33.705)</f>
        <v>41</v>
      </c>
      <c r="H15" t="str">
        <f>IF(Data_raw!H15="MPG","MPG","MPKWh")</f>
        <v>MPG</v>
      </c>
      <c r="I15" s="3">
        <f>Data_raw!I15</f>
        <v>31415</v>
      </c>
    </row>
    <row r="16" spans="1:9" x14ac:dyDescent="0.55000000000000004">
      <c r="A16" t="str">
        <f>Data_raw!A16</f>
        <v>SUV</v>
      </c>
      <c r="B16" t="str">
        <f>Data_raw!B16</f>
        <v>ICE</v>
      </c>
      <c r="C16" t="str">
        <f>Data_raw!C16</f>
        <v>Ford</v>
      </c>
      <c r="D16" t="str">
        <f>Data_raw!D16</f>
        <v>Explorer</v>
      </c>
      <c r="E16">
        <f>IF(Data_raw!$H16="MPG",Data_raw!E16,Data_raw!E16/33.705)</f>
        <v>21</v>
      </c>
      <c r="F16">
        <f>IF(Data_raw!$H16="MPG",Data_raw!F16,Data_raw!F16/33.705)</f>
        <v>28</v>
      </c>
      <c r="G16">
        <f>IF(Data_raw!$H16="MPG",Data_raw!G16,Data_raw!G16/33.705)</f>
        <v>24</v>
      </c>
      <c r="H16" t="str">
        <f>IF(Data_raw!H16="MPG","MPG","MPKWh")</f>
        <v>MPG</v>
      </c>
      <c r="I16" s="3">
        <f>Data_raw!I16</f>
        <v>37005</v>
      </c>
    </row>
    <row r="17" spans="1:9" x14ac:dyDescent="0.55000000000000004">
      <c r="A17" t="str">
        <f>Data_raw!A17</f>
        <v>Pickup</v>
      </c>
      <c r="B17" t="str">
        <f>Data_raw!B17</f>
        <v>ICE</v>
      </c>
      <c r="C17" t="str">
        <f>Data_raw!C17</f>
        <v>Chevrolet</v>
      </c>
      <c r="D17" t="str">
        <f>Data_raw!D17</f>
        <v>Silverado 1500</v>
      </c>
      <c r="E17">
        <f>IF(Data_raw!$H17="MPG",Data_raw!E17,Data_raw!E17/33.705)</f>
        <v>20</v>
      </c>
      <c r="F17">
        <f>IF(Data_raw!$H17="MPG",Data_raw!F17,Data_raw!F17/33.705)</f>
        <v>22</v>
      </c>
      <c r="G17">
        <f>IF(Data_raw!$H17="MPG",Data_raw!G17,Data_raw!G17/33.705)</f>
        <v>20</v>
      </c>
      <c r="H17" t="str">
        <f>IF(Data_raw!H17="MPG","MPG","MPKWh")</f>
        <v>MPG</v>
      </c>
      <c r="I17" s="3">
        <f>Data_raw!I17</f>
        <v>33195</v>
      </c>
    </row>
    <row r="18" spans="1:9" x14ac:dyDescent="0.55000000000000004">
      <c r="A18" t="str">
        <f>Data_raw!A18</f>
        <v>Pickup</v>
      </c>
      <c r="B18" t="str">
        <f>Data_raw!B18</f>
        <v>ICE</v>
      </c>
      <c r="C18" t="str">
        <f>Data_raw!C18</f>
        <v>Ram</v>
      </c>
      <c r="D18">
        <f>Data_raw!D18</f>
        <v>1500</v>
      </c>
      <c r="E18">
        <f>IF(Data_raw!$H18="MPG",Data_raw!E18,Data_raw!E18/33.705)</f>
        <v>17</v>
      </c>
      <c r="F18">
        <f>IF(Data_raw!$H18="MPG",Data_raw!F18,Data_raw!F18/33.705)</f>
        <v>25</v>
      </c>
      <c r="G18">
        <f>IF(Data_raw!$H18="MPG",Data_raw!G18,Data_raw!G18/33.705)</f>
        <v>20</v>
      </c>
      <c r="H18" t="str">
        <f>IF(Data_raw!H18="MPG","MPG","MPKWh")</f>
        <v>MPG</v>
      </c>
      <c r="I18" s="3">
        <f>Data_raw!I18</f>
        <v>36975</v>
      </c>
    </row>
    <row r="19" spans="1:9" x14ac:dyDescent="0.55000000000000004">
      <c r="A19" t="str">
        <f>Data_raw!A19</f>
        <v>Pickup</v>
      </c>
      <c r="B19" t="str">
        <f>Data_raw!B19</f>
        <v>ICE</v>
      </c>
      <c r="C19" t="str">
        <f>Data_raw!C19</f>
        <v>Ford</v>
      </c>
      <c r="D19" t="str">
        <f>Data_raw!D19</f>
        <v>F150</v>
      </c>
      <c r="E19">
        <f>IF(Data_raw!$H19="MPG",Data_raw!E19,Data_raw!E19/33.705)</f>
        <v>20</v>
      </c>
      <c r="F19">
        <f>IF(Data_raw!$H19="MPG",Data_raw!F19,Data_raw!F19/33.705)</f>
        <v>24</v>
      </c>
      <c r="G19">
        <f>IF(Data_raw!$H19="MPG",Data_raw!G19,Data_raw!G19/33.705)</f>
        <v>21</v>
      </c>
      <c r="H19" t="str">
        <f>IF(Data_raw!H19="MPG","MPG","MPKWh")</f>
        <v>MPG</v>
      </c>
      <c r="I19" s="3">
        <f>Data_raw!I19</f>
        <v>36170</v>
      </c>
    </row>
    <row r="20" spans="1:9" x14ac:dyDescent="0.55000000000000004">
      <c r="A20" t="str">
        <f>Data_raw!A20</f>
        <v>Sedan</v>
      </c>
      <c r="B20" t="str">
        <f>Data_raw!B20</f>
        <v>EV</v>
      </c>
      <c r="C20" t="str">
        <f>Data_raw!C20</f>
        <v>Tesla</v>
      </c>
      <c r="D20" t="str">
        <f>Data_raw!D20</f>
        <v>Model 3</v>
      </c>
      <c r="E20" s="6">
        <f>IF(Data_raw!$H20="MPG",Data_raw!E20,Data_raw!E20/33.705)</f>
        <v>4.0943480195816644</v>
      </c>
      <c r="F20" s="6">
        <f>IF(Data_raw!$H20="MPG",Data_raw!F20,Data_raw!F20/33.705)</f>
        <v>3.7383177570093458</v>
      </c>
      <c r="G20" s="6">
        <f>IF(Data_raw!$H20="MPG",Data_raw!G20,Data_raw!G20/33.705)</f>
        <v>3.9163328882955053</v>
      </c>
      <c r="H20" t="str">
        <f>IF(Data_raw!H20="MPG","MPG","MPKWh")</f>
        <v>MPKWh</v>
      </c>
      <c r="I20" s="3">
        <f>Data_raw!I20</f>
        <v>48190</v>
      </c>
    </row>
    <row r="21" spans="1:9" x14ac:dyDescent="0.55000000000000004">
      <c r="A21" t="str">
        <f>Data_raw!A21</f>
        <v>Sedan</v>
      </c>
      <c r="B21" t="str">
        <f>Data_raw!B21</f>
        <v>EV</v>
      </c>
      <c r="C21" t="str">
        <f>Data_raw!C21</f>
        <v>Tesla</v>
      </c>
      <c r="D21" t="str">
        <f>Data_raw!D21</f>
        <v>Model S</v>
      </c>
      <c r="E21" s="6">
        <f>IF(Data_raw!$H21="MPG",Data_raw!E21,Data_raw!E21/33.705)</f>
        <v>3.6789793799139594</v>
      </c>
      <c r="F21" s="6">
        <f>IF(Data_raw!$H21="MPG",Data_raw!F21,Data_raw!F21/33.705)</f>
        <v>3.4119566829847203</v>
      </c>
      <c r="G21" s="6">
        <f>IF(Data_raw!$H21="MPG",Data_raw!G21,Data_raw!G21/33.705)</f>
        <v>3.5603026257231867</v>
      </c>
      <c r="H21" t="str">
        <f>IF(Data_raw!H21="MPG","MPG","MPKWh")</f>
        <v>MPKWh</v>
      </c>
      <c r="I21" s="3">
        <f>Data_raw!I21</f>
        <v>101190</v>
      </c>
    </row>
    <row r="22" spans="1:9" x14ac:dyDescent="0.55000000000000004">
      <c r="A22" t="str">
        <f>Data_raw!A22</f>
        <v>SUV</v>
      </c>
      <c r="B22" t="str">
        <f>Data_raw!B22</f>
        <v>EV</v>
      </c>
      <c r="C22" t="str">
        <f>Data_raw!C22</f>
        <v>Tesla</v>
      </c>
      <c r="D22" t="str">
        <f>Data_raw!D22</f>
        <v>Model X</v>
      </c>
      <c r="E22" s="6">
        <f>IF(Data_raw!$H22="MPG",Data_raw!E22,Data_raw!E22/33.705)</f>
        <v>3.1746031746031749</v>
      </c>
      <c r="F22" s="6">
        <f>IF(Data_raw!$H22="MPG",Data_raw!F22,Data_raw!F22/33.705)</f>
        <v>2.8779112891262426</v>
      </c>
      <c r="G22" s="6">
        <f>IF(Data_raw!$H22="MPG",Data_raw!G22,Data_raw!G22/33.705)</f>
        <v>3.0262572318647085</v>
      </c>
      <c r="H22" t="str">
        <f>IF(Data_raw!H22="MPG","MPG","MPKWh")</f>
        <v>MPKWh</v>
      </c>
      <c r="I22" s="3">
        <f>Data_raw!I22</f>
        <v>116190</v>
      </c>
    </row>
    <row r="23" spans="1:9" x14ac:dyDescent="0.55000000000000004">
      <c r="A23" t="str">
        <f>Data_raw!A23</f>
        <v>SUV</v>
      </c>
      <c r="B23" t="str">
        <f>Data_raw!B23</f>
        <v>EV</v>
      </c>
      <c r="C23" t="str">
        <f>Data_raw!C23</f>
        <v>Mustang</v>
      </c>
      <c r="D23" t="str">
        <f>Data_raw!D23</f>
        <v>MACH-E</v>
      </c>
      <c r="E23" s="6">
        <f>IF(Data_raw!$H23="MPG",Data_raw!E23,Data_raw!E23/33.705)</f>
        <v>3.2636107402462544</v>
      </c>
      <c r="F23" s="6">
        <f>IF(Data_raw!$H23="MPG",Data_raw!F23,Data_raw!F23/33.705)</f>
        <v>2.8482421005785494</v>
      </c>
      <c r="G23" s="6">
        <f>IF(Data_raw!$H23="MPG",Data_raw!G23,Data_raw!G23/33.705)</f>
        <v>3.0559264204124017</v>
      </c>
      <c r="H23" t="str">
        <f>IF(Data_raw!H23="MPG","MPG","MPKWh")</f>
        <v>MPKWh</v>
      </c>
      <c r="I23" s="3">
        <f>Data_raw!I23</f>
        <v>49200</v>
      </c>
    </row>
    <row r="24" spans="1:9" x14ac:dyDescent="0.55000000000000004">
      <c r="A24" t="str">
        <f>Data_raw!A24</f>
        <v>Hatchback</v>
      </c>
      <c r="B24" t="str">
        <f>Data_raw!B24</f>
        <v>EV</v>
      </c>
      <c r="C24" t="str">
        <f>Data_raw!C24</f>
        <v>Chevrolet</v>
      </c>
      <c r="D24" t="str">
        <f>Data_raw!D24</f>
        <v>Bolt EV</v>
      </c>
      <c r="E24" s="6">
        <f>IF(Data_raw!$H24="MPG",Data_raw!E24,Data_raw!E24/33.705)</f>
        <v>3.8866636997478121</v>
      </c>
      <c r="F24" s="6">
        <f>IF(Data_raw!$H24="MPG",Data_raw!F24,Data_raw!F24/33.705)</f>
        <v>3.2339415516985612</v>
      </c>
      <c r="G24" s="6">
        <f>IF(Data_raw!$H24="MPG",Data_raw!G24,Data_raw!G24/33.705)</f>
        <v>3.5603026257231867</v>
      </c>
      <c r="H24" t="str">
        <f>IF(Data_raw!H24="MPG","MPG","MPKWh")</f>
        <v>MPKWh</v>
      </c>
      <c r="I24" s="3">
        <f>Data_raw!I24</f>
        <v>32495</v>
      </c>
    </row>
    <row r="25" spans="1:9" x14ac:dyDescent="0.55000000000000004">
      <c r="A25" t="str">
        <f>Data_raw!A25</f>
        <v>Pickup</v>
      </c>
      <c r="B25" t="str">
        <f>Data_raw!B25</f>
        <v>EV</v>
      </c>
      <c r="C25" t="str">
        <f>Data_raw!C25</f>
        <v>Ford</v>
      </c>
      <c r="D25" t="str">
        <f>Data_raw!D25</f>
        <v>F150 Lightning</v>
      </c>
      <c r="E25" s="6">
        <f>IF(Data_raw!$H25="MPG",Data_raw!E25,Data_raw!E25/33.705)</f>
        <v>2.2548583296246849</v>
      </c>
      <c r="F25" s="6">
        <f>IF(Data_raw!$H25="MPG",Data_raw!F25,Data_raw!F25/33.705)</f>
        <v>1.8098205014092865</v>
      </c>
      <c r="G25" s="6">
        <f>IF(Data_raw!$H25="MPG",Data_raw!G25,Data_raw!G25/33.705)</f>
        <v>2.017504821243139</v>
      </c>
      <c r="H25" t="str">
        <f>IF(Data_raw!H25="MPG","MPG","MPKWh")</f>
        <v>MPKWh</v>
      </c>
      <c r="I25" s="3">
        <f>Data_raw!I25</f>
        <v>54669</v>
      </c>
    </row>
    <row r="26" spans="1:9" x14ac:dyDescent="0.55000000000000004">
      <c r="A26" t="str">
        <f>Data_raw!A26</f>
        <v>SUV</v>
      </c>
      <c r="B26" t="str">
        <f>Data_raw!B26</f>
        <v>ICE</v>
      </c>
      <c r="C26" t="str">
        <f>Data_raw!C26</f>
        <v>Audi</v>
      </c>
      <c r="D26" t="str">
        <f>Data_raw!D26</f>
        <v>Q3</v>
      </c>
      <c r="E26">
        <f>IF(Data_raw!$H26="MPG",Data_raw!E26,Data_raw!E26/33.705)</f>
        <v>23</v>
      </c>
      <c r="F26">
        <f>IF(Data_raw!$H26="MPG",Data_raw!F26,Data_raw!F26/33.705)</f>
        <v>30</v>
      </c>
      <c r="G26">
        <f>IF(Data_raw!$H26="MPG",Data_raw!G26,Data_raw!G26/33.705)</f>
        <v>26</v>
      </c>
      <c r="H26" t="str">
        <f>IF(Data_raw!H26="MPG","MPG","MPKWh")</f>
        <v>MPG</v>
      </c>
      <c r="I26" s="3">
        <f>Data_raw!I26</f>
        <v>36870</v>
      </c>
    </row>
    <row r="27" spans="1:9" x14ac:dyDescent="0.55000000000000004">
      <c r="A27" t="str">
        <f>Data_raw!A27</f>
        <v>SUV</v>
      </c>
      <c r="B27" t="str">
        <f>Data_raw!B27</f>
        <v>ICE</v>
      </c>
      <c r="C27" t="str">
        <f>Data_raw!C27</f>
        <v>BMW</v>
      </c>
      <c r="D27" t="str">
        <f>Data_raw!D27</f>
        <v>X3</v>
      </c>
      <c r="E27">
        <f>IF(Data_raw!$H27="MPG",Data_raw!E27,Data_raw!E27/33.705)</f>
        <v>23</v>
      </c>
      <c r="F27">
        <f>IF(Data_raw!$H27="MPG",Data_raw!F27,Data_raw!F27/33.705)</f>
        <v>29</v>
      </c>
      <c r="G27">
        <f>IF(Data_raw!$H27="MPG",Data_raw!G27,Data_raw!G27/33.705)</f>
        <v>25</v>
      </c>
      <c r="H27" t="str">
        <f>IF(Data_raw!H27="MPG","MPG","MPKWh")</f>
        <v>MPG</v>
      </c>
      <c r="I27" s="3">
        <f>Data_raw!I27</f>
        <v>44695</v>
      </c>
    </row>
    <row r="28" spans="1:9" x14ac:dyDescent="0.55000000000000004">
      <c r="A28" t="str">
        <f>Data_raw!A28</f>
        <v>Sedan</v>
      </c>
      <c r="B28" t="str">
        <f>Data_raw!B28</f>
        <v>ICE</v>
      </c>
      <c r="C28" t="str">
        <f>Data_raw!C28</f>
        <v>Mercedes-Benz</v>
      </c>
      <c r="D28" t="str">
        <f>Data_raw!D28</f>
        <v>CLA 250</v>
      </c>
      <c r="E28">
        <f>IF(Data_raw!$H28="MPG",Data_raw!E28,Data_raw!E28/33.705)</f>
        <v>25</v>
      </c>
      <c r="F28">
        <f>IF(Data_raw!$H28="MPG",Data_raw!F28,Data_raw!F28/33.705)</f>
        <v>36</v>
      </c>
      <c r="G28">
        <f>IF(Data_raw!$H28="MPG",Data_raw!G28,Data_raw!G28/33.705)</f>
        <v>29</v>
      </c>
      <c r="H28" t="str">
        <f>IF(Data_raw!H28="MPG","MPG","MPKWh")</f>
        <v>MPG</v>
      </c>
      <c r="I28" s="3">
        <f>Data_raw!I28</f>
        <v>39250</v>
      </c>
    </row>
    <row r="29" spans="1:9" x14ac:dyDescent="0.55000000000000004">
      <c r="A29" t="str">
        <f>Data_raw!A29</f>
        <v>SUV</v>
      </c>
      <c r="B29" t="str">
        <f>Data_raw!B29</f>
        <v>ICE</v>
      </c>
      <c r="C29" t="str">
        <f>Data_raw!C29</f>
        <v>Acura</v>
      </c>
      <c r="D29" t="str">
        <f>Data_raw!D29</f>
        <v>RDX</v>
      </c>
      <c r="E29">
        <f>IF(Data_raw!$H29="MPG",Data_raw!E29,Data_raw!E29/33.705)</f>
        <v>22</v>
      </c>
      <c r="F29">
        <f>IF(Data_raw!$H29="MPG",Data_raw!F29,Data_raw!F29/33.705)</f>
        <v>28</v>
      </c>
      <c r="G29">
        <f>IF(Data_raw!$H29="MPG",Data_raw!G29,Data_raw!G29/33.705)</f>
        <v>24</v>
      </c>
      <c r="H29" t="str">
        <f>IF(Data_raw!H29="MPG","MPG","MPKWh")</f>
        <v>MPG</v>
      </c>
      <c r="I29" s="3">
        <f>Data_raw!I29</f>
        <v>41795</v>
      </c>
    </row>
    <row r="30" spans="1:9" x14ac:dyDescent="0.55000000000000004">
      <c r="A30" t="str">
        <f>Data_raw!A30</f>
        <v>Hatchback</v>
      </c>
      <c r="B30" t="str">
        <f>Data_raw!B30</f>
        <v>ICE</v>
      </c>
      <c r="C30" t="str">
        <f>Data_raw!C30</f>
        <v>Acura</v>
      </c>
      <c r="D30" t="str">
        <f>Data_raw!D30</f>
        <v>Integra</v>
      </c>
      <c r="E30">
        <f>IF(Data_raw!$H30="MPG",Data_raw!E30,Data_raw!E30/33.705)</f>
        <v>30</v>
      </c>
      <c r="F30">
        <f>IF(Data_raw!$H30="MPG",Data_raw!F30,Data_raw!F30/33.705)</f>
        <v>37</v>
      </c>
      <c r="G30">
        <f>IF(Data_raw!$H30="MPG",Data_raw!G30,Data_raw!G30/33.705)</f>
        <v>33</v>
      </c>
      <c r="H30" t="str">
        <f>IF(Data_raw!H30="MPG","MPG","MPKWh")</f>
        <v>MPG</v>
      </c>
      <c r="I30" s="3">
        <f>Data_raw!I30</f>
        <v>31895</v>
      </c>
    </row>
    <row r="31" spans="1:9" x14ac:dyDescent="0.55000000000000004">
      <c r="A31" t="str">
        <f>Data_raw!A31</f>
        <v>SUV</v>
      </c>
      <c r="B31" t="str">
        <f>Data_raw!B31</f>
        <v>ICE</v>
      </c>
      <c r="C31" t="str">
        <f>Data_raw!C31</f>
        <v>Mazda</v>
      </c>
      <c r="D31" t="str">
        <f>Data_raw!D31</f>
        <v>CX30</v>
      </c>
      <c r="E31">
        <f>IF(Data_raw!$H31="MPG",Data_raw!E31,Data_raw!E31/33.705)</f>
        <v>24</v>
      </c>
      <c r="F31">
        <f>IF(Data_raw!$H31="MPG",Data_raw!F31,Data_raw!F31/33.705)</f>
        <v>31</v>
      </c>
      <c r="G31">
        <f>IF(Data_raw!$H31="MPG",Data_raw!G31,Data_raw!G31/33.705)</f>
        <v>26</v>
      </c>
      <c r="H31" t="str">
        <f>IF(Data_raw!H31="MPG","MPG","MPKWh")</f>
        <v>MPG</v>
      </c>
      <c r="I31" s="3">
        <f>Data_raw!I31</f>
        <v>23475</v>
      </c>
    </row>
    <row r="32" spans="1:9" x14ac:dyDescent="0.55000000000000004">
      <c r="A32" t="str">
        <f>Data_raw!A32</f>
        <v>SUV</v>
      </c>
      <c r="B32" t="str">
        <f>Data_raw!B32</f>
        <v>ICE</v>
      </c>
      <c r="C32" t="str">
        <f>Data_raw!C32</f>
        <v>Subaru</v>
      </c>
      <c r="D32" t="str">
        <f>Data_raw!D32</f>
        <v>Crosstrek</v>
      </c>
      <c r="E32">
        <f>IF(Data_raw!$H32="MPG",Data_raw!E32,Data_raw!E32/33.705)</f>
        <v>22</v>
      </c>
      <c r="F32">
        <f>IF(Data_raw!$H32="MPG",Data_raw!F32,Data_raw!F32/33.705)</f>
        <v>29</v>
      </c>
      <c r="G32">
        <f>IF(Data_raw!$H32="MPG",Data_raw!G32,Data_raw!G32/33.705)</f>
        <v>25</v>
      </c>
      <c r="H32" t="str">
        <f>IF(Data_raw!H32="MPG","MPG","MPKWh")</f>
        <v>MPG</v>
      </c>
      <c r="I32" s="3">
        <f>Data_raw!I32</f>
        <v>23620</v>
      </c>
    </row>
    <row r="33" spans="1:9" x14ac:dyDescent="0.55000000000000004">
      <c r="A33" t="str">
        <f>Data_raw!A33</f>
        <v>SUV</v>
      </c>
      <c r="B33" t="str">
        <f>Data_raw!B33</f>
        <v>ICE</v>
      </c>
      <c r="C33" t="str">
        <f>Data_raw!C33</f>
        <v>Nissan</v>
      </c>
      <c r="D33" t="str">
        <f>Data_raw!D33</f>
        <v>Rogue</v>
      </c>
      <c r="E33">
        <f>IF(Data_raw!$H33="MPG",Data_raw!E33,Data_raw!E33/33.705)</f>
        <v>30</v>
      </c>
      <c r="F33">
        <f>IF(Data_raw!$H33="MPG",Data_raw!F33,Data_raw!F33/33.705)</f>
        <v>37</v>
      </c>
      <c r="G33">
        <f>IF(Data_raw!$H33="MPG",Data_raw!G33,Data_raw!G33/33.705)</f>
        <v>33</v>
      </c>
      <c r="H33" t="str">
        <f>IF(Data_raw!H33="MPG","MPG","MPKWh")</f>
        <v>MPG</v>
      </c>
      <c r="I33" s="3">
        <f>Data_raw!I33</f>
        <v>28445</v>
      </c>
    </row>
    <row r="34" spans="1:9" x14ac:dyDescent="0.55000000000000004">
      <c r="A34" t="str">
        <f>Data_raw!A34</f>
        <v>SUV</v>
      </c>
      <c r="B34" t="str">
        <f>Data_raw!B34</f>
        <v>ICE</v>
      </c>
      <c r="C34" t="str">
        <f>Data_raw!C34</f>
        <v>Acura</v>
      </c>
      <c r="D34" t="str">
        <f>Data_raw!D34</f>
        <v>MDX</v>
      </c>
      <c r="E34">
        <f>IF(Data_raw!$H34="MPG",Data_raw!E34,Data_raw!E34/33.705)</f>
        <v>19</v>
      </c>
      <c r="F34">
        <f>IF(Data_raw!$H34="MPG",Data_raw!F34,Data_raw!F34/33.705)</f>
        <v>26</v>
      </c>
      <c r="G34">
        <f>IF(Data_raw!$H34="MPG",Data_raw!G34,Data_raw!G34/33.705)</f>
        <v>22</v>
      </c>
      <c r="H34" t="str">
        <f>IF(Data_raw!H34="MPG","MPG","MPKWh")</f>
        <v>MPG</v>
      </c>
      <c r="I34" s="3">
        <f>Data_raw!I34</f>
        <v>50245</v>
      </c>
    </row>
    <row r="35" spans="1:9" x14ac:dyDescent="0.55000000000000004">
      <c r="A35" t="str">
        <f>Data_raw!A35</f>
        <v>SUV</v>
      </c>
      <c r="B35" t="str">
        <f>Data_raw!B35</f>
        <v>EV</v>
      </c>
      <c r="C35" t="str">
        <f>Data_raw!C35</f>
        <v>Kia</v>
      </c>
      <c r="D35" t="str">
        <f>Data_raw!D35</f>
        <v>Sorento</v>
      </c>
      <c r="E35" s="6">
        <f>IF(Data_raw!$H35="MPG",Data_raw!E35,Data_raw!E35/33.705)</f>
        <v>2.3438658952677645</v>
      </c>
      <c r="F35" s="6">
        <f>IF(Data_raw!$H35="MPG",Data_raw!F35,Data_raw!F35/33.705)</f>
        <v>2.3438658952677645</v>
      </c>
      <c r="G35" s="6">
        <f>IF(Data_raw!$H35="MPG",Data_raw!G35,Data_raw!G35/33.705)</f>
        <v>2.3438658952677645</v>
      </c>
      <c r="H35" t="str">
        <f>IF(Data_raw!H35="MPG","MPG","MPKWh")</f>
        <v>MPKWh</v>
      </c>
      <c r="I35" s="3">
        <f>Data_raw!I35</f>
        <v>46485</v>
      </c>
    </row>
    <row r="36" spans="1:9" x14ac:dyDescent="0.55000000000000004">
      <c r="A36" t="str">
        <f>Data_raw!A36</f>
        <v>SUV</v>
      </c>
      <c r="B36" t="str">
        <f>Data_raw!B36</f>
        <v>ICE</v>
      </c>
      <c r="C36" t="str">
        <f>Data_raw!C36</f>
        <v>Kia</v>
      </c>
      <c r="D36" t="str">
        <f>Data_raw!D36</f>
        <v>Telluride</v>
      </c>
      <c r="E36">
        <f>IF(Data_raw!$H36="MPG",Data_raw!E36,Data_raw!E36/33.705)</f>
        <v>20</v>
      </c>
      <c r="F36">
        <f>IF(Data_raw!$H36="MPG",Data_raw!F36,Data_raw!F36/33.705)</f>
        <v>26</v>
      </c>
      <c r="G36">
        <f>IF(Data_raw!$H36="MPG",Data_raw!G36,Data_raw!G36/33.705)</f>
        <v>23</v>
      </c>
      <c r="H36" t="str">
        <f>IF(Data_raw!H36="MPG","MPG","MPKWh")</f>
        <v>MPG</v>
      </c>
      <c r="I36" s="3">
        <f>Data_raw!I36</f>
        <v>39735</v>
      </c>
    </row>
    <row r="37" spans="1:9" x14ac:dyDescent="0.55000000000000004">
      <c r="A37" t="str">
        <f>Data_raw!A37</f>
        <v>SUV</v>
      </c>
      <c r="B37" t="str">
        <f>Data_raw!B37</f>
        <v>ICE</v>
      </c>
      <c r="C37" t="str">
        <f>Data_raw!C37</f>
        <v>BMW</v>
      </c>
      <c r="D37" t="str">
        <f>Data_raw!D37</f>
        <v>X1</v>
      </c>
      <c r="E37">
        <f>IF(Data_raw!$H37="MPG",Data_raw!E37,Data_raw!E37/33.705)</f>
        <v>24</v>
      </c>
      <c r="F37">
        <f>IF(Data_raw!$H37="MPG",Data_raw!F37,Data_raw!F37/33.705)</f>
        <v>33</v>
      </c>
      <c r="G37">
        <f>IF(Data_raw!$H37="MPG",Data_raw!G37,Data_raw!G37/33.705)</f>
        <v>27</v>
      </c>
      <c r="H37" t="str">
        <f>IF(Data_raw!H37="MPG","MPG","MPKWh")</f>
        <v>MPG</v>
      </c>
      <c r="I37" s="3">
        <f>Data_raw!I37</f>
        <v>36395</v>
      </c>
    </row>
    <row r="38" spans="1:9" x14ac:dyDescent="0.55000000000000004">
      <c r="A38" t="str">
        <f>Data_raw!A38</f>
        <v>Sedan</v>
      </c>
      <c r="B38" t="str">
        <f>Data_raw!B38</f>
        <v>ICE</v>
      </c>
      <c r="C38" t="str">
        <f>Data_raw!C38</f>
        <v>BMW</v>
      </c>
      <c r="D38" t="str">
        <f>Data_raw!D38</f>
        <v>2 Series</v>
      </c>
      <c r="E38">
        <f>IF(Data_raw!$H38="MPG",Data_raw!E38,Data_raw!E38/33.705)</f>
        <v>24</v>
      </c>
      <c r="F38">
        <f>IF(Data_raw!$H38="MPG",Data_raw!F38,Data_raw!F38/33.705)</f>
        <v>34</v>
      </c>
      <c r="G38">
        <f>IF(Data_raw!$H38="MPG",Data_raw!G38,Data_raw!G38/33.705)</f>
        <v>28</v>
      </c>
      <c r="H38" t="str">
        <f>IF(Data_raw!H38="MPG","MPG","MPKWh")</f>
        <v>MPG</v>
      </c>
      <c r="I38" s="3">
        <f>Data_raw!I38</f>
        <v>37949</v>
      </c>
    </row>
    <row r="39" spans="1:9" x14ac:dyDescent="0.55000000000000004">
      <c r="A39" t="str">
        <f>Data_raw!A39</f>
        <v>Sedan</v>
      </c>
      <c r="B39" t="str">
        <f>Data_raw!B39</f>
        <v>EV</v>
      </c>
      <c r="C39" t="str">
        <f>Data_raw!C39</f>
        <v>BMW</v>
      </c>
      <c r="D39" t="str">
        <f>Data_raw!D39</f>
        <v>3 Series</v>
      </c>
      <c r="E39" s="6">
        <f>IF(Data_raw!$H39="MPG",Data_raw!E39,Data_raw!E39/33.705)</f>
        <v>2.2251891410769917</v>
      </c>
      <c r="F39" s="6">
        <f>IF(Data_raw!$H39="MPG",Data_raw!F39,Data_raw!F39/33.705)</f>
        <v>2.2251891410769917</v>
      </c>
      <c r="G39" s="6">
        <f>IF(Data_raw!$H39="MPG",Data_raw!G39,Data_raw!G39/33.705)</f>
        <v>2.2251891410769917</v>
      </c>
      <c r="H39" t="str">
        <f>IF(Data_raw!H39="MPG","MPG","MPKWh")</f>
        <v>MPKWh</v>
      </c>
      <c r="I39" s="3">
        <f>Data_raw!I39</f>
        <v>43945</v>
      </c>
    </row>
    <row r="40" spans="1:9" x14ac:dyDescent="0.55000000000000004">
      <c r="A40" t="str">
        <f>Data_raw!A40</f>
        <v>SUV</v>
      </c>
      <c r="B40" t="str">
        <f>Data_raw!B40</f>
        <v>EV</v>
      </c>
      <c r="C40" t="str">
        <f>Data_raw!C40</f>
        <v>Volvo</v>
      </c>
      <c r="D40" t="str">
        <f>Data_raw!D40</f>
        <v>C40 Recharge</v>
      </c>
      <c r="E40" s="6">
        <f>IF(Data_raw!$H40="MPG",Data_raw!E40,Data_raw!E40/33.705)</f>
        <v>2.7889037234831631</v>
      </c>
      <c r="F40" s="6">
        <f>IF(Data_raw!$H40="MPG",Data_raw!F40,Data_raw!F40/33.705)</f>
        <v>2.3735350838154576</v>
      </c>
      <c r="G40" s="6">
        <f>IF(Data_raw!$H40="MPG",Data_raw!G40,Data_raw!G40/33.705)</f>
        <v>2.5812194036493104</v>
      </c>
      <c r="H40" t="str">
        <f>IF(Data_raw!H40="MPG","MPG","MPKWh")</f>
        <v>MPKWh</v>
      </c>
      <c r="I40" s="3">
        <f>Data_raw!I40</f>
        <v>56395</v>
      </c>
    </row>
    <row r="41" spans="1:9" x14ac:dyDescent="0.55000000000000004">
      <c r="A41" t="str">
        <f>Data_raw!A41</f>
        <v>Hatchback</v>
      </c>
      <c r="B41" t="str">
        <f>Data_raw!B41</f>
        <v>EV</v>
      </c>
      <c r="C41" t="str">
        <f>Data_raw!C41</f>
        <v>Nissan</v>
      </c>
      <c r="D41" t="str">
        <f>Data_raw!D41</f>
        <v>Leaf</v>
      </c>
      <c r="E41" s="6">
        <f>IF(Data_raw!$H41="MPG",Data_raw!E41,Data_raw!E41/33.705)</f>
        <v>3.6493101913662662</v>
      </c>
      <c r="F41" s="6">
        <f>IF(Data_raw!$H41="MPG",Data_raw!F41,Data_raw!F41/33.705)</f>
        <v>2.937249666221629</v>
      </c>
      <c r="G41" s="6">
        <f>IF(Data_raw!$H41="MPG",Data_raw!G41,Data_raw!G41/33.705)</f>
        <v>3.2932799287939476</v>
      </c>
      <c r="H41" t="str">
        <f>IF(Data_raw!H41="MPG","MPG","MPKWh")</f>
        <v>MPKWh</v>
      </c>
      <c r="I41" s="3">
        <f>Data_raw!I41</f>
        <v>28495</v>
      </c>
    </row>
    <row r="42" spans="1:9" x14ac:dyDescent="0.55000000000000004">
      <c r="A42" t="str">
        <f>Data_raw!A42</f>
        <v>SUV</v>
      </c>
      <c r="B42" t="str">
        <f>Data_raw!B42</f>
        <v>ICE</v>
      </c>
      <c r="C42" t="str">
        <f>Data_raw!C42</f>
        <v>Buick</v>
      </c>
      <c r="D42" t="str">
        <f>Data_raw!D42</f>
        <v>Encore</v>
      </c>
      <c r="E42" s="6">
        <f>IF(Data_raw!$H42="MPG",Data_raw!E42,Data_raw!E42/33.705)</f>
        <v>24</v>
      </c>
      <c r="F42" s="6">
        <f>IF(Data_raw!$H42="MPG",Data_raw!F42,Data_raw!F42/33.705)</f>
        <v>32</v>
      </c>
      <c r="G42" s="6">
        <f>IF(Data_raw!$H42="MPG",Data_raw!G42,Data_raw!G42/33.705)</f>
        <v>27</v>
      </c>
      <c r="H42" t="str">
        <f>IF(Data_raw!H42="MPG","MPG","MPKWh")</f>
        <v>MPG</v>
      </c>
      <c r="I42" s="3">
        <f>Data_raw!I42</f>
        <v>25795</v>
      </c>
    </row>
    <row r="43" spans="1:9" x14ac:dyDescent="0.55000000000000004">
      <c r="A43" t="str">
        <f>Data_raw!A43</f>
        <v>SUV</v>
      </c>
      <c r="B43" t="str">
        <f>Data_raw!B43</f>
        <v>EV</v>
      </c>
      <c r="C43" t="str">
        <f>Data_raw!C43</f>
        <v>Kia</v>
      </c>
      <c r="D43" t="str">
        <f>Data_raw!D43</f>
        <v>EV6</v>
      </c>
      <c r="E43" s="6">
        <f>IF(Data_raw!$H43="MPG",Data_raw!E43,Data_raw!E43/33.705)</f>
        <v>4.035009642486278</v>
      </c>
      <c r="F43" s="6">
        <f>IF(Data_raw!$H43="MPG",Data_raw!F43,Data_raw!F43/33.705)</f>
        <v>2.9669188547693222</v>
      </c>
      <c r="G43" s="6">
        <f>IF(Data_raw!$H43="MPG",Data_raw!G43,Data_raw!G43/33.705)</f>
        <v>3.4712950600801071</v>
      </c>
      <c r="H43" t="str">
        <f>IF(Data_raw!H43="MPG","MPG","MPKWh")</f>
        <v>MPKWh</v>
      </c>
      <c r="I43" s="3">
        <f>Data_raw!I43</f>
        <v>42195</v>
      </c>
    </row>
    <row r="44" spans="1:9" x14ac:dyDescent="0.55000000000000004">
      <c r="A44" t="str">
        <f>Data_raw!A44</f>
        <v>SUV</v>
      </c>
      <c r="B44" t="str">
        <f>Data_raw!B44</f>
        <v>EV</v>
      </c>
      <c r="C44" t="str">
        <f>Data_raw!C44</f>
        <v>Volkswagen</v>
      </c>
      <c r="D44" t="str">
        <f>Data_raw!D44</f>
        <v>ID4</v>
      </c>
      <c r="E44" s="6">
        <f>IF(Data_raw!$H44="MPG",Data_raw!E44,Data_raw!E44/33.705)</f>
        <v>3.4416258715324139</v>
      </c>
      <c r="F44" s="6">
        <f>IF(Data_raw!$H44="MPG",Data_raw!F44,Data_raw!F44/33.705)</f>
        <v>2.9075804776739358</v>
      </c>
      <c r="G44" s="6">
        <f>IF(Data_raw!$H44="MPG",Data_raw!G44,Data_raw!G44/33.705)</f>
        <v>3.1746031746031749</v>
      </c>
      <c r="H44" t="str">
        <f>IF(Data_raw!H44="MPG","MPG","MPKWh")</f>
        <v>MPKWh</v>
      </c>
      <c r="I44" s="3">
        <f>Data_raw!I44</f>
        <v>42525</v>
      </c>
    </row>
    <row r="45" spans="1:9" x14ac:dyDescent="0.55000000000000004">
      <c r="A45" t="str">
        <f>Data_raw!A45</f>
        <v>SUV</v>
      </c>
      <c r="B45" t="str">
        <f>Data_raw!B45</f>
        <v>EV</v>
      </c>
      <c r="C45" t="str">
        <f>Data_raw!C45</f>
        <v>Genesis</v>
      </c>
      <c r="D45" t="str">
        <f>Data_raw!D45</f>
        <v>GV60</v>
      </c>
      <c r="E45" s="6">
        <f>IF(Data_raw!$H45="MPG",Data_raw!E45,Data_raw!E45/33.705)</f>
        <v>3.0559264204124017</v>
      </c>
      <c r="F45" s="6">
        <f>IF(Data_raw!$H45="MPG",Data_raw!F45,Data_raw!F45/33.705)</f>
        <v>2.5515502151016172</v>
      </c>
      <c r="G45" s="6">
        <f>IF(Data_raw!$H45="MPG",Data_raw!G45,Data_raw!G45/33.705)</f>
        <v>2.8185729120308562</v>
      </c>
      <c r="H45" t="str">
        <f>IF(Data_raw!H45="MPG","MPG","MPKWh")</f>
        <v>MPKWh</v>
      </c>
      <c r="I45" s="3">
        <f>Data_raw!I45</f>
        <v>59985</v>
      </c>
    </row>
    <row r="46" spans="1:9" x14ac:dyDescent="0.55000000000000004">
      <c r="A46" t="str">
        <f>Data_raw!A46</f>
        <v>SUV</v>
      </c>
      <c r="B46" t="str">
        <f>Data_raw!B46</f>
        <v>EV</v>
      </c>
      <c r="C46" t="str">
        <f>Data_raw!C46</f>
        <v>Audi</v>
      </c>
      <c r="D46" t="str">
        <f>Data_raw!D46</f>
        <v>Q4 e-Tron</v>
      </c>
      <c r="E46" s="6">
        <f>IF(Data_raw!$H46="MPG",Data_raw!E46,Data_raw!E46/33.705)</f>
        <v>3.3229491173416408</v>
      </c>
      <c r="F46" s="6">
        <f>IF(Data_raw!$H46="MPG",Data_raw!F46,Data_raw!F46/33.705)</f>
        <v>2.7889037234831631</v>
      </c>
      <c r="G46" s="6">
        <f>IF(Data_raw!$H46="MPG",Data_raw!G46,Data_raw!G46/33.705)</f>
        <v>3.0559264204124017</v>
      </c>
      <c r="H46" t="str">
        <f>IF(Data_raw!H46="MPG","MPG","MPKWh")</f>
        <v>MPKWh</v>
      </c>
      <c r="I46" s="3">
        <f>Data_raw!I46</f>
        <v>49995</v>
      </c>
    </row>
    <row r="47" spans="1:9" x14ac:dyDescent="0.55000000000000004">
      <c r="A47" t="str">
        <f>Data_raw!A47</f>
        <v>SUV</v>
      </c>
      <c r="B47" t="str">
        <f>Data_raw!B47</f>
        <v>EV</v>
      </c>
      <c r="C47" t="str">
        <f>Data_raw!C47</f>
        <v>Toyota</v>
      </c>
      <c r="D47" t="str">
        <f>Data_raw!D47</f>
        <v>bZ4X</v>
      </c>
      <c r="E47" s="6">
        <f>IF(Data_raw!$H47="MPG",Data_raw!E47,Data_raw!E47/33.705)</f>
        <v>3.7086485684616526</v>
      </c>
      <c r="F47" s="6">
        <f>IF(Data_raw!$H47="MPG",Data_raw!F47,Data_raw!F47/33.705)</f>
        <v>3.0559264204124017</v>
      </c>
      <c r="G47" s="6">
        <f>IF(Data_raw!$H47="MPG",Data_raw!G47,Data_raw!G47/33.705)</f>
        <v>3.3822874944370271</v>
      </c>
      <c r="H47" t="str">
        <f>IF(Data_raw!H47="MPG","MPG","MPKWh")</f>
        <v>MPKWh</v>
      </c>
      <c r="I47" s="3">
        <f>Data_raw!I47</f>
        <v>47915</v>
      </c>
    </row>
    <row r="48" spans="1:9" x14ac:dyDescent="0.55000000000000004">
      <c r="A48" t="str">
        <f>Data_raw!A48</f>
        <v>SUV</v>
      </c>
      <c r="B48" t="str">
        <f>Data_raw!B48</f>
        <v>EV</v>
      </c>
      <c r="C48" t="str">
        <f>Data_raw!C48</f>
        <v>Hyundai</v>
      </c>
      <c r="D48" t="str">
        <f>Data_raw!D48</f>
        <v>IONIQ 5</v>
      </c>
      <c r="E48" s="6">
        <f>IF(Data_raw!$H48="MPG",Data_raw!E48,Data_raw!E48/33.705)</f>
        <v>3.7679869455570394</v>
      </c>
      <c r="F48" s="6">
        <f>IF(Data_raw!$H48="MPG",Data_raw!F48,Data_raw!F48/33.705)</f>
        <v>2.7889037234831631</v>
      </c>
      <c r="G48" s="6">
        <f>IF(Data_raw!$H48="MPG",Data_raw!G48,Data_raw!G48/33.705)</f>
        <v>3.2636107402462544</v>
      </c>
      <c r="H48" t="str">
        <f>IF(Data_raw!H48="MPG","MPG","MPKWh")</f>
        <v>MPKWh</v>
      </c>
      <c r="I48" s="3">
        <f>Data_raw!I48</f>
        <v>42745</v>
      </c>
    </row>
    <row r="49" spans="1:9" x14ac:dyDescent="0.55000000000000004">
      <c r="A49" t="str">
        <f>Data_raw!A49</f>
        <v>SUV</v>
      </c>
      <c r="B49" t="str">
        <f>Data_raw!B49</f>
        <v>EV</v>
      </c>
      <c r="C49" t="str">
        <f>Data_raw!C49</f>
        <v>Hyundai</v>
      </c>
      <c r="D49" t="str">
        <f>Data_raw!D49</f>
        <v>Kona Electric</v>
      </c>
      <c r="E49" s="6">
        <f>IF(Data_raw!$H49="MPG",Data_raw!E49,Data_raw!E49/33.705)</f>
        <v>3.9756712653908917</v>
      </c>
      <c r="F49" s="6">
        <f>IF(Data_raw!$H49="MPG",Data_raw!F49,Data_raw!F49/33.705)</f>
        <v>3.1449339860554817</v>
      </c>
      <c r="G49" s="6">
        <f>IF(Data_raw!$H49="MPG",Data_raw!G49,Data_raw!G49/33.705)</f>
        <v>3.5603026257231867</v>
      </c>
      <c r="H49" t="str">
        <f>IF(Data_raw!H49="MPG","MPG","MPKWh")</f>
        <v>MPKWh</v>
      </c>
      <c r="I49" s="3">
        <f>Data_raw!I49</f>
        <v>34845</v>
      </c>
    </row>
    <row r="50" spans="1:9" x14ac:dyDescent="0.55000000000000004">
      <c r="A50" t="str">
        <f>Data_raw!A50</f>
        <v>SUV</v>
      </c>
      <c r="B50" t="str">
        <f>Data_raw!B50</f>
        <v>EV</v>
      </c>
      <c r="C50" t="str">
        <f>Data_raw!C50</f>
        <v>Subaru</v>
      </c>
      <c r="D50" t="str">
        <f>Data_raw!D50</f>
        <v>Solterra</v>
      </c>
      <c r="E50" s="6">
        <f>IF(Data_raw!$H50="MPG",Data_raw!E50,Data_raw!E50/33.705)</f>
        <v>3.3822874944370271</v>
      </c>
      <c r="F50" s="6">
        <f>IF(Data_raw!$H50="MPG",Data_raw!F50,Data_raw!F50/33.705)</f>
        <v>2.7889037234831631</v>
      </c>
      <c r="G50" s="6">
        <f>IF(Data_raw!$H50="MPG",Data_raw!G50,Data_raw!G50/33.705)</f>
        <v>3.0855956089600949</v>
      </c>
      <c r="H50" t="str">
        <f>IF(Data_raw!H50="MPG","MPG","MPKWh")</f>
        <v>MPKWh</v>
      </c>
      <c r="I50" s="3">
        <f>Data_raw!I50</f>
        <v>46220</v>
      </c>
    </row>
    <row r="51" spans="1:9" x14ac:dyDescent="0.55000000000000004">
      <c r="A51" t="str">
        <f>Data_raw!A51</f>
        <v>SUV</v>
      </c>
      <c r="B51" t="str">
        <f>Data_raw!B51</f>
        <v>EV</v>
      </c>
      <c r="C51" t="str">
        <f>Data_raw!C51</f>
        <v>Mazda</v>
      </c>
      <c r="D51" t="str">
        <f>Data_raw!D51</f>
        <v>MX30 EV</v>
      </c>
      <c r="E51" s="6">
        <f>IF(Data_raw!$H51="MPG",Data_raw!E51,Data_raw!E51/33.705)</f>
        <v>2.9075804776739358</v>
      </c>
      <c r="F51" s="6">
        <f>IF(Data_raw!$H51="MPG",Data_raw!F51,Data_raw!F51/33.705)</f>
        <v>2.521881026553924</v>
      </c>
      <c r="G51" s="6">
        <f>IF(Data_raw!$H51="MPG",Data_raw!G51,Data_raw!G51/33.705)</f>
        <v>2.7295653463877763</v>
      </c>
      <c r="H51" t="str">
        <f>IF(Data_raw!H51="MPG","MPG","MPKWh")</f>
        <v>MPKWh</v>
      </c>
      <c r="I51" s="3">
        <f>Data_raw!I51</f>
        <v>34695</v>
      </c>
    </row>
    <row r="52" spans="1:9" x14ac:dyDescent="0.55000000000000004">
      <c r="A52" t="str">
        <f>Data_raw!A52</f>
        <v>SUV</v>
      </c>
      <c r="B52" t="str">
        <f>Data_raw!B52</f>
        <v>EV</v>
      </c>
      <c r="C52" t="str">
        <f>Data_raw!C52</f>
        <v>Volvo</v>
      </c>
      <c r="D52" t="str">
        <f>Data_raw!D52</f>
        <v>XC40 Recharge</v>
      </c>
      <c r="E52" s="6">
        <f>IF(Data_raw!$H52="MPG",Data_raw!E52,Data_raw!E52/33.705)</f>
        <v>2.7295653463877763</v>
      </c>
      <c r="F52" s="6">
        <f>IF(Data_raw!$H52="MPG",Data_raw!F52,Data_raw!F52/33.705)</f>
        <v>2.3438658952677645</v>
      </c>
      <c r="G52" s="6">
        <f>IF(Data_raw!$H52="MPG",Data_raw!G52,Data_raw!G52/33.705)</f>
        <v>2.521881026553924</v>
      </c>
      <c r="H52" t="str">
        <f>IF(Data_raw!H52="MPG","MPG","MPKWh")</f>
        <v>MPKWh</v>
      </c>
      <c r="I52" s="3">
        <f>Data_raw!I52</f>
        <v>54645</v>
      </c>
    </row>
    <row r="53" spans="1:9" x14ac:dyDescent="0.55000000000000004">
      <c r="A53" t="str">
        <f>Data_raw!A53</f>
        <v>Sedan</v>
      </c>
      <c r="B53" t="str">
        <f>Data_raw!B53</f>
        <v>EV</v>
      </c>
      <c r="C53" t="str">
        <f>Data_raw!C53</f>
        <v>Polestar</v>
      </c>
      <c r="D53">
        <f>Data_raw!D53</f>
        <v>2</v>
      </c>
      <c r="E53" s="6">
        <f>IF(Data_raw!$H53="MPG",Data_raw!E53,Data_raw!E53/33.705)</f>
        <v>3.352618305889334</v>
      </c>
      <c r="F53" s="6">
        <f>IF(Data_raw!$H53="MPG",Data_raw!F53,Data_raw!F53/33.705)</f>
        <v>2.9669188547693222</v>
      </c>
      <c r="G53" s="6">
        <f>IF(Data_raw!$H53="MPG",Data_raw!G53,Data_raw!G53/33.705)</f>
        <v>3.1746031746031749</v>
      </c>
      <c r="H53" t="str">
        <f>IF(Data_raw!H53="MPG","MPG","MPKWh")</f>
        <v>MPKWh</v>
      </c>
      <c r="I53" s="3">
        <f>Data_raw!I53</f>
        <v>47200</v>
      </c>
    </row>
    <row r="54" spans="1:9" x14ac:dyDescent="0.55000000000000004">
      <c r="A54" t="str">
        <f>Data_raw!A54</f>
        <v>Sedan</v>
      </c>
      <c r="B54" t="str">
        <f>Data_raw!B54</f>
        <v>EV</v>
      </c>
      <c r="C54" t="str">
        <f>Data_raw!C54</f>
        <v>BMW</v>
      </c>
      <c r="D54" t="str">
        <f>Data_raw!D54</f>
        <v>i4</v>
      </c>
      <c r="E54" s="6">
        <f>IF(Data_raw!$H54="MPG",Data_raw!E54,Data_raw!E54/33.705)</f>
        <v>3.2339415516985612</v>
      </c>
      <c r="F54" s="6">
        <f>IF(Data_raw!$H54="MPG",Data_raw!F54,Data_raw!F54/33.705)</f>
        <v>3.2042723631508681</v>
      </c>
      <c r="G54" s="6">
        <f>IF(Data_raw!$H54="MPG",Data_raw!G54,Data_raw!G54/33.705)</f>
        <v>3.2339415516985612</v>
      </c>
      <c r="H54" t="str">
        <f>IF(Data_raw!H54="MPG","MPG","MPKWh")</f>
        <v>MPKWh</v>
      </c>
      <c r="I54" s="3">
        <f>Data_raw!I54</f>
        <v>56895</v>
      </c>
    </row>
    <row r="55" spans="1:9" x14ac:dyDescent="0.55000000000000004">
      <c r="A55" t="str">
        <f>Data_raw!A55</f>
        <v>Hatchback</v>
      </c>
      <c r="B55" t="str">
        <f>Data_raw!B55</f>
        <v>EV</v>
      </c>
      <c r="C55" t="str">
        <f>Data_raw!C55</f>
        <v>MINI</v>
      </c>
      <c r="D55" t="str">
        <f>Data_raw!D55</f>
        <v>Electric Hardtop</v>
      </c>
      <c r="E55" s="6">
        <f>IF(Data_raw!$H55="MPG",Data_raw!E55,Data_raw!E55/33.705)</f>
        <v>3.5306334371754935</v>
      </c>
      <c r="F55" s="6">
        <f>IF(Data_raw!$H55="MPG",Data_raw!F55,Data_raw!F55/33.705)</f>
        <v>2.9669188547693222</v>
      </c>
      <c r="G55" s="6">
        <f>IF(Data_raw!$H55="MPG",Data_raw!G55,Data_raw!G55/33.705)</f>
        <v>3.2636107402462544</v>
      </c>
      <c r="H55" t="str">
        <f>IF(Data_raw!H55="MPG","MPG","MPKWh")</f>
        <v>MPKWh</v>
      </c>
      <c r="I55" s="3">
        <f>Data_raw!I55</f>
        <v>30750</v>
      </c>
    </row>
    <row r="56" spans="1:9" x14ac:dyDescent="0.55000000000000004">
      <c r="A56" t="str">
        <f>Data_raw!A56</f>
        <v>Sedan</v>
      </c>
      <c r="B56" t="str">
        <f>Data_raw!B56</f>
        <v>Hybrid</v>
      </c>
      <c r="C56" t="str">
        <f>Data_raw!C56</f>
        <v>Hyundai</v>
      </c>
      <c r="D56" t="str">
        <f>Data_raw!D56</f>
        <v>Sonata</v>
      </c>
      <c r="E56" s="6">
        <f>IF(Data_raw!$H56="MPG",Data_raw!E56,Data_raw!E56/33.705)</f>
        <v>28</v>
      </c>
      <c r="F56" s="6">
        <f>IF(Data_raw!$H56="MPG",Data_raw!F56,Data_raw!F56/33.705)</f>
        <v>38</v>
      </c>
      <c r="G56" s="6">
        <f>IF(Data_raw!$H56="MPG",Data_raw!G56,Data_raw!G56/33.705)</f>
        <v>32</v>
      </c>
      <c r="H56" t="str">
        <f>IF(Data_raw!H56="MPG","MPG","MPKWh")</f>
        <v>MPG</v>
      </c>
      <c r="I56" s="3">
        <f>Data_raw!I56</f>
        <v>26045</v>
      </c>
    </row>
    <row r="57" spans="1:9" x14ac:dyDescent="0.55000000000000004">
      <c r="A57" t="str">
        <f>Data_raw!A57</f>
        <v>Sedan</v>
      </c>
      <c r="B57" t="str">
        <f>Data_raw!B57</f>
        <v>Hybrid</v>
      </c>
      <c r="C57" t="str">
        <f>Data_raw!C57</f>
        <v>Hyundai</v>
      </c>
      <c r="D57" t="str">
        <f>Data_raw!D57</f>
        <v>Elantra</v>
      </c>
      <c r="E57" s="6">
        <f>IF(Data_raw!$H57="MPG",Data_raw!E57,Data_raw!E57/33.705)</f>
        <v>53</v>
      </c>
      <c r="F57" s="6">
        <f>IF(Data_raw!$H57="MPG",Data_raw!F57,Data_raw!F57/33.705)</f>
        <v>56</v>
      </c>
      <c r="G57" s="6">
        <f>IF(Data_raw!$H57="MPG",Data_raw!G57,Data_raw!G57/33.705)</f>
        <v>54</v>
      </c>
      <c r="H57" t="str">
        <f>IF(Data_raw!H57="MPG","MPG","MPKWh")</f>
        <v>MPG</v>
      </c>
      <c r="I57" s="3">
        <f>Data_raw!I57</f>
        <v>21595</v>
      </c>
    </row>
    <row r="58" spans="1:9" x14ac:dyDescent="0.55000000000000004">
      <c r="A58" t="str">
        <f>Data_raw!A58</f>
        <v>Hatchback</v>
      </c>
      <c r="B58" t="str">
        <f>Data_raw!B58</f>
        <v>Hybrid</v>
      </c>
      <c r="C58" t="str">
        <f>Data_raw!C58</f>
        <v>Hyundai</v>
      </c>
      <c r="D58" t="str">
        <f>Data_raw!D58</f>
        <v>Ioniq</v>
      </c>
      <c r="E58" s="6">
        <f>IF(Data_raw!$H58="MPG",Data_raw!E58,Data_raw!E58/33.705)</f>
        <v>58</v>
      </c>
      <c r="F58" s="6">
        <f>IF(Data_raw!$H58="MPG",Data_raw!F58,Data_raw!F58/33.705)</f>
        <v>60</v>
      </c>
      <c r="G58" s="6">
        <f>IF(Data_raw!$H58="MPG",Data_raw!G58,Data_raw!G58/33.705)</f>
        <v>59</v>
      </c>
      <c r="H58" t="str">
        <f>IF(Data_raw!H58="MPG","MPG","MPKWh")</f>
        <v>MPG</v>
      </c>
      <c r="I58" s="3">
        <f>Data_raw!I58</f>
        <v>24695</v>
      </c>
    </row>
    <row r="59" spans="1:9" x14ac:dyDescent="0.55000000000000004">
      <c r="A59" t="str">
        <f>Data_raw!A59</f>
        <v>Sedan</v>
      </c>
      <c r="B59" t="str">
        <f>Data_raw!B59</f>
        <v>Hybrid</v>
      </c>
      <c r="C59" t="str">
        <f>Data_raw!C59</f>
        <v>Toyota</v>
      </c>
      <c r="D59" t="str">
        <f>Data_raw!D59</f>
        <v>Corolla</v>
      </c>
      <c r="E59" s="6">
        <f>IF(Data_raw!$H59="MPG",Data_raw!E59,Data_raw!E59/33.705)</f>
        <v>53</v>
      </c>
      <c r="F59" s="6">
        <f>IF(Data_raw!$H59="MPG",Data_raw!F59,Data_raw!F59/33.705)</f>
        <v>52</v>
      </c>
      <c r="G59" s="6">
        <f>IF(Data_raw!$H59="MPG",Data_raw!G59,Data_raw!G59/33.705)</f>
        <v>52</v>
      </c>
      <c r="H59" t="str">
        <f>IF(Data_raw!H59="MPG","MPG","MPKWh")</f>
        <v>MPG</v>
      </c>
      <c r="I59" s="3">
        <f>Data_raw!I59</f>
        <v>23895</v>
      </c>
    </row>
    <row r="60" spans="1:9" x14ac:dyDescent="0.55000000000000004">
      <c r="A60" t="str">
        <f>Data_raw!A60</f>
        <v>Sedan</v>
      </c>
      <c r="B60" t="str">
        <f>Data_raw!B60</f>
        <v>ICE</v>
      </c>
      <c r="C60" t="str">
        <f>Data_raw!C60</f>
        <v>Toyota</v>
      </c>
      <c r="D60" t="str">
        <f>Data_raw!D60</f>
        <v>Corolla</v>
      </c>
      <c r="E60" s="6">
        <f>IF(Data_raw!$H60="MPG",Data_raw!E60,Data_raw!E60/33.705)</f>
        <v>30</v>
      </c>
      <c r="F60" s="6">
        <f>IF(Data_raw!$H60="MPG",Data_raw!F60,Data_raw!F60/33.705)</f>
        <v>38</v>
      </c>
      <c r="G60" s="6">
        <f>IF(Data_raw!$H60="MPG",Data_raw!G60,Data_raw!G60/33.705)</f>
        <v>33</v>
      </c>
      <c r="H60" t="str">
        <f>IF(Data_raw!H60="MPG","MPG","MPKWh")</f>
        <v>MPG</v>
      </c>
      <c r="I60" s="3">
        <f>Data_raw!I60</f>
        <v>22645</v>
      </c>
    </row>
    <row r="61" spans="1:9" x14ac:dyDescent="0.55000000000000004">
      <c r="A61" t="str">
        <f>Data_raw!A61</f>
        <v>Sedan</v>
      </c>
      <c r="B61" t="str">
        <f>Data_raw!B61</f>
        <v>Hybrid</v>
      </c>
      <c r="C61" t="str">
        <f>Data_raw!C61</f>
        <v>Toyota</v>
      </c>
      <c r="D61" t="str">
        <f>Data_raw!D61</f>
        <v>Avalon</v>
      </c>
      <c r="E61" s="6">
        <f>IF(Data_raw!$H61="MPG",Data_raw!E61,Data_raw!E61/33.705)</f>
        <v>43</v>
      </c>
      <c r="F61" s="6">
        <f>IF(Data_raw!$H61="MPG",Data_raw!F61,Data_raw!F61/33.705)</f>
        <v>44</v>
      </c>
      <c r="G61" s="6">
        <f>IF(Data_raw!$H61="MPG",Data_raw!G61,Data_raw!G61/33.705)</f>
        <v>44</v>
      </c>
      <c r="H61" t="str">
        <f>IF(Data_raw!H61="MPG","MPG","MPKWh")</f>
        <v>MPG</v>
      </c>
      <c r="I61" s="3">
        <f>Data_raw!I61</f>
        <v>37920</v>
      </c>
    </row>
    <row r="62" spans="1:9" x14ac:dyDescent="0.55000000000000004">
      <c r="A62" t="str">
        <f>Data_raw!A62</f>
        <v>Sedan</v>
      </c>
      <c r="B62" t="str">
        <f>Data_raw!B62</f>
        <v>ICE</v>
      </c>
      <c r="C62" t="str">
        <f>Data_raw!C62</f>
        <v>Toyota</v>
      </c>
      <c r="D62" t="str">
        <f>Data_raw!D62</f>
        <v>Avalon</v>
      </c>
      <c r="E62" s="6">
        <f>IF(Data_raw!$H62="MPG",Data_raw!E62,Data_raw!E62/33.705)</f>
        <v>22</v>
      </c>
      <c r="F62" s="6">
        <f>IF(Data_raw!$H62="MPG",Data_raw!F62,Data_raw!F62/33.705)</f>
        <v>32</v>
      </c>
      <c r="G62" s="6">
        <f>IF(Data_raw!$H62="MPG",Data_raw!G62,Data_raw!G62/33.705)</f>
        <v>26</v>
      </c>
      <c r="H62" t="str">
        <f>IF(Data_raw!H62="MPG","MPG","MPKWh")</f>
        <v>MPG</v>
      </c>
      <c r="I62" s="3">
        <f>Data_raw!I62</f>
        <v>38945</v>
      </c>
    </row>
    <row r="63" spans="1:9" x14ac:dyDescent="0.55000000000000004">
      <c r="A63" t="str">
        <f>Data_raw!A63</f>
        <v>Sedan</v>
      </c>
      <c r="B63" t="str">
        <f>Data_raw!B63</f>
        <v>ICE</v>
      </c>
      <c r="C63" t="str">
        <f>Data_raw!C63</f>
        <v>Toyota</v>
      </c>
      <c r="D63" t="str">
        <f>Data_raw!D63</f>
        <v>Camry</v>
      </c>
      <c r="E63" s="6">
        <f>IF(Data_raw!$H63="MPG",Data_raw!E63,Data_raw!E63/33.705)</f>
        <v>28</v>
      </c>
      <c r="F63" s="6">
        <f>IF(Data_raw!$H63="MPG",Data_raw!F63,Data_raw!F63/33.705)</f>
        <v>39</v>
      </c>
      <c r="G63" s="6">
        <f>IF(Data_raw!$H63="MPG",Data_raw!G63,Data_raw!G63/33.705)</f>
        <v>32</v>
      </c>
      <c r="H63" t="str">
        <f>IF(Data_raw!H63="MPG","MPG","MPKWh")</f>
        <v>MPG</v>
      </c>
      <c r="I63" s="3">
        <f>Data_raw!I63</f>
        <v>27040</v>
      </c>
    </row>
    <row r="64" spans="1:9" x14ac:dyDescent="0.55000000000000004">
      <c r="A64" t="str">
        <f>Data_raw!A64</f>
        <v>Sedan</v>
      </c>
      <c r="B64" t="str">
        <f>Data_raw!B64</f>
        <v>Hybrid</v>
      </c>
      <c r="C64" t="str">
        <f>Data_raw!C64</f>
        <v>Lexus</v>
      </c>
      <c r="D64" t="str">
        <f>Data_raw!D64</f>
        <v>ES 300h</v>
      </c>
      <c r="E64" s="6">
        <f>IF(Data_raw!$H64="MPG",Data_raw!E64,Data_raw!E64/33.705)</f>
        <v>43</v>
      </c>
      <c r="F64" s="6">
        <f>IF(Data_raw!$H64="MPG",Data_raw!F64,Data_raw!F64/33.705)</f>
        <v>44</v>
      </c>
      <c r="G64" s="6">
        <f>IF(Data_raw!$H64="MPG",Data_raw!G64,Data_raw!G64/33.705)</f>
        <v>44</v>
      </c>
      <c r="H64" t="str">
        <f>IF(Data_raw!H64="MPG","MPG","MPKWh")</f>
        <v>MPG</v>
      </c>
      <c r="I64" s="3">
        <f>Data_raw!I64</f>
        <v>43690</v>
      </c>
    </row>
    <row r="65" spans="1:9" x14ac:dyDescent="0.55000000000000004">
      <c r="A65" t="str">
        <f>Data_raw!A65</f>
        <v>Sedan</v>
      </c>
      <c r="B65" t="str">
        <f>Data_raw!B65</f>
        <v>ICE</v>
      </c>
      <c r="C65" t="str">
        <f>Data_raw!C65</f>
        <v>Lexus</v>
      </c>
      <c r="D65" t="str">
        <f>Data_raw!D65</f>
        <v>ES 250</v>
      </c>
      <c r="E65" s="6">
        <f>IF(Data_raw!$H65="MPG",Data_raw!E65,Data_raw!E65/33.705)</f>
        <v>25</v>
      </c>
      <c r="F65" s="6">
        <f>IF(Data_raw!$H65="MPG",Data_raw!F65,Data_raw!F65/33.705)</f>
        <v>28</v>
      </c>
      <c r="G65" s="6">
        <f>IF(Data_raw!$H65="MPG",Data_raw!G65,Data_raw!G65/33.705)</f>
        <v>34</v>
      </c>
      <c r="H65" t="str">
        <f>IF(Data_raw!H65="MPG","MPG","MPKWh")</f>
        <v>MPG</v>
      </c>
      <c r="I65" s="3">
        <f>Data_raw!I65</f>
        <v>42490</v>
      </c>
    </row>
    <row r="66" spans="1:9" x14ac:dyDescent="0.55000000000000004">
      <c r="A66" t="str">
        <f>Data_raw!A66</f>
        <v>Sedan</v>
      </c>
      <c r="B66" t="str">
        <f>Data_raw!B66</f>
        <v>ICE</v>
      </c>
      <c r="C66" t="str">
        <f>Data_raw!C66</f>
        <v>Honda</v>
      </c>
      <c r="D66" t="str">
        <f>Data_raw!D66</f>
        <v>Accord</v>
      </c>
      <c r="E66" s="6">
        <f>IF(Data_raw!$H66="MPG",Data_raw!E66,Data_raw!E66/33.705)</f>
        <v>30</v>
      </c>
      <c r="F66" s="6">
        <f>IF(Data_raw!$H66="MPG",Data_raw!F66,Data_raw!F66/33.705)</f>
        <v>38</v>
      </c>
      <c r="G66" s="6">
        <f>IF(Data_raw!$H66="MPG",Data_raw!G66,Data_raw!G66/33.705)</f>
        <v>33</v>
      </c>
      <c r="H66" t="str">
        <f>IF(Data_raw!H66="MPG","MPG","MPKWh")</f>
        <v>MPG</v>
      </c>
      <c r="I66" s="3">
        <f>Data_raw!I66</f>
        <v>27615</v>
      </c>
    </row>
    <row r="67" spans="1:9" x14ac:dyDescent="0.55000000000000004">
      <c r="A67" t="str">
        <f>Data_raw!A67</f>
        <v>Hatchback</v>
      </c>
      <c r="B67" t="str">
        <f>Data_raw!B67</f>
        <v>Hybrid</v>
      </c>
      <c r="C67" t="str">
        <f>Data_raw!C67</f>
        <v>Toyota</v>
      </c>
      <c r="D67" t="str">
        <f>Data_raw!D67</f>
        <v>Prius</v>
      </c>
      <c r="E67" s="6">
        <f>IF(Data_raw!$H67="MPG",Data_raw!E67,Data_raw!E67/33.705)</f>
        <v>58</v>
      </c>
      <c r="F67" s="6">
        <f>IF(Data_raw!$H67="MPG",Data_raw!F67,Data_raw!F67/33.705)</f>
        <v>53</v>
      </c>
      <c r="G67" s="6">
        <f>IF(Data_raw!$H67="MPG",Data_raw!G67,Data_raw!G67/33.705)</f>
        <v>56</v>
      </c>
      <c r="H67" t="str">
        <f>IF(Data_raw!H67="MPG","MPG","MPKWh")</f>
        <v>MPG</v>
      </c>
      <c r="I67" s="3">
        <f>Data_raw!I67</f>
        <v>26170</v>
      </c>
    </row>
    <row r="68" spans="1:9" x14ac:dyDescent="0.55000000000000004">
      <c r="A68" t="str">
        <f>Data_raw!A68</f>
        <v>Sedan</v>
      </c>
      <c r="B68" t="str">
        <f>Data_raw!B68</f>
        <v>ICE</v>
      </c>
      <c r="C68" t="str">
        <f>Data_raw!C68</f>
        <v>Volkswagen</v>
      </c>
      <c r="D68" t="str">
        <f>Data_raw!D68</f>
        <v>Jetta</v>
      </c>
      <c r="E68" s="6">
        <f>IF(Data_raw!$H68="MPG",Data_raw!E68,Data_raw!E68/33.705)</f>
        <v>31</v>
      </c>
      <c r="F68" s="6">
        <f>IF(Data_raw!$H68="MPG",Data_raw!F68,Data_raw!F68/33.705)</f>
        <v>41</v>
      </c>
      <c r="G68" s="6">
        <f>IF(Data_raw!$H68="MPG",Data_raw!G68,Data_raw!G68/33.705)</f>
        <v>35</v>
      </c>
      <c r="H68" t="str">
        <f>IF(Data_raw!H68="MPG","MPG","MPKWh")</f>
        <v>MPG</v>
      </c>
      <c r="I68" s="3">
        <f>Data_raw!I68</f>
        <v>22310</v>
      </c>
    </row>
    <row r="69" spans="1:9" x14ac:dyDescent="0.55000000000000004">
      <c r="A69" t="str">
        <f>Data_raw!A69</f>
        <v>Sedan</v>
      </c>
      <c r="B69" t="str">
        <f>Data_raw!B69</f>
        <v>ICE</v>
      </c>
      <c r="C69" t="str">
        <f>Data_raw!C69</f>
        <v>Audi</v>
      </c>
      <c r="D69" t="str">
        <f>Data_raw!D69</f>
        <v>A3</v>
      </c>
      <c r="E69" s="6">
        <f>IF(Data_raw!$H69="MPG",Data_raw!E69,Data_raw!E69/33.705)</f>
        <v>28</v>
      </c>
      <c r="F69" s="6">
        <f>IF(Data_raw!$H69="MPG",Data_raw!F69,Data_raw!F69/33.705)</f>
        <v>38</v>
      </c>
      <c r="G69" s="6">
        <f>IF(Data_raw!$H69="MPG",Data_raw!G69,Data_raw!G69/33.705)</f>
        <v>32</v>
      </c>
      <c r="H69" t="str">
        <f>IF(Data_raw!H69="MPG","MPG","MPKWh")</f>
        <v>MPG</v>
      </c>
      <c r="I69" s="3">
        <f>Data_raw!I69</f>
        <v>35995</v>
      </c>
    </row>
    <row r="70" spans="1:9" x14ac:dyDescent="0.55000000000000004">
      <c r="A70" t="str">
        <f>Data_raw!A70</f>
        <v>Sedan</v>
      </c>
      <c r="B70" t="str">
        <f>Data_raw!B70</f>
        <v>ICE</v>
      </c>
      <c r="C70" t="str">
        <f>Data_raw!C70</f>
        <v>Subaru</v>
      </c>
      <c r="D70" t="str">
        <f>Data_raw!D70</f>
        <v>WRX</v>
      </c>
      <c r="E70" s="6">
        <f>IF(Data_raw!$H70="MPG",Data_raw!E70,Data_raw!E70/33.705)</f>
        <v>19</v>
      </c>
      <c r="F70" s="6">
        <f>IF(Data_raw!$H70="MPG",Data_raw!F70,Data_raw!F70/33.705)</f>
        <v>26</v>
      </c>
      <c r="G70" s="6">
        <f>IF(Data_raw!$H70="MPG",Data_raw!G70,Data_raw!G70/33.705)</f>
        <v>22</v>
      </c>
      <c r="H70" t="str">
        <f>IF(Data_raw!H70="MPG","MPG","MPKWh")</f>
        <v>MPG</v>
      </c>
      <c r="I70" s="3">
        <f>Data_raw!I70</f>
        <v>30600</v>
      </c>
    </row>
    <row r="71" spans="1:9" x14ac:dyDescent="0.55000000000000004">
      <c r="A71" t="str">
        <f>Data_raw!A71</f>
        <v>Hatchback</v>
      </c>
      <c r="B71" t="str">
        <f>Data_raw!B71</f>
        <v>ICE</v>
      </c>
      <c r="C71" t="str">
        <f>Data_raw!C71</f>
        <v>Kia</v>
      </c>
      <c r="D71" t="str">
        <f>Data_raw!D71</f>
        <v>Soul</v>
      </c>
      <c r="E71" s="6">
        <f>IF(Data_raw!$H71="MPG",Data_raw!E71,Data_raw!E71/33.705)</f>
        <v>29</v>
      </c>
      <c r="F71" s="6">
        <f>IF(Data_raw!$H71="MPG",Data_raw!F71,Data_raw!F71/33.705)</f>
        <v>35</v>
      </c>
      <c r="G71" s="6">
        <f>IF(Data_raw!$H71="MPG",Data_raw!G71,Data_raw!G71/33.705)</f>
        <v>31</v>
      </c>
      <c r="H71" t="str">
        <f>IF(Data_raw!H71="MPG","MPG","MPKWh")</f>
        <v>MPG</v>
      </c>
      <c r="I71" s="3">
        <f>Data_raw!I71</f>
        <v>21085</v>
      </c>
    </row>
    <row r="72" spans="1:9" x14ac:dyDescent="0.55000000000000004">
      <c r="A72" t="str">
        <f>Data_raw!A72</f>
        <v>Sedan</v>
      </c>
      <c r="B72" t="str">
        <f>Data_raw!B72</f>
        <v>ICE</v>
      </c>
      <c r="C72" t="str">
        <f>Data_raw!C72</f>
        <v>Cadillac</v>
      </c>
      <c r="D72" t="str">
        <f>Data_raw!D72</f>
        <v>CT4-V</v>
      </c>
      <c r="E72" s="6">
        <f>IF(Data_raw!$H72="MPG",Data_raw!E72,Data_raw!E72/33.705)</f>
        <v>20</v>
      </c>
      <c r="F72" s="6">
        <f>IF(Data_raw!$H72="MPG",Data_raw!F72,Data_raw!F72/33.705)</f>
        <v>29</v>
      </c>
      <c r="G72" s="6">
        <f>IF(Data_raw!$H72="MPG",Data_raw!G72,Data_raw!G72/33.705)</f>
        <v>23</v>
      </c>
      <c r="H72" t="str">
        <f>IF(Data_raw!H72="MPG","MPG","MPKWh")</f>
        <v>MPG</v>
      </c>
      <c r="I72" s="3">
        <f>Data_raw!I72</f>
        <v>47990</v>
      </c>
    </row>
    <row r="73" spans="1:9" x14ac:dyDescent="0.55000000000000004">
      <c r="A73" t="str">
        <f>Data_raw!A73</f>
        <v>Sedan</v>
      </c>
      <c r="B73" t="str">
        <f>Data_raw!B73</f>
        <v>ICE</v>
      </c>
      <c r="C73" t="str">
        <f>Data_raw!C73</f>
        <v>Kia</v>
      </c>
      <c r="D73" t="str">
        <f>Data_raw!D73</f>
        <v>Forte</v>
      </c>
      <c r="E73" s="6">
        <f>IF(Data_raw!$H73="MPG",Data_raw!E73,Data_raw!E73/33.705)</f>
        <v>28</v>
      </c>
      <c r="F73" s="6">
        <f>IF(Data_raw!$H73="MPG",Data_raw!F73,Data_raw!F73/33.705)</f>
        <v>39</v>
      </c>
      <c r="G73" s="6">
        <f>IF(Data_raw!$H73="MPG",Data_raw!G73,Data_raw!G73/33.705)</f>
        <v>32</v>
      </c>
      <c r="H73" t="str">
        <f>IF(Data_raw!H73="MPG","MPG","MPKWh")</f>
        <v>MPG</v>
      </c>
      <c r="I73" s="3">
        <f>Data_raw!I73</f>
        <v>20585</v>
      </c>
    </row>
    <row r="74" spans="1:9" x14ac:dyDescent="0.55000000000000004">
      <c r="A74" t="str">
        <f>Data_raw!A74</f>
        <v>Sedan</v>
      </c>
      <c r="B74" t="str">
        <f>Data_raw!B74</f>
        <v>ICE</v>
      </c>
      <c r="C74" t="str">
        <f>Data_raw!C74</f>
        <v>Nissan</v>
      </c>
      <c r="D74" t="str">
        <f>Data_raw!D74</f>
        <v>Versa</v>
      </c>
      <c r="E74" s="6">
        <f>IF(Data_raw!$H74="MPG",Data_raw!E74,Data_raw!E74/33.705)</f>
        <v>32</v>
      </c>
      <c r="F74" s="6">
        <f>IF(Data_raw!$H74="MPG",Data_raw!F74,Data_raw!F74/33.705)</f>
        <v>40</v>
      </c>
      <c r="G74" s="6">
        <f>IF(Data_raw!$H74="MPG",Data_raw!G74,Data_raw!G74/33.705)</f>
        <v>35</v>
      </c>
      <c r="H74" t="str">
        <f>IF(Data_raw!H74="MPG","MPG","MPKWh")</f>
        <v>MPG</v>
      </c>
      <c r="I74" s="3">
        <f>Data_raw!I74</f>
        <v>16675</v>
      </c>
    </row>
    <row r="75" spans="1:9" x14ac:dyDescent="0.55000000000000004">
      <c r="A75" t="str">
        <f>Data_raw!A75</f>
        <v>Sedan</v>
      </c>
      <c r="B75" t="str">
        <f>Data_raw!B75</f>
        <v>ICE</v>
      </c>
      <c r="C75" t="str">
        <f>Data_raw!C75</f>
        <v>BMW</v>
      </c>
      <c r="D75" t="str">
        <f>Data_raw!D75</f>
        <v>4 Series</v>
      </c>
      <c r="E75" s="6">
        <f>IF(Data_raw!$H75="MPG",Data_raw!E75,Data_raw!E75/33.705)</f>
        <v>25</v>
      </c>
      <c r="F75" s="6">
        <f>IF(Data_raw!$H75="MPG",Data_raw!F75,Data_raw!F75/33.705)</f>
        <v>34</v>
      </c>
      <c r="G75" s="6">
        <f>IF(Data_raw!$H75="MPG",Data_raw!G75,Data_raw!G75/33.705)</f>
        <v>28</v>
      </c>
      <c r="H75" t="str">
        <f>IF(Data_raw!H75="MPG","MPG","MPKWh")</f>
        <v>MPG</v>
      </c>
      <c r="I75" s="3">
        <f>Data_raw!I75</f>
        <v>46895</v>
      </c>
    </row>
    <row r="76" spans="1:9" x14ac:dyDescent="0.55000000000000004">
      <c r="A76" t="str">
        <f>Data_raw!A76</f>
        <v>Sedan</v>
      </c>
      <c r="B76" t="str">
        <f>Data_raw!B76</f>
        <v>ICE</v>
      </c>
      <c r="C76" t="str">
        <f>Data_raw!C76</f>
        <v>Cadillac</v>
      </c>
      <c r="D76" t="str">
        <f>Data_raw!D76</f>
        <v>CT4</v>
      </c>
      <c r="E76" s="6">
        <f>IF(Data_raw!$H76="MPG",Data_raw!E76,Data_raw!E76/33.705)</f>
        <v>23</v>
      </c>
      <c r="F76" s="6">
        <f>IF(Data_raw!$H76="MPG",Data_raw!F76,Data_raw!F76/33.705)</f>
        <v>34</v>
      </c>
      <c r="G76" s="6">
        <f>IF(Data_raw!$H76="MPG",Data_raw!G76,Data_raw!G76/33.705)</f>
        <v>27</v>
      </c>
      <c r="H76" t="str">
        <f>IF(Data_raw!H76="MPG","MPG","MPKWh")</f>
        <v>MPG</v>
      </c>
      <c r="I76" s="3">
        <f>Data_raw!I76</f>
        <v>35790</v>
      </c>
    </row>
    <row r="77" spans="1:9" x14ac:dyDescent="0.55000000000000004">
      <c r="A77" t="str">
        <f>Data_raw!A77</f>
        <v>Hatchback</v>
      </c>
      <c r="B77" t="str">
        <f>Data_raw!B77</f>
        <v>ICE</v>
      </c>
      <c r="C77" t="str">
        <f>Data_raw!C77</f>
        <v>Volkswagen</v>
      </c>
      <c r="D77" t="str">
        <f>Data_raw!D77</f>
        <v>Golf GTI</v>
      </c>
      <c r="E77" s="6">
        <f>IF(Data_raw!$H77="MPG",Data_raw!E77,Data_raw!E77/33.705)</f>
        <v>24</v>
      </c>
      <c r="F77" s="6">
        <f>IF(Data_raw!$H77="MPG",Data_raw!F77,Data_raw!F77/33.705)</f>
        <v>34</v>
      </c>
      <c r="G77" s="6">
        <f>IF(Data_raw!$H77="MPG",Data_raw!G77,Data_raw!G77/33.705)</f>
        <v>28</v>
      </c>
      <c r="H77" t="str">
        <f>IF(Data_raw!H77="MPG","MPG","MPKWh")</f>
        <v>MPG</v>
      </c>
      <c r="I77" s="3">
        <f>Data_raw!I77</f>
        <v>30975</v>
      </c>
    </row>
    <row r="78" spans="1:9" x14ac:dyDescent="0.55000000000000004">
      <c r="A78" t="str">
        <f>Data_raw!A78</f>
        <v>Sedan</v>
      </c>
      <c r="B78" t="str">
        <f>Data_raw!B78</f>
        <v>ICE</v>
      </c>
      <c r="C78" t="str">
        <f>Data_raw!C78</f>
        <v>Subaru</v>
      </c>
      <c r="D78" t="str">
        <f>Data_raw!D78</f>
        <v>Impreza</v>
      </c>
      <c r="E78" s="6">
        <f>IF(Data_raw!$H78="MPG",Data_raw!E78,Data_raw!E78/33.705)</f>
        <v>28</v>
      </c>
      <c r="F78" s="6">
        <f>IF(Data_raw!$H78="MPG",Data_raw!F78,Data_raw!F78/33.705)</f>
        <v>36</v>
      </c>
      <c r="G78" s="6">
        <f>IF(Data_raw!$H78="MPG",Data_raw!G78,Data_raw!G78/33.705)</f>
        <v>32</v>
      </c>
      <c r="H78" t="str">
        <f>IF(Data_raw!H78="MPG","MPG","MPKWh")</f>
        <v>MPG</v>
      </c>
      <c r="I78" s="3">
        <f>Data_raw!I78</f>
        <v>20815</v>
      </c>
    </row>
    <row r="79" spans="1:9" x14ac:dyDescent="0.55000000000000004">
      <c r="A79" t="str">
        <f>Data_raw!A79</f>
        <v>Pickup</v>
      </c>
      <c r="B79" t="str">
        <f>Data_raw!B79</f>
        <v>ICE</v>
      </c>
      <c r="C79" t="str">
        <f>Data_raw!C79</f>
        <v>Ford</v>
      </c>
      <c r="D79" t="str">
        <f>Data_raw!D79</f>
        <v>Maverick</v>
      </c>
      <c r="E79" s="6">
        <f>IF(Data_raw!$H79="MPG",Data_raw!E79,Data_raw!E79/33.705)</f>
        <v>23</v>
      </c>
      <c r="F79" s="6">
        <f>IF(Data_raw!$H79="MPG",Data_raw!F79,Data_raw!F79/33.705)</f>
        <v>30</v>
      </c>
      <c r="G79" s="6">
        <f>IF(Data_raw!$H79="MPG",Data_raw!G79,Data_raw!G79/33.705)</f>
        <v>26</v>
      </c>
      <c r="H79" t="str">
        <f>IF(Data_raw!H79="MPG","MPG","MPKWh")</f>
        <v>MPG</v>
      </c>
      <c r="I79" s="3">
        <f>Data_raw!I79</f>
        <v>22490</v>
      </c>
    </row>
    <row r="80" spans="1:9" x14ac:dyDescent="0.55000000000000004">
      <c r="A80" t="str">
        <f>Data_raw!A80</f>
        <v>Pickup</v>
      </c>
      <c r="B80" t="str">
        <f>Data_raw!B80</f>
        <v>ICE</v>
      </c>
      <c r="C80" t="str">
        <f>Data_raw!C80</f>
        <v>Hyundai</v>
      </c>
      <c r="D80" t="str">
        <f>Data_raw!D80</f>
        <v>Santa Cruz</v>
      </c>
      <c r="E80" s="6">
        <f>IF(Data_raw!$H80="MPG",Data_raw!E80,Data_raw!E80/33.705)</f>
        <v>22</v>
      </c>
      <c r="F80" s="6">
        <f>IF(Data_raw!$H80="MPG",Data_raw!F80,Data_raw!F80/33.705)</f>
        <v>26</v>
      </c>
      <c r="G80" s="6">
        <f>IF(Data_raw!$H80="MPG",Data_raw!G80,Data_raw!G80/33.705)</f>
        <v>23</v>
      </c>
      <c r="H80" t="str">
        <f>IF(Data_raw!H80="MPG","MPG","MPKWh")</f>
        <v>MPG</v>
      </c>
      <c r="I80" s="3">
        <f>Data_raw!I80</f>
        <v>26745</v>
      </c>
    </row>
    <row r="81" spans="1:9" x14ac:dyDescent="0.55000000000000004">
      <c r="A81" t="str">
        <f>Data_raw!A81</f>
        <v>Pickup</v>
      </c>
      <c r="B81" t="str">
        <f>Data_raw!B81</f>
        <v>ICE</v>
      </c>
      <c r="C81" t="str">
        <f>Data_raw!C81</f>
        <v>Toyota</v>
      </c>
      <c r="D81" t="str">
        <f>Data_raw!D81</f>
        <v>Tundra</v>
      </c>
      <c r="E81" s="6">
        <f>IF(Data_raw!$H81="MPG",Data_raw!E81,Data_raw!E81/33.705)</f>
        <v>18</v>
      </c>
      <c r="F81" s="6">
        <f>IF(Data_raw!$H81="MPG",Data_raw!F81,Data_raw!F81/33.705)</f>
        <v>24</v>
      </c>
      <c r="G81" s="6">
        <f>IF(Data_raw!$H81="MPG",Data_raw!G81,Data_raw!G81/33.705)</f>
        <v>20</v>
      </c>
      <c r="H81" t="str">
        <f>IF(Data_raw!H81="MPG","MPG","MPKWh")</f>
        <v>MPG</v>
      </c>
      <c r="I81" s="3">
        <f>Data_raw!I81</f>
        <v>38760</v>
      </c>
    </row>
    <row r="82" spans="1:9" x14ac:dyDescent="0.55000000000000004">
      <c r="A82" t="str">
        <f>Data_raw!A82</f>
        <v>Pickup</v>
      </c>
      <c r="B82" t="str">
        <f>Data_raw!B82</f>
        <v>Hybrid</v>
      </c>
      <c r="C82" t="str">
        <f>Data_raw!C82</f>
        <v>Toyota</v>
      </c>
      <c r="D82" t="str">
        <f>Data_raw!D82</f>
        <v>Tundra</v>
      </c>
      <c r="E82" s="6">
        <f>IF(Data_raw!$H82="MPG",Data_raw!E82,Data_raw!E82/33.705)</f>
        <v>20</v>
      </c>
      <c r="F82" s="6">
        <f>IF(Data_raw!$H82="MPG",Data_raw!F82,Data_raw!F82/33.705)</f>
        <v>24</v>
      </c>
      <c r="G82" s="6">
        <f>IF(Data_raw!$H82="MPG",Data_raw!G82,Data_raw!G82/33.705)</f>
        <v>22</v>
      </c>
      <c r="H82" t="str">
        <f>IF(Data_raw!H82="MPG","MPG","MPKWh")</f>
        <v>MPG</v>
      </c>
      <c r="I82" s="3">
        <f>Data_raw!I82</f>
        <v>55810</v>
      </c>
    </row>
    <row r="83" spans="1:9" x14ac:dyDescent="0.55000000000000004">
      <c r="A83" t="str">
        <f>Data_raw!A83</f>
        <v>Pickup</v>
      </c>
      <c r="B83" t="str">
        <f>Data_raw!B83</f>
        <v>ICE</v>
      </c>
      <c r="C83" t="str">
        <f>Data_raw!C83</f>
        <v>Chevrolet</v>
      </c>
      <c r="D83" t="str">
        <f>Data_raw!D83</f>
        <v>Colorado</v>
      </c>
      <c r="E83" s="6">
        <f>IF(Data_raw!$H83="MPG",Data_raw!E83,Data_raw!E83/33.705)</f>
        <v>19</v>
      </c>
      <c r="F83" s="6">
        <f>IF(Data_raw!$H83="MPG",Data_raw!F83,Data_raw!F83/33.705)</f>
        <v>25</v>
      </c>
      <c r="G83" s="6">
        <f>IF(Data_raw!$H83="MPG",Data_raw!G83,Data_raw!G83/33.705)</f>
        <v>22</v>
      </c>
      <c r="H83" t="str">
        <f>IF(Data_raw!H83="MPG","MPG","MPKWh")</f>
        <v>MPG</v>
      </c>
      <c r="I83" s="3">
        <f>Data_raw!I83</f>
        <v>27630</v>
      </c>
    </row>
    <row r="84" spans="1:9" x14ac:dyDescent="0.55000000000000004">
      <c r="A84" t="str">
        <f>Data_raw!A84</f>
        <v>Pickup</v>
      </c>
      <c r="B84" t="str">
        <f>Data_raw!B84</f>
        <v>ICE</v>
      </c>
      <c r="C84" t="str">
        <f>Data_raw!C84</f>
        <v>GMC</v>
      </c>
      <c r="D84" t="str">
        <f>Data_raw!D84</f>
        <v>Canyon</v>
      </c>
      <c r="E84" s="6">
        <f>IF(Data_raw!$H84="MPG",Data_raw!E84,Data_raw!E84/33.705)</f>
        <v>19</v>
      </c>
      <c r="F84" s="6">
        <f>IF(Data_raw!$H84="MPG",Data_raw!F84,Data_raw!F84/33.705)</f>
        <v>25</v>
      </c>
      <c r="G84" s="6">
        <f>IF(Data_raw!$H84="MPG",Data_raw!G84,Data_raw!G84/33.705)</f>
        <v>22</v>
      </c>
      <c r="H84" t="str">
        <f>IF(Data_raw!H84="MPG","MPG","MPKWh")</f>
        <v>MPG</v>
      </c>
      <c r="I84" s="3">
        <f>Data_raw!I84</f>
        <v>28995</v>
      </c>
    </row>
    <row r="85" spans="1:9" x14ac:dyDescent="0.55000000000000004">
      <c r="A85" t="str">
        <f>Data_raw!A85</f>
        <v>Pickup</v>
      </c>
      <c r="B85" t="str">
        <f>Data_raw!B85</f>
        <v>ICE</v>
      </c>
      <c r="C85" t="str">
        <f>Data_raw!C85</f>
        <v>GMC</v>
      </c>
      <c r="D85" t="str">
        <f>Data_raw!D85</f>
        <v>Sierra 1500</v>
      </c>
      <c r="E85" s="6">
        <f>IF(Data_raw!$H85="MPG",Data_raw!E85,Data_raw!E85/33.705)</f>
        <v>18</v>
      </c>
      <c r="F85" s="6">
        <f>IF(Data_raw!$H85="MPG",Data_raw!F85,Data_raw!F85/33.705)</f>
        <v>20</v>
      </c>
      <c r="G85" s="6">
        <f>IF(Data_raw!$H85="MPG",Data_raw!G85,Data_raw!G85/33.705)</f>
        <v>19</v>
      </c>
      <c r="H85" t="str">
        <f>IF(Data_raw!H85="MPG","MPG","MPKWh")</f>
        <v>MPG</v>
      </c>
      <c r="I85" s="3">
        <f>Data_raw!I85</f>
        <v>38195</v>
      </c>
    </row>
    <row r="86" spans="1:9" x14ac:dyDescent="0.55000000000000004">
      <c r="A86" t="str">
        <f>Data_raw!A86</f>
        <v>Pickup</v>
      </c>
      <c r="B86" t="str">
        <f>Data_raw!B86</f>
        <v>ICE</v>
      </c>
      <c r="C86" t="str">
        <f>Data_raw!C86</f>
        <v>Ford</v>
      </c>
      <c r="D86" t="str">
        <f>Data_raw!D86</f>
        <v>Ranger</v>
      </c>
      <c r="E86" s="6">
        <f>IF(Data_raw!$H86="MPG",Data_raw!E86,Data_raw!E86/33.705)</f>
        <v>20</v>
      </c>
      <c r="F86" s="6">
        <f>IF(Data_raw!$H86="MPG",Data_raw!F86,Data_raw!F86/33.705)</f>
        <v>26</v>
      </c>
      <c r="G86" s="6">
        <f>IF(Data_raw!$H86="MPG",Data_raw!G86,Data_raw!G86/33.705)</f>
        <v>22</v>
      </c>
      <c r="H86" t="str">
        <f>IF(Data_raw!H86="MPG","MPG","MPKWh")</f>
        <v>MPG</v>
      </c>
      <c r="I86" s="3">
        <f>Data_raw!I86</f>
        <v>27895</v>
      </c>
    </row>
    <row r="87" spans="1:9" x14ac:dyDescent="0.55000000000000004">
      <c r="A87" t="str">
        <f>Data_raw!A87</f>
        <v>Pickup</v>
      </c>
      <c r="B87" t="str">
        <f>Data_raw!B87</f>
        <v>ICE</v>
      </c>
      <c r="C87" t="str">
        <f>Data_raw!C87</f>
        <v>Honda</v>
      </c>
      <c r="D87" t="str">
        <f>Data_raw!D87</f>
        <v>Ridgeline</v>
      </c>
      <c r="E87" s="6">
        <f>IF(Data_raw!$H87="MPG",Data_raw!E87,Data_raw!E87/33.705)</f>
        <v>18</v>
      </c>
      <c r="F87" s="6">
        <f>IF(Data_raw!$H87="MPG",Data_raw!F87,Data_raw!F87/33.705)</f>
        <v>24</v>
      </c>
      <c r="G87" s="6">
        <f>IF(Data_raw!$H87="MPG",Data_raw!G87,Data_raw!G87/33.705)</f>
        <v>21</v>
      </c>
      <c r="H87" t="str">
        <f>IF(Data_raw!H87="MPG","MPG","MPKWh")</f>
        <v>MPG</v>
      </c>
      <c r="I87" s="3">
        <f>Data_raw!I87</f>
        <v>40095</v>
      </c>
    </row>
    <row r="88" spans="1:9" x14ac:dyDescent="0.55000000000000004">
      <c r="A88" t="str">
        <f>Data_raw!A88</f>
        <v>Pickup</v>
      </c>
      <c r="B88" t="str">
        <f>Data_raw!B88</f>
        <v>ICE</v>
      </c>
      <c r="C88" t="str">
        <f>Data_raw!C88</f>
        <v>Toyota</v>
      </c>
      <c r="D88" t="str">
        <f>Data_raw!D88</f>
        <v>Tacoma</v>
      </c>
      <c r="E88" s="6">
        <f>IF(Data_raw!$H88="MPG",Data_raw!E88,Data_raw!E88/33.705)</f>
        <v>20</v>
      </c>
      <c r="F88" s="6">
        <f>IF(Data_raw!$H88="MPG",Data_raw!F88,Data_raw!F88/33.705)</f>
        <v>23</v>
      </c>
      <c r="G88" s="6">
        <f>IF(Data_raw!$H88="MPG",Data_raw!G88,Data_raw!G88/33.705)</f>
        <v>21</v>
      </c>
      <c r="H88" t="str">
        <f>IF(Data_raw!H88="MPG","MPG","MPKWh")</f>
        <v>MPG</v>
      </c>
      <c r="I88" s="3">
        <f>Data_raw!I88</f>
        <v>28585</v>
      </c>
    </row>
    <row r="89" spans="1:9" x14ac:dyDescent="0.55000000000000004">
      <c r="A89" t="str">
        <f>Data_raw!A89</f>
        <v>Pickup</v>
      </c>
      <c r="B89" t="str">
        <f>Data_raw!B89</f>
        <v>ICE</v>
      </c>
      <c r="C89" t="str">
        <f>Data_raw!C89</f>
        <v>Nissan</v>
      </c>
      <c r="D89" t="str">
        <f>Data_raw!D89</f>
        <v>Frontier</v>
      </c>
      <c r="E89" s="6">
        <f>IF(Data_raw!$H89="MPG",Data_raw!E89,Data_raw!E89/33.705)</f>
        <v>18</v>
      </c>
      <c r="F89" s="6">
        <f>IF(Data_raw!$H89="MPG",Data_raw!F89,Data_raw!F89/33.705)</f>
        <v>24</v>
      </c>
      <c r="G89" s="6">
        <f>IF(Data_raw!$H89="MPG",Data_raw!G89,Data_raw!G89/33.705)</f>
        <v>20</v>
      </c>
      <c r="H89" t="str">
        <f>IF(Data_raw!H89="MPG","MPG","MPKWh")</f>
        <v>MPG</v>
      </c>
      <c r="I89" s="3">
        <f>Data_raw!I89</f>
        <v>30485</v>
      </c>
    </row>
    <row r="90" spans="1:9" x14ac:dyDescent="0.55000000000000004">
      <c r="A90" t="str">
        <f>Data_raw!A90</f>
        <v>Pickup</v>
      </c>
      <c r="B90" t="str">
        <f>Data_raw!B90</f>
        <v>ICE</v>
      </c>
      <c r="C90" t="str">
        <f>Data_raw!C90</f>
        <v>Jeep</v>
      </c>
      <c r="D90" t="str">
        <f>Data_raw!D90</f>
        <v>Gladiator</v>
      </c>
      <c r="E90" s="6">
        <f>IF(Data_raw!$H90="MPG",Data_raw!E90,Data_raw!E90/33.705)</f>
        <v>16</v>
      </c>
      <c r="F90" s="6">
        <f>IF(Data_raw!$H90="MPG",Data_raw!F90,Data_raw!F90/33.705)</f>
        <v>23</v>
      </c>
      <c r="G90" s="6">
        <f>IF(Data_raw!$H90="MPG",Data_raw!G90,Data_raw!G90/33.705)</f>
        <v>19</v>
      </c>
      <c r="H90" t="str">
        <f>IF(Data_raw!H90="MPG","MPG","MPKWh")</f>
        <v>MPG</v>
      </c>
      <c r="I90" s="3">
        <f>Data_raw!I90</f>
        <v>39900</v>
      </c>
    </row>
    <row r="91" spans="1:9" x14ac:dyDescent="0.55000000000000004">
      <c r="A91" t="str">
        <f>Data_raw!A91</f>
        <v>Pickup</v>
      </c>
      <c r="B91" t="str">
        <f>Data_raw!B91</f>
        <v>ICE</v>
      </c>
      <c r="C91" t="str">
        <f>Data_raw!C91</f>
        <v>Nissan</v>
      </c>
      <c r="D91" t="str">
        <f>Data_raw!D91</f>
        <v>Titan</v>
      </c>
      <c r="E91" s="6">
        <f>IF(Data_raw!$H91="MPG",Data_raw!E91,Data_raw!E91/33.705)</f>
        <v>16</v>
      </c>
      <c r="F91" s="6">
        <f>IF(Data_raw!$H91="MPG",Data_raw!F91,Data_raw!F91/33.705)</f>
        <v>21</v>
      </c>
      <c r="G91" s="6">
        <f>IF(Data_raw!$H91="MPG",Data_raw!G91,Data_raw!G91/33.705)</f>
        <v>18</v>
      </c>
      <c r="H91" t="str">
        <f>IF(Data_raw!H91="MPG","MPG","MPKWh")</f>
        <v>MPG</v>
      </c>
      <c r="I91" s="3">
        <f>Data_raw!I91</f>
        <v>41495</v>
      </c>
    </row>
    <row r="92" spans="1:9" x14ac:dyDescent="0.55000000000000004">
      <c r="A92" t="str">
        <f>Data_raw!A92</f>
        <v>Minivan</v>
      </c>
      <c r="B92" t="str">
        <f>Data_raw!B92</f>
        <v>ICE</v>
      </c>
      <c r="C92" t="str">
        <f>Data_raw!C92</f>
        <v>Toyota</v>
      </c>
      <c r="D92" t="str">
        <f>Data_raw!D92</f>
        <v>Sienna</v>
      </c>
      <c r="E92" s="6">
        <f>IF(Data_raw!$H92="MPG",Data_raw!E92,Data_raw!E92/33.705)</f>
        <v>36</v>
      </c>
      <c r="F92" s="6">
        <f>IF(Data_raw!$H92="MPG",Data_raw!F92,Data_raw!F92/33.705)</f>
        <v>36</v>
      </c>
      <c r="G92" s="6">
        <f>IF(Data_raw!$H92="MPG",Data_raw!G92,Data_raw!G92/33.705)</f>
        <v>36</v>
      </c>
      <c r="H92" t="str">
        <f>IF(Data_raw!H92="MPG","MPG","MPKWh")</f>
        <v>MPG</v>
      </c>
      <c r="I92" s="3">
        <f>Data_raw!I92</f>
        <v>36720</v>
      </c>
    </row>
    <row r="93" spans="1:9" x14ac:dyDescent="0.55000000000000004">
      <c r="A93" t="str">
        <f>Data_raw!A93</f>
        <v>Minivan</v>
      </c>
      <c r="B93" t="str">
        <f>Data_raw!B93</f>
        <v>ICE</v>
      </c>
      <c r="C93" t="str">
        <f>Data_raw!C93</f>
        <v>Chrysler</v>
      </c>
      <c r="D93" t="str">
        <f>Data_raw!D93</f>
        <v>Pacifica</v>
      </c>
      <c r="E93" s="6">
        <f>IF(Data_raw!$H93="MPG",Data_raw!E93,Data_raw!E93/33.705)</f>
        <v>19</v>
      </c>
      <c r="F93" s="6">
        <f>IF(Data_raw!$H93="MPG",Data_raw!F93,Data_raw!F93/33.705)</f>
        <v>28</v>
      </c>
      <c r="G93" s="6">
        <f>IF(Data_raw!$H93="MPG",Data_raw!G93,Data_raw!G93/33.705)</f>
        <v>22</v>
      </c>
      <c r="H93" t="str">
        <f>IF(Data_raw!H93="MPG","MPG","MPKWh")</f>
        <v>MPG</v>
      </c>
      <c r="I93" s="3">
        <f>Data_raw!I93</f>
        <v>38690</v>
      </c>
    </row>
    <row r="94" spans="1:9" x14ac:dyDescent="0.55000000000000004">
      <c r="A94" t="str">
        <f>Data_raw!A94</f>
        <v>Minivan</v>
      </c>
      <c r="B94" t="str">
        <f>Data_raw!B94</f>
        <v>Hybrid</v>
      </c>
      <c r="C94" t="str">
        <f>Data_raw!C94</f>
        <v>Chrysler</v>
      </c>
      <c r="D94" t="str">
        <f>Data_raw!D94</f>
        <v>Pacifica</v>
      </c>
      <c r="E94" s="6">
        <f>IF(Data_raw!$H94="MPG",Data_raw!E94,Data_raw!E94/33.705)</f>
        <v>29</v>
      </c>
      <c r="F94" s="6">
        <f>IF(Data_raw!$H94="MPG",Data_raw!F94,Data_raw!F94/33.705)</f>
        <v>30</v>
      </c>
      <c r="G94" s="6">
        <f>IF(Data_raw!$H94="MPG",Data_raw!G94,Data_raw!G94/33.705)</f>
        <v>30</v>
      </c>
      <c r="H94" t="str">
        <f>IF(Data_raw!H94="MPG","MPG","MPKWh")</f>
        <v>MPG</v>
      </c>
      <c r="I94" s="3">
        <f>Data_raw!I94</f>
        <v>50595</v>
      </c>
    </row>
    <row r="95" spans="1:9" x14ac:dyDescent="0.55000000000000004">
      <c r="A95" t="str">
        <f>Data_raw!A95</f>
        <v>Minivan</v>
      </c>
      <c r="B95" t="str">
        <f>Data_raw!B95</f>
        <v>ICE</v>
      </c>
      <c r="C95" t="str">
        <f>Data_raw!C95</f>
        <v>Honda</v>
      </c>
      <c r="D95" t="str">
        <f>Data_raw!D95</f>
        <v>Odyssey</v>
      </c>
      <c r="E95" s="6">
        <f>IF(Data_raw!$H95="MPG",Data_raw!E95,Data_raw!E95/33.705)</f>
        <v>19</v>
      </c>
      <c r="F95" s="6">
        <f>IF(Data_raw!$H95="MPG",Data_raw!F95,Data_raw!F95/33.705)</f>
        <v>28</v>
      </c>
      <c r="G95" s="6">
        <f>IF(Data_raw!$H95="MPG",Data_raw!G95,Data_raw!G95/33.705)</f>
        <v>22</v>
      </c>
      <c r="H95" t="str">
        <f>IF(Data_raw!H95="MPG","MPG","MPKWh")</f>
        <v>MPG</v>
      </c>
      <c r="I95" s="3">
        <f>Data_raw!I95</f>
        <v>38785</v>
      </c>
    </row>
    <row r="96" spans="1:9" x14ac:dyDescent="0.55000000000000004">
      <c r="A96" t="str">
        <f>Data_raw!A96</f>
        <v>Minivan</v>
      </c>
      <c r="B96" t="str">
        <f>Data_raw!B96</f>
        <v>ICE</v>
      </c>
      <c r="C96" t="str">
        <f>Data_raw!C96</f>
        <v>Kia</v>
      </c>
      <c r="D96" t="str">
        <f>Data_raw!D96</f>
        <v>Carnival</v>
      </c>
      <c r="E96" s="6">
        <f>IF(Data_raw!$H96="MPG",Data_raw!E96,Data_raw!E96/33.705)</f>
        <v>19</v>
      </c>
      <c r="F96" s="6">
        <f>IF(Data_raw!$H96="MPG",Data_raw!F96,Data_raw!F96/33.705)</f>
        <v>26</v>
      </c>
      <c r="G96" s="6">
        <f>IF(Data_raw!$H96="MPG",Data_raw!G96,Data_raw!G96/33.705)</f>
        <v>22</v>
      </c>
      <c r="H96" t="str">
        <f>IF(Data_raw!H96="MPG","MPG","MPKWh")</f>
        <v>MPG</v>
      </c>
      <c r="I96" s="3">
        <f>Data_raw!I96</f>
        <v>34235</v>
      </c>
    </row>
    <row r="97" spans="1:9" x14ac:dyDescent="0.55000000000000004">
      <c r="A97" t="str">
        <f>Data_raw!A97</f>
        <v>Cargo Van</v>
      </c>
      <c r="B97" t="str">
        <f>Data_raw!B97</f>
        <v>ICE</v>
      </c>
      <c r="C97" t="str">
        <f>Data_raw!C97</f>
        <v>Ford</v>
      </c>
      <c r="D97" t="str">
        <f>Data_raw!D97</f>
        <v>Transit Cargo Van</v>
      </c>
      <c r="E97" s="6">
        <f>IF(Data_raw!$H97="MPG",Data_raw!E97,Data_raw!E97/33.705)</f>
        <v>24</v>
      </c>
      <c r="F97" s="6">
        <f>IF(Data_raw!$H97="MPG",Data_raw!F97,Data_raw!F97/33.705)</f>
        <v>27</v>
      </c>
      <c r="G97" s="6">
        <f>IF(Data_raw!$H97="MPG",Data_raw!G97,Data_raw!G97/33.705)</f>
        <v>25</v>
      </c>
      <c r="H97" t="str">
        <f>IF(Data_raw!H97="MPG","MPG","MPKWh")</f>
        <v>MPG</v>
      </c>
      <c r="I97" s="3">
        <f>Data_raw!I97</f>
        <v>30760</v>
      </c>
    </row>
    <row r="98" spans="1:9" x14ac:dyDescent="0.55000000000000004">
      <c r="A98" t="str">
        <f>Data_raw!A98</f>
        <v>Cargo Van</v>
      </c>
      <c r="B98" t="str">
        <f>Data_raw!B98</f>
        <v>ICE</v>
      </c>
      <c r="C98" t="str">
        <f>Data_raw!C98</f>
        <v>Ram</v>
      </c>
      <c r="D98" t="str">
        <f>Data_raw!D98</f>
        <v>ProMaster City Cargo Van</v>
      </c>
      <c r="E98" s="6">
        <f>IF(Data_raw!$H98="MPG",Data_raw!E98,Data_raw!E98/33.705)</f>
        <v>21</v>
      </c>
      <c r="F98" s="6">
        <f>IF(Data_raw!$H98="MPG",Data_raw!F98,Data_raw!F98/33.705)</f>
        <v>28</v>
      </c>
      <c r="G98" s="6">
        <f>IF(Data_raw!$H98="MPG",Data_raw!G98,Data_raw!G98/33.705)</f>
        <v>24</v>
      </c>
      <c r="H98" t="str">
        <f>IF(Data_raw!H98="MPG","MPG","MPKWh")</f>
        <v>MPG</v>
      </c>
      <c r="I98" s="3">
        <f>Data_raw!I98</f>
        <v>33920</v>
      </c>
    </row>
    <row r="99" spans="1:9" x14ac:dyDescent="0.55000000000000004">
      <c r="A99" t="str">
        <f>Data_raw!A99</f>
        <v>Cargo Van</v>
      </c>
      <c r="B99" t="str">
        <f>Data_raw!B99</f>
        <v>ICE</v>
      </c>
      <c r="C99" t="str">
        <f>Data_raw!C99</f>
        <v>Mercedes-Benz</v>
      </c>
      <c r="D99" t="str">
        <f>Data_raw!D99</f>
        <v>Metris Cargo Van</v>
      </c>
      <c r="E99" s="6">
        <f>IF(Data_raw!$H99="MPG",Data_raw!E99,Data_raw!E99/33.705)</f>
        <v>19</v>
      </c>
      <c r="F99" s="6">
        <f>IF(Data_raw!$H99="MPG",Data_raw!F99,Data_raw!F99/33.705)</f>
        <v>23</v>
      </c>
      <c r="G99" s="6">
        <f>IF(Data_raw!$H99="MPG",Data_raw!G99,Data_raw!G99/33.705)</f>
        <v>21</v>
      </c>
      <c r="H99" t="str">
        <f>IF(Data_raw!H99="MPG","MPG","MPKWh")</f>
        <v>MPG</v>
      </c>
      <c r="I99" s="3">
        <f>Data_raw!I99</f>
        <v>36195</v>
      </c>
    </row>
    <row r="100" spans="1:9" x14ac:dyDescent="0.55000000000000004">
      <c r="A100" t="str">
        <f>Data_raw!A100</f>
        <v>SUV</v>
      </c>
      <c r="B100" t="str">
        <f>Data_raw!B100</f>
        <v>ICE</v>
      </c>
      <c r="C100" t="str">
        <f>Data_raw!C100</f>
        <v>Jeep</v>
      </c>
      <c r="D100" t="str">
        <f>Data_raw!D100</f>
        <v>Wrangler</v>
      </c>
      <c r="E100" s="6">
        <f>IF(Data_raw!$H100="MPG",Data_raw!E100,Data_raw!E100/33.705)</f>
        <v>17</v>
      </c>
      <c r="F100" s="6">
        <f>IF(Data_raw!$H100="MPG",Data_raw!F100,Data_raw!F100/33.705)</f>
        <v>25</v>
      </c>
      <c r="G100" s="6">
        <f>IF(Data_raw!$H100="MPG",Data_raw!G100,Data_raw!G100/33.705)</f>
        <v>20</v>
      </c>
      <c r="H100" t="str">
        <f>IF(Data_raw!H100="MPG","MPG","MPKWh")</f>
        <v>MPG</v>
      </c>
      <c r="I100" s="3">
        <f>Data_raw!I100</f>
        <v>31590</v>
      </c>
    </row>
    <row r="101" spans="1:9" x14ac:dyDescent="0.55000000000000004">
      <c r="A101" t="str">
        <f>Data_raw!A101</f>
        <v>SUV</v>
      </c>
      <c r="B101" t="str">
        <f>Data_raw!B101</f>
        <v>ICE</v>
      </c>
      <c r="C101" t="str">
        <f>Data_raw!C101</f>
        <v>Infiniti</v>
      </c>
      <c r="D101" t="str">
        <f>Data_raw!D101</f>
        <v>QX50</v>
      </c>
      <c r="E101" s="6">
        <f>IF(Data_raw!$H101="MPG",Data_raw!E101,Data_raw!E101/33.705)</f>
        <v>23</v>
      </c>
      <c r="F101" s="6">
        <f>IF(Data_raw!$H101="MPG",Data_raw!F101,Data_raw!F101/33.705)</f>
        <v>29</v>
      </c>
      <c r="G101" s="6">
        <f>IF(Data_raw!$H101="MPG",Data_raw!G101,Data_raw!G101/33.705)</f>
        <v>26</v>
      </c>
      <c r="H101" t="str">
        <f>IF(Data_raw!H101="MPG","MPG","MPKWh")</f>
        <v>MPG</v>
      </c>
      <c r="I101" s="3">
        <f>Data_raw!I101</f>
        <v>40175</v>
      </c>
    </row>
    <row r="102" spans="1:9" x14ac:dyDescent="0.55000000000000004">
      <c r="A102" t="str">
        <f>Data_raw!A102</f>
        <v>SUV</v>
      </c>
      <c r="B102" t="str">
        <f>Data_raw!B102</f>
        <v>ICE</v>
      </c>
      <c r="C102" t="str">
        <f>Data_raw!C102</f>
        <v>Infiniti</v>
      </c>
      <c r="D102" t="str">
        <f>Data_raw!D102</f>
        <v>QX60</v>
      </c>
      <c r="E102" s="6">
        <f>IF(Data_raw!$H102="MPG",Data_raw!E102,Data_raw!E102/33.705)</f>
        <v>21</v>
      </c>
      <c r="F102" s="6">
        <f>IF(Data_raw!$H102="MPG",Data_raw!F102,Data_raw!F102/33.705)</f>
        <v>26</v>
      </c>
      <c r="G102" s="6">
        <f>IF(Data_raw!$H102="MPG",Data_raw!G102,Data_raw!G102/33.705)</f>
        <v>23</v>
      </c>
      <c r="H102" t="str">
        <f>IF(Data_raw!H102="MPG","MPG","MPKWh")</f>
        <v>MPG</v>
      </c>
      <c r="I102" s="3">
        <f>Data_raw!I102</f>
        <v>49045</v>
      </c>
    </row>
    <row r="103" spans="1:9" x14ac:dyDescent="0.55000000000000004">
      <c r="A103" t="str">
        <f>Data_raw!A103</f>
        <v>SUV</v>
      </c>
      <c r="B103" t="str">
        <f>Data_raw!B103</f>
        <v>ICE</v>
      </c>
      <c r="C103" t="str">
        <f>Data_raw!C103</f>
        <v>Lexus</v>
      </c>
      <c r="D103" t="str">
        <f>Data_raw!D103</f>
        <v>RX 350</v>
      </c>
      <c r="E103" s="6">
        <f>IF(Data_raw!$H103="MPG",Data_raw!E103,Data_raw!E103/33.705)</f>
        <v>20</v>
      </c>
      <c r="F103" s="6">
        <f>IF(Data_raw!$H103="MPG",Data_raw!F103,Data_raw!F103/33.705)</f>
        <v>27</v>
      </c>
      <c r="G103" s="6">
        <f>IF(Data_raw!$H103="MPG",Data_raw!G103,Data_raw!G103/33.705)</f>
        <v>23</v>
      </c>
      <c r="H103" t="str">
        <f>IF(Data_raw!H103="MPG","MPG","MPKWh")</f>
        <v>MPG</v>
      </c>
      <c r="I103" s="3">
        <f>Data_raw!I103</f>
        <v>47070</v>
      </c>
    </row>
    <row r="104" spans="1:9" x14ac:dyDescent="0.55000000000000004">
      <c r="A104" t="str">
        <f>Data_raw!A104</f>
        <v>SUV</v>
      </c>
      <c r="B104" t="str">
        <f>Data_raw!B104</f>
        <v>ICE</v>
      </c>
      <c r="C104" t="str">
        <f>Data_raw!C104</f>
        <v>Lexus</v>
      </c>
      <c r="D104" t="str">
        <f>Data_raw!D104</f>
        <v>NX 250</v>
      </c>
      <c r="E104" s="6">
        <f>IF(Data_raw!$H104="MPG",Data_raw!E104,Data_raw!E104/33.705)</f>
        <v>26</v>
      </c>
      <c r="F104" s="6">
        <f>IF(Data_raw!$H104="MPG",Data_raw!F104,Data_raw!F104/33.705)</f>
        <v>33</v>
      </c>
      <c r="G104" s="6">
        <f>IF(Data_raw!$H104="MPG",Data_raw!G104,Data_raw!G104/33.705)</f>
        <v>28</v>
      </c>
      <c r="H104" t="str">
        <f>IF(Data_raw!H104="MPG","MPG","MPKWh")</f>
        <v>MPG</v>
      </c>
      <c r="I104" s="3">
        <f>Data_raw!I104</f>
        <v>39500</v>
      </c>
    </row>
    <row r="105" spans="1:9" x14ac:dyDescent="0.55000000000000004">
      <c r="A105" t="str">
        <f>Data_raw!A105</f>
        <v>SUV</v>
      </c>
      <c r="B105" t="str">
        <f>Data_raw!B105</f>
        <v>Hybrid</v>
      </c>
      <c r="C105" t="str">
        <f>Data_raw!C105</f>
        <v>Lexus</v>
      </c>
      <c r="D105" t="str">
        <f>Data_raw!D105</f>
        <v>NX 350h</v>
      </c>
      <c r="E105" s="6">
        <f>IF(Data_raw!$H105="MPG",Data_raw!E105,Data_raw!E105/33.705)</f>
        <v>41</v>
      </c>
      <c r="F105" s="6">
        <f>IF(Data_raw!$H105="MPG",Data_raw!F105,Data_raw!F105/33.705)</f>
        <v>37</v>
      </c>
      <c r="G105" s="6">
        <f>IF(Data_raw!$H105="MPG",Data_raw!G105,Data_raw!G105/33.705)</f>
        <v>39</v>
      </c>
      <c r="H105" t="str">
        <f>IF(Data_raw!H105="MPG","MPG","MPKWh")</f>
        <v>MPG</v>
      </c>
      <c r="I105" s="3">
        <f>Data_raw!I105</f>
        <v>42700</v>
      </c>
    </row>
    <row r="106" spans="1:9" x14ac:dyDescent="0.55000000000000004">
      <c r="A106" t="str">
        <f>Data_raw!A106</f>
        <v>SUV</v>
      </c>
      <c r="B106" t="str">
        <f>Data_raw!B106</f>
        <v>ICE</v>
      </c>
      <c r="C106" t="str">
        <f>Data_raw!C106</f>
        <v>Chevrolet</v>
      </c>
      <c r="D106" t="str">
        <f>Data_raw!D106</f>
        <v>Trailblazer</v>
      </c>
      <c r="E106" s="6">
        <f>IF(Data_raw!$H106="MPG",Data_raw!E106,Data_raw!E106/33.705)</f>
        <v>29</v>
      </c>
      <c r="F106" s="6">
        <f>IF(Data_raw!$H106="MPG",Data_raw!F106,Data_raw!F106/33.705)</f>
        <v>31</v>
      </c>
      <c r="G106" s="6">
        <f>IF(Data_raw!$H106="MPG",Data_raw!G106,Data_raw!G106/33.705)</f>
        <v>30</v>
      </c>
      <c r="H106" t="str">
        <f>IF(Data_raw!H106="MPG","MPG","MPKWh")</f>
        <v>MPG</v>
      </c>
      <c r="I106" s="3">
        <f>Data_raw!I106</f>
        <v>23295</v>
      </c>
    </row>
    <row r="107" spans="1:9" x14ac:dyDescent="0.55000000000000004">
      <c r="A107" t="str">
        <f>Data_raw!A107</f>
        <v>SUV</v>
      </c>
      <c r="B107" t="str">
        <f>Data_raw!B107</f>
        <v>ICE</v>
      </c>
      <c r="C107" t="str">
        <f>Data_raw!C107</f>
        <v>Chevrolet</v>
      </c>
      <c r="D107" t="str">
        <f>Data_raw!D107</f>
        <v>Tahoe</v>
      </c>
      <c r="E107" s="6">
        <f>IF(Data_raw!$H107="MPG",Data_raw!E107,Data_raw!E107/33.705)</f>
        <v>15</v>
      </c>
      <c r="F107" s="6">
        <f>IF(Data_raw!$H107="MPG",Data_raw!F107,Data_raw!F107/33.705)</f>
        <v>20</v>
      </c>
      <c r="G107" s="6">
        <f>IF(Data_raw!$H107="MPG",Data_raw!G107,Data_raw!G107/33.705)</f>
        <v>17</v>
      </c>
      <c r="H107" t="str">
        <f>IF(Data_raw!H107="MPG","MPG","MPKWh")</f>
        <v>MPG</v>
      </c>
      <c r="I107" s="3">
        <f>Data_raw!I107</f>
        <v>55995</v>
      </c>
    </row>
    <row r="108" spans="1:9" x14ac:dyDescent="0.55000000000000004">
      <c r="A108" t="str">
        <f>Data_raw!A108</f>
        <v>SUV</v>
      </c>
      <c r="B108" t="str">
        <f>Data_raw!B108</f>
        <v>ICE</v>
      </c>
      <c r="C108" t="str">
        <f>Data_raw!C108</f>
        <v>Lincoln</v>
      </c>
      <c r="D108" t="str">
        <f>Data_raw!D108</f>
        <v>Aviator</v>
      </c>
      <c r="E108" s="6">
        <f>IF(Data_raw!$H108="MPG",Data_raw!E108,Data_raw!E108/33.705)</f>
        <v>18</v>
      </c>
      <c r="F108" s="6">
        <f>IF(Data_raw!$H108="MPG",Data_raw!F108,Data_raw!F108/33.705)</f>
        <v>26</v>
      </c>
      <c r="G108" s="6">
        <f>IF(Data_raw!$H108="MPG",Data_raw!G108,Data_raw!G108/33.705)</f>
        <v>21</v>
      </c>
      <c r="H108" t="str">
        <f>IF(Data_raw!H108="MPG","MPG","MPKWh")</f>
        <v>MPG</v>
      </c>
      <c r="I108" s="3">
        <f>Data_raw!I108</f>
        <v>54535</v>
      </c>
    </row>
    <row r="109" spans="1:9" x14ac:dyDescent="0.55000000000000004">
      <c r="A109" t="str">
        <f>Data_raw!A109</f>
        <v>SUV</v>
      </c>
      <c r="B109" t="str">
        <f>Data_raw!B109</f>
        <v>ICE</v>
      </c>
      <c r="C109" t="str">
        <f>Data_raw!C109</f>
        <v>Lincoln</v>
      </c>
      <c r="D109" t="str">
        <f>Data_raw!D109</f>
        <v>Corsair</v>
      </c>
      <c r="E109" s="6">
        <f>IF(Data_raw!$H109="MPG",Data_raw!E109,Data_raw!E109/33.705)</f>
        <v>22</v>
      </c>
      <c r="F109" s="6">
        <f>IF(Data_raw!$H109="MPG",Data_raw!F109,Data_raw!F109/33.705)</f>
        <v>29</v>
      </c>
      <c r="G109" s="6">
        <f>IF(Data_raw!$H109="MPG",Data_raw!G109,Data_raw!G109/33.705)</f>
        <v>25</v>
      </c>
      <c r="H109" t="str">
        <f>IF(Data_raw!H109="MPG","MPG","MPKWh")</f>
        <v>MPG</v>
      </c>
      <c r="I109" s="3">
        <f>Data_raw!I109</f>
        <v>37775</v>
      </c>
    </row>
    <row r="110" spans="1:9" x14ac:dyDescent="0.55000000000000004">
      <c r="A110" t="str">
        <f>Data_raw!A110</f>
        <v>Sedan</v>
      </c>
      <c r="B110" t="str">
        <f>Data_raw!B110</f>
        <v>ICE</v>
      </c>
      <c r="C110" t="str">
        <f>Data_raw!C110</f>
        <v>Genesis</v>
      </c>
      <c r="D110" t="str">
        <f>Data_raw!D110</f>
        <v>G70</v>
      </c>
      <c r="E110" s="6">
        <f>IF(Data_raw!$H110="MPG",Data_raw!E110,Data_raw!E110/33.705)</f>
        <v>21</v>
      </c>
      <c r="F110" s="6">
        <f>IF(Data_raw!$H110="MPG",Data_raw!F110,Data_raw!F110/33.705)</f>
        <v>31</v>
      </c>
      <c r="G110" s="6">
        <f>IF(Data_raw!$H110="MPG",Data_raw!G110,Data_raw!G110/33.705)</f>
        <v>25</v>
      </c>
      <c r="H110" t="str">
        <f>IF(Data_raw!H110="MPG","MPG","MPKWh")</f>
        <v>MPG</v>
      </c>
      <c r="I110" s="3">
        <f>Data_raw!I110</f>
        <v>40245</v>
      </c>
    </row>
    <row r="111" spans="1:9" x14ac:dyDescent="0.55000000000000004">
      <c r="A111" t="str">
        <f>Data_raw!A111</f>
        <v>SUV</v>
      </c>
      <c r="B111" t="str">
        <f>Data_raw!B111</f>
        <v>ICE</v>
      </c>
      <c r="C111" t="str">
        <f>Data_raw!C111</f>
        <v>Nissan</v>
      </c>
      <c r="D111" t="str">
        <f>Data_raw!D111</f>
        <v>Kicks</v>
      </c>
      <c r="E111" s="6">
        <f>IF(Data_raw!$H111="MPG",Data_raw!E111,Data_raw!E111/33.705)</f>
        <v>31</v>
      </c>
      <c r="F111" s="6">
        <f>IF(Data_raw!$H111="MPG",Data_raw!F111,Data_raw!F111/33.705)</f>
        <v>36</v>
      </c>
      <c r="G111" s="6">
        <f>IF(Data_raw!$H111="MPG",Data_raw!G111,Data_raw!G111/33.705)</f>
        <v>33</v>
      </c>
      <c r="H111" t="str">
        <f>IF(Data_raw!H111="MPG","MPG","MPKWh")</f>
        <v>MPG</v>
      </c>
      <c r="I111" s="3">
        <f>Data_raw!I111</f>
        <v>21585</v>
      </c>
    </row>
    <row r="112" spans="1:9" x14ac:dyDescent="0.55000000000000004">
      <c r="A112" t="str">
        <f>Data_raw!A112</f>
        <v>Sedan</v>
      </c>
      <c r="B112" t="str">
        <f>Data_raw!B112</f>
        <v>ICE</v>
      </c>
      <c r="C112" t="str">
        <f>Data_raw!C112</f>
        <v>Nissan</v>
      </c>
      <c r="D112" t="str">
        <f>Data_raw!D112</f>
        <v>Maxima</v>
      </c>
      <c r="E112" s="6">
        <f>IF(Data_raw!$H112="MPG",Data_raw!E112,Data_raw!E112/33.705)</f>
        <v>20</v>
      </c>
      <c r="F112" s="6">
        <f>IF(Data_raw!$H112="MPG",Data_raw!F112,Data_raw!F112/33.705)</f>
        <v>30</v>
      </c>
      <c r="G112" s="6">
        <f>IF(Data_raw!$H112="MPG",Data_raw!G112,Data_raw!G112/33.705)</f>
        <v>24</v>
      </c>
      <c r="H112" t="str">
        <f>IF(Data_raw!H112="MPG","MPG","MPKWh")</f>
        <v>MPG</v>
      </c>
      <c r="I112" s="3">
        <f>Data_raw!I112</f>
        <v>38935</v>
      </c>
    </row>
    <row r="113" spans="5:9" x14ac:dyDescent="0.55000000000000004">
      <c r="E113" s="6"/>
      <c r="F113" s="6"/>
      <c r="G113" s="6"/>
      <c r="I1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0B23-852A-466F-83EF-8E0723BA596C}">
  <dimension ref="A1:I112"/>
  <sheetViews>
    <sheetView zoomScale="80" zoomScaleNormal="80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2" bestFit="1" customWidth="1"/>
    <col min="2" max="2" width="12" customWidth="1"/>
    <col min="3" max="3" width="12" bestFit="1" customWidth="1"/>
    <col min="4" max="4" width="12.41796875" bestFit="1" customWidth="1"/>
    <col min="5" max="5" width="12" customWidth="1"/>
    <col min="6" max="6" width="12" bestFit="1" customWidth="1"/>
    <col min="7" max="8" width="12" customWidth="1"/>
    <col min="9" max="9" width="12" bestFit="1" customWidth="1"/>
  </cols>
  <sheetData>
    <row r="1" spans="1:9" ht="28.8" x14ac:dyDescent="0.55000000000000004">
      <c r="A1" s="1" t="s">
        <v>9</v>
      </c>
      <c r="B1" s="1" t="s">
        <v>1</v>
      </c>
      <c r="C1" s="1" t="s">
        <v>2</v>
      </c>
      <c r="D1" s="1" t="s">
        <v>3</v>
      </c>
      <c r="E1" s="2" t="s">
        <v>10</v>
      </c>
      <c r="F1" s="2" t="s">
        <v>11</v>
      </c>
      <c r="G1" s="2" t="s">
        <v>12</v>
      </c>
      <c r="H1" s="2" t="s">
        <v>13</v>
      </c>
      <c r="I1" s="1" t="s">
        <v>14</v>
      </c>
    </row>
    <row r="2" spans="1:9" x14ac:dyDescent="0.55000000000000004">
      <c r="A2" t="s">
        <v>15</v>
      </c>
      <c r="B2" t="s">
        <v>16</v>
      </c>
      <c r="C2" t="s">
        <v>17</v>
      </c>
      <c r="D2" t="s">
        <v>18</v>
      </c>
      <c r="E2">
        <v>48</v>
      </c>
      <c r="F2">
        <v>47</v>
      </c>
      <c r="G2">
        <v>47</v>
      </c>
      <c r="H2" t="s">
        <v>19</v>
      </c>
      <c r="I2" s="3">
        <v>28215</v>
      </c>
    </row>
    <row r="3" spans="1:9" x14ac:dyDescent="0.55000000000000004">
      <c r="A3" t="s">
        <v>15</v>
      </c>
      <c r="B3" t="s">
        <v>16</v>
      </c>
      <c r="C3" t="s">
        <v>20</v>
      </c>
      <c r="D3" t="s">
        <v>21</v>
      </c>
      <c r="E3">
        <v>51</v>
      </c>
      <c r="F3">
        <v>53</v>
      </c>
      <c r="G3">
        <v>52</v>
      </c>
      <c r="H3" t="s">
        <v>19</v>
      </c>
      <c r="I3" s="3">
        <v>29105</v>
      </c>
    </row>
    <row r="4" spans="1:9" x14ac:dyDescent="0.55000000000000004">
      <c r="A4" t="s">
        <v>15</v>
      </c>
      <c r="B4" t="s">
        <v>22</v>
      </c>
      <c r="C4" t="s">
        <v>23</v>
      </c>
      <c r="D4" t="s">
        <v>24</v>
      </c>
      <c r="E4">
        <v>27</v>
      </c>
      <c r="F4">
        <v>37</v>
      </c>
      <c r="G4">
        <v>31</v>
      </c>
      <c r="H4" t="s">
        <v>19</v>
      </c>
      <c r="I4" s="3">
        <v>28570</v>
      </c>
    </row>
    <row r="5" spans="1:9" x14ac:dyDescent="0.55000000000000004">
      <c r="A5" t="s">
        <v>15</v>
      </c>
      <c r="B5" t="s">
        <v>22</v>
      </c>
      <c r="C5" t="s">
        <v>25</v>
      </c>
      <c r="D5" t="s">
        <v>26</v>
      </c>
      <c r="E5">
        <v>27</v>
      </c>
      <c r="F5">
        <v>37</v>
      </c>
      <c r="G5">
        <v>31</v>
      </c>
      <c r="H5" t="s">
        <v>19</v>
      </c>
      <c r="I5" s="3">
        <v>33085</v>
      </c>
    </row>
    <row r="6" spans="1:9" x14ac:dyDescent="0.55000000000000004">
      <c r="A6" t="s">
        <v>15</v>
      </c>
      <c r="B6" t="s">
        <v>22</v>
      </c>
      <c r="C6" t="s">
        <v>17</v>
      </c>
      <c r="D6" t="s">
        <v>27</v>
      </c>
      <c r="E6">
        <v>31</v>
      </c>
      <c r="F6">
        <v>39</v>
      </c>
      <c r="G6">
        <v>35</v>
      </c>
      <c r="H6" t="s">
        <v>19</v>
      </c>
      <c r="I6" s="3">
        <v>28345</v>
      </c>
    </row>
    <row r="7" spans="1:9" x14ac:dyDescent="0.55000000000000004">
      <c r="A7" t="s">
        <v>28</v>
      </c>
      <c r="B7" t="s">
        <v>22</v>
      </c>
      <c r="C7" t="s">
        <v>20</v>
      </c>
      <c r="D7" t="s">
        <v>29</v>
      </c>
      <c r="E7">
        <v>16</v>
      </c>
      <c r="F7">
        <v>19</v>
      </c>
      <c r="G7">
        <v>17</v>
      </c>
      <c r="H7" t="s">
        <v>19</v>
      </c>
      <c r="I7" s="3">
        <v>39506</v>
      </c>
    </row>
    <row r="8" spans="1:9" x14ac:dyDescent="0.55000000000000004">
      <c r="A8" t="s">
        <v>28</v>
      </c>
      <c r="B8" t="s">
        <v>22</v>
      </c>
      <c r="C8" t="s">
        <v>20</v>
      </c>
      <c r="D8" t="s">
        <v>30</v>
      </c>
      <c r="E8">
        <v>27</v>
      </c>
      <c r="F8">
        <v>34</v>
      </c>
      <c r="G8">
        <v>30</v>
      </c>
      <c r="H8" t="s">
        <v>19</v>
      </c>
      <c r="I8" s="3">
        <v>28150</v>
      </c>
    </row>
    <row r="9" spans="1:9" x14ac:dyDescent="0.55000000000000004">
      <c r="A9" t="s">
        <v>28</v>
      </c>
      <c r="B9" t="s">
        <v>22</v>
      </c>
      <c r="C9" t="s">
        <v>17</v>
      </c>
      <c r="D9" t="s">
        <v>31</v>
      </c>
      <c r="E9">
        <v>26</v>
      </c>
      <c r="F9">
        <v>32</v>
      </c>
      <c r="G9">
        <v>28</v>
      </c>
      <c r="H9" t="s">
        <v>19</v>
      </c>
      <c r="I9" s="3">
        <v>24895</v>
      </c>
    </row>
    <row r="10" spans="1:9" x14ac:dyDescent="0.55000000000000004">
      <c r="A10" t="s">
        <v>28</v>
      </c>
      <c r="B10" t="s">
        <v>16</v>
      </c>
      <c r="C10" t="s">
        <v>20</v>
      </c>
      <c r="D10" t="s">
        <v>30</v>
      </c>
      <c r="E10">
        <v>41</v>
      </c>
      <c r="F10">
        <v>38</v>
      </c>
      <c r="G10">
        <v>40</v>
      </c>
      <c r="H10" t="s">
        <v>19</v>
      </c>
      <c r="I10" s="3">
        <v>30790</v>
      </c>
    </row>
    <row r="11" spans="1:9" x14ac:dyDescent="0.55000000000000004">
      <c r="A11" t="s">
        <v>28</v>
      </c>
      <c r="B11" t="s">
        <v>16</v>
      </c>
      <c r="C11" t="s">
        <v>17</v>
      </c>
      <c r="D11" t="s">
        <v>32</v>
      </c>
      <c r="E11">
        <v>40</v>
      </c>
      <c r="F11">
        <v>35</v>
      </c>
      <c r="G11">
        <v>38</v>
      </c>
      <c r="H11" t="s">
        <v>19</v>
      </c>
      <c r="I11" s="3">
        <v>33255</v>
      </c>
    </row>
    <row r="12" spans="1:9" x14ac:dyDescent="0.55000000000000004">
      <c r="A12" t="s">
        <v>28</v>
      </c>
      <c r="B12" t="s">
        <v>22</v>
      </c>
      <c r="C12" t="s">
        <v>17</v>
      </c>
      <c r="D12" t="s">
        <v>32</v>
      </c>
      <c r="E12">
        <v>28</v>
      </c>
      <c r="F12">
        <v>34</v>
      </c>
      <c r="G12">
        <v>30</v>
      </c>
      <c r="H12" t="s">
        <v>19</v>
      </c>
      <c r="I12" s="3">
        <v>30555</v>
      </c>
    </row>
    <row r="13" spans="1:9" x14ac:dyDescent="0.55000000000000004">
      <c r="A13" t="s">
        <v>28</v>
      </c>
      <c r="B13" t="s">
        <v>22</v>
      </c>
      <c r="C13" t="s">
        <v>33</v>
      </c>
      <c r="D13" t="s">
        <v>34</v>
      </c>
      <c r="E13">
        <v>20</v>
      </c>
      <c r="F13">
        <v>21</v>
      </c>
      <c r="G13">
        <v>20</v>
      </c>
      <c r="H13" t="s">
        <v>19</v>
      </c>
      <c r="I13" s="3">
        <v>32395</v>
      </c>
    </row>
    <row r="14" spans="1:9" x14ac:dyDescent="0.55000000000000004">
      <c r="A14" t="s">
        <v>28</v>
      </c>
      <c r="B14" t="s">
        <v>22</v>
      </c>
      <c r="C14" t="s">
        <v>33</v>
      </c>
      <c r="D14" t="s">
        <v>35</v>
      </c>
      <c r="E14">
        <v>28</v>
      </c>
      <c r="F14">
        <v>34</v>
      </c>
      <c r="G14">
        <v>30</v>
      </c>
      <c r="H14" t="s">
        <v>19</v>
      </c>
      <c r="I14" s="3">
        <v>29590</v>
      </c>
    </row>
    <row r="15" spans="1:9" x14ac:dyDescent="0.55000000000000004">
      <c r="A15" t="s">
        <v>28</v>
      </c>
      <c r="B15" t="s">
        <v>16</v>
      </c>
      <c r="C15" t="s">
        <v>33</v>
      </c>
      <c r="D15" t="s">
        <v>35</v>
      </c>
      <c r="E15">
        <v>44</v>
      </c>
      <c r="F15">
        <v>37</v>
      </c>
      <c r="G15">
        <v>41</v>
      </c>
      <c r="H15" t="s">
        <v>19</v>
      </c>
      <c r="I15" s="3">
        <v>31415</v>
      </c>
    </row>
    <row r="16" spans="1:9" x14ac:dyDescent="0.55000000000000004">
      <c r="A16" t="s">
        <v>28</v>
      </c>
      <c r="B16" t="s">
        <v>22</v>
      </c>
      <c r="C16" t="s">
        <v>33</v>
      </c>
      <c r="D16" t="s">
        <v>36</v>
      </c>
      <c r="E16">
        <v>21</v>
      </c>
      <c r="F16">
        <v>28</v>
      </c>
      <c r="G16">
        <v>24</v>
      </c>
      <c r="H16" t="s">
        <v>19</v>
      </c>
      <c r="I16" s="3">
        <v>37005</v>
      </c>
    </row>
    <row r="17" spans="1:9" x14ac:dyDescent="0.55000000000000004">
      <c r="A17" t="s">
        <v>37</v>
      </c>
      <c r="B17" t="s">
        <v>22</v>
      </c>
      <c r="C17" t="s">
        <v>38</v>
      </c>
      <c r="D17" t="s">
        <v>39</v>
      </c>
      <c r="E17">
        <v>20</v>
      </c>
      <c r="F17">
        <v>22</v>
      </c>
      <c r="G17">
        <v>20</v>
      </c>
      <c r="H17" t="s">
        <v>19</v>
      </c>
      <c r="I17" s="3">
        <v>33195</v>
      </c>
    </row>
    <row r="18" spans="1:9" x14ac:dyDescent="0.55000000000000004">
      <c r="A18" t="s">
        <v>37</v>
      </c>
      <c r="B18" t="s">
        <v>22</v>
      </c>
      <c r="C18" t="s">
        <v>40</v>
      </c>
      <c r="D18" s="4">
        <v>1500</v>
      </c>
      <c r="E18">
        <v>17</v>
      </c>
      <c r="F18">
        <v>25</v>
      </c>
      <c r="G18">
        <v>20</v>
      </c>
      <c r="H18" t="s">
        <v>19</v>
      </c>
      <c r="I18" s="3">
        <v>36975</v>
      </c>
    </row>
    <row r="19" spans="1:9" x14ac:dyDescent="0.55000000000000004">
      <c r="A19" t="s">
        <v>37</v>
      </c>
      <c r="B19" t="s">
        <v>22</v>
      </c>
      <c r="C19" t="s">
        <v>33</v>
      </c>
      <c r="D19" t="s">
        <v>41</v>
      </c>
      <c r="E19">
        <v>20</v>
      </c>
      <c r="F19">
        <v>24</v>
      </c>
      <c r="G19">
        <v>21</v>
      </c>
      <c r="H19" t="s">
        <v>19</v>
      </c>
      <c r="I19" s="3">
        <v>36170</v>
      </c>
    </row>
    <row r="20" spans="1:9" x14ac:dyDescent="0.55000000000000004">
      <c r="A20" t="s">
        <v>15</v>
      </c>
      <c r="B20" t="s">
        <v>42</v>
      </c>
      <c r="C20" t="s">
        <v>43</v>
      </c>
      <c r="D20" t="s">
        <v>44</v>
      </c>
      <c r="E20">
        <v>138</v>
      </c>
      <c r="F20">
        <v>126</v>
      </c>
      <c r="G20">
        <v>132</v>
      </c>
      <c r="H20" t="s">
        <v>45</v>
      </c>
      <c r="I20" s="3">
        <v>48190</v>
      </c>
    </row>
    <row r="21" spans="1:9" x14ac:dyDescent="0.55000000000000004">
      <c r="A21" t="s">
        <v>15</v>
      </c>
      <c r="B21" t="s">
        <v>42</v>
      </c>
      <c r="C21" t="s">
        <v>43</v>
      </c>
      <c r="D21" t="s">
        <v>46</v>
      </c>
      <c r="E21">
        <v>124</v>
      </c>
      <c r="F21">
        <v>115</v>
      </c>
      <c r="G21">
        <v>120</v>
      </c>
      <c r="H21" t="s">
        <v>45</v>
      </c>
      <c r="I21" s="3">
        <v>101190</v>
      </c>
    </row>
    <row r="22" spans="1:9" x14ac:dyDescent="0.55000000000000004">
      <c r="A22" t="s">
        <v>28</v>
      </c>
      <c r="B22" t="s">
        <v>42</v>
      </c>
      <c r="C22" t="s">
        <v>43</v>
      </c>
      <c r="D22" t="s">
        <v>47</v>
      </c>
      <c r="E22">
        <v>107</v>
      </c>
      <c r="F22">
        <v>97</v>
      </c>
      <c r="G22">
        <v>102</v>
      </c>
      <c r="H22" t="s">
        <v>45</v>
      </c>
      <c r="I22" s="3">
        <v>116190</v>
      </c>
    </row>
    <row r="23" spans="1:9" x14ac:dyDescent="0.55000000000000004">
      <c r="A23" t="s">
        <v>28</v>
      </c>
      <c r="B23" t="s">
        <v>42</v>
      </c>
      <c r="C23" t="s">
        <v>48</v>
      </c>
      <c r="D23" t="s">
        <v>49</v>
      </c>
      <c r="E23">
        <v>110</v>
      </c>
      <c r="F23">
        <v>96</v>
      </c>
      <c r="G23">
        <v>103</v>
      </c>
      <c r="H23" t="s">
        <v>45</v>
      </c>
      <c r="I23" s="3">
        <v>49200</v>
      </c>
    </row>
    <row r="24" spans="1:9" x14ac:dyDescent="0.55000000000000004">
      <c r="A24" t="s">
        <v>50</v>
      </c>
      <c r="B24" t="s">
        <v>42</v>
      </c>
      <c r="C24" t="s">
        <v>38</v>
      </c>
      <c r="D24" t="s">
        <v>51</v>
      </c>
      <c r="E24">
        <v>131</v>
      </c>
      <c r="F24">
        <v>109</v>
      </c>
      <c r="G24">
        <v>120</v>
      </c>
      <c r="H24" t="s">
        <v>45</v>
      </c>
      <c r="I24" s="3">
        <v>32495</v>
      </c>
    </row>
    <row r="25" spans="1:9" x14ac:dyDescent="0.55000000000000004">
      <c r="A25" t="s">
        <v>37</v>
      </c>
      <c r="B25" t="s">
        <v>42</v>
      </c>
      <c r="C25" t="s">
        <v>33</v>
      </c>
      <c r="D25" t="s">
        <v>52</v>
      </c>
      <c r="E25">
        <v>76</v>
      </c>
      <c r="F25">
        <v>61</v>
      </c>
      <c r="G25">
        <v>68</v>
      </c>
      <c r="H25" t="s">
        <v>45</v>
      </c>
      <c r="I25" s="3">
        <v>54669</v>
      </c>
    </row>
    <row r="26" spans="1:9" x14ac:dyDescent="0.55000000000000004">
      <c r="A26" t="s">
        <v>28</v>
      </c>
      <c r="B26" t="s">
        <v>22</v>
      </c>
      <c r="C26" t="s">
        <v>53</v>
      </c>
      <c r="D26" t="s">
        <v>54</v>
      </c>
      <c r="E26">
        <v>23</v>
      </c>
      <c r="F26">
        <v>30</v>
      </c>
      <c r="G26">
        <v>26</v>
      </c>
      <c r="H26" t="s">
        <v>19</v>
      </c>
      <c r="I26" s="3">
        <v>36870</v>
      </c>
    </row>
    <row r="27" spans="1:9" x14ac:dyDescent="0.55000000000000004">
      <c r="A27" t="s">
        <v>28</v>
      </c>
      <c r="B27" t="s">
        <v>22</v>
      </c>
      <c r="C27" t="s">
        <v>55</v>
      </c>
      <c r="D27" t="s">
        <v>56</v>
      </c>
      <c r="E27">
        <v>23</v>
      </c>
      <c r="F27">
        <v>29</v>
      </c>
      <c r="G27">
        <v>25</v>
      </c>
      <c r="H27" t="s">
        <v>19</v>
      </c>
      <c r="I27" s="3">
        <v>44695</v>
      </c>
    </row>
    <row r="28" spans="1:9" x14ac:dyDescent="0.55000000000000004">
      <c r="A28" t="s">
        <v>15</v>
      </c>
      <c r="B28" t="s">
        <v>22</v>
      </c>
      <c r="C28" t="s">
        <v>57</v>
      </c>
      <c r="D28" t="s">
        <v>58</v>
      </c>
      <c r="E28">
        <v>25</v>
      </c>
      <c r="F28">
        <v>36</v>
      </c>
      <c r="G28">
        <v>29</v>
      </c>
      <c r="H28" t="s">
        <v>19</v>
      </c>
      <c r="I28" s="3">
        <v>39250</v>
      </c>
    </row>
    <row r="29" spans="1:9" x14ac:dyDescent="0.55000000000000004">
      <c r="A29" t="s">
        <v>28</v>
      </c>
      <c r="B29" t="s">
        <v>22</v>
      </c>
      <c r="C29" t="s">
        <v>59</v>
      </c>
      <c r="D29" t="s">
        <v>60</v>
      </c>
      <c r="E29">
        <v>22</v>
      </c>
      <c r="F29">
        <v>28</v>
      </c>
      <c r="G29">
        <v>24</v>
      </c>
      <c r="H29" t="s">
        <v>19</v>
      </c>
      <c r="I29" s="3">
        <v>41795</v>
      </c>
    </row>
    <row r="30" spans="1:9" x14ac:dyDescent="0.55000000000000004">
      <c r="A30" t="s">
        <v>50</v>
      </c>
      <c r="B30" t="s">
        <v>22</v>
      </c>
      <c r="C30" t="s">
        <v>59</v>
      </c>
      <c r="D30" t="s">
        <v>61</v>
      </c>
      <c r="E30">
        <v>30</v>
      </c>
      <c r="F30">
        <v>37</v>
      </c>
      <c r="G30">
        <v>33</v>
      </c>
      <c r="H30" t="s">
        <v>19</v>
      </c>
      <c r="I30" s="3">
        <v>31895</v>
      </c>
    </row>
    <row r="31" spans="1:9" x14ac:dyDescent="0.55000000000000004">
      <c r="A31" t="s">
        <v>28</v>
      </c>
      <c r="B31" t="s">
        <v>22</v>
      </c>
      <c r="C31" t="s">
        <v>62</v>
      </c>
      <c r="D31" t="s">
        <v>63</v>
      </c>
      <c r="E31">
        <v>24</v>
      </c>
      <c r="F31">
        <v>31</v>
      </c>
      <c r="G31">
        <v>26</v>
      </c>
      <c r="H31" t="s">
        <v>19</v>
      </c>
      <c r="I31" s="3">
        <v>23475</v>
      </c>
    </row>
    <row r="32" spans="1:9" x14ac:dyDescent="0.55000000000000004">
      <c r="A32" t="s">
        <v>28</v>
      </c>
      <c r="B32" t="s">
        <v>22</v>
      </c>
      <c r="C32" t="s">
        <v>64</v>
      </c>
      <c r="D32" t="s">
        <v>65</v>
      </c>
      <c r="E32">
        <v>22</v>
      </c>
      <c r="F32">
        <v>29</v>
      </c>
      <c r="G32">
        <v>25</v>
      </c>
      <c r="H32" t="s">
        <v>19</v>
      </c>
      <c r="I32" s="3">
        <v>23620</v>
      </c>
    </row>
    <row r="33" spans="1:9" x14ac:dyDescent="0.55000000000000004">
      <c r="A33" t="s">
        <v>28</v>
      </c>
      <c r="B33" t="s">
        <v>22</v>
      </c>
      <c r="C33" t="s">
        <v>25</v>
      </c>
      <c r="D33" t="s">
        <v>66</v>
      </c>
      <c r="E33">
        <v>30</v>
      </c>
      <c r="F33">
        <v>37</v>
      </c>
      <c r="G33">
        <v>33</v>
      </c>
      <c r="H33" t="s">
        <v>19</v>
      </c>
      <c r="I33" s="3">
        <v>28445</v>
      </c>
    </row>
    <row r="34" spans="1:9" x14ac:dyDescent="0.55000000000000004">
      <c r="A34" t="s">
        <v>28</v>
      </c>
      <c r="B34" t="s">
        <v>22</v>
      </c>
      <c r="C34" t="s">
        <v>59</v>
      </c>
      <c r="D34" t="s">
        <v>67</v>
      </c>
      <c r="E34">
        <v>19</v>
      </c>
      <c r="F34">
        <v>26</v>
      </c>
      <c r="G34">
        <v>22</v>
      </c>
      <c r="H34" t="s">
        <v>19</v>
      </c>
      <c r="I34" s="3">
        <v>50245</v>
      </c>
    </row>
    <row r="35" spans="1:9" x14ac:dyDescent="0.55000000000000004">
      <c r="A35" t="s">
        <v>28</v>
      </c>
      <c r="B35" t="s">
        <v>42</v>
      </c>
      <c r="C35" t="s">
        <v>68</v>
      </c>
      <c r="D35" t="s">
        <v>69</v>
      </c>
      <c r="E35">
        <v>79</v>
      </c>
      <c r="F35">
        <v>79</v>
      </c>
      <c r="G35">
        <v>79</v>
      </c>
      <c r="H35" t="s">
        <v>45</v>
      </c>
      <c r="I35" s="3">
        <v>46485</v>
      </c>
    </row>
    <row r="36" spans="1:9" x14ac:dyDescent="0.55000000000000004">
      <c r="A36" t="s">
        <v>28</v>
      </c>
      <c r="B36" t="s">
        <v>22</v>
      </c>
      <c r="C36" t="s">
        <v>68</v>
      </c>
      <c r="D36" t="s">
        <v>70</v>
      </c>
      <c r="E36">
        <v>20</v>
      </c>
      <c r="F36">
        <v>26</v>
      </c>
      <c r="G36">
        <v>23</v>
      </c>
      <c r="H36" t="s">
        <v>19</v>
      </c>
      <c r="I36" s="3">
        <v>39735</v>
      </c>
    </row>
    <row r="37" spans="1:9" x14ac:dyDescent="0.55000000000000004">
      <c r="A37" t="s">
        <v>28</v>
      </c>
      <c r="B37" t="s">
        <v>22</v>
      </c>
      <c r="C37" t="s">
        <v>55</v>
      </c>
      <c r="D37" t="s">
        <v>71</v>
      </c>
      <c r="E37">
        <v>24</v>
      </c>
      <c r="F37">
        <v>33</v>
      </c>
      <c r="G37">
        <v>27</v>
      </c>
      <c r="H37" t="s">
        <v>19</v>
      </c>
      <c r="I37" s="3">
        <v>36395</v>
      </c>
    </row>
    <row r="38" spans="1:9" x14ac:dyDescent="0.55000000000000004">
      <c r="A38" t="s">
        <v>15</v>
      </c>
      <c r="B38" t="s">
        <v>22</v>
      </c>
      <c r="C38" t="s">
        <v>55</v>
      </c>
      <c r="D38" t="s">
        <v>72</v>
      </c>
      <c r="E38">
        <v>24</v>
      </c>
      <c r="F38">
        <v>34</v>
      </c>
      <c r="G38">
        <v>28</v>
      </c>
      <c r="H38" t="s">
        <v>19</v>
      </c>
      <c r="I38" s="3">
        <v>37949</v>
      </c>
    </row>
    <row r="39" spans="1:9" x14ac:dyDescent="0.55000000000000004">
      <c r="A39" t="s">
        <v>15</v>
      </c>
      <c r="B39" t="s">
        <v>42</v>
      </c>
      <c r="C39" t="s">
        <v>55</v>
      </c>
      <c r="D39" t="s">
        <v>73</v>
      </c>
      <c r="E39">
        <v>75</v>
      </c>
      <c r="F39">
        <v>75</v>
      </c>
      <c r="G39">
        <v>75</v>
      </c>
      <c r="H39" t="s">
        <v>45</v>
      </c>
      <c r="I39" s="3">
        <v>43945</v>
      </c>
    </row>
    <row r="40" spans="1:9" x14ac:dyDescent="0.55000000000000004">
      <c r="A40" t="s">
        <v>28</v>
      </c>
      <c r="B40" t="s">
        <v>42</v>
      </c>
      <c r="C40" t="s">
        <v>74</v>
      </c>
      <c r="D40" t="s">
        <v>75</v>
      </c>
      <c r="E40">
        <v>94</v>
      </c>
      <c r="F40">
        <v>80</v>
      </c>
      <c r="G40">
        <v>87</v>
      </c>
      <c r="H40" t="s">
        <v>45</v>
      </c>
      <c r="I40" s="3">
        <v>56395</v>
      </c>
    </row>
    <row r="41" spans="1:9" x14ac:dyDescent="0.55000000000000004">
      <c r="A41" t="s">
        <v>50</v>
      </c>
      <c r="B41" t="s">
        <v>42</v>
      </c>
      <c r="C41" t="s">
        <v>25</v>
      </c>
      <c r="D41" t="s">
        <v>76</v>
      </c>
      <c r="E41">
        <v>123</v>
      </c>
      <c r="F41">
        <v>99</v>
      </c>
      <c r="G41">
        <v>111</v>
      </c>
      <c r="H41" t="s">
        <v>45</v>
      </c>
      <c r="I41" s="3">
        <v>28495</v>
      </c>
    </row>
    <row r="42" spans="1:9" x14ac:dyDescent="0.55000000000000004">
      <c r="A42" t="s">
        <v>28</v>
      </c>
      <c r="B42" t="s">
        <v>22</v>
      </c>
      <c r="C42" t="s">
        <v>77</v>
      </c>
      <c r="D42" t="s">
        <v>78</v>
      </c>
      <c r="E42">
        <v>24</v>
      </c>
      <c r="F42">
        <v>32</v>
      </c>
      <c r="G42">
        <v>27</v>
      </c>
      <c r="H42" t="s">
        <v>19</v>
      </c>
      <c r="I42" s="3">
        <v>25795</v>
      </c>
    </row>
    <row r="43" spans="1:9" x14ac:dyDescent="0.55000000000000004">
      <c r="A43" t="s">
        <v>28</v>
      </c>
      <c r="B43" t="s">
        <v>42</v>
      </c>
      <c r="C43" t="s">
        <v>68</v>
      </c>
      <c r="D43" t="s">
        <v>79</v>
      </c>
      <c r="E43">
        <v>136</v>
      </c>
      <c r="F43">
        <v>100</v>
      </c>
      <c r="G43">
        <v>117</v>
      </c>
      <c r="H43" t="s">
        <v>45</v>
      </c>
      <c r="I43" s="3">
        <v>42195</v>
      </c>
    </row>
    <row r="44" spans="1:9" x14ac:dyDescent="0.55000000000000004">
      <c r="A44" t="s">
        <v>28</v>
      </c>
      <c r="B44" t="s">
        <v>42</v>
      </c>
      <c r="C44" t="s">
        <v>80</v>
      </c>
      <c r="D44" t="s">
        <v>81</v>
      </c>
      <c r="E44">
        <v>116</v>
      </c>
      <c r="F44">
        <v>98</v>
      </c>
      <c r="G44">
        <v>107</v>
      </c>
      <c r="H44" t="s">
        <v>45</v>
      </c>
      <c r="I44" s="3">
        <v>42525</v>
      </c>
    </row>
    <row r="45" spans="1:9" x14ac:dyDescent="0.55000000000000004">
      <c r="A45" t="s">
        <v>28</v>
      </c>
      <c r="B45" t="s">
        <v>42</v>
      </c>
      <c r="C45" t="s">
        <v>82</v>
      </c>
      <c r="D45" t="s">
        <v>83</v>
      </c>
      <c r="E45">
        <v>103</v>
      </c>
      <c r="F45">
        <v>86</v>
      </c>
      <c r="G45">
        <v>95</v>
      </c>
      <c r="H45" t="s">
        <v>45</v>
      </c>
      <c r="I45" s="3">
        <v>59985</v>
      </c>
    </row>
    <row r="46" spans="1:9" x14ac:dyDescent="0.55000000000000004">
      <c r="A46" t="s">
        <v>28</v>
      </c>
      <c r="B46" t="s">
        <v>42</v>
      </c>
      <c r="C46" t="s">
        <v>53</v>
      </c>
      <c r="D46" t="s">
        <v>84</v>
      </c>
      <c r="E46">
        <v>112</v>
      </c>
      <c r="F46">
        <v>94</v>
      </c>
      <c r="G46">
        <v>103</v>
      </c>
      <c r="H46" t="s">
        <v>45</v>
      </c>
      <c r="I46" s="3">
        <v>49995</v>
      </c>
    </row>
    <row r="47" spans="1:9" x14ac:dyDescent="0.55000000000000004">
      <c r="A47" t="s">
        <v>28</v>
      </c>
      <c r="B47" t="s">
        <v>42</v>
      </c>
      <c r="C47" t="s">
        <v>20</v>
      </c>
      <c r="D47" t="s">
        <v>85</v>
      </c>
      <c r="E47">
        <v>125</v>
      </c>
      <c r="F47">
        <v>103</v>
      </c>
      <c r="G47">
        <v>114</v>
      </c>
      <c r="H47" t="s">
        <v>45</v>
      </c>
      <c r="I47" s="3">
        <v>47915</v>
      </c>
    </row>
    <row r="48" spans="1:9" x14ac:dyDescent="0.55000000000000004">
      <c r="A48" t="s">
        <v>28</v>
      </c>
      <c r="B48" t="s">
        <v>42</v>
      </c>
      <c r="C48" t="s">
        <v>23</v>
      </c>
      <c r="D48" t="s">
        <v>86</v>
      </c>
      <c r="E48">
        <v>127</v>
      </c>
      <c r="F48">
        <v>94</v>
      </c>
      <c r="G48">
        <v>110</v>
      </c>
      <c r="H48" t="s">
        <v>45</v>
      </c>
      <c r="I48" s="3">
        <v>42745</v>
      </c>
    </row>
    <row r="49" spans="1:9" x14ac:dyDescent="0.55000000000000004">
      <c r="A49" t="s">
        <v>28</v>
      </c>
      <c r="B49" t="s">
        <v>42</v>
      </c>
      <c r="C49" t="s">
        <v>23</v>
      </c>
      <c r="D49" t="s">
        <v>87</v>
      </c>
      <c r="E49">
        <v>134</v>
      </c>
      <c r="F49">
        <v>106</v>
      </c>
      <c r="G49">
        <v>120</v>
      </c>
      <c r="H49" t="s">
        <v>45</v>
      </c>
      <c r="I49" s="3">
        <v>34845</v>
      </c>
    </row>
    <row r="50" spans="1:9" x14ac:dyDescent="0.55000000000000004">
      <c r="A50" t="s">
        <v>28</v>
      </c>
      <c r="B50" t="s">
        <v>42</v>
      </c>
      <c r="C50" t="s">
        <v>64</v>
      </c>
      <c r="D50" t="s">
        <v>88</v>
      </c>
      <c r="E50">
        <v>114</v>
      </c>
      <c r="F50">
        <v>94</v>
      </c>
      <c r="G50">
        <v>104</v>
      </c>
      <c r="H50" t="s">
        <v>45</v>
      </c>
      <c r="I50" s="3">
        <v>46220</v>
      </c>
    </row>
    <row r="51" spans="1:9" x14ac:dyDescent="0.55000000000000004">
      <c r="A51" t="s">
        <v>28</v>
      </c>
      <c r="B51" t="s">
        <v>42</v>
      </c>
      <c r="C51" t="s">
        <v>62</v>
      </c>
      <c r="D51" t="s">
        <v>89</v>
      </c>
      <c r="E51">
        <v>98</v>
      </c>
      <c r="F51">
        <v>85</v>
      </c>
      <c r="G51">
        <v>92</v>
      </c>
      <c r="H51" t="s">
        <v>45</v>
      </c>
      <c r="I51" s="3">
        <v>34695</v>
      </c>
    </row>
    <row r="52" spans="1:9" x14ac:dyDescent="0.55000000000000004">
      <c r="A52" t="s">
        <v>28</v>
      </c>
      <c r="B52" t="s">
        <v>42</v>
      </c>
      <c r="C52" t="s">
        <v>74</v>
      </c>
      <c r="D52" t="s">
        <v>90</v>
      </c>
      <c r="E52">
        <v>92</v>
      </c>
      <c r="F52">
        <v>79</v>
      </c>
      <c r="G52">
        <v>85</v>
      </c>
      <c r="H52" t="s">
        <v>45</v>
      </c>
      <c r="I52" s="3">
        <v>54645</v>
      </c>
    </row>
    <row r="53" spans="1:9" x14ac:dyDescent="0.55000000000000004">
      <c r="A53" t="s">
        <v>15</v>
      </c>
      <c r="B53" t="s">
        <v>42</v>
      </c>
      <c r="C53" t="s">
        <v>91</v>
      </c>
      <c r="D53" s="4">
        <v>2</v>
      </c>
      <c r="E53">
        <v>113</v>
      </c>
      <c r="F53">
        <v>100</v>
      </c>
      <c r="G53">
        <v>107</v>
      </c>
      <c r="H53" t="s">
        <v>45</v>
      </c>
      <c r="I53" s="3">
        <v>47200</v>
      </c>
    </row>
    <row r="54" spans="1:9" x14ac:dyDescent="0.55000000000000004">
      <c r="A54" t="s">
        <v>15</v>
      </c>
      <c r="B54" t="s">
        <v>42</v>
      </c>
      <c r="C54" t="s">
        <v>55</v>
      </c>
      <c r="D54" t="s">
        <v>92</v>
      </c>
      <c r="E54">
        <v>109</v>
      </c>
      <c r="F54">
        <v>108</v>
      </c>
      <c r="G54">
        <v>109</v>
      </c>
      <c r="H54" t="s">
        <v>45</v>
      </c>
      <c r="I54" s="3">
        <v>56895</v>
      </c>
    </row>
    <row r="55" spans="1:9" x14ac:dyDescent="0.55000000000000004">
      <c r="A55" t="s">
        <v>50</v>
      </c>
      <c r="B55" t="s">
        <v>42</v>
      </c>
      <c r="C55" t="s">
        <v>93</v>
      </c>
      <c r="D55" t="s">
        <v>94</v>
      </c>
      <c r="E55">
        <v>119</v>
      </c>
      <c r="F55">
        <v>100</v>
      </c>
      <c r="G55">
        <v>110</v>
      </c>
      <c r="H55" t="s">
        <v>45</v>
      </c>
      <c r="I55" s="3">
        <v>30750</v>
      </c>
    </row>
    <row r="56" spans="1:9" x14ac:dyDescent="0.55000000000000004">
      <c r="A56" t="s">
        <v>15</v>
      </c>
      <c r="B56" t="s">
        <v>16</v>
      </c>
      <c r="C56" t="s">
        <v>23</v>
      </c>
      <c r="D56" t="s">
        <v>24</v>
      </c>
      <c r="E56">
        <v>28</v>
      </c>
      <c r="F56">
        <v>38</v>
      </c>
      <c r="G56">
        <v>32</v>
      </c>
      <c r="H56" t="s">
        <v>19</v>
      </c>
      <c r="I56" s="3">
        <v>26045</v>
      </c>
    </row>
    <row r="57" spans="1:9" x14ac:dyDescent="0.55000000000000004">
      <c r="A57" t="s">
        <v>15</v>
      </c>
      <c r="B57" t="s">
        <v>16</v>
      </c>
      <c r="C57" t="s">
        <v>23</v>
      </c>
      <c r="D57" t="s">
        <v>95</v>
      </c>
      <c r="E57">
        <v>53</v>
      </c>
      <c r="F57">
        <v>56</v>
      </c>
      <c r="G57">
        <v>54</v>
      </c>
      <c r="H57" t="s">
        <v>19</v>
      </c>
      <c r="I57" s="3">
        <v>21595</v>
      </c>
    </row>
    <row r="58" spans="1:9" x14ac:dyDescent="0.55000000000000004">
      <c r="A58" t="s">
        <v>50</v>
      </c>
      <c r="B58" t="s">
        <v>16</v>
      </c>
      <c r="C58" t="s">
        <v>23</v>
      </c>
      <c r="D58" t="s">
        <v>96</v>
      </c>
      <c r="E58">
        <v>58</v>
      </c>
      <c r="F58">
        <v>60</v>
      </c>
      <c r="G58">
        <v>59</v>
      </c>
      <c r="H58" t="s">
        <v>19</v>
      </c>
      <c r="I58" s="3">
        <v>24695</v>
      </c>
    </row>
    <row r="59" spans="1:9" x14ac:dyDescent="0.55000000000000004">
      <c r="A59" t="s">
        <v>15</v>
      </c>
      <c r="B59" t="s">
        <v>16</v>
      </c>
      <c r="C59" t="s">
        <v>20</v>
      </c>
      <c r="D59" t="s">
        <v>97</v>
      </c>
      <c r="E59">
        <v>53</v>
      </c>
      <c r="F59">
        <v>52</v>
      </c>
      <c r="G59">
        <v>52</v>
      </c>
      <c r="H59" t="s">
        <v>19</v>
      </c>
      <c r="I59" s="3">
        <v>23895</v>
      </c>
    </row>
    <row r="60" spans="1:9" x14ac:dyDescent="0.55000000000000004">
      <c r="A60" t="s">
        <v>15</v>
      </c>
      <c r="B60" t="s">
        <v>22</v>
      </c>
      <c r="C60" t="s">
        <v>20</v>
      </c>
      <c r="D60" t="s">
        <v>97</v>
      </c>
      <c r="E60">
        <v>30</v>
      </c>
      <c r="F60">
        <v>38</v>
      </c>
      <c r="G60">
        <v>33</v>
      </c>
      <c r="H60" t="s">
        <v>19</v>
      </c>
      <c r="I60" s="3">
        <v>22645</v>
      </c>
    </row>
    <row r="61" spans="1:9" x14ac:dyDescent="0.55000000000000004">
      <c r="A61" t="s">
        <v>15</v>
      </c>
      <c r="B61" t="s">
        <v>16</v>
      </c>
      <c r="C61" t="s">
        <v>20</v>
      </c>
      <c r="D61" t="s">
        <v>98</v>
      </c>
      <c r="E61">
        <v>43</v>
      </c>
      <c r="F61">
        <v>44</v>
      </c>
      <c r="G61">
        <v>44</v>
      </c>
      <c r="H61" t="s">
        <v>19</v>
      </c>
      <c r="I61" s="3">
        <v>37920</v>
      </c>
    </row>
    <row r="62" spans="1:9" x14ac:dyDescent="0.55000000000000004">
      <c r="A62" t="s">
        <v>15</v>
      </c>
      <c r="B62" t="s">
        <v>22</v>
      </c>
      <c r="C62" t="s">
        <v>20</v>
      </c>
      <c r="D62" t="s">
        <v>98</v>
      </c>
      <c r="E62">
        <v>22</v>
      </c>
      <c r="F62">
        <v>32</v>
      </c>
      <c r="G62">
        <v>26</v>
      </c>
      <c r="H62" t="s">
        <v>19</v>
      </c>
      <c r="I62" s="3">
        <v>38945</v>
      </c>
    </row>
    <row r="63" spans="1:9" x14ac:dyDescent="0.55000000000000004">
      <c r="A63" t="s">
        <v>15</v>
      </c>
      <c r="B63" t="s">
        <v>22</v>
      </c>
      <c r="C63" t="s">
        <v>20</v>
      </c>
      <c r="D63" t="s">
        <v>21</v>
      </c>
      <c r="E63">
        <v>28</v>
      </c>
      <c r="F63">
        <v>39</v>
      </c>
      <c r="G63">
        <v>32</v>
      </c>
      <c r="H63" t="s">
        <v>19</v>
      </c>
      <c r="I63" s="3">
        <v>27040</v>
      </c>
    </row>
    <row r="64" spans="1:9" x14ac:dyDescent="0.55000000000000004">
      <c r="A64" t="s">
        <v>15</v>
      </c>
      <c r="B64" t="s">
        <v>16</v>
      </c>
      <c r="C64" t="s">
        <v>99</v>
      </c>
      <c r="D64" t="s">
        <v>100</v>
      </c>
      <c r="E64">
        <v>43</v>
      </c>
      <c r="F64">
        <v>44</v>
      </c>
      <c r="G64">
        <v>44</v>
      </c>
      <c r="H64" t="s">
        <v>19</v>
      </c>
      <c r="I64" s="3">
        <v>43690</v>
      </c>
    </row>
    <row r="65" spans="1:9" x14ac:dyDescent="0.55000000000000004">
      <c r="A65" t="s">
        <v>15</v>
      </c>
      <c r="B65" t="s">
        <v>22</v>
      </c>
      <c r="C65" t="s">
        <v>99</v>
      </c>
      <c r="D65" t="s">
        <v>101</v>
      </c>
      <c r="E65">
        <v>25</v>
      </c>
      <c r="F65">
        <v>28</v>
      </c>
      <c r="G65">
        <v>34</v>
      </c>
      <c r="H65" t="s">
        <v>19</v>
      </c>
      <c r="I65" s="3">
        <v>42490</v>
      </c>
    </row>
    <row r="66" spans="1:9" x14ac:dyDescent="0.55000000000000004">
      <c r="A66" t="s">
        <v>15</v>
      </c>
      <c r="B66" t="s">
        <v>22</v>
      </c>
      <c r="C66" t="s">
        <v>17</v>
      </c>
      <c r="D66" t="s">
        <v>18</v>
      </c>
      <c r="E66">
        <v>30</v>
      </c>
      <c r="F66">
        <v>38</v>
      </c>
      <c r="G66">
        <v>33</v>
      </c>
      <c r="H66" t="s">
        <v>19</v>
      </c>
      <c r="I66" s="3">
        <v>27615</v>
      </c>
    </row>
    <row r="67" spans="1:9" x14ac:dyDescent="0.55000000000000004">
      <c r="A67" t="s">
        <v>50</v>
      </c>
      <c r="B67" t="s">
        <v>16</v>
      </c>
      <c r="C67" t="s">
        <v>20</v>
      </c>
      <c r="D67" t="s">
        <v>102</v>
      </c>
      <c r="E67">
        <v>58</v>
      </c>
      <c r="F67">
        <v>53</v>
      </c>
      <c r="G67">
        <v>56</v>
      </c>
      <c r="H67" t="s">
        <v>19</v>
      </c>
      <c r="I67" s="3">
        <v>26170</v>
      </c>
    </row>
    <row r="68" spans="1:9" x14ac:dyDescent="0.55000000000000004">
      <c r="A68" t="s">
        <v>15</v>
      </c>
      <c r="B68" t="s">
        <v>22</v>
      </c>
      <c r="C68" t="s">
        <v>80</v>
      </c>
      <c r="D68" t="s">
        <v>103</v>
      </c>
      <c r="E68">
        <v>31</v>
      </c>
      <c r="F68">
        <v>41</v>
      </c>
      <c r="G68">
        <v>35</v>
      </c>
      <c r="H68" t="s">
        <v>19</v>
      </c>
      <c r="I68" s="3">
        <v>22310</v>
      </c>
    </row>
    <row r="69" spans="1:9" x14ac:dyDescent="0.55000000000000004">
      <c r="A69" t="s">
        <v>15</v>
      </c>
      <c r="B69" t="s">
        <v>22</v>
      </c>
      <c r="C69" t="s">
        <v>53</v>
      </c>
      <c r="D69" t="s">
        <v>104</v>
      </c>
      <c r="E69">
        <v>28</v>
      </c>
      <c r="F69">
        <v>38</v>
      </c>
      <c r="G69">
        <v>32</v>
      </c>
      <c r="H69" t="s">
        <v>19</v>
      </c>
      <c r="I69" s="3">
        <v>35995</v>
      </c>
    </row>
    <row r="70" spans="1:9" x14ac:dyDescent="0.55000000000000004">
      <c r="A70" t="s">
        <v>15</v>
      </c>
      <c r="B70" t="s">
        <v>22</v>
      </c>
      <c r="C70" t="s">
        <v>64</v>
      </c>
      <c r="D70" t="s">
        <v>105</v>
      </c>
      <c r="E70">
        <v>19</v>
      </c>
      <c r="F70">
        <v>26</v>
      </c>
      <c r="G70">
        <v>22</v>
      </c>
      <c r="H70" t="s">
        <v>19</v>
      </c>
      <c r="I70" s="3">
        <v>30600</v>
      </c>
    </row>
    <row r="71" spans="1:9" x14ac:dyDescent="0.55000000000000004">
      <c r="A71" t="s">
        <v>50</v>
      </c>
      <c r="B71" t="s">
        <v>22</v>
      </c>
      <c r="C71" t="s">
        <v>68</v>
      </c>
      <c r="D71" t="s">
        <v>106</v>
      </c>
      <c r="E71">
        <v>29</v>
      </c>
      <c r="F71">
        <v>35</v>
      </c>
      <c r="G71">
        <v>31</v>
      </c>
      <c r="H71" t="s">
        <v>19</v>
      </c>
      <c r="I71" s="3">
        <v>21085</v>
      </c>
    </row>
    <row r="72" spans="1:9" x14ac:dyDescent="0.55000000000000004">
      <c r="A72" t="s">
        <v>15</v>
      </c>
      <c r="B72" t="s">
        <v>22</v>
      </c>
      <c r="C72" t="s">
        <v>107</v>
      </c>
      <c r="D72" t="s">
        <v>108</v>
      </c>
      <c r="E72">
        <v>20</v>
      </c>
      <c r="F72">
        <v>29</v>
      </c>
      <c r="G72">
        <v>23</v>
      </c>
      <c r="H72" t="s">
        <v>19</v>
      </c>
      <c r="I72" s="3">
        <v>47990</v>
      </c>
    </row>
    <row r="73" spans="1:9" x14ac:dyDescent="0.55000000000000004">
      <c r="A73" t="s">
        <v>15</v>
      </c>
      <c r="B73" t="s">
        <v>22</v>
      </c>
      <c r="C73" t="s">
        <v>68</v>
      </c>
      <c r="D73" t="s">
        <v>109</v>
      </c>
      <c r="E73">
        <v>28</v>
      </c>
      <c r="F73">
        <v>39</v>
      </c>
      <c r="G73">
        <v>32</v>
      </c>
      <c r="H73" t="s">
        <v>19</v>
      </c>
      <c r="I73" s="3">
        <v>20585</v>
      </c>
    </row>
    <row r="74" spans="1:9" x14ac:dyDescent="0.55000000000000004">
      <c r="A74" t="s">
        <v>15</v>
      </c>
      <c r="B74" t="s">
        <v>22</v>
      </c>
      <c r="C74" t="s">
        <v>25</v>
      </c>
      <c r="D74" t="s">
        <v>110</v>
      </c>
      <c r="E74">
        <v>32</v>
      </c>
      <c r="F74">
        <v>40</v>
      </c>
      <c r="G74">
        <v>35</v>
      </c>
      <c r="H74" t="s">
        <v>19</v>
      </c>
      <c r="I74" s="3">
        <v>16675</v>
      </c>
    </row>
    <row r="75" spans="1:9" x14ac:dyDescent="0.55000000000000004">
      <c r="A75" t="s">
        <v>15</v>
      </c>
      <c r="B75" t="s">
        <v>22</v>
      </c>
      <c r="C75" t="s">
        <v>55</v>
      </c>
      <c r="D75" t="s">
        <v>111</v>
      </c>
      <c r="E75">
        <v>25</v>
      </c>
      <c r="F75">
        <v>34</v>
      </c>
      <c r="G75">
        <v>28</v>
      </c>
      <c r="H75" t="s">
        <v>19</v>
      </c>
      <c r="I75" s="3">
        <v>46895</v>
      </c>
    </row>
    <row r="76" spans="1:9" x14ac:dyDescent="0.55000000000000004">
      <c r="A76" t="s">
        <v>15</v>
      </c>
      <c r="B76" t="s">
        <v>22</v>
      </c>
      <c r="C76" t="s">
        <v>107</v>
      </c>
      <c r="D76" t="s">
        <v>112</v>
      </c>
      <c r="E76">
        <v>23</v>
      </c>
      <c r="F76">
        <v>34</v>
      </c>
      <c r="G76">
        <v>27</v>
      </c>
      <c r="H76" t="s">
        <v>19</v>
      </c>
      <c r="I76" s="3">
        <v>35790</v>
      </c>
    </row>
    <row r="77" spans="1:9" x14ac:dyDescent="0.55000000000000004">
      <c r="A77" t="s">
        <v>50</v>
      </c>
      <c r="B77" t="s">
        <v>22</v>
      </c>
      <c r="C77" t="s">
        <v>80</v>
      </c>
      <c r="D77" t="s">
        <v>116</v>
      </c>
      <c r="E77">
        <v>24</v>
      </c>
      <c r="F77">
        <v>34</v>
      </c>
      <c r="G77">
        <v>28</v>
      </c>
      <c r="H77" t="s">
        <v>19</v>
      </c>
      <c r="I77" s="3">
        <v>30975</v>
      </c>
    </row>
    <row r="78" spans="1:9" x14ac:dyDescent="0.55000000000000004">
      <c r="A78" t="s">
        <v>15</v>
      </c>
      <c r="B78" t="s">
        <v>22</v>
      </c>
      <c r="C78" t="s">
        <v>64</v>
      </c>
      <c r="D78" t="s">
        <v>117</v>
      </c>
      <c r="E78">
        <v>28</v>
      </c>
      <c r="F78">
        <v>36</v>
      </c>
      <c r="G78">
        <v>32</v>
      </c>
      <c r="H78" t="s">
        <v>19</v>
      </c>
      <c r="I78" s="3">
        <v>20815</v>
      </c>
    </row>
    <row r="79" spans="1:9" x14ac:dyDescent="0.55000000000000004">
      <c r="A79" t="s">
        <v>37</v>
      </c>
      <c r="B79" t="s">
        <v>22</v>
      </c>
      <c r="C79" t="s">
        <v>33</v>
      </c>
      <c r="D79" t="s">
        <v>118</v>
      </c>
      <c r="E79">
        <v>23</v>
      </c>
      <c r="F79">
        <v>30</v>
      </c>
      <c r="G79">
        <v>26</v>
      </c>
      <c r="H79" t="s">
        <v>19</v>
      </c>
      <c r="I79" s="3">
        <v>22490</v>
      </c>
    </row>
    <row r="80" spans="1:9" x14ac:dyDescent="0.55000000000000004">
      <c r="A80" t="s">
        <v>37</v>
      </c>
      <c r="B80" t="s">
        <v>22</v>
      </c>
      <c r="C80" t="s">
        <v>23</v>
      </c>
      <c r="D80" t="s">
        <v>119</v>
      </c>
      <c r="E80">
        <v>22</v>
      </c>
      <c r="F80">
        <v>26</v>
      </c>
      <c r="G80">
        <v>23</v>
      </c>
      <c r="H80" t="s">
        <v>19</v>
      </c>
      <c r="I80" s="3">
        <v>26745</v>
      </c>
    </row>
    <row r="81" spans="1:9" x14ac:dyDescent="0.55000000000000004">
      <c r="A81" t="s">
        <v>37</v>
      </c>
      <c r="B81" t="s">
        <v>22</v>
      </c>
      <c r="C81" t="s">
        <v>20</v>
      </c>
      <c r="D81" t="s">
        <v>120</v>
      </c>
      <c r="E81">
        <v>18</v>
      </c>
      <c r="F81">
        <v>24</v>
      </c>
      <c r="G81">
        <v>20</v>
      </c>
      <c r="H81" t="s">
        <v>19</v>
      </c>
      <c r="I81" s="3">
        <v>38760</v>
      </c>
    </row>
    <row r="82" spans="1:9" x14ac:dyDescent="0.55000000000000004">
      <c r="A82" t="s">
        <v>37</v>
      </c>
      <c r="B82" t="s">
        <v>16</v>
      </c>
      <c r="C82" t="s">
        <v>20</v>
      </c>
      <c r="D82" t="s">
        <v>120</v>
      </c>
      <c r="E82">
        <v>20</v>
      </c>
      <c r="F82">
        <v>24</v>
      </c>
      <c r="G82">
        <v>22</v>
      </c>
      <c r="H82" t="s">
        <v>19</v>
      </c>
      <c r="I82" s="3">
        <v>55810</v>
      </c>
    </row>
    <row r="83" spans="1:9" x14ac:dyDescent="0.55000000000000004">
      <c r="A83" t="s">
        <v>37</v>
      </c>
      <c r="B83" t="s">
        <v>22</v>
      </c>
      <c r="C83" t="s">
        <v>38</v>
      </c>
      <c r="D83" t="s">
        <v>121</v>
      </c>
      <c r="E83">
        <v>19</v>
      </c>
      <c r="F83">
        <v>25</v>
      </c>
      <c r="G83">
        <v>22</v>
      </c>
      <c r="H83" t="s">
        <v>19</v>
      </c>
      <c r="I83" s="3">
        <v>27630</v>
      </c>
    </row>
    <row r="84" spans="1:9" x14ac:dyDescent="0.55000000000000004">
      <c r="A84" t="s">
        <v>37</v>
      </c>
      <c r="B84" t="s">
        <v>22</v>
      </c>
      <c r="C84" t="s">
        <v>122</v>
      </c>
      <c r="D84" t="s">
        <v>123</v>
      </c>
      <c r="E84">
        <v>19</v>
      </c>
      <c r="F84">
        <v>25</v>
      </c>
      <c r="G84">
        <v>22</v>
      </c>
      <c r="H84" t="s">
        <v>19</v>
      </c>
      <c r="I84" s="3">
        <v>28995</v>
      </c>
    </row>
    <row r="85" spans="1:9" x14ac:dyDescent="0.55000000000000004">
      <c r="A85" t="s">
        <v>37</v>
      </c>
      <c r="B85" t="s">
        <v>22</v>
      </c>
      <c r="C85" t="s">
        <v>122</v>
      </c>
      <c r="D85" t="s">
        <v>124</v>
      </c>
      <c r="E85">
        <v>18</v>
      </c>
      <c r="F85">
        <v>20</v>
      </c>
      <c r="G85">
        <v>19</v>
      </c>
      <c r="H85" t="s">
        <v>19</v>
      </c>
      <c r="I85" s="3">
        <v>38195</v>
      </c>
    </row>
    <row r="86" spans="1:9" x14ac:dyDescent="0.55000000000000004">
      <c r="A86" t="s">
        <v>37</v>
      </c>
      <c r="B86" t="s">
        <v>22</v>
      </c>
      <c r="C86" t="s">
        <v>33</v>
      </c>
      <c r="D86" t="s">
        <v>125</v>
      </c>
      <c r="E86">
        <v>20</v>
      </c>
      <c r="F86">
        <v>26</v>
      </c>
      <c r="G86">
        <v>22</v>
      </c>
      <c r="H86" t="s">
        <v>19</v>
      </c>
      <c r="I86" s="3">
        <v>27895</v>
      </c>
    </row>
    <row r="87" spans="1:9" x14ac:dyDescent="0.55000000000000004">
      <c r="A87" t="s">
        <v>37</v>
      </c>
      <c r="B87" t="s">
        <v>22</v>
      </c>
      <c r="C87" t="s">
        <v>17</v>
      </c>
      <c r="D87" t="s">
        <v>126</v>
      </c>
      <c r="E87">
        <v>18</v>
      </c>
      <c r="F87">
        <v>24</v>
      </c>
      <c r="G87">
        <v>21</v>
      </c>
      <c r="H87" t="s">
        <v>19</v>
      </c>
      <c r="I87" s="3">
        <v>40095</v>
      </c>
    </row>
    <row r="88" spans="1:9" x14ac:dyDescent="0.55000000000000004">
      <c r="A88" t="s">
        <v>37</v>
      </c>
      <c r="B88" t="s">
        <v>22</v>
      </c>
      <c r="C88" t="s">
        <v>20</v>
      </c>
      <c r="D88" t="s">
        <v>127</v>
      </c>
      <c r="E88">
        <v>20</v>
      </c>
      <c r="F88">
        <v>23</v>
      </c>
      <c r="G88">
        <v>21</v>
      </c>
      <c r="H88" t="s">
        <v>19</v>
      </c>
      <c r="I88" s="3">
        <v>28585</v>
      </c>
    </row>
    <row r="89" spans="1:9" x14ac:dyDescent="0.55000000000000004">
      <c r="A89" t="s">
        <v>37</v>
      </c>
      <c r="B89" t="s">
        <v>22</v>
      </c>
      <c r="C89" t="s">
        <v>25</v>
      </c>
      <c r="D89" t="s">
        <v>128</v>
      </c>
      <c r="E89">
        <v>18</v>
      </c>
      <c r="F89">
        <v>24</v>
      </c>
      <c r="G89">
        <v>20</v>
      </c>
      <c r="H89" t="s">
        <v>19</v>
      </c>
      <c r="I89" s="3">
        <v>30485</v>
      </c>
    </row>
    <row r="90" spans="1:9" x14ac:dyDescent="0.55000000000000004">
      <c r="A90" t="s">
        <v>37</v>
      </c>
      <c r="B90" t="s">
        <v>22</v>
      </c>
      <c r="C90" t="s">
        <v>129</v>
      </c>
      <c r="D90" t="s">
        <v>130</v>
      </c>
      <c r="E90">
        <v>16</v>
      </c>
      <c r="F90">
        <v>23</v>
      </c>
      <c r="G90">
        <v>19</v>
      </c>
      <c r="H90" t="s">
        <v>19</v>
      </c>
      <c r="I90" s="3">
        <v>39900</v>
      </c>
    </row>
    <row r="91" spans="1:9" x14ac:dyDescent="0.55000000000000004">
      <c r="A91" t="s">
        <v>37</v>
      </c>
      <c r="B91" t="s">
        <v>22</v>
      </c>
      <c r="C91" t="s">
        <v>25</v>
      </c>
      <c r="D91" t="s">
        <v>131</v>
      </c>
      <c r="E91">
        <v>16</v>
      </c>
      <c r="F91">
        <v>21</v>
      </c>
      <c r="G91">
        <v>18</v>
      </c>
      <c r="H91" t="s">
        <v>19</v>
      </c>
      <c r="I91" s="3">
        <v>41495</v>
      </c>
    </row>
    <row r="92" spans="1:9" x14ac:dyDescent="0.55000000000000004">
      <c r="A92" t="s">
        <v>132</v>
      </c>
      <c r="B92" t="s">
        <v>22</v>
      </c>
      <c r="C92" t="s">
        <v>20</v>
      </c>
      <c r="D92" t="s">
        <v>133</v>
      </c>
      <c r="E92">
        <v>36</v>
      </c>
      <c r="F92">
        <v>36</v>
      </c>
      <c r="G92">
        <v>36</v>
      </c>
      <c r="H92" t="s">
        <v>19</v>
      </c>
      <c r="I92" s="3">
        <v>36720</v>
      </c>
    </row>
    <row r="93" spans="1:9" x14ac:dyDescent="0.55000000000000004">
      <c r="A93" t="s">
        <v>132</v>
      </c>
      <c r="B93" t="s">
        <v>22</v>
      </c>
      <c r="C93" t="s">
        <v>134</v>
      </c>
      <c r="D93" t="s">
        <v>135</v>
      </c>
      <c r="E93">
        <v>19</v>
      </c>
      <c r="F93">
        <v>28</v>
      </c>
      <c r="G93">
        <v>22</v>
      </c>
      <c r="H93" t="s">
        <v>19</v>
      </c>
      <c r="I93" s="3">
        <v>38690</v>
      </c>
    </row>
    <row r="94" spans="1:9" x14ac:dyDescent="0.55000000000000004">
      <c r="A94" t="s">
        <v>132</v>
      </c>
      <c r="B94" t="s">
        <v>16</v>
      </c>
      <c r="C94" t="s">
        <v>134</v>
      </c>
      <c r="D94" t="s">
        <v>135</v>
      </c>
      <c r="E94">
        <v>29</v>
      </c>
      <c r="F94">
        <v>30</v>
      </c>
      <c r="G94">
        <v>30</v>
      </c>
      <c r="H94" t="s">
        <v>19</v>
      </c>
      <c r="I94" s="3">
        <v>50595</v>
      </c>
    </row>
    <row r="95" spans="1:9" x14ac:dyDescent="0.55000000000000004">
      <c r="A95" t="s">
        <v>132</v>
      </c>
      <c r="B95" t="s">
        <v>22</v>
      </c>
      <c r="C95" t="s">
        <v>17</v>
      </c>
      <c r="D95" t="s">
        <v>136</v>
      </c>
      <c r="E95">
        <v>19</v>
      </c>
      <c r="F95">
        <v>28</v>
      </c>
      <c r="G95">
        <v>22</v>
      </c>
      <c r="H95" t="s">
        <v>19</v>
      </c>
      <c r="I95" s="3">
        <v>38785</v>
      </c>
    </row>
    <row r="96" spans="1:9" x14ac:dyDescent="0.55000000000000004">
      <c r="A96" t="s">
        <v>132</v>
      </c>
      <c r="B96" t="s">
        <v>22</v>
      </c>
      <c r="C96" t="s">
        <v>68</v>
      </c>
      <c r="D96" t="s">
        <v>137</v>
      </c>
      <c r="E96">
        <v>19</v>
      </c>
      <c r="F96">
        <v>26</v>
      </c>
      <c r="G96">
        <v>22</v>
      </c>
      <c r="H96" t="s">
        <v>19</v>
      </c>
      <c r="I96" s="3">
        <v>34235</v>
      </c>
    </row>
    <row r="97" spans="1:9" x14ac:dyDescent="0.55000000000000004">
      <c r="A97" t="s">
        <v>138</v>
      </c>
      <c r="B97" t="s">
        <v>22</v>
      </c>
      <c r="C97" t="s">
        <v>33</v>
      </c>
      <c r="D97" t="s">
        <v>140</v>
      </c>
      <c r="E97">
        <v>24</v>
      </c>
      <c r="F97">
        <v>27</v>
      </c>
      <c r="G97">
        <v>25</v>
      </c>
      <c r="H97" t="s">
        <v>19</v>
      </c>
      <c r="I97" s="3">
        <v>30760</v>
      </c>
    </row>
    <row r="98" spans="1:9" x14ac:dyDescent="0.55000000000000004">
      <c r="A98" t="s">
        <v>138</v>
      </c>
      <c r="B98" t="s">
        <v>22</v>
      </c>
      <c r="C98" t="s">
        <v>40</v>
      </c>
      <c r="D98" t="s">
        <v>139</v>
      </c>
      <c r="E98">
        <v>21</v>
      </c>
      <c r="F98">
        <v>28</v>
      </c>
      <c r="G98">
        <v>24</v>
      </c>
      <c r="H98" t="s">
        <v>19</v>
      </c>
      <c r="I98" s="3">
        <v>33920</v>
      </c>
    </row>
    <row r="99" spans="1:9" x14ac:dyDescent="0.55000000000000004">
      <c r="A99" t="s">
        <v>138</v>
      </c>
      <c r="B99" t="s">
        <v>22</v>
      </c>
      <c r="C99" t="s">
        <v>57</v>
      </c>
      <c r="D99" t="s">
        <v>141</v>
      </c>
      <c r="E99">
        <v>19</v>
      </c>
      <c r="F99">
        <v>23</v>
      </c>
      <c r="G99">
        <v>21</v>
      </c>
      <c r="H99" t="s">
        <v>19</v>
      </c>
      <c r="I99" s="3">
        <v>36195</v>
      </c>
    </row>
    <row r="100" spans="1:9" x14ac:dyDescent="0.55000000000000004">
      <c r="A100" t="s">
        <v>28</v>
      </c>
      <c r="B100" t="s">
        <v>22</v>
      </c>
      <c r="C100" t="s">
        <v>129</v>
      </c>
      <c r="D100" t="s">
        <v>142</v>
      </c>
      <c r="E100">
        <v>17</v>
      </c>
      <c r="F100">
        <v>25</v>
      </c>
      <c r="G100">
        <v>20</v>
      </c>
      <c r="H100" t="s">
        <v>19</v>
      </c>
      <c r="I100" s="3">
        <v>31590</v>
      </c>
    </row>
    <row r="101" spans="1:9" x14ac:dyDescent="0.55000000000000004">
      <c r="A101" t="s">
        <v>28</v>
      </c>
      <c r="B101" t="s">
        <v>22</v>
      </c>
      <c r="C101" t="s">
        <v>143</v>
      </c>
      <c r="D101" t="s">
        <v>144</v>
      </c>
      <c r="E101">
        <v>23</v>
      </c>
      <c r="F101">
        <v>29</v>
      </c>
      <c r="G101">
        <v>26</v>
      </c>
      <c r="H101" t="s">
        <v>19</v>
      </c>
      <c r="I101" s="3">
        <v>40175</v>
      </c>
    </row>
    <row r="102" spans="1:9" x14ac:dyDescent="0.55000000000000004">
      <c r="A102" t="s">
        <v>28</v>
      </c>
      <c r="B102" t="s">
        <v>22</v>
      </c>
      <c r="C102" t="s">
        <v>143</v>
      </c>
      <c r="D102" t="s">
        <v>145</v>
      </c>
      <c r="E102">
        <v>21</v>
      </c>
      <c r="F102">
        <v>26</v>
      </c>
      <c r="G102">
        <v>23</v>
      </c>
      <c r="H102" t="s">
        <v>19</v>
      </c>
      <c r="I102" s="3">
        <v>49045</v>
      </c>
    </row>
    <row r="103" spans="1:9" x14ac:dyDescent="0.55000000000000004">
      <c r="A103" t="s">
        <v>28</v>
      </c>
      <c r="B103" t="s">
        <v>22</v>
      </c>
      <c r="C103" t="s">
        <v>99</v>
      </c>
      <c r="D103" t="s">
        <v>146</v>
      </c>
      <c r="E103">
        <v>20</v>
      </c>
      <c r="F103">
        <v>27</v>
      </c>
      <c r="G103">
        <v>23</v>
      </c>
      <c r="H103" t="s">
        <v>19</v>
      </c>
      <c r="I103" s="3">
        <v>47070</v>
      </c>
    </row>
    <row r="104" spans="1:9" x14ac:dyDescent="0.55000000000000004">
      <c r="A104" t="s">
        <v>28</v>
      </c>
      <c r="B104" t="s">
        <v>22</v>
      </c>
      <c r="C104" t="s">
        <v>99</v>
      </c>
      <c r="D104" t="s">
        <v>147</v>
      </c>
      <c r="E104">
        <v>26</v>
      </c>
      <c r="F104">
        <v>33</v>
      </c>
      <c r="G104">
        <v>28</v>
      </c>
      <c r="H104" t="s">
        <v>19</v>
      </c>
      <c r="I104" s="3">
        <v>39500</v>
      </c>
    </row>
    <row r="105" spans="1:9" x14ac:dyDescent="0.55000000000000004">
      <c r="A105" t="s">
        <v>28</v>
      </c>
      <c r="B105" t="s">
        <v>16</v>
      </c>
      <c r="C105" t="s">
        <v>99</v>
      </c>
      <c r="D105" t="s">
        <v>148</v>
      </c>
      <c r="E105">
        <v>41</v>
      </c>
      <c r="F105">
        <v>37</v>
      </c>
      <c r="G105">
        <v>39</v>
      </c>
      <c r="H105" t="s">
        <v>19</v>
      </c>
      <c r="I105" s="3">
        <v>42700</v>
      </c>
    </row>
    <row r="106" spans="1:9" x14ac:dyDescent="0.55000000000000004">
      <c r="A106" t="s">
        <v>28</v>
      </c>
      <c r="B106" t="s">
        <v>22</v>
      </c>
      <c r="C106" t="s">
        <v>38</v>
      </c>
      <c r="D106" t="s">
        <v>149</v>
      </c>
      <c r="E106">
        <v>29</v>
      </c>
      <c r="F106">
        <v>31</v>
      </c>
      <c r="G106">
        <v>30</v>
      </c>
      <c r="H106" t="s">
        <v>19</v>
      </c>
      <c r="I106" s="3">
        <v>23295</v>
      </c>
    </row>
    <row r="107" spans="1:9" x14ac:dyDescent="0.55000000000000004">
      <c r="A107" t="s">
        <v>28</v>
      </c>
      <c r="B107" t="s">
        <v>22</v>
      </c>
      <c r="C107" t="s">
        <v>38</v>
      </c>
      <c r="D107" t="s">
        <v>150</v>
      </c>
      <c r="E107">
        <v>15</v>
      </c>
      <c r="F107">
        <v>20</v>
      </c>
      <c r="G107">
        <v>17</v>
      </c>
      <c r="H107" t="s">
        <v>19</v>
      </c>
      <c r="I107" s="3">
        <v>55995</v>
      </c>
    </row>
    <row r="108" spans="1:9" x14ac:dyDescent="0.55000000000000004">
      <c r="A108" t="s">
        <v>28</v>
      </c>
      <c r="B108" t="s">
        <v>22</v>
      </c>
      <c r="C108" t="s">
        <v>151</v>
      </c>
      <c r="D108" t="s">
        <v>152</v>
      </c>
      <c r="E108">
        <v>18</v>
      </c>
      <c r="F108">
        <v>26</v>
      </c>
      <c r="G108">
        <v>21</v>
      </c>
      <c r="H108" t="s">
        <v>19</v>
      </c>
      <c r="I108" s="3">
        <v>54535</v>
      </c>
    </row>
    <row r="109" spans="1:9" x14ac:dyDescent="0.55000000000000004">
      <c r="A109" t="s">
        <v>28</v>
      </c>
      <c r="B109" t="s">
        <v>22</v>
      </c>
      <c r="C109" t="s">
        <v>151</v>
      </c>
      <c r="D109" t="s">
        <v>153</v>
      </c>
      <c r="E109">
        <v>22</v>
      </c>
      <c r="F109">
        <v>29</v>
      </c>
      <c r="G109">
        <v>25</v>
      </c>
      <c r="H109" t="s">
        <v>19</v>
      </c>
      <c r="I109" s="3">
        <v>37775</v>
      </c>
    </row>
    <row r="110" spans="1:9" x14ac:dyDescent="0.55000000000000004">
      <c r="A110" t="s">
        <v>15</v>
      </c>
      <c r="B110" t="s">
        <v>22</v>
      </c>
      <c r="C110" t="s">
        <v>82</v>
      </c>
      <c r="D110" t="s">
        <v>154</v>
      </c>
      <c r="E110">
        <v>21</v>
      </c>
      <c r="F110">
        <v>31</v>
      </c>
      <c r="G110">
        <v>25</v>
      </c>
      <c r="H110" t="s">
        <v>19</v>
      </c>
      <c r="I110" s="3">
        <v>40245</v>
      </c>
    </row>
    <row r="111" spans="1:9" x14ac:dyDescent="0.55000000000000004">
      <c r="A111" t="s">
        <v>28</v>
      </c>
      <c r="B111" t="s">
        <v>22</v>
      </c>
      <c r="C111" t="s">
        <v>25</v>
      </c>
      <c r="D111" t="s">
        <v>155</v>
      </c>
      <c r="E111">
        <v>31</v>
      </c>
      <c r="F111">
        <v>36</v>
      </c>
      <c r="G111">
        <v>33</v>
      </c>
      <c r="H111" t="s">
        <v>19</v>
      </c>
      <c r="I111" s="3">
        <v>21585</v>
      </c>
    </row>
    <row r="112" spans="1:9" x14ac:dyDescent="0.55000000000000004">
      <c r="A112" t="s">
        <v>15</v>
      </c>
      <c r="B112" t="s">
        <v>22</v>
      </c>
      <c r="C112" t="s">
        <v>25</v>
      </c>
      <c r="D112" t="s">
        <v>156</v>
      </c>
      <c r="E112">
        <v>20</v>
      </c>
      <c r="F112">
        <v>30</v>
      </c>
      <c r="G112">
        <v>24</v>
      </c>
      <c r="H112" t="s">
        <v>19</v>
      </c>
      <c r="I112" s="3">
        <v>38935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CD36-071E-4770-B288-992657C8B2D8}">
  <dimension ref="A1:B2"/>
  <sheetViews>
    <sheetView workbookViewId="0"/>
  </sheetViews>
  <sheetFormatPr defaultRowHeight="14.4" x14ac:dyDescent="0.55000000000000004"/>
  <sheetData>
    <row r="1" spans="1:2" x14ac:dyDescent="0.55000000000000004">
      <c r="A1" s="1" t="s">
        <v>113</v>
      </c>
      <c r="B1" s="5" t="s">
        <v>114</v>
      </c>
    </row>
    <row r="2" spans="1:2" x14ac:dyDescent="0.55000000000000004">
      <c r="B2" s="5" t="s">
        <v>115</v>
      </c>
    </row>
  </sheetData>
  <hyperlinks>
    <hyperlink ref="B1" r:id="rId1" xr:uid="{E5B027D9-4C01-4032-AED5-B05844F30A88}"/>
    <hyperlink ref="B2" r:id="rId2" xr:uid="{B6775567-F24D-4038-BCC8-FFD9E9F55D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E5FAED75DCE4794E664C0583334E6" ma:contentTypeVersion="4" ma:contentTypeDescription="Create a new document." ma:contentTypeScope="" ma:versionID="6afc46cbdb3ea618068773b96ff5146b">
  <xsd:schema xmlns:xsd="http://www.w3.org/2001/XMLSchema" xmlns:xs="http://www.w3.org/2001/XMLSchema" xmlns:p="http://schemas.microsoft.com/office/2006/metadata/properties" xmlns:ns2="892fb57b-e1bf-4fd0-bd77-b306688cc92c" targetNamespace="http://schemas.microsoft.com/office/2006/metadata/properties" ma:root="true" ma:fieldsID="d1ab8d4caffac285ac4e1fabb8dfb53e" ns2:_="">
    <xsd:import namespace="892fb57b-e1bf-4fd0-bd77-b306688cc9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fb57b-e1bf-4fd0-bd77-b306688cc9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2EB121-72FD-406C-BD7B-996A837B16B4}">
  <ds:schemaRefs>
    <ds:schemaRef ds:uri="http://schemas.microsoft.com/office/infopath/2007/PartnerControls"/>
    <ds:schemaRef ds:uri="http://purl.org/dc/terms/"/>
    <ds:schemaRef ds:uri="892fb57b-e1bf-4fd0-bd77-b306688cc92c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9618EE1-F24B-43D6-AF59-EAB0FC2C1B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2fb57b-e1bf-4fd0-bd77-b306688cc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855283-CB8E-475D-A6F9-1338CD07EC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Data_converted</vt:lpstr>
      <vt:lpstr>Data_raw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Sanat</dc:creator>
  <cp:keywords/>
  <dc:description/>
  <cp:lastModifiedBy>Sanat</cp:lastModifiedBy>
  <cp:revision/>
  <dcterms:created xsi:type="dcterms:W3CDTF">2022-10-30T11:30:50Z</dcterms:created>
  <dcterms:modified xsi:type="dcterms:W3CDTF">2022-11-09T02:26:37Z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0x010100613E5FAED75DCE4794E664C0583334E6</vt:lpwstr>
  </property>
</Properties>
</file>