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7040" windowHeight="9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Sheet1!$A$5:$AF$35</definedName>
  </definedNames>
  <calcPr calcId="125725"/>
</workbook>
</file>

<file path=xl/calcChain.xml><?xml version="1.0" encoding="utf-8"?>
<calcChain xmlns="http://schemas.openxmlformats.org/spreadsheetml/2006/main">
  <c r="Y40" i="1"/>
  <c r="Y39"/>
  <c r="Y38"/>
  <c r="R40"/>
  <c r="R39"/>
  <c r="R38"/>
  <c r="K39"/>
  <c r="K40"/>
  <c r="K38"/>
  <c r="D39"/>
  <c r="D40"/>
  <c r="D38"/>
  <c r="C48"/>
  <c r="AF40"/>
  <c r="AD36"/>
  <c r="AC36"/>
  <c r="AB36"/>
  <c r="AA36"/>
  <c r="Z36"/>
  <c r="X39" s="1"/>
  <c r="W36"/>
  <c r="V36"/>
  <c r="U36"/>
  <c r="T36"/>
  <c r="Q39" s="1"/>
  <c r="S36"/>
  <c r="Q40" s="1"/>
  <c r="P36"/>
  <c r="O36"/>
  <c r="N36"/>
  <c r="M36"/>
  <c r="L36"/>
  <c r="J39" s="1"/>
  <c r="F36"/>
  <c r="G36"/>
  <c r="C39" s="1"/>
  <c r="H36"/>
  <c r="I36"/>
  <c r="E36"/>
  <c r="C40" s="1"/>
  <c r="AD42"/>
  <c r="AC42"/>
  <c r="AB42"/>
  <c r="AA42"/>
  <c r="Z42"/>
  <c r="W42"/>
  <c r="V42"/>
  <c r="U42"/>
  <c r="T42"/>
  <c r="S42"/>
  <c r="P42"/>
  <c r="O42"/>
  <c r="N42"/>
  <c r="M42"/>
  <c r="L42"/>
  <c r="F42"/>
  <c r="G42"/>
  <c r="C45" s="1"/>
  <c r="H42"/>
  <c r="I42"/>
  <c r="C47" s="1"/>
  <c r="E42"/>
  <c r="X35"/>
  <c r="Y35" s="1"/>
  <c r="X34"/>
  <c r="Y34" s="1"/>
  <c r="X33"/>
  <c r="Y33" s="1"/>
  <c r="X32"/>
  <c r="Y32" s="1"/>
  <c r="X31"/>
  <c r="Y31" s="1"/>
  <c r="X30"/>
  <c r="Y30" s="1"/>
  <c r="X29"/>
  <c r="Y29" s="1"/>
  <c r="X28"/>
  <c r="Y28" s="1"/>
  <c r="X27"/>
  <c r="Y27" s="1"/>
  <c r="X26"/>
  <c r="Y26" s="1"/>
  <c r="X25"/>
  <c r="Y25" s="1"/>
  <c r="X24"/>
  <c r="Y24" s="1"/>
  <c r="X23"/>
  <c r="Y23" s="1"/>
  <c r="X22"/>
  <c r="Y22" s="1"/>
  <c r="X21"/>
  <c r="Y21" s="1"/>
  <c r="X20"/>
  <c r="Y20" s="1"/>
  <c r="X19"/>
  <c r="Y19" s="1"/>
  <c r="X18"/>
  <c r="Y18" s="1"/>
  <c r="X17"/>
  <c r="Y17" s="1"/>
  <c r="X16"/>
  <c r="Y16" s="1"/>
  <c r="X15"/>
  <c r="Y15" s="1"/>
  <c r="X14"/>
  <c r="Y14" s="1"/>
  <c r="X13"/>
  <c r="Y13" s="1"/>
  <c r="X12"/>
  <c r="Y12" s="1"/>
  <c r="X11"/>
  <c r="Y11" s="1"/>
  <c r="X10"/>
  <c r="Y10" s="1"/>
  <c r="X9"/>
  <c r="Y9" s="1"/>
  <c r="X8"/>
  <c r="Y8" s="1"/>
  <c r="X7"/>
  <c r="Y7" s="1"/>
  <c r="X6"/>
  <c r="Y6" s="1"/>
  <c r="Q35"/>
  <c r="R35" s="1"/>
  <c r="Q34"/>
  <c r="R34" s="1"/>
  <c r="Q33"/>
  <c r="R33" s="1"/>
  <c r="Q32"/>
  <c r="R32" s="1"/>
  <c r="Q31"/>
  <c r="R31" s="1"/>
  <c r="Q30"/>
  <c r="R30" s="1"/>
  <c r="Q29"/>
  <c r="R29" s="1"/>
  <c r="Q28"/>
  <c r="R28" s="1"/>
  <c r="Q27"/>
  <c r="R27" s="1"/>
  <c r="Q26"/>
  <c r="R26" s="1"/>
  <c r="Q25"/>
  <c r="R25" s="1"/>
  <c r="Q24"/>
  <c r="R24" s="1"/>
  <c r="Q23"/>
  <c r="R23" s="1"/>
  <c r="Q22"/>
  <c r="R22" s="1"/>
  <c r="Q21"/>
  <c r="R21" s="1"/>
  <c r="Q20"/>
  <c r="R20" s="1"/>
  <c r="Q19"/>
  <c r="R19" s="1"/>
  <c r="Q18"/>
  <c r="R18" s="1"/>
  <c r="Q17"/>
  <c r="R17" s="1"/>
  <c r="Q16"/>
  <c r="R16" s="1"/>
  <c r="Q15"/>
  <c r="R15" s="1"/>
  <c r="Q14"/>
  <c r="R14" s="1"/>
  <c r="Q13"/>
  <c r="R13" s="1"/>
  <c r="Q12"/>
  <c r="R12" s="1"/>
  <c r="Q11"/>
  <c r="R11" s="1"/>
  <c r="Q10"/>
  <c r="R10" s="1"/>
  <c r="Q9"/>
  <c r="R9" s="1"/>
  <c r="Q8"/>
  <c r="R8" s="1"/>
  <c r="Q7"/>
  <c r="R7" s="1"/>
  <c r="Q6"/>
  <c r="R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C7"/>
  <c r="D7" s="1"/>
  <c r="AF7" s="1"/>
  <c r="C8"/>
  <c r="D8" s="1"/>
  <c r="C9"/>
  <c r="D9" s="1"/>
  <c r="AF9" s="1"/>
  <c r="C10"/>
  <c r="D10" s="1"/>
  <c r="C11"/>
  <c r="D11" s="1"/>
  <c r="AF11" s="1"/>
  <c r="C12"/>
  <c r="D12" s="1"/>
  <c r="C13"/>
  <c r="D13" s="1"/>
  <c r="AF13" s="1"/>
  <c r="C14"/>
  <c r="D14" s="1"/>
  <c r="C15"/>
  <c r="D15" s="1"/>
  <c r="AF15" s="1"/>
  <c r="C16"/>
  <c r="D16" s="1"/>
  <c r="C17"/>
  <c r="D17" s="1"/>
  <c r="AF17" s="1"/>
  <c r="C18"/>
  <c r="D18" s="1"/>
  <c r="C19"/>
  <c r="D19" s="1"/>
  <c r="AF19" s="1"/>
  <c r="C20"/>
  <c r="D20" s="1"/>
  <c r="C21"/>
  <c r="D21" s="1"/>
  <c r="AF21" s="1"/>
  <c r="C22"/>
  <c r="D22" s="1"/>
  <c r="C23"/>
  <c r="D23" s="1"/>
  <c r="AF23" s="1"/>
  <c r="C24"/>
  <c r="D24" s="1"/>
  <c r="C25"/>
  <c r="D25" s="1"/>
  <c r="AF25" s="1"/>
  <c r="C26"/>
  <c r="D26" s="1"/>
  <c r="C27"/>
  <c r="D27" s="1"/>
  <c r="AF27" s="1"/>
  <c r="C28"/>
  <c r="D28" s="1"/>
  <c r="C29"/>
  <c r="D29" s="1"/>
  <c r="AF29" s="1"/>
  <c r="C30"/>
  <c r="D30" s="1"/>
  <c r="C31"/>
  <c r="D31" s="1"/>
  <c r="AF31" s="1"/>
  <c r="C32"/>
  <c r="D32" s="1"/>
  <c r="C33"/>
  <c r="D33" s="1"/>
  <c r="AF33" s="1"/>
  <c r="C34"/>
  <c r="D34" s="1"/>
  <c r="C35"/>
  <c r="D35" s="1"/>
  <c r="AF35" s="1"/>
  <c r="C6"/>
  <c r="D6" s="1"/>
  <c r="AF6" s="1"/>
  <c r="J38" l="1"/>
  <c r="J40"/>
  <c r="X38"/>
  <c r="X40"/>
  <c r="C43"/>
  <c r="C46"/>
  <c r="C44"/>
  <c r="C38"/>
  <c r="Q38"/>
  <c r="AF34"/>
  <c r="AF32"/>
  <c r="AF30"/>
  <c r="AF28"/>
  <c r="AF26"/>
  <c r="AF24"/>
  <c r="AF22"/>
  <c r="AF20"/>
  <c r="AF18"/>
  <c r="AF16"/>
  <c r="AF14"/>
  <c r="AF12"/>
  <c r="AF10"/>
  <c r="AF8"/>
</calcChain>
</file>

<file path=xl/sharedStrings.xml><?xml version="1.0" encoding="utf-8"?>
<sst xmlns="http://schemas.openxmlformats.org/spreadsheetml/2006/main" count="73" uniqueCount="53">
  <si>
    <t>id</t>
  </si>
  <si>
    <t>Student Name</t>
  </si>
  <si>
    <t>Illa Girardy</t>
  </si>
  <si>
    <t>Randal Heartfield</t>
  </si>
  <si>
    <t>Devan Beaumont</t>
  </si>
  <si>
    <t>Laurena Stonuary</t>
  </si>
  <si>
    <t>Beulah MacDuffie</t>
  </si>
  <si>
    <t>Emmet Lathan</t>
  </si>
  <si>
    <t>Hollyanne McCloid</t>
  </si>
  <si>
    <t>Corey Screwton</t>
  </si>
  <si>
    <t>Courtnay Rallinshaw</t>
  </si>
  <si>
    <t>Arley Sawford</t>
  </si>
  <si>
    <t>Mariejeanne Phinnessy</t>
  </si>
  <si>
    <t>Mirna Nesterov</t>
  </si>
  <si>
    <t>Abba Skipper</t>
  </si>
  <si>
    <t>Lettie Enoch</t>
  </si>
  <si>
    <t>Tiphany Crown</t>
  </si>
  <si>
    <t>Janel Mullan</t>
  </si>
  <si>
    <t>Ermanno Wisden</t>
  </si>
  <si>
    <t>Burl Wadman</t>
  </si>
  <si>
    <t>Kiele Iwaszkiewicz</t>
  </si>
  <si>
    <t>Mikey Rogliero</t>
  </si>
  <si>
    <t>Cordell Keavy</t>
  </si>
  <si>
    <t>Avis Boyland</t>
  </si>
  <si>
    <t>Federico Seally</t>
  </si>
  <si>
    <t>Kerri Samarth</t>
  </si>
  <si>
    <t>Freida Bremner</t>
  </si>
  <si>
    <t>Emmalyn Garatty</t>
  </si>
  <si>
    <t>Inessa Yegorov</t>
  </si>
  <si>
    <t>Lianne Kernermann</t>
  </si>
  <si>
    <t>Marwin Loving</t>
  </si>
  <si>
    <t>Noellyn Hullock</t>
  </si>
  <si>
    <t>Week1</t>
  </si>
  <si>
    <t>Week2</t>
  </si>
  <si>
    <t>Week3</t>
  </si>
  <si>
    <t>Week4</t>
  </si>
  <si>
    <t>Week 1%</t>
  </si>
  <si>
    <t>Week 3%</t>
  </si>
  <si>
    <t>Week  2%</t>
  </si>
  <si>
    <t>Week 4%</t>
  </si>
  <si>
    <t>Average Attendance %</t>
  </si>
  <si>
    <t>Day Attendance %</t>
  </si>
  <si>
    <t>Monday</t>
  </si>
  <si>
    <t>Tuesday</t>
  </si>
  <si>
    <t>Wednesday</t>
  </si>
  <si>
    <t>Thursday</t>
  </si>
  <si>
    <t>Friday</t>
  </si>
  <si>
    <t>Class Size For Day</t>
  </si>
  <si>
    <t>Min Class Size - Week</t>
  </si>
  <si>
    <t>Max Class Size - Week</t>
  </si>
  <si>
    <t>Average Class Size - Week</t>
  </si>
  <si>
    <t>Overall Attendance %</t>
  </si>
  <si>
    <t>October Attendance: Organic Chemistry Level 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</si>
</sst>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b/>
      <u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5" fillId="4" borderId="3" xfId="0" applyFont="1" applyFill="1" applyBorder="1"/>
    <xf numFmtId="0" fontId="6" fillId="4" borderId="8" xfId="0" applyFont="1" applyFill="1" applyBorder="1"/>
    <xf numFmtId="0" fontId="6" fillId="4" borderId="2" xfId="0" applyFont="1" applyFill="1" applyBorder="1"/>
    <xf numFmtId="0" fontId="5" fillId="4" borderId="5" xfId="0" applyFont="1" applyFill="1" applyBorder="1"/>
    <xf numFmtId="0" fontId="6" fillId="4" borderId="9" xfId="0" applyFont="1" applyFill="1" applyBorder="1"/>
    <xf numFmtId="0" fontId="6" fillId="4" borderId="4" xfId="0" applyFont="1" applyFill="1" applyBorder="1"/>
    <xf numFmtId="0" fontId="5" fillId="4" borderId="9" xfId="0" applyFont="1" applyFill="1" applyBorder="1"/>
    <xf numFmtId="0" fontId="5" fillId="4" borderId="4" xfId="0" applyFont="1" applyFill="1" applyBorder="1"/>
    <xf numFmtId="0" fontId="5" fillId="4" borderId="7" xfId="0" applyFont="1" applyFill="1" applyBorder="1"/>
    <xf numFmtId="0" fontId="5" fillId="4" borderId="10" xfId="0" applyFont="1" applyFill="1" applyBorder="1"/>
    <xf numFmtId="0" fontId="5" fillId="4" borderId="6" xfId="0" applyFont="1" applyFill="1" applyBorder="1"/>
    <xf numFmtId="0" fontId="6" fillId="3" borderId="3" xfId="0" applyFont="1" applyFill="1" applyBorder="1"/>
    <xf numFmtId="0" fontId="6" fillId="3" borderId="8" xfId="0" applyFont="1" applyFill="1" applyBorder="1"/>
    <xf numFmtId="0" fontId="6" fillId="3" borderId="2" xfId="0" applyFont="1" applyFill="1" applyBorder="1"/>
    <xf numFmtId="0" fontId="6" fillId="3" borderId="5" xfId="0" applyFont="1" applyFill="1" applyBorder="1"/>
    <xf numFmtId="0" fontId="6" fillId="3" borderId="9" xfId="0" applyFont="1" applyFill="1" applyBorder="1"/>
    <xf numFmtId="0" fontId="6" fillId="3" borderId="4" xfId="0" applyFont="1" applyFill="1" applyBorder="1"/>
    <xf numFmtId="0" fontId="6" fillId="3" borderId="7" xfId="0" applyFont="1" applyFill="1" applyBorder="1"/>
    <xf numFmtId="0" fontId="6" fillId="3" borderId="10" xfId="0" applyFont="1" applyFill="1" applyBorder="1"/>
    <xf numFmtId="0" fontId="6" fillId="3" borderId="6" xfId="0" applyFont="1" applyFill="1" applyBorder="1"/>
    <xf numFmtId="0" fontId="6" fillId="2" borderId="3" xfId="0" applyFont="1" applyFill="1" applyBorder="1"/>
    <xf numFmtId="0" fontId="6" fillId="2" borderId="8" xfId="0" applyFont="1" applyFill="1" applyBorder="1"/>
    <xf numFmtId="0" fontId="6" fillId="2" borderId="2" xfId="0" applyFont="1" applyFill="1" applyBorder="1"/>
    <xf numFmtId="0" fontId="6" fillId="2" borderId="5" xfId="0" applyFont="1" applyFill="1" applyBorder="1"/>
    <xf numFmtId="0" fontId="6" fillId="2" borderId="9" xfId="0" applyFont="1" applyFill="1" applyBorder="1"/>
    <xf numFmtId="0" fontId="6" fillId="2" borderId="4" xfId="0" applyFont="1" applyFill="1" applyBorder="1"/>
    <xf numFmtId="0" fontId="6" fillId="2" borderId="7" xfId="0" applyFont="1" applyFill="1" applyBorder="1"/>
    <xf numFmtId="0" fontId="6" fillId="2" borderId="10" xfId="0" applyFont="1" applyFill="1" applyBorder="1"/>
    <xf numFmtId="0" fontId="6" fillId="2" borderId="6" xfId="0" applyFont="1" applyFill="1" applyBorder="1"/>
    <xf numFmtId="0" fontId="7" fillId="5" borderId="3" xfId="0" applyFont="1" applyFill="1" applyBorder="1"/>
    <xf numFmtId="0" fontId="7" fillId="5" borderId="8" xfId="0" applyFont="1" applyFill="1" applyBorder="1"/>
    <xf numFmtId="0" fontId="7" fillId="5" borderId="5" xfId="0" applyFont="1" applyFill="1" applyBorder="1"/>
    <xf numFmtId="0" fontId="7" fillId="5" borderId="9" xfId="0" applyFont="1" applyFill="1" applyBorder="1"/>
    <xf numFmtId="0" fontId="7" fillId="5" borderId="7" xfId="0" applyFont="1" applyFill="1" applyBorder="1"/>
    <xf numFmtId="0" fontId="7" fillId="5" borderId="10" xfId="0" applyFont="1" applyFill="1" applyBorder="1"/>
    <xf numFmtId="0" fontId="8" fillId="0" borderId="0" xfId="0" applyFont="1"/>
    <xf numFmtId="0" fontId="3" fillId="4" borderId="13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9" fontId="3" fillId="4" borderId="18" xfId="1" applyFont="1" applyFill="1" applyBorder="1"/>
    <xf numFmtId="9" fontId="3" fillId="4" borderId="19" xfId="1" applyFont="1" applyFill="1" applyBorder="1"/>
    <xf numFmtId="9" fontId="3" fillId="4" borderId="20" xfId="1" applyFont="1" applyFill="1" applyBorder="1"/>
    <xf numFmtId="0" fontId="2" fillId="3" borderId="21" xfId="0" applyFont="1" applyFill="1" applyBorder="1" applyAlignment="1">
      <alignment horizont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9" fontId="3" fillId="3" borderId="19" xfId="1" applyFont="1" applyFill="1" applyBorder="1"/>
    <xf numFmtId="9" fontId="3" fillId="3" borderId="22" xfId="1" applyFont="1" applyFill="1" applyBorder="1"/>
    <xf numFmtId="0" fontId="2" fillId="3" borderId="17" xfId="0" applyFont="1" applyFill="1" applyBorder="1" applyAlignment="1">
      <alignment horizontal="center"/>
    </xf>
    <xf numFmtId="9" fontId="3" fillId="3" borderId="20" xfId="1" applyFont="1" applyFill="1" applyBorder="1"/>
    <xf numFmtId="0" fontId="2" fillId="2" borderId="21" xfId="0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9" fontId="3" fillId="2" borderId="19" xfId="1" applyFont="1" applyFill="1" applyBorder="1"/>
    <xf numFmtId="9" fontId="3" fillId="2" borderId="22" xfId="1" applyFont="1" applyFill="1" applyBorder="1"/>
    <xf numFmtId="0" fontId="2" fillId="2" borderId="17" xfId="0" applyFont="1" applyFill="1" applyBorder="1" applyAlignment="1">
      <alignment horizontal="center"/>
    </xf>
    <xf numFmtId="9" fontId="3" fillId="2" borderId="20" xfId="1" applyFont="1" applyFill="1" applyBorder="1"/>
    <xf numFmtId="0" fontId="2" fillId="5" borderId="21" xfId="0" applyFont="1" applyFill="1" applyBorder="1" applyAlignment="1">
      <alignment horizontal="center"/>
    </xf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9" fontId="3" fillId="5" borderId="19" xfId="1" applyFont="1" applyFill="1" applyBorder="1"/>
    <xf numFmtId="9" fontId="3" fillId="5" borderId="22" xfId="1" applyFont="1" applyFill="1" applyBorder="1"/>
    <xf numFmtId="0" fontId="2" fillId="5" borderId="17" xfId="0" applyFont="1" applyFill="1" applyBorder="1" applyAlignment="1">
      <alignment horizontal="center"/>
    </xf>
    <xf numFmtId="9" fontId="3" fillId="5" borderId="20" xfId="1" applyFont="1" applyFill="1" applyBorder="1"/>
    <xf numFmtId="9" fontId="8" fillId="0" borderId="9" xfId="0" applyNumberFormat="1" applyFont="1" applyBorder="1"/>
    <xf numFmtId="9" fontId="8" fillId="0" borderId="10" xfId="0" applyNumberFormat="1" applyFont="1" applyBorder="1"/>
    <xf numFmtId="9" fontId="8" fillId="0" borderId="23" xfId="0" applyNumberFormat="1" applyFont="1" applyBorder="1"/>
    <xf numFmtId="0" fontId="9" fillId="0" borderId="1" xfId="0" applyFont="1" applyBorder="1" applyAlignment="1">
      <alignment horizontal="center"/>
    </xf>
    <xf numFmtId="0" fontId="3" fillId="0" borderId="24" xfId="0" applyFont="1" applyFill="1" applyBorder="1"/>
    <xf numFmtId="0" fontId="3" fillId="0" borderId="27" xfId="0" applyFont="1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36" xfId="0" applyBorder="1"/>
    <xf numFmtId="0" fontId="8" fillId="0" borderId="36" xfId="0" applyFont="1" applyBorder="1"/>
    <xf numFmtId="0" fontId="11" fillId="0" borderId="26" xfId="0" applyFont="1" applyBorder="1"/>
    <xf numFmtId="0" fontId="12" fillId="0" borderId="0" xfId="0" applyFont="1"/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8" fillId="0" borderId="13" xfId="0" applyFont="1" applyBorder="1"/>
    <xf numFmtId="9" fontId="8" fillId="0" borderId="30" xfId="0" applyNumberFormat="1" applyFont="1" applyBorder="1"/>
    <xf numFmtId="0" fontId="8" fillId="0" borderId="14" xfId="0" applyFont="1" applyBorder="1"/>
    <xf numFmtId="9" fontId="8" fillId="0" borderId="31" xfId="0" applyNumberFormat="1" applyFont="1" applyBorder="1"/>
    <xf numFmtId="0" fontId="8" fillId="0" borderId="15" xfId="0" applyFont="1" applyBorder="1"/>
    <xf numFmtId="9" fontId="8" fillId="0" borderId="33" xfId="0" applyNumberFormat="1" applyFont="1" applyBorder="1"/>
    <xf numFmtId="0" fontId="8" fillId="0" borderId="34" xfId="0" applyFont="1" applyBorder="1"/>
    <xf numFmtId="9" fontId="8" fillId="0" borderId="35" xfId="0" applyNumberFormat="1" applyFont="1" applyBorder="1"/>
    <xf numFmtId="9" fontId="13" fillId="0" borderId="25" xfId="1" applyFont="1" applyBorder="1"/>
    <xf numFmtId="0" fontId="4" fillId="0" borderId="25" xfId="0" applyFont="1" applyBorder="1"/>
    <xf numFmtId="0" fontId="13" fillId="0" borderId="25" xfId="0" applyFont="1" applyBorder="1"/>
    <xf numFmtId="9" fontId="3" fillId="4" borderId="37" xfId="1" applyFont="1" applyFill="1" applyBorder="1"/>
    <xf numFmtId="9" fontId="3" fillId="4" borderId="38" xfId="1" applyFont="1" applyFill="1" applyBorder="1"/>
    <xf numFmtId="0" fontId="3" fillId="4" borderId="39" xfId="0" applyFont="1" applyFill="1" applyBorder="1"/>
    <xf numFmtId="0" fontId="0" fillId="4" borderId="40" xfId="0" applyFill="1" applyBorder="1"/>
    <xf numFmtId="0" fontId="0" fillId="4" borderId="41" xfId="0" applyFill="1" applyBorder="1"/>
    <xf numFmtId="0" fontId="3" fillId="3" borderId="32" xfId="0" applyFont="1" applyFill="1" applyBorder="1"/>
    <xf numFmtId="0" fontId="0" fillId="3" borderId="14" xfId="0" applyFill="1" applyBorder="1"/>
    <xf numFmtId="0" fontId="0" fillId="3" borderId="42" xfId="0" applyFill="1" applyBorder="1"/>
    <xf numFmtId="0" fontId="3" fillId="2" borderId="32" xfId="0" applyFont="1" applyFill="1" applyBorder="1"/>
    <xf numFmtId="0" fontId="0" fillId="2" borderId="14" xfId="0" applyFill="1" applyBorder="1"/>
    <xf numFmtId="0" fontId="0" fillId="2" borderId="42" xfId="0" applyFill="1" applyBorder="1"/>
    <xf numFmtId="0" fontId="3" fillId="6" borderId="32" xfId="0" applyFont="1" applyFill="1" applyBorder="1"/>
    <xf numFmtId="0" fontId="0" fillId="6" borderId="14" xfId="0" applyFill="1" applyBorder="1"/>
    <xf numFmtId="0" fontId="0" fillId="6" borderId="42" xfId="0" applyFill="1" applyBorder="1"/>
    <xf numFmtId="9" fontId="3" fillId="3" borderId="37" xfId="1" applyFont="1" applyFill="1" applyBorder="1"/>
    <xf numFmtId="9" fontId="3" fillId="3" borderId="38" xfId="1" applyFont="1" applyFill="1" applyBorder="1"/>
    <xf numFmtId="9" fontId="3" fillId="2" borderId="37" xfId="1" applyFont="1" applyFill="1" applyBorder="1"/>
    <xf numFmtId="9" fontId="3" fillId="2" borderId="38" xfId="1" applyFont="1" applyFill="1" applyBorder="1"/>
    <xf numFmtId="9" fontId="3" fillId="6" borderId="37" xfId="1" applyFont="1" applyFill="1" applyBorder="1"/>
    <xf numFmtId="9" fontId="3" fillId="6" borderId="19" xfId="1" applyFont="1" applyFill="1" applyBorder="1"/>
    <xf numFmtId="9" fontId="3" fillId="6" borderId="38" xfId="1" applyFont="1" applyFill="1" applyBorder="1"/>
    <xf numFmtId="0" fontId="10" fillId="0" borderId="0" xfId="0" applyFont="1" applyFill="1" applyBorder="1"/>
    <xf numFmtId="0" fontId="1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showGridLines="0" tabSelected="1" workbookViewId="0">
      <selection activeCell="AI7" sqref="AI7"/>
    </sheetView>
  </sheetViews>
  <sheetFormatPr defaultRowHeight="15" outlineLevelCol="1"/>
  <cols>
    <col min="1" max="1" width="6.125" bestFit="1" customWidth="1"/>
    <col min="2" max="2" width="21.25" bestFit="1" customWidth="1"/>
    <col min="3" max="3" width="9.125" bestFit="1" customWidth="1"/>
    <col min="4" max="4" width="10.75" bestFit="1" customWidth="1"/>
    <col min="5" max="5" width="10.25" hidden="1" customWidth="1" outlineLevel="1"/>
    <col min="6" max="6" width="10.75" hidden="1" customWidth="1" outlineLevel="1"/>
    <col min="7" max="7" width="12.625" hidden="1" customWidth="1" outlineLevel="1"/>
    <col min="8" max="8" width="11.25" hidden="1" customWidth="1" outlineLevel="1"/>
    <col min="9" max="9" width="9.25" hidden="1" customWidth="1" outlineLevel="1"/>
    <col min="10" max="10" width="9.125" style="1" bestFit="1" customWidth="1" collapsed="1"/>
    <col min="11" max="11" width="11.125" style="1" bestFit="1" customWidth="1"/>
    <col min="12" max="12" width="10.25" style="1" hidden="1" customWidth="1" outlineLevel="1"/>
    <col min="13" max="13" width="10.75" style="1" hidden="1" customWidth="1" outlineLevel="1"/>
    <col min="14" max="14" width="12.625" style="1" hidden="1" customWidth="1" outlineLevel="1"/>
    <col min="15" max="15" width="11.25" style="1" hidden="1" customWidth="1" outlineLevel="1"/>
    <col min="16" max="16" width="9.25" style="1" hidden="1" customWidth="1" outlineLevel="1"/>
    <col min="17" max="17" width="9.125" style="1" bestFit="1" customWidth="1" collapsed="1"/>
    <col min="18" max="18" width="10.75" style="1" bestFit="1" customWidth="1"/>
    <col min="19" max="19" width="10.25" style="1" hidden="1" customWidth="1" outlineLevel="1"/>
    <col min="20" max="20" width="10.75" style="1" hidden="1" customWidth="1" outlineLevel="1"/>
    <col min="21" max="21" width="12.625" style="1" hidden="1" customWidth="1" outlineLevel="1"/>
    <col min="22" max="22" width="11.25" style="1" hidden="1" customWidth="1" outlineLevel="1"/>
    <col min="23" max="23" width="9.25" style="1" hidden="1" customWidth="1" outlineLevel="1"/>
    <col min="24" max="24" width="9.125" style="1" bestFit="1" customWidth="1" collapsed="1"/>
    <col min="25" max="25" width="10.75" style="1" bestFit="1" customWidth="1"/>
    <col min="26" max="26" width="10.25" hidden="1" customWidth="1" outlineLevel="1"/>
    <col min="27" max="27" width="10.75" hidden="1" customWidth="1" outlineLevel="1"/>
    <col min="28" max="28" width="12.625" hidden="1" customWidth="1" outlineLevel="1"/>
    <col min="29" max="29" width="11.25" hidden="1" customWidth="1" outlineLevel="1"/>
    <col min="30" max="30" width="9.25" hidden="1" customWidth="1" outlineLevel="1"/>
    <col min="31" max="31" width="3.375" style="56" customWidth="1" collapsed="1"/>
    <col min="32" max="32" width="20" style="56" bestFit="1" customWidth="1"/>
    <col min="33" max="39" width="9" style="56"/>
  </cols>
  <sheetData>
    <row r="1" spans="1:32" ht="20.25">
      <c r="J1" s="136" t="s">
        <v>52</v>
      </c>
    </row>
    <row r="5" spans="1:32">
      <c r="A5" s="2" t="s">
        <v>0</v>
      </c>
      <c r="B5" s="13" t="s">
        <v>1</v>
      </c>
      <c r="C5" s="60" t="s">
        <v>32</v>
      </c>
      <c r="D5" s="61" t="s">
        <v>36</v>
      </c>
      <c r="E5" s="17" t="s">
        <v>42</v>
      </c>
      <c r="F5" s="3" t="s">
        <v>43</v>
      </c>
      <c r="G5" s="3" t="s">
        <v>44</v>
      </c>
      <c r="H5" s="3" t="s">
        <v>45</v>
      </c>
      <c r="I5" s="14" t="s">
        <v>46</v>
      </c>
      <c r="J5" s="65" t="s">
        <v>33</v>
      </c>
      <c r="K5" s="71" t="s">
        <v>38</v>
      </c>
      <c r="L5" s="18" t="s">
        <v>42</v>
      </c>
      <c r="M5" s="4" t="s">
        <v>43</v>
      </c>
      <c r="N5" s="4" t="s">
        <v>44</v>
      </c>
      <c r="O5" s="4" t="s">
        <v>45</v>
      </c>
      <c r="P5" s="15" t="s">
        <v>46</v>
      </c>
      <c r="Q5" s="73" t="s">
        <v>34</v>
      </c>
      <c r="R5" s="79" t="s">
        <v>37</v>
      </c>
      <c r="S5" s="19" t="s">
        <v>42</v>
      </c>
      <c r="T5" s="5" t="s">
        <v>43</v>
      </c>
      <c r="U5" s="5" t="s">
        <v>44</v>
      </c>
      <c r="V5" s="5" t="s">
        <v>45</v>
      </c>
      <c r="W5" s="16" t="s">
        <v>46</v>
      </c>
      <c r="X5" s="81" t="s">
        <v>35</v>
      </c>
      <c r="Y5" s="87" t="s">
        <v>39</v>
      </c>
      <c r="Z5" s="20" t="s">
        <v>42</v>
      </c>
      <c r="AA5" s="6" t="s">
        <v>43</v>
      </c>
      <c r="AB5" s="6" t="s">
        <v>44</v>
      </c>
      <c r="AC5" s="6" t="s">
        <v>45</v>
      </c>
      <c r="AD5" s="6" t="s">
        <v>46</v>
      </c>
      <c r="AF5" s="92" t="s">
        <v>40</v>
      </c>
    </row>
    <row r="6" spans="1:32">
      <c r="A6" s="10">
        <v>1</v>
      </c>
      <c r="B6" s="7" t="s">
        <v>2</v>
      </c>
      <c r="C6" s="57">
        <f>SUM(E6:I6)</f>
        <v>2</v>
      </c>
      <c r="D6" s="62">
        <f>C6/5</f>
        <v>0.4</v>
      </c>
      <c r="E6" s="21">
        <v>0</v>
      </c>
      <c r="F6" s="22">
        <v>1</v>
      </c>
      <c r="G6" s="22">
        <v>0</v>
      </c>
      <c r="H6" s="22">
        <v>1</v>
      </c>
      <c r="I6" s="23">
        <v>0</v>
      </c>
      <c r="J6" s="66">
        <f>SUM(L6:P6)</f>
        <v>2</v>
      </c>
      <c r="K6" s="70">
        <f>J6/5</f>
        <v>0.4</v>
      </c>
      <c r="L6" s="32">
        <v>1</v>
      </c>
      <c r="M6" s="33">
        <v>0</v>
      </c>
      <c r="N6" s="33">
        <v>1</v>
      </c>
      <c r="O6" s="33">
        <v>0</v>
      </c>
      <c r="P6" s="34">
        <v>0</v>
      </c>
      <c r="Q6" s="74">
        <f>SUM(S6:W6)</f>
        <v>2</v>
      </c>
      <c r="R6" s="78">
        <f>Q6/5</f>
        <v>0.4</v>
      </c>
      <c r="S6" s="41">
        <v>1</v>
      </c>
      <c r="T6" s="42">
        <v>1</v>
      </c>
      <c r="U6" s="42">
        <v>0</v>
      </c>
      <c r="V6" s="42">
        <v>0</v>
      </c>
      <c r="W6" s="43">
        <v>0</v>
      </c>
      <c r="X6" s="82">
        <f>SUM(Z6:AD6)</f>
        <v>2</v>
      </c>
      <c r="Y6" s="86">
        <f>X6/5</f>
        <v>0.4</v>
      </c>
      <c r="Z6" s="50">
        <v>0</v>
      </c>
      <c r="AA6" s="51">
        <v>0</v>
      </c>
      <c r="AB6" s="51">
        <v>0</v>
      </c>
      <c r="AC6" s="51">
        <v>1</v>
      </c>
      <c r="AD6" s="51">
        <v>1</v>
      </c>
      <c r="AF6" s="91">
        <f>AVERAGE(D6,K6,R6,Y6)</f>
        <v>0.4</v>
      </c>
    </row>
    <row r="7" spans="1:32">
      <c r="A7" s="11">
        <v>2</v>
      </c>
      <c r="B7" s="8" t="s">
        <v>3</v>
      </c>
      <c r="C7" s="58">
        <f t="shared" ref="C7:C35" si="0">SUM(E7:I7)</f>
        <v>2</v>
      </c>
      <c r="D7" s="63">
        <f t="shared" ref="D7:D35" si="1">C7/5</f>
        <v>0.4</v>
      </c>
      <c r="E7" s="24">
        <v>0</v>
      </c>
      <c r="F7" s="25">
        <v>1</v>
      </c>
      <c r="G7" s="25">
        <v>1</v>
      </c>
      <c r="H7" s="25">
        <v>0</v>
      </c>
      <c r="I7" s="26">
        <v>0</v>
      </c>
      <c r="J7" s="67">
        <f t="shared" ref="J7:J35" si="2">SUM(L7:P7)</f>
        <v>3</v>
      </c>
      <c r="K7" s="69">
        <f>J7/5</f>
        <v>0.6</v>
      </c>
      <c r="L7" s="35">
        <v>0</v>
      </c>
      <c r="M7" s="36">
        <v>1</v>
      </c>
      <c r="N7" s="36">
        <v>1</v>
      </c>
      <c r="O7" s="36">
        <v>0</v>
      </c>
      <c r="P7" s="37">
        <v>1</v>
      </c>
      <c r="Q7" s="75">
        <f t="shared" ref="Q7:Q35" si="3">SUM(S7:W7)</f>
        <v>3</v>
      </c>
      <c r="R7" s="77">
        <f t="shared" ref="R7:R35" si="4">Q7/5</f>
        <v>0.6</v>
      </c>
      <c r="S7" s="44">
        <v>1</v>
      </c>
      <c r="T7" s="45">
        <v>1</v>
      </c>
      <c r="U7" s="45">
        <v>1</v>
      </c>
      <c r="V7" s="45">
        <v>0</v>
      </c>
      <c r="W7" s="46">
        <v>0</v>
      </c>
      <c r="X7" s="83">
        <f t="shared" ref="X7:X35" si="5">SUM(Z7:AD7)</f>
        <v>3</v>
      </c>
      <c r="Y7" s="85">
        <f t="shared" ref="Y7:Y35" si="6">X7/5</f>
        <v>0.6</v>
      </c>
      <c r="Z7" s="52">
        <v>0</v>
      </c>
      <c r="AA7" s="53">
        <v>1</v>
      </c>
      <c r="AB7" s="53">
        <v>1</v>
      </c>
      <c r="AC7" s="53">
        <v>0</v>
      </c>
      <c r="AD7" s="53">
        <v>1</v>
      </c>
      <c r="AF7" s="89">
        <f t="shared" ref="AF7:AF35" si="7">AVERAGE(D7,K7,R7,Y7)</f>
        <v>0.55000000000000004</v>
      </c>
    </row>
    <row r="8" spans="1:32">
      <c r="A8" s="11">
        <v>3</v>
      </c>
      <c r="B8" s="8" t="s">
        <v>4</v>
      </c>
      <c r="C8" s="58">
        <f t="shared" si="0"/>
        <v>2</v>
      </c>
      <c r="D8" s="63">
        <f t="shared" si="1"/>
        <v>0.4</v>
      </c>
      <c r="E8" s="24">
        <v>0</v>
      </c>
      <c r="F8" s="25">
        <v>1</v>
      </c>
      <c r="G8" s="25">
        <v>0</v>
      </c>
      <c r="H8" s="25">
        <v>1</v>
      </c>
      <c r="I8" s="26">
        <v>0</v>
      </c>
      <c r="J8" s="67">
        <f t="shared" si="2"/>
        <v>2</v>
      </c>
      <c r="K8" s="69">
        <f t="shared" ref="K8:K35" si="8">J8/5</f>
        <v>0.4</v>
      </c>
      <c r="L8" s="35">
        <v>1</v>
      </c>
      <c r="M8" s="36">
        <v>0</v>
      </c>
      <c r="N8" s="36">
        <v>0</v>
      </c>
      <c r="O8" s="36">
        <v>0</v>
      </c>
      <c r="P8" s="37">
        <v>1</v>
      </c>
      <c r="Q8" s="75">
        <f t="shared" si="3"/>
        <v>3</v>
      </c>
      <c r="R8" s="77">
        <f t="shared" si="4"/>
        <v>0.6</v>
      </c>
      <c r="S8" s="44">
        <v>1</v>
      </c>
      <c r="T8" s="45">
        <v>0</v>
      </c>
      <c r="U8" s="45">
        <v>1</v>
      </c>
      <c r="V8" s="45">
        <v>1</v>
      </c>
      <c r="W8" s="46">
        <v>0</v>
      </c>
      <c r="X8" s="83">
        <f t="shared" si="5"/>
        <v>4</v>
      </c>
      <c r="Y8" s="85">
        <f t="shared" si="6"/>
        <v>0.8</v>
      </c>
      <c r="Z8" s="52">
        <v>1</v>
      </c>
      <c r="AA8" s="53">
        <v>0</v>
      </c>
      <c r="AB8" s="53">
        <v>1</v>
      </c>
      <c r="AC8" s="53">
        <v>1</v>
      </c>
      <c r="AD8" s="53">
        <v>1</v>
      </c>
      <c r="AF8" s="89">
        <f t="shared" si="7"/>
        <v>0.55000000000000004</v>
      </c>
    </row>
    <row r="9" spans="1:32">
      <c r="A9" s="11">
        <v>4</v>
      </c>
      <c r="B9" s="8" t="s">
        <v>5</v>
      </c>
      <c r="C9" s="58">
        <f t="shared" si="0"/>
        <v>4</v>
      </c>
      <c r="D9" s="63">
        <f t="shared" si="1"/>
        <v>0.8</v>
      </c>
      <c r="E9" s="24">
        <v>1</v>
      </c>
      <c r="F9" s="25">
        <v>1</v>
      </c>
      <c r="G9" s="25">
        <v>1</v>
      </c>
      <c r="H9" s="25">
        <v>1</v>
      </c>
      <c r="I9" s="26">
        <v>0</v>
      </c>
      <c r="J9" s="67">
        <f t="shared" si="2"/>
        <v>3</v>
      </c>
      <c r="K9" s="69">
        <f t="shared" si="8"/>
        <v>0.6</v>
      </c>
      <c r="L9" s="35">
        <v>1</v>
      </c>
      <c r="M9" s="36">
        <v>1</v>
      </c>
      <c r="N9" s="36">
        <v>1</v>
      </c>
      <c r="O9" s="36">
        <v>0</v>
      </c>
      <c r="P9" s="37">
        <v>0</v>
      </c>
      <c r="Q9" s="75">
        <f t="shared" si="3"/>
        <v>3</v>
      </c>
      <c r="R9" s="77">
        <f t="shared" si="4"/>
        <v>0.6</v>
      </c>
      <c r="S9" s="44">
        <v>1</v>
      </c>
      <c r="T9" s="45">
        <v>0</v>
      </c>
      <c r="U9" s="45">
        <v>0</v>
      </c>
      <c r="V9" s="45">
        <v>1</v>
      </c>
      <c r="W9" s="46">
        <v>1</v>
      </c>
      <c r="X9" s="83">
        <f t="shared" si="5"/>
        <v>3</v>
      </c>
      <c r="Y9" s="85">
        <f t="shared" si="6"/>
        <v>0.6</v>
      </c>
      <c r="Z9" s="52">
        <v>1</v>
      </c>
      <c r="AA9" s="53">
        <v>1</v>
      </c>
      <c r="AB9" s="53">
        <v>0</v>
      </c>
      <c r="AC9" s="53">
        <v>0</v>
      </c>
      <c r="AD9" s="53">
        <v>1</v>
      </c>
      <c r="AF9" s="89">
        <f t="shared" si="7"/>
        <v>0.65</v>
      </c>
    </row>
    <row r="10" spans="1:32">
      <c r="A10" s="11">
        <v>5</v>
      </c>
      <c r="B10" s="8" t="s">
        <v>6</v>
      </c>
      <c r="C10" s="58">
        <f t="shared" si="0"/>
        <v>3</v>
      </c>
      <c r="D10" s="63">
        <f t="shared" si="1"/>
        <v>0.6</v>
      </c>
      <c r="E10" s="24">
        <v>0</v>
      </c>
      <c r="F10" s="25">
        <v>1</v>
      </c>
      <c r="G10" s="25">
        <v>0</v>
      </c>
      <c r="H10" s="25">
        <v>1</v>
      </c>
      <c r="I10" s="26">
        <v>1</v>
      </c>
      <c r="J10" s="67">
        <f t="shared" si="2"/>
        <v>1</v>
      </c>
      <c r="K10" s="69">
        <f t="shared" si="8"/>
        <v>0.2</v>
      </c>
      <c r="L10" s="35">
        <v>0</v>
      </c>
      <c r="M10" s="36">
        <v>1</v>
      </c>
      <c r="N10" s="36">
        <v>0</v>
      </c>
      <c r="O10" s="36">
        <v>0</v>
      </c>
      <c r="P10" s="37">
        <v>0</v>
      </c>
      <c r="Q10" s="75">
        <f t="shared" si="3"/>
        <v>3</v>
      </c>
      <c r="R10" s="77">
        <f t="shared" si="4"/>
        <v>0.6</v>
      </c>
      <c r="S10" s="44">
        <v>0</v>
      </c>
      <c r="T10" s="45">
        <v>0</v>
      </c>
      <c r="U10" s="45">
        <v>1</v>
      </c>
      <c r="V10" s="45">
        <v>1</v>
      </c>
      <c r="W10" s="46">
        <v>1</v>
      </c>
      <c r="X10" s="83">
        <f t="shared" si="5"/>
        <v>1</v>
      </c>
      <c r="Y10" s="85">
        <f t="shared" si="6"/>
        <v>0.2</v>
      </c>
      <c r="Z10" s="52">
        <v>1</v>
      </c>
      <c r="AA10" s="53">
        <v>0</v>
      </c>
      <c r="AB10" s="53">
        <v>0</v>
      </c>
      <c r="AC10" s="53">
        <v>0</v>
      </c>
      <c r="AD10" s="53">
        <v>0</v>
      </c>
      <c r="AF10" s="89">
        <f t="shared" si="7"/>
        <v>0.39999999999999997</v>
      </c>
    </row>
    <row r="11" spans="1:32">
      <c r="A11" s="11">
        <v>6</v>
      </c>
      <c r="B11" s="8" t="s">
        <v>7</v>
      </c>
      <c r="C11" s="58">
        <f t="shared" si="0"/>
        <v>3</v>
      </c>
      <c r="D11" s="63">
        <f t="shared" si="1"/>
        <v>0.6</v>
      </c>
      <c r="E11" s="24">
        <v>1</v>
      </c>
      <c r="F11" s="25">
        <v>0</v>
      </c>
      <c r="G11" s="25">
        <v>1</v>
      </c>
      <c r="H11" s="25">
        <v>1</v>
      </c>
      <c r="I11" s="26">
        <v>0</v>
      </c>
      <c r="J11" s="67">
        <f t="shared" si="2"/>
        <v>3</v>
      </c>
      <c r="K11" s="69">
        <f t="shared" si="8"/>
        <v>0.6</v>
      </c>
      <c r="L11" s="35">
        <v>0</v>
      </c>
      <c r="M11" s="36">
        <v>1</v>
      </c>
      <c r="N11" s="36">
        <v>0</v>
      </c>
      <c r="O11" s="36">
        <v>1</v>
      </c>
      <c r="P11" s="37">
        <v>1</v>
      </c>
      <c r="Q11" s="75">
        <f t="shared" si="3"/>
        <v>3</v>
      </c>
      <c r="R11" s="77">
        <f t="shared" si="4"/>
        <v>0.6</v>
      </c>
      <c r="S11" s="44">
        <v>0</v>
      </c>
      <c r="T11" s="45">
        <v>1</v>
      </c>
      <c r="U11" s="45">
        <v>1</v>
      </c>
      <c r="V11" s="45">
        <v>1</v>
      </c>
      <c r="W11" s="46">
        <v>0</v>
      </c>
      <c r="X11" s="83">
        <f t="shared" si="5"/>
        <v>4</v>
      </c>
      <c r="Y11" s="85">
        <f t="shared" si="6"/>
        <v>0.8</v>
      </c>
      <c r="Z11" s="52">
        <v>1</v>
      </c>
      <c r="AA11" s="53">
        <v>1</v>
      </c>
      <c r="AB11" s="53">
        <v>1</v>
      </c>
      <c r="AC11" s="53">
        <v>1</v>
      </c>
      <c r="AD11" s="53">
        <v>0</v>
      </c>
      <c r="AF11" s="89">
        <f t="shared" si="7"/>
        <v>0.64999999999999991</v>
      </c>
    </row>
    <row r="12" spans="1:32">
      <c r="A12" s="11">
        <v>7</v>
      </c>
      <c r="B12" s="8" t="s">
        <v>8</v>
      </c>
      <c r="C12" s="58">
        <f t="shared" si="0"/>
        <v>4</v>
      </c>
      <c r="D12" s="63">
        <f t="shared" si="1"/>
        <v>0.8</v>
      </c>
      <c r="E12" s="24">
        <v>1</v>
      </c>
      <c r="F12" s="25">
        <v>1</v>
      </c>
      <c r="G12" s="25">
        <v>1</v>
      </c>
      <c r="H12" s="25">
        <v>0</v>
      </c>
      <c r="I12" s="26">
        <v>1</v>
      </c>
      <c r="J12" s="67">
        <f t="shared" si="2"/>
        <v>3</v>
      </c>
      <c r="K12" s="69">
        <f t="shared" si="8"/>
        <v>0.6</v>
      </c>
      <c r="L12" s="35">
        <v>1</v>
      </c>
      <c r="M12" s="36">
        <v>0</v>
      </c>
      <c r="N12" s="36">
        <v>0</v>
      </c>
      <c r="O12" s="36">
        <v>1</v>
      </c>
      <c r="P12" s="37">
        <v>1</v>
      </c>
      <c r="Q12" s="75">
        <f t="shared" si="3"/>
        <v>1</v>
      </c>
      <c r="R12" s="77">
        <f t="shared" si="4"/>
        <v>0.2</v>
      </c>
      <c r="S12" s="44">
        <v>0</v>
      </c>
      <c r="T12" s="45">
        <v>0</v>
      </c>
      <c r="U12" s="45">
        <v>1</v>
      </c>
      <c r="V12" s="45">
        <v>0</v>
      </c>
      <c r="W12" s="46">
        <v>0</v>
      </c>
      <c r="X12" s="83">
        <f t="shared" si="5"/>
        <v>5</v>
      </c>
      <c r="Y12" s="85">
        <f t="shared" si="6"/>
        <v>1</v>
      </c>
      <c r="Z12" s="52">
        <v>1</v>
      </c>
      <c r="AA12" s="53">
        <v>1</v>
      </c>
      <c r="AB12" s="53">
        <v>1</v>
      </c>
      <c r="AC12" s="53">
        <v>1</v>
      </c>
      <c r="AD12" s="53">
        <v>1</v>
      </c>
      <c r="AF12" s="89">
        <f t="shared" si="7"/>
        <v>0.64999999999999991</v>
      </c>
    </row>
    <row r="13" spans="1:32">
      <c r="A13" s="11">
        <v>8</v>
      </c>
      <c r="B13" s="8" t="s">
        <v>9</v>
      </c>
      <c r="C13" s="58">
        <f t="shared" si="0"/>
        <v>3</v>
      </c>
      <c r="D13" s="63">
        <f t="shared" si="1"/>
        <v>0.6</v>
      </c>
      <c r="E13" s="24">
        <v>0</v>
      </c>
      <c r="F13" s="25">
        <v>1</v>
      </c>
      <c r="G13" s="25">
        <v>1</v>
      </c>
      <c r="H13" s="25">
        <v>1</v>
      </c>
      <c r="I13" s="26">
        <v>0</v>
      </c>
      <c r="J13" s="67">
        <f t="shared" si="2"/>
        <v>3</v>
      </c>
      <c r="K13" s="69">
        <f t="shared" si="8"/>
        <v>0.6</v>
      </c>
      <c r="L13" s="35">
        <v>0</v>
      </c>
      <c r="M13" s="36">
        <v>1</v>
      </c>
      <c r="N13" s="36">
        <v>0</v>
      </c>
      <c r="O13" s="36">
        <v>1</v>
      </c>
      <c r="P13" s="37">
        <v>1</v>
      </c>
      <c r="Q13" s="75">
        <f t="shared" si="3"/>
        <v>4</v>
      </c>
      <c r="R13" s="77">
        <f t="shared" si="4"/>
        <v>0.8</v>
      </c>
      <c r="S13" s="44">
        <v>1</v>
      </c>
      <c r="T13" s="45">
        <v>1</v>
      </c>
      <c r="U13" s="45">
        <v>0</v>
      </c>
      <c r="V13" s="45">
        <v>1</v>
      </c>
      <c r="W13" s="46">
        <v>1</v>
      </c>
      <c r="X13" s="83">
        <f t="shared" si="5"/>
        <v>4</v>
      </c>
      <c r="Y13" s="85">
        <f t="shared" si="6"/>
        <v>0.8</v>
      </c>
      <c r="Z13" s="52">
        <v>1</v>
      </c>
      <c r="AA13" s="53">
        <v>1</v>
      </c>
      <c r="AB13" s="53">
        <v>1</v>
      </c>
      <c r="AC13" s="53">
        <v>1</v>
      </c>
      <c r="AD13" s="53">
        <v>0</v>
      </c>
      <c r="AF13" s="89">
        <f t="shared" si="7"/>
        <v>0.7</v>
      </c>
    </row>
    <row r="14" spans="1:32">
      <c r="A14" s="11">
        <v>9</v>
      </c>
      <c r="B14" s="8" t="s">
        <v>10</v>
      </c>
      <c r="C14" s="58">
        <f t="shared" si="0"/>
        <v>2</v>
      </c>
      <c r="D14" s="63">
        <f t="shared" si="1"/>
        <v>0.4</v>
      </c>
      <c r="E14" s="24">
        <v>1</v>
      </c>
      <c r="F14" s="25">
        <v>0</v>
      </c>
      <c r="G14" s="25">
        <v>0</v>
      </c>
      <c r="H14" s="25">
        <v>1</v>
      </c>
      <c r="I14" s="26">
        <v>0</v>
      </c>
      <c r="J14" s="67">
        <f t="shared" si="2"/>
        <v>2</v>
      </c>
      <c r="K14" s="69">
        <f t="shared" si="8"/>
        <v>0.4</v>
      </c>
      <c r="L14" s="35">
        <v>1</v>
      </c>
      <c r="M14" s="36">
        <v>0</v>
      </c>
      <c r="N14" s="36">
        <v>0</v>
      </c>
      <c r="O14" s="36">
        <v>1</v>
      </c>
      <c r="P14" s="37">
        <v>0</v>
      </c>
      <c r="Q14" s="75">
        <f t="shared" si="3"/>
        <v>1</v>
      </c>
      <c r="R14" s="77">
        <f t="shared" si="4"/>
        <v>0.2</v>
      </c>
      <c r="S14" s="44">
        <v>0</v>
      </c>
      <c r="T14" s="45">
        <v>1</v>
      </c>
      <c r="U14" s="45">
        <v>0</v>
      </c>
      <c r="V14" s="45">
        <v>0</v>
      </c>
      <c r="W14" s="46">
        <v>0</v>
      </c>
      <c r="X14" s="83">
        <f t="shared" si="5"/>
        <v>2</v>
      </c>
      <c r="Y14" s="85">
        <f t="shared" si="6"/>
        <v>0.4</v>
      </c>
      <c r="Z14" s="52">
        <v>0</v>
      </c>
      <c r="AA14" s="53">
        <v>1</v>
      </c>
      <c r="AB14" s="53">
        <v>0</v>
      </c>
      <c r="AC14" s="53">
        <v>0</v>
      </c>
      <c r="AD14" s="53">
        <v>1</v>
      </c>
      <c r="AF14" s="89">
        <f t="shared" si="7"/>
        <v>0.35</v>
      </c>
    </row>
    <row r="15" spans="1:32">
      <c r="A15" s="11">
        <v>10</v>
      </c>
      <c r="B15" s="8" t="s">
        <v>11</v>
      </c>
      <c r="C15" s="58">
        <f t="shared" si="0"/>
        <v>4</v>
      </c>
      <c r="D15" s="63">
        <f t="shared" si="1"/>
        <v>0.8</v>
      </c>
      <c r="E15" s="24">
        <v>1</v>
      </c>
      <c r="F15" s="25">
        <v>1</v>
      </c>
      <c r="G15" s="25">
        <v>1</v>
      </c>
      <c r="H15" s="25">
        <v>1</v>
      </c>
      <c r="I15" s="26">
        <v>0</v>
      </c>
      <c r="J15" s="67">
        <f t="shared" si="2"/>
        <v>4</v>
      </c>
      <c r="K15" s="69">
        <f t="shared" si="8"/>
        <v>0.8</v>
      </c>
      <c r="L15" s="35">
        <v>1</v>
      </c>
      <c r="M15" s="36">
        <v>1</v>
      </c>
      <c r="N15" s="36">
        <v>1</v>
      </c>
      <c r="O15" s="36">
        <v>1</v>
      </c>
      <c r="P15" s="37">
        <v>0</v>
      </c>
      <c r="Q15" s="75">
        <f t="shared" si="3"/>
        <v>2</v>
      </c>
      <c r="R15" s="77">
        <f t="shared" si="4"/>
        <v>0.4</v>
      </c>
      <c r="S15" s="44">
        <v>1</v>
      </c>
      <c r="T15" s="45">
        <v>1</v>
      </c>
      <c r="U15" s="45">
        <v>0</v>
      </c>
      <c r="V15" s="45">
        <v>0</v>
      </c>
      <c r="W15" s="46">
        <v>0</v>
      </c>
      <c r="X15" s="83">
        <f t="shared" si="5"/>
        <v>2</v>
      </c>
      <c r="Y15" s="85">
        <f t="shared" si="6"/>
        <v>0.4</v>
      </c>
      <c r="Z15" s="52">
        <v>1</v>
      </c>
      <c r="AA15" s="53">
        <v>0</v>
      </c>
      <c r="AB15" s="53">
        <v>0</v>
      </c>
      <c r="AC15" s="53">
        <v>1</v>
      </c>
      <c r="AD15" s="53">
        <v>0</v>
      </c>
      <c r="AF15" s="89">
        <f t="shared" si="7"/>
        <v>0.6</v>
      </c>
    </row>
    <row r="16" spans="1:32">
      <c r="A16" s="11">
        <v>11</v>
      </c>
      <c r="B16" s="8" t="s">
        <v>12</v>
      </c>
      <c r="C16" s="58">
        <f t="shared" si="0"/>
        <v>2</v>
      </c>
      <c r="D16" s="63">
        <f t="shared" si="1"/>
        <v>0.4</v>
      </c>
      <c r="E16" s="24">
        <v>0</v>
      </c>
      <c r="F16" s="25">
        <v>0</v>
      </c>
      <c r="G16" s="25">
        <v>1</v>
      </c>
      <c r="H16" s="25">
        <v>0</v>
      </c>
      <c r="I16" s="26">
        <v>1</v>
      </c>
      <c r="J16" s="67">
        <f t="shared" si="2"/>
        <v>2</v>
      </c>
      <c r="K16" s="69">
        <f t="shared" si="8"/>
        <v>0.4</v>
      </c>
      <c r="L16" s="35">
        <v>1</v>
      </c>
      <c r="M16" s="36">
        <v>1</v>
      </c>
      <c r="N16" s="36">
        <v>0</v>
      </c>
      <c r="O16" s="36">
        <v>0</v>
      </c>
      <c r="P16" s="37">
        <v>0</v>
      </c>
      <c r="Q16" s="75">
        <f t="shared" si="3"/>
        <v>3</v>
      </c>
      <c r="R16" s="77">
        <f t="shared" si="4"/>
        <v>0.6</v>
      </c>
      <c r="S16" s="44">
        <v>1</v>
      </c>
      <c r="T16" s="45">
        <v>0</v>
      </c>
      <c r="U16" s="45">
        <v>1</v>
      </c>
      <c r="V16" s="45">
        <v>1</v>
      </c>
      <c r="W16" s="46">
        <v>0</v>
      </c>
      <c r="X16" s="83">
        <f t="shared" si="5"/>
        <v>2</v>
      </c>
      <c r="Y16" s="85">
        <f t="shared" si="6"/>
        <v>0.4</v>
      </c>
      <c r="Z16" s="52">
        <v>0</v>
      </c>
      <c r="AA16" s="53">
        <v>0</v>
      </c>
      <c r="AB16" s="53">
        <v>0</v>
      </c>
      <c r="AC16" s="53">
        <v>1</v>
      </c>
      <c r="AD16" s="53">
        <v>1</v>
      </c>
      <c r="AF16" s="89">
        <f t="shared" si="7"/>
        <v>0.44999999999999996</v>
      </c>
    </row>
    <row r="17" spans="1:32">
      <c r="A17" s="11">
        <v>12</v>
      </c>
      <c r="B17" s="8" t="s">
        <v>13</v>
      </c>
      <c r="C17" s="58">
        <f t="shared" si="0"/>
        <v>2</v>
      </c>
      <c r="D17" s="63">
        <f t="shared" si="1"/>
        <v>0.4</v>
      </c>
      <c r="E17" s="24">
        <v>1</v>
      </c>
      <c r="F17" s="25">
        <v>0</v>
      </c>
      <c r="G17" s="25">
        <v>1</v>
      </c>
      <c r="H17" s="25">
        <v>0</v>
      </c>
      <c r="I17" s="26">
        <v>0</v>
      </c>
      <c r="J17" s="67">
        <f t="shared" si="2"/>
        <v>3</v>
      </c>
      <c r="K17" s="69">
        <f t="shared" si="8"/>
        <v>0.6</v>
      </c>
      <c r="L17" s="35">
        <v>1</v>
      </c>
      <c r="M17" s="36">
        <v>1</v>
      </c>
      <c r="N17" s="36">
        <v>1</v>
      </c>
      <c r="O17" s="36">
        <v>0</v>
      </c>
      <c r="P17" s="37">
        <v>0</v>
      </c>
      <c r="Q17" s="75">
        <f t="shared" si="3"/>
        <v>4</v>
      </c>
      <c r="R17" s="77">
        <f t="shared" si="4"/>
        <v>0.8</v>
      </c>
      <c r="S17" s="44">
        <v>1</v>
      </c>
      <c r="T17" s="45">
        <v>1</v>
      </c>
      <c r="U17" s="45">
        <v>1</v>
      </c>
      <c r="V17" s="45">
        <v>0</v>
      </c>
      <c r="W17" s="46">
        <v>1</v>
      </c>
      <c r="X17" s="83">
        <f t="shared" si="5"/>
        <v>3</v>
      </c>
      <c r="Y17" s="85">
        <f t="shared" si="6"/>
        <v>0.6</v>
      </c>
      <c r="Z17" s="52">
        <v>0</v>
      </c>
      <c r="AA17" s="53">
        <v>1</v>
      </c>
      <c r="AB17" s="53">
        <v>0</v>
      </c>
      <c r="AC17" s="53">
        <v>1</v>
      </c>
      <c r="AD17" s="53">
        <v>1</v>
      </c>
      <c r="AF17" s="89">
        <f t="shared" si="7"/>
        <v>0.6</v>
      </c>
    </row>
    <row r="18" spans="1:32">
      <c r="A18" s="11">
        <v>13</v>
      </c>
      <c r="B18" s="8" t="s">
        <v>14</v>
      </c>
      <c r="C18" s="58">
        <f t="shared" si="0"/>
        <v>5</v>
      </c>
      <c r="D18" s="63">
        <f t="shared" si="1"/>
        <v>1</v>
      </c>
      <c r="E18" s="24">
        <v>1</v>
      </c>
      <c r="F18" s="25">
        <v>1</v>
      </c>
      <c r="G18" s="25">
        <v>1</v>
      </c>
      <c r="H18" s="25">
        <v>1</v>
      </c>
      <c r="I18" s="26">
        <v>1</v>
      </c>
      <c r="J18" s="67">
        <f t="shared" si="2"/>
        <v>2</v>
      </c>
      <c r="K18" s="69">
        <f t="shared" si="8"/>
        <v>0.4</v>
      </c>
      <c r="L18" s="35">
        <v>0</v>
      </c>
      <c r="M18" s="36">
        <v>1</v>
      </c>
      <c r="N18" s="36">
        <v>1</v>
      </c>
      <c r="O18" s="36">
        <v>0</v>
      </c>
      <c r="P18" s="37">
        <v>0</v>
      </c>
      <c r="Q18" s="75">
        <f t="shared" si="3"/>
        <v>2</v>
      </c>
      <c r="R18" s="77">
        <f t="shared" si="4"/>
        <v>0.4</v>
      </c>
      <c r="S18" s="44">
        <v>1</v>
      </c>
      <c r="T18" s="45">
        <v>0</v>
      </c>
      <c r="U18" s="45">
        <v>0</v>
      </c>
      <c r="V18" s="45">
        <v>0</v>
      </c>
      <c r="W18" s="46">
        <v>1</v>
      </c>
      <c r="X18" s="83">
        <f t="shared" si="5"/>
        <v>1</v>
      </c>
      <c r="Y18" s="85">
        <f t="shared" si="6"/>
        <v>0.2</v>
      </c>
      <c r="Z18" s="52">
        <v>0</v>
      </c>
      <c r="AA18" s="53">
        <v>0</v>
      </c>
      <c r="AB18" s="53">
        <v>0</v>
      </c>
      <c r="AC18" s="53">
        <v>1</v>
      </c>
      <c r="AD18" s="53">
        <v>0</v>
      </c>
      <c r="AF18" s="89">
        <f t="shared" si="7"/>
        <v>0.49999999999999994</v>
      </c>
    </row>
    <row r="19" spans="1:32">
      <c r="A19" s="11">
        <v>14</v>
      </c>
      <c r="B19" s="8" t="s">
        <v>15</v>
      </c>
      <c r="C19" s="58">
        <f t="shared" si="0"/>
        <v>1</v>
      </c>
      <c r="D19" s="63">
        <f t="shared" si="1"/>
        <v>0.2</v>
      </c>
      <c r="E19" s="24">
        <v>0</v>
      </c>
      <c r="F19" s="25">
        <v>1</v>
      </c>
      <c r="G19" s="25">
        <v>0</v>
      </c>
      <c r="H19" s="25">
        <v>0</v>
      </c>
      <c r="I19" s="26">
        <v>0</v>
      </c>
      <c r="J19" s="67">
        <f t="shared" si="2"/>
        <v>1</v>
      </c>
      <c r="K19" s="69">
        <f t="shared" si="8"/>
        <v>0.2</v>
      </c>
      <c r="L19" s="35">
        <v>0</v>
      </c>
      <c r="M19" s="36">
        <v>0</v>
      </c>
      <c r="N19" s="36">
        <v>0</v>
      </c>
      <c r="O19" s="36">
        <v>1</v>
      </c>
      <c r="P19" s="37">
        <v>0</v>
      </c>
      <c r="Q19" s="75">
        <f t="shared" si="3"/>
        <v>2</v>
      </c>
      <c r="R19" s="77">
        <f t="shared" si="4"/>
        <v>0.4</v>
      </c>
      <c r="S19" s="44">
        <v>0</v>
      </c>
      <c r="T19" s="45">
        <v>1</v>
      </c>
      <c r="U19" s="45">
        <v>1</v>
      </c>
      <c r="V19" s="45">
        <v>0</v>
      </c>
      <c r="W19" s="46">
        <v>0</v>
      </c>
      <c r="X19" s="83">
        <f t="shared" si="5"/>
        <v>2</v>
      </c>
      <c r="Y19" s="85">
        <f t="shared" si="6"/>
        <v>0.4</v>
      </c>
      <c r="Z19" s="52">
        <v>0</v>
      </c>
      <c r="AA19" s="53">
        <v>0</v>
      </c>
      <c r="AB19" s="53">
        <v>0</v>
      </c>
      <c r="AC19" s="53">
        <v>1</v>
      </c>
      <c r="AD19" s="53">
        <v>1</v>
      </c>
      <c r="AF19" s="89">
        <f t="shared" si="7"/>
        <v>0.30000000000000004</v>
      </c>
    </row>
    <row r="20" spans="1:32">
      <c r="A20" s="11">
        <v>15</v>
      </c>
      <c r="B20" s="8" t="s">
        <v>16</v>
      </c>
      <c r="C20" s="58">
        <f t="shared" si="0"/>
        <v>2</v>
      </c>
      <c r="D20" s="63">
        <f t="shared" si="1"/>
        <v>0.4</v>
      </c>
      <c r="E20" s="24">
        <v>1</v>
      </c>
      <c r="F20" s="27">
        <v>0</v>
      </c>
      <c r="G20" s="27">
        <v>0</v>
      </c>
      <c r="H20" s="27">
        <v>1</v>
      </c>
      <c r="I20" s="28">
        <v>0</v>
      </c>
      <c r="J20" s="67">
        <f t="shared" si="2"/>
        <v>1</v>
      </c>
      <c r="K20" s="69">
        <f t="shared" si="8"/>
        <v>0.2</v>
      </c>
      <c r="L20" s="35">
        <v>0</v>
      </c>
      <c r="M20" s="36">
        <v>0</v>
      </c>
      <c r="N20" s="36">
        <v>1</v>
      </c>
      <c r="O20" s="36">
        <v>0</v>
      </c>
      <c r="P20" s="37">
        <v>0</v>
      </c>
      <c r="Q20" s="75">
        <f t="shared" si="3"/>
        <v>3</v>
      </c>
      <c r="R20" s="77">
        <f t="shared" si="4"/>
        <v>0.6</v>
      </c>
      <c r="S20" s="44">
        <v>1</v>
      </c>
      <c r="T20" s="45">
        <v>0</v>
      </c>
      <c r="U20" s="45">
        <v>0</v>
      </c>
      <c r="V20" s="45">
        <v>1</v>
      </c>
      <c r="W20" s="46">
        <v>1</v>
      </c>
      <c r="X20" s="83">
        <f t="shared" si="5"/>
        <v>1</v>
      </c>
      <c r="Y20" s="85">
        <f t="shared" si="6"/>
        <v>0.2</v>
      </c>
      <c r="Z20" s="52">
        <v>1</v>
      </c>
      <c r="AA20" s="53">
        <v>0</v>
      </c>
      <c r="AB20" s="53">
        <v>0</v>
      </c>
      <c r="AC20" s="53">
        <v>0</v>
      </c>
      <c r="AD20" s="53">
        <v>0</v>
      </c>
      <c r="AF20" s="89">
        <f t="shared" si="7"/>
        <v>0.35000000000000003</v>
      </c>
    </row>
    <row r="21" spans="1:32">
      <c r="A21" s="11">
        <v>16</v>
      </c>
      <c r="B21" s="8" t="s">
        <v>17</v>
      </c>
      <c r="C21" s="58">
        <f t="shared" si="0"/>
        <v>3</v>
      </c>
      <c r="D21" s="63">
        <f t="shared" si="1"/>
        <v>0.6</v>
      </c>
      <c r="E21" s="24">
        <v>0</v>
      </c>
      <c r="F21" s="27">
        <v>1</v>
      </c>
      <c r="G21" s="27">
        <v>1</v>
      </c>
      <c r="H21" s="27">
        <v>0</v>
      </c>
      <c r="I21" s="28">
        <v>1</v>
      </c>
      <c r="J21" s="67">
        <f t="shared" si="2"/>
        <v>5</v>
      </c>
      <c r="K21" s="69">
        <f t="shared" si="8"/>
        <v>1</v>
      </c>
      <c r="L21" s="35">
        <v>1</v>
      </c>
      <c r="M21" s="36">
        <v>1</v>
      </c>
      <c r="N21" s="36">
        <v>1</v>
      </c>
      <c r="O21" s="36">
        <v>1</v>
      </c>
      <c r="P21" s="37">
        <v>1</v>
      </c>
      <c r="Q21" s="75">
        <f t="shared" si="3"/>
        <v>4</v>
      </c>
      <c r="R21" s="77">
        <f t="shared" si="4"/>
        <v>0.8</v>
      </c>
      <c r="S21" s="44">
        <v>1</v>
      </c>
      <c r="T21" s="45">
        <v>1</v>
      </c>
      <c r="U21" s="45">
        <v>0</v>
      </c>
      <c r="V21" s="45">
        <v>1</v>
      </c>
      <c r="W21" s="46">
        <v>1</v>
      </c>
      <c r="X21" s="83">
        <f t="shared" si="5"/>
        <v>4</v>
      </c>
      <c r="Y21" s="85">
        <f t="shared" si="6"/>
        <v>0.8</v>
      </c>
      <c r="Z21" s="52">
        <v>1</v>
      </c>
      <c r="AA21" s="53">
        <v>0</v>
      </c>
      <c r="AB21" s="53">
        <v>1</v>
      </c>
      <c r="AC21" s="53">
        <v>1</v>
      </c>
      <c r="AD21" s="53">
        <v>1</v>
      </c>
      <c r="AF21" s="89">
        <f t="shared" si="7"/>
        <v>0.8</v>
      </c>
    </row>
    <row r="22" spans="1:32">
      <c r="A22" s="11">
        <v>17</v>
      </c>
      <c r="B22" s="8" t="s">
        <v>18</v>
      </c>
      <c r="C22" s="58">
        <f t="shared" si="0"/>
        <v>4</v>
      </c>
      <c r="D22" s="63">
        <f t="shared" si="1"/>
        <v>0.8</v>
      </c>
      <c r="E22" s="24">
        <v>1</v>
      </c>
      <c r="F22" s="27">
        <v>0</v>
      </c>
      <c r="G22" s="27">
        <v>1</v>
      </c>
      <c r="H22" s="27">
        <v>1</v>
      </c>
      <c r="I22" s="28">
        <v>1</v>
      </c>
      <c r="J22" s="67">
        <f t="shared" si="2"/>
        <v>3</v>
      </c>
      <c r="K22" s="69">
        <f t="shared" si="8"/>
        <v>0.6</v>
      </c>
      <c r="L22" s="35">
        <v>0</v>
      </c>
      <c r="M22" s="36">
        <v>1</v>
      </c>
      <c r="N22" s="36">
        <v>0</v>
      </c>
      <c r="O22" s="36">
        <v>1</v>
      </c>
      <c r="P22" s="37">
        <v>1</v>
      </c>
      <c r="Q22" s="75">
        <f t="shared" si="3"/>
        <v>2</v>
      </c>
      <c r="R22" s="77">
        <f t="shared" si="4"/>
        <v>0.4</v>
      </c>
      <c r="S22" s="44">
        <v>0</v>
      </c>
      <c r="T22" s="45">
        <v>0</v>
      </c>
      <c r="U22" s="45">
        <v>1</v>
      </c>
      <c r="V22" s="45">
        <v>0</v>
      </c>
      <c r="W22" s="46">
        <v>1</v>
      </c>
      <c r="X22" s="83">
        <f t="shared" si="5"/>
        <v>3</v>
      </c>
      <c r="Y22" s="85">
        <f t="shared" si="6"/>
        <v>0.6</v>
      </c>
      <c r="Z22" s="52">
        <v>0</v>
      </c>
      <c r="AA22" s="53">
        <v>1</v>
      </c>
      <c r="AB22" s="53">
        <v>1</v>
      </c>
      <c r="AC22" s="53">
        <v>0</v>
      </c>
      <c r="AD22" s="53">
        <v>1</v>
      </c>
      <c r="AF22" s="89">
        <f t="shared" si="7"/>
        <v>0.6</v>
      </c>
    </row>
    <row r="23" spans="1:32">
      <c r="A23" s="11">
        <v>18</v>
      </c>
      <c r="B23" s="8" t="s">
        <v>19</v>
      </c>
      <c r="C23" s="58">
        <f t="shared" si="0"/>
        <v>3</v>
      </c>
      <c r="D23" s="63">
        <f t="shared" si="1"/>
        <v>0.6</v>
      </c>
      <c r="E23" s="24">
        <v>0</v>
      </c>
      <c r="F23" s="27">
        <v>1</v>
      </c>
      <c r="G23" s="27">
        <v>0</v>
      </c>
      <c r="H23" s="27">
        <v>1</v>
      </c>
      <c r="I23" s="28">
        <v>1</v>
      </c>
      <c r="J23" s="67">
        <f t="shared" si="2"/>
        <v>5</v>
      </c>
      <c r="K23" s="69">
        <f t="shared" si="8"/>
        <v>1</v>
      </c>
      <c r="L23" s="35">
        <v>1</v>
      </c>
      <c r="M23" s="36">
        <v>1</v>
      </c>
      <c r="N23" s="36">
        <v>1</v>
      </c>
      <c r="O23" s="36">
        <v>1</v>
      </c>
      <c r="P23" s="37">
        <v>1</v>
      </c>
      <c r="Q23" s="75">
        <f t="shared" si="3"/>
        <v>2</v>
      </c>
      <c r="R23" s="77">
        <f t="shared" si="4"/>
        <v>0.4</v>
      </c>
      <c r="S23" s="44">
        <v>1</v>
      </c>
      <c r="T23" s="45">
        <v>1</v>
      </c>
      <c r="U23" s="45">
        <v>0</v>
      </c>
      <c r="V23" s="45">
        <v>0</v>
      </c>
      <c r="W23" s="46">
        <v>0</v>
      </c>
      <c r="X23" s="83">
        <f t="shared" si="5"/>
        <v>2</v>
      </c>
      <c r="Y23" s="85">
        <f t="shared" si="6"/>
        <v>0.4</v>
      </c>
      <c r="Z23" s="52">
        <v>0</v>
      </c>
      <c r="AA23" s="53">
        <v>0</v>
      </c>
      <c r="AB23" s="53">
        <v>0</v>
      </c>
      <c r="AC23" s="53">
        <v>1</v>
      </c>
      <c r="AD23" s="53">
        <v>1</v>
      </c>
      <c r="AF23" s="89">
        <f t="shared" si="7"/>
        <v>0.6</v>
      </c>
    </row>
    <row r="24" spans="1:32">
      <c r="A24" s="11">
        <v>19</v>
      </c>
      <c r="B24" s="8" t="s">
        <v>20</v>
      </c>
      <c r="C24" s="58">
        <f t="shared" si="0"/>
        <v>4</v>
      </c>
      <c r="D24" s="63">
        <f t="shared" si="1"/>
        <v>0.8</v>
      </c>
      <c r="E24" s="24">
        <v>0</v>
      </c>
      <c r="F24" s="27">
        <v>1</v>
      </c>
      <c r="G24" s="27">
        <v>1</v>
      </c>
      <c r="H24" s="27">
        <v>1</v>
      </c>
      <c r="I24" s="28">
        <v>1</v>
      </c>
      <c r="J24" s="67">
        <f t="shared" si="2"/>
        <v>5</v>
      </c>
      <c r="K24" s="69">
        <f t="shared" si="8"/>
        <v>1</v>
      </c>
      <c r="L24" s="35">
        <v>1</v>
      </c>
      <c r="M24" s="36">
        <v>1</v>
      </c>
      <c r="N24" s="36">
        <v>1</v>
      </c>
      <c r="O24" s="36">
        <v>1</v>
      </c>
      <c r="P24" s="37">
        <v>1</v>
      </c>
      <c r="Q24" s="75">
        <f t="shared" si="3"/>
        <v>3</v>
      </c>
      <c r="R24" s="77">
        <f t="shared" si="4"/>
        <v>0.6</v>
      </c>
      <c r="S24" s="44">
        <v>1</v>
      </c>
      <c r="T24" s="45">
        <v>1</v>
      </c>
      <c r="U24" s="45">
        <v>0</v>
      </c>
      <c r="V24" s="45">
        <v>0</v>
      </c>
      <c r="W24" s="46">
        <v>1</v>
      </c>
      <c r="X24" s="83">
        <f t="shared" si="5"/>
        <v>1</v>
      </c>
      <c r="Y24" s="85">
        <f t="shared" si="6"/>
        <v>0.2</v>
      </c>
      <c r="Z24" s="52">
        <v>0</v>
      </c>
      <c r="AA24" s="53">
        <v>0</v>
      </c>
      <c r="AB24" s="53">
        <v>0</v>
      </c>
      <c r="AC24" s="53">
        <v>0</v>
      </c>
      <c r="AD24" s="53">
        <v>1</v>
      </c>
      <c r="AF24" s="89">
        <f t="shared" si="7"/>
        <v>0.65</v>
      </c>
    </row>
    <row r="25" spans="1:32">
      <c r="A25" s="11">
        <v>20</v>
      </c>
      <c r="B25" s="8" t="s">
        <v>21</v>
      </c>
      <c r="C25" s="58">
        <f t="shared" si="0"/>
        <v>2</v>
      </c>
      <c r="D25" s="63">
        <f t="shared" si="1"/>
        <v>0.4</v>
      </c>
      <c r="E25" s="24">
        <v>1</v>
      </c>
      <c r="F25" s="27">
        <v>0</v>
      </c>
      <c r="G25" s="27">
        <v>0</v>
      </c>
      <c r="H25" s="27">
        <v>0</v>
      </c>
      <c r="I25" s="28">
        <v>1</v>
      </c>
      <c r="J25" s="67">
        <f t="shared" si="2"/>
        <v>2</v>
      </c>
      <c r="K25" s="69">
        <f t="shared" si="8"/>
        <v>0.4</v>
      </c>
      <c r="L25" s="35">
        <v>1</v>
      </c>
      <c r="M25" s="36">
        <v>1</v>
      </c>
      <c r="N25" s="36">
        <v>0</v>
      </c>
      <c r="O25" s="36">
        <v>0</v>
      </c>
      <c r="P25" s="37">
        <v>0</v>
      </c>
      <c r="Q25" s="75">
        <f t="shared" si="3"/>
        <v>2</v>
      </c>
      <c r="R25" s="77">
        <f t="shared" si="4"/>
        <v>0.4</v>
      </c>
      <c r="S25" s="44">
        <v>0</v>
      </c>
      <c r="T25" s="45">
        <v>0</v>
      </c>
      <c r="U25" s="45">
        <v>0</v>
      </c>
      <c r="V25" s="45">
        <v>1</v>
      </c>
      <c r="W25" s="46">
        <v>1</v>
      </c>
      <c r="X25" s="83">
        <f t="shared" si="5"/>
        <v>3</v>
      </c>
      <c r="Y25" s="85">
        <f t="shared" si="6"/>
        <v>0.6</v>
      </c>
      <c r="Z25" s="52">
        <v>0</v>
      </c>
      <c r="AA25" s="53">
        <v>1</v>
      </c>
      <c r="AB25" s="53">
        <v>1</v>
      </c>
      <c r="AC25" s="53">
        <v>0</v>
      </c>
      <c r="AD25" s="53">
        <v>1</v>
      </c>
      <c r="AF25" s="89">
        <f t="shared" si="7"/>
        <v>0.45000000000000007</v>
      </c>
    </row>
    <row r="26" spans="1:32">
      <c r="A26" s="11">
        <v>21</v>
      </c>
      <c r="B26" s="8" t="s">
        <v>22</v>
      </c>
      <c r="C26" s="58">
        <f t="shared" si="0"/>
        <v>1</v>
      </c>
      <c r="D26" s="63">
        <f t="shared" si="1"/>
        <v>0.2</v>
      </c>
      <c r="E26" s="24">
        <v>0</v>
      </c>
      <c r="F26" s="25">
        <v>0</v>
      </c>
      <c r="G26" s="25">
        <v>0</v>
      </c>
      <c r="H26" s="25">
        <v>1</v>
      </c>
      <c r="I26" s="26">
        <v>0</v>
      </c>
      <c r="J26" s="67">
        <f t="shared" si="2"/>
        <v>3</v>
      </c>
      <c r="K26" s="69">
        <f t="shared" si="8"/>
        <v>0.6</v>
      </c>
      <c r="L26" s="35">
        <v>1</v>
      </c>
      <c r="M26" s="36">
        <v>1</v>
      </c>
      <c r="N26" s="36">
        <v>1</v>
      </c>
      <c r="O26" s="36">
        <v>0</v>
      </c>
      <c r="P26" s="37">
        <v>0</v>
      </c>
      <c r="Q26" s="75">
        <f t="shared" si="3"/>
        <v>1</v>
      </c>
      <c r="R26" s="77">
        <f t="shared" si="4"/>
        <v>0.2</v>
      </c>
      <c r="S26" s="44">
        <v>1</v>
      </c>
      <c r="T26" s="45">
        <v>0</v>
      </c>
      <c r="U26" s="45">
        <v>0</v>
      </c>
      <c r="V26" s="45">
        <v>0</v>
      </c>
      <c r="W26" s="46">
        <v>0</v>
      </c>
      <c r="X26" s="83">
        <f t="shared" si="5"/>
        <v>3</v>
      </c>
      <c r="Y26" s="85">
        <f t="shared" si="6"/>
        <v>0.6</v>
      </c>
      <c r="Z26" s="52">
        <v>0</v>
      </c>
      <c r="AA26" s="53">
        <v>1</v>
      </c>
      <c r="AB26" s="53">
        <v>0</v>
      </c>
      <c r="AC26" s="53">
        <v>1</v>
      </c>
      <c r="AD26" s="53">
        <v>1</v>
      </c>
      <c r="AF26" s="89">
        <f t="shared" si="7"/>
        <v>0.4</v>
      </c>
    </row>
    <row r="27" spans="1:32">
      <c r="A27" s="11">
        <v>22</v>
      </c>
      <c r="B27" s="8" t="s">
        <v>23</v>
      </c>
      <c r="C27" s="58">
        <f t="shared" si="0"/>
        <v>3</v>
      </c>
      <c r="D27" s="63">
        <f t="shared" si="1"/>
        <v>0.6</v>
      </c>
      <c r="E27" s="24">
        <v>1</v>
      </c>
      <c r="F27" s="27">
        <v>1</v>
      </c>
      <c r="G27" s="27">
        <v>1</v>
      </c>
      <c r="H27" s="27">
        <v>0</v>
      </c>
      <c r="I27" s="28">
        <v>0</v>
      </c>
      <c r="J27" s="67">
        <f t="shared" si="2"/>
        <v>1</v>
      </c>
      <c r="K27" s="69">
        <f t="shared" si="8"/>
        <v>0.2</v>
      </c>
      <c r="L27" s="35">
        <v>0</v>
      </c>
      <c r="M27" s="36">
        <v>0</v>
      </c>
      <c r="N27" s="36">
        <v>1</v>
      </c>
      <c r="O27" s="36">
        <v>0</v>
      </c>
      <c r="P27" s="37">
        <v>0</v>
      </c>
      <c r="Q27" s="75">
        <f t="shared" si="3"/>
        <v>3</v>
      </c>
      <c r="R27" s="77">
        <f t="shared" si="4"/>
        <v>0.6</v>
      </c>
      <c r="S27" s="44">
        <v>0</v>
      </c>
      <c r="T27" s="45">
        <v>1</v>
      </c>
      <c r="U27" s="45">
        <v>0</v>
      </c>
      <c r="V27" s="45">
        <v>1</v>
      </c>
      <c r="W27" s="46">
        <v>1</v>
      </c>
      <c r="X27" s="83">
        <f t="shared" si="5"/>
        <v>3</v>
      </c>
      <c r="Y27" s="85">
        <f t="shared" si="6"/>
        <v>0.6</v>
      </c>
      <c r="Z27" s="52">
        <v>1</v>
      </c>
      <c r="AA27" s="53">
        <v>1</v>
      </c>
      <c r="AB27" s="53">
        <v>0</v>
      </c>
      <c r="AC27" s="53">
        <v>0</v>
      </c>
      <c r="AD27" s="53">
        <v>1</v>
      </c>
      <c r="AF27" s="89">
        <f t="shared" si="7"/>
        <v>0.5</v>
      </c>
    </row>
    <row r="28" spans="1:32">
      <c r="A28" s="11">
        <v>23</v>
      </c>
      <c r="B28" s="8" t="s">
        <v>24</v>
      </c>
      <c r="C28" s="58">
        <f t="shared" si="0"/>
        <v>2</v>
      </c>
      <c r="D28" s="63">
        <f t="shared" si="1"/>
        <v>0.4</v>
      </c>
      <c r="E28" s="24">
        <v>0</v>
      </c>
      <c r="F28" s="27">
        <v>1</v>
      </c>
      <c r="G28" s="27">
        <v>1</v>
      </c>
      <c r="H28" s="27">
        <v>0</v>
      </c>
      <c r="I28" s="28">
        <v>0</v>
      </c>
      <c r="J28" s="67">
        <f t="shared" si="2"/>
        <v>3</v>
      </c>
      <c r="K28" s="69">
        <f t="shared" si="8"/>
        <v>0.6</v>
      </c>
      <c r="L28" s="35">
        <v>1</v>
      </c>
      <c r="M28" s="36">
        <v>0</v>
      </c>
      <c r="N28" s="36">
        <v>0</v>
      </c>
      <c r="O28" s="36">
        <v>1</v>
      </c>
      <c r="P28" s="37">
        <v>1</v>
      </c>
      <c r="Q28" s="75">
        <f t="shared" si="3"/>
        <v>1</v>
      </c>
      <c r="R28" s="77">
        <f t="shared" si="4"/>
        <v>0.2</v>
      </c>
      <c r="S28" s="44">
        <v>1</v>
      </c>
      <c r="T28" s="45">
        <v>0</v>
      </c>
      <c r="U28" s="45">
        <v>0</v>
      </c>
      <c r="V28" s="45">
        <v>0</v>
      </c>
      <c r="W28" s="46">
        <v>0</v>
      </c>
      <c r="X28" s="83">
        <f t="shared" si="5"/>
        <v>3</v>
      </c>
      <c r="Y28" s="85">
        <f t="shared" si="6"/>
        <v>0.6</v>
      </c>
      <c r="Z28" s="52">
        <v>1</v>
      </c>
      <c r="AA28" s="53">
        <v>1</v>
      </c>
      <c r="AB28" s="53">
        <v>0</v>
      </c>
      <c r="AC28" s="53">
        <v>1</v>
      </c>
      <c r="AD28" s="53">
        <v>0</v>
      </c>
      <c r="AF28" s="89">
        <f t="shared" si="7"/>
        <v>0.44999999999999996</v>
      </c>
    </row>
    <row r="29" spans="1:32">
      <c r="A29" s="11">
        <v>24</v>
      </c>
      <c r="B29" s="8" t="s">
        <v>25</v>
      </c>
      <c r="C29" s="58">
        <f t="shared" si="0"/>
        <v>2</v>
      </c>
      <c r="D29" s="63">
        <f t="shared" si="1"/>
        <v>0.4</v>
      </c>
      <c r="E29" s="24">
        <v>1</v>
      </c>
      <c r="F29" s="27">
        <v>0</v>
      </c>
      <c r="G29" s="27">
        <v>1</v>
      </c>
      <c r="H29" s="27">
        <v>0</v>
      </c>
      <c r="I29" s="28">
        <v>0</v>
      </c>
      <c r="J29" s="67">
        <f t="shared" si="2"/>
        <v>3</v>
      </c>
      <c r="K29" s="69">
        <f t="shared" si="8"/>
        <v>0.6</v>
      </c>
      <c r="L29" s="35">
        <v>1</v>
      </c>
      <c r="M29" s="36">
        <v>1</v>
      </c>
      <c r="N29" s="36">
        <v>1</v>
      </c>
      <c r="O29" s="36">
        <v>0</v>
      </c>
      <c r="P29" s="37">
        <v>0</v>
      </c>
      <c r="Q29" s="75">
        <f t="shared" si="3"/>
        <v>1</v>
      </c>
      <c r="R29" s="77">
        <f t="shared" si="4"/>
        <v>0.2</v>
      </c>
      <c r="S29" s="44">
        <v>1</v>
      </c>
      <c r="T29" s="45">
        <v>0</v>
      </c>
      <c r="U29" s="45">
        <v>0</v>
      </c>
      <c r="V29" s="45">
        <v>0</v>
      </c>
      <c r="W29" s="46">
        <v>0</v>
      </c>
      <c r="X29" s="83">
        <f t="shared" si="5"/>
        <v>2</v>
      </c>
      <c r="Y29" s="85">
        <f t="shared" si="6"/>
        <v>0.4</v>
      </c>
      <c r="Z29" s="52">
        <v>1</v>
      </c>
      <c r="AA29" s="53">
        <v>0</v>
      </c>
      <c r="AB29" s="53">
        <v>0</v>
      </c>
      <c r="AC29" s="53">
        <v>0</v>
      </c>
      <c r="AD29" s="53">
        <v>1</v>
      </c>
      <c r="AF29" s="89">
        <f t="shared" si="7"/>
        <v>0.4</v>
      </c>
    </row>
    <row r="30" spans="1:32">
      <c r="A30" s="11">
        <v>25</v>
      </c>
      <c r="B30" s="8" t="s">
        <v>26</v>
      </c>
      <c r="C30" s="58">
        <f t="shared" si="0"/>
        <v>4</v>
      </c>
      <c r="D30" s="63">
        <f t="shared" si="1"/>
        <v>0.8</v>
      </c>
      <c r="E30" s="24">
        <v>1</v>
      </c>
      <c r="F30" s="27">
        <v>1</v>
      </c>
      <c r="G30" s="27">
        <v>1</v>
      </c>
      <c r="H30" s="27">
        <v>1</v>
      </c>
      <c r="I30" s="28">
        <v>0</v>
      </c>
      <c r="J30" s="67">
        <f t="shared" si="2"/>
        <v>4</v>
      </c>
      <c r="K30" s="69">
        <f t="shared" si="8"/>
        <v>0.8</v>
      </c>
      <c r="L30" s="35">
        <v>1</v>
      </c>
      <c r="M30" s="36">
        <v>1</v>
      </c>
      <c r="N30" s="36">
        <v>0</v>
      </c>
      <c r="O30" s="36">
        <v>1</v>
      </c>
      <c r="P30" s="37">
        <v>1</v>
      </c>
      <c r="Q30" s="75">
        <f t="shared" si="3"/>
        <v>3</v>
      </c>
      <c r="R30" s="77">
        <f t="shared" si="4"/>
        <v>0.6</v>
      </c>
      <c r="S30" s="44">
        <v>1</v>
      </c>
      <c r="T30" s="45">
        <v>1</v>
      </c>
      <c r="U30" s="45">
        <v>1</v>
      </c>
      <c r="V30" s="45">
        <v>0</v>
      </c>
      <c r="W30" s="46">
        <v>0</v>
      </c>
      <c r="X30" s="83">
        <f t="shared" si="5"/>
        <v>3</v>
      </c>
      <c r="Y30" s="85">
        <f t="shared" si="6"/>
        <v>0.6</v>
      </c>
      <c r="Z30" s="52">
        <v>1</v>
      </c>
      <c r="AA30" s="53">
        <v>0</v>
      </c>
      <c r="AB30" s="53">
        <v>1</v>
      </c>
      <c r="AC30" s="53">
        <v>1</v>
      </c>
      <c r="AD30" s="53">
        <v>0</v>
      </c>
      <c r="AF30" s="89">
        <f t="shared" si="7"/>
        <v>0.70000000000000007</v>
      </c>
    </row>
    <row r="31" spans="1:32">
      <c r="A31" s="11">
        <v>26</v>
      </c>
      <c r="B31" s="8" t="s">
        <v>27</v>
      </c>
      <c r="C31" s="58">
        <f t="shared" si="0"/>
        <v>4</v>
      </c>
      <c r="D31" s="63">
        <f t="shared" si="1"/>
        <v>0.8</v>
      </c>
      <c r="E31" s="24">
        <v>1</v>
      </c>
      <c r="F31" s="27">
        <v>1</v>
      </c>
      <c r="G31" s="27">
        <v>1</v>
      </c>
      <c r="H31" s="27">
        <v>1</v>
      </c>
      <c r="I31" s="28">
        <v>0</v>
      </c>
      <c r="J31" s="67">
        <f t="shared" si="2"/>
        <v>0</v>
      </c>
      <c r="K31" s="69">
        <f t="shared" si="8"/>
        <v>0</v>
      </c>
      <c r="L31" s="35">
        <v>0</v>
      </c>
      <c r="M31" s="36">
        <v>0</v>
      </c>
      <c r="N31" s="36">
        <v>0</v>
      </c>
      <c r="O31" s="36">
        <v>0</v>
      </c>
      <c r="P31" s="37">
        <v>0</v>
      </c>
      <c r="Q31" s="75">
        <f t="shared" si="3"/>
        <v>1</v>
      </c>
      <c r="R31" s="77">
        <f t="shared" si="4"/>
        <v>0.2</v>
      </c>
      <c r="S31" s="44">
        <v>1</v>
      </c>
      <c r="T31" s="45">
        <v>0</v>
      </c>
      <c r="U31" s="45">
        <v>0</v>
      </c>
      <c r="V31" s="45">
        <v>0</v>
      </c>
      <c r="W31" s="46">
        <v>0</v>
      </c>
      <c r="X31" s="83">
        <f t="shared" si="5"/>
        <v>3</v>
      </c>
      <c r="Y31" s="85">
        <f t="shared" si="6"/>
        <v>0.6</v>
      </c>
      <c r="Z31" s="52">
        <v>0</v>
      </c>
      <c r="AA31" s="53">
        <v>1</v>
      </c>
      <c r="AB31" s="53">
        <v>1</v>
      </c>
      <c r="AC31" s="53">
        <v>0</v>
      </c>
      <c r="AD31" s="53">
        <v>1</v>
      </c>
      <c r="AF31" s="89">
        <f t="shared" si="7"/>
        <v>0.4</v>
      </c>
    </row>
    <row r="32" spans="1:32">
      <c r="A32" s="11">
        <v>27</v>
      </c>
      <c r="B32" s="8" t="s">
        <v>28</v>
      </c>
      <c r="C32" s="58">
        <f t="shared" si="0"/>
        <v>2</v>
      </c>
      <c r="D32" s="63">
        <f t="shared" si="1"/>
        <v>0.4</v>
      </c>
      <c r="E32" s="24">
        <v>1</v>
      </c>
      <c r="F32" s="27">
        <v>0</v>
      </c>
      <c r="G32" s="27">
        <v>0</v>
      </c>
      <c r="H32" s="27">
        <v>0</v>
      </c>
      <c r="I32" s="28">
        <v>1</v>
      </c>
      <c r="J32" s="67">
        <f t="shared" si="2"/>
        <v>3</v>
      </c>
      <c r="K32" s="69">
        <f t="shared" si="8"/>
        <v>0.6</v>
      </c>
      <c r="L32" s="35">
        <v>0</v>
      </c>
      <c r="M32" s="36">
        <v>1</v>
      </c>
      <c r="N32" s="36">
        <v>0</v>
      </c>
      <c r="O32" s="36">
        <v>1</v>
      </c>
      <c r="P32" s="37">
        <v>1</v>
      </c>
      <c r="Q32" s="75">
        <f t="shared" si="3"/>
        <v>1</v>
      </c>
      <c r="R32" s="77">
        <f t="shared" si="4"/>
        <v>0.2</v>
      </c>
      <c r="S32" s="44">
        <v>1</v>
      </c>
      <c r="T32" s="45">
        <v>0</v>
      </c>
      <c r="U32" s="45">
        <v>0</v>
      </c>
      <c r="V32" s="45">
        <v>0</v>
      </c>
      <c r="W32" s="46">
        <v>0</v>
      </c>
      <c r="X32" s="83">
        <f t="shared" si="5"/>
        <v>2</v>
      </c>
      <c r="Y32" s="85">
        <f t="shared" si="6"/>
        <v>0.4</v>
      </c>
      <c r="Z32" s="52">
        <v>1</v>
      </c>
      <c r="AA32" s="53">
        <v>1</v>
      </c>
      <c r="AB32" s="53">
        <v>0</v>
      </c>
      <c r="AC32" s="53">
        <v>0</v>
      </c>
      <c r="AD32" s="53">
        <v>0</v>
      </c>
      <c r="AF32" s="89">
        <f t="shared" si="7"/>
        <v>0.4</v>
      </c>
    </row>
    <row r="33" spans="1:39">
      <c r="A33" s="11">
        <v>28</v>
      </c>
      <c r="B33" s="8" t="s">
        <v>29</v>
      </c>
      <c r="C33" s="58">
        <f t="shared" si="0"/>
        <v>3</v>
      </c>
      <c r="D33" s="63">
        <f t="shared" si="1"/>
        <v>0.6</v>
      </c>
      <c r="E33" s="24">
        <v>1</v>
      </c>
      <c r="F33" s="27">
        <v>0</v>
      </c>
      <c r="G33" s="27">
        <v>1</v>
      </c>
      <c r="H33" s="27">
        <v>0</v>
      </c>
      <c r="I33" s="28">
        <v>1</v>
      </c>
      <c r="J33" s="67">
        <f t="shared" si="2"/>
        <v>3</v>
      </c>
      <c r="K33" s="69">
        <f t="shared" si="8"/>
        <v>0.6</v>
      </c>
      <c r="L33" s="35">
        <v>1</v>
      </c>
      <c r="M33" s="36">
        <v>0</v>
      </c>
      <c r="N33" s="36">
        <v>1</v>
      </c>
      <c r="O33" s="36">
        <v>0</v>
      </c>
      <c r="P33" s="37">
        <v>1</v>
      </c>
      <c r="Q33" s="75">
        <f t="shared" si="3"/>
        <v>4</v>
      </c>
      <c r="R33" s="77">
        <f t="shared" si="4"/>
        <v>0.8</v>
      </c>
      <c r="S33" s="44">
        <v>1</v>
      </c>
      <c r="T33" s="45">
        <v>0</v>
      </c>
      <c r="U33" s="45">
        <v>1</v>
      </c>
      <c r="V33" s="45">
        <v>1</v>
      </c>
      <c r="W33" s="46">
        <v>1</v>
      </c>
      <c r="X33" s="83">
        <f t="shared" si="5"/>
        <v>3</v>
      </c>
      <c r="Y33" s="85">
        <f t="shared" si="6"/>
        <v>0.6</v>
      </c>
      <c r="Z33" s="52">
        <v>0</v>
      </c>
      <c r="AA33" s="53">
        <v>0</v>
      </c>
      <c r="AB33" s="53">
        <v>1</v>
      </c>
      <c r="AC33" s="53">
        <v>1</v>
      </c>
      <c r="AD33" s="53">
        <v>1</v>
      </c>
      <c r="AF33" s="89">
        <f t="shared" si="7"/>
        <v>0.65</v>
      </c>
    </row>
    <row r="34" spans="1:39">
      <c r="A34" s="11">
        <v>29</v>
      </c>
      <c r="B34" s="8" t="s">
        <v>30</v>
      </c>
      <c r="C34" s="58">
        <f t="shared" si="0"/>
        <v>3</v>
      </c>
      <c r="D34" s="63">
        <f t="shared" si="1"/>
        <v>0.6</v>
      </c>
      <c r="E34" s="24">
        <v>0</v>
      </c>
      <c r="F34" s="27">
        <v>0</v>
      </c>
      <c r="G34" s="27">
        <v>1</v>
      </c>
      <c r="H34" s="27">
        <v>1</v>
      </c>
      <c r="I34" s="28">
        <v>1</v>
      </c>
      <c r="J34" s="67">
        <f t="shared" si="2"/>
        <v>0</v>
      </c>
      <c r="K34" s="69">
        <f t="shared" si="8"/>
        <v>0</v>
      </c>
      <c r="L34" s="35">
        <v>0</v>
      </c>
      <c r="M34" s="36">
        <v>0</v>
      </c>
      <c r="N34" s="36">
        <v>0</v>
      </c>
      <c r="O34" s="36">
        <v>0</v>
      </c>
      <c r="P34" s="37">
        <v>0</v>
      </c>
      <c r="Q34" s="75">
        <f t="shared" si="3"/>
        <v>4</v>
      </c>
      <c r="R34" s="77">
        <f t="shared" si="4"/>
        <v>0.8</v>
      </c>
      <c r="S34" s="44">
        <v>0</v>
      </c>
      <c r="T34" s="45">
        <v>1</v>
      </c>
      <c r="U34" s="45">
        <v>1</v>
      </c>
      <c r="V34" s="45">
        <v>1</v>
      </c>
      <c r="W34" s="46">
        <v>1</v>
      </c>
      <c r="X34" s="83">
        <f t="shared" si="5"/>
        <v>3</v>
      </c>
      <c r="Y34" s="85">
        <f t="shared" si="6"/>
        <v>0.6</v>
      </c>
      <c r="Z34" s="52">
        <v>1</v>
      </c>
      <c r="AA34" s="53">
        <v>0</v>
      </c>
      <c r="AB34" s="53">
        <v>1</v>
      </c>
      <c r="AC34" s="53">
        <v>0</v>
      </c>
      <c r="AD34" s="53">
        <v>1</v>
      </c>
      <c r="AF34" s="89">
        <f t="shared" si="7"/>
        <v>0.5</v>
      </c>
    </row>
    <row r="35" spans="1:39">
      <c r="A35" s="12">
        <v>30</v>
      </c>
      <c r="B35" s="9" t="s">
        <v>31</v>
      </c>
      <c r="C35" s="59">
        <f t="shared" si="0"/>
        <v>2</v>
      </c>
      <c r="D35" s="64">
        <f t="shared" si="1"/>
        <v>0.4</v>
      </c>
      <c r="E35" s="29">
        <v>1</v>
      </c>
      <c r="F35" s="30">
        <v>0</v>
      </c>
      <c r="G35" s="30">
        <v>0</v>
      </c>
      <c r="H35" s="30">
        <v>0</v>
      </c>
      <c r="I35" s="31">
        <v>1</v>
      </c>
      <c r="J35" s="68">
        <f t="shared" si="2"/>
        <v>3</v>
      </c>
      <c r="K35" s="72">
        <f t="shared" si="8"/>
        <v>0.6</v>
      </c>
      <c r="L35" s="38">
        <v>1</v>
      </c>
      <c r="M35" s="39">
        <v>1</v>
      </c>
      <c r="N35" s="39">
        <v>0</v>
      </c>
      <c r="O35" s="39">
        <v>0</v>
      </c>
      <c r="P35" s="40">
        <v>1</v>
      </c>
      <c r="Q35" s="76">
        <f t="shared" si="3"/>
        <v>2</v>
      </c>
      <c r="R35" s="80">
        <f t="shared" si="4"/>
        <v>0.4</v>
      </c>
      <c r="S35" s="47">
        <v>0</v>
      </c>
      <c r="T35" s="48">
        <v>1</v>
      </c>
      <c r="U35" s="48">
        <v>0</v>
      </c>
      <c r="V35" s="48">
        <v>1</v>
      </c>
      <c r="W35" s="49">
        <v>0</v>
      </c>
      <c r="X35" s="84">
        <f t="shared" si="5"/>
        <v>2</v>
      </c>
      <c r="Y35" s="88">
        <f t="shared" si="6"/>
        <v>0.4</v>
      </c>
      <c r="Z35" s="54">
        <v>1</v>
      </c>
      <c r="AA35" s="55">
        <v>1</v>
      </c>
      <c r="AB35" s="55">
        <v>0</v>
      </c>
      <c r="AC35" s="55">
        <v>0</v>
      </c>
      <c r="AD35" s="55">
        <v>0</v>
      </c>
      <c r="AF35" s="90">
        <f t="shared" si="7"/>
        <v>0.44999999999999996</v>
      </c>
    </row>
    <row r="36" spans="1:39">
      <c r="B36" s="93" t="s">
        <v>47</v>
      </c>
      <c r="E36">
        <f>SUM(E6:E35)</f>
        <v>17</v>
      </c>
      <c r="F36">
        <f t="shared" ref="F36:I36" si="9">SUM(F6:F35)</f>
        <v>17</v>
      </c>
      <c r="G36">
        <f t="shared" si="9"/>
        <v>19</v>
      </c>
      <c r="H36">
        <f t="shared" si="9"/>
        <v>17</v>
      </c>
      <c r="I36">
        <f t="shared" si="9"/>
        <v>13</v>
      </c>
      <c r="L36">
        <f>SUM(L6:L35)</f>
        <v>18</v>
      </c>
      <c r="M36">
        <f t="shared" ref="M36" si="10">SUM(M6:M35)</f>
        <v>19</v>
      </c>
      <c r="N36">
        <f t="shared" ref="N36" si="11">SUM(N6:N35)</f>
        <v>14</v>
      </c>
      <c r="O36">
        <f t="shared" ref="O36" si="12">SUM(O6:O35)</f>
        <v>13</v>
      </c>
      <c r="P36">
        <f t="shared" ref="P36" si="13">SUM(P6:P35)</f>
        <v>14</v>
      </c>
      <c r="S36">
        <f>SUM(S6:S35)</f>
        <v>20</v>
      </c>
      <c r="T36">
        <f t="shared" ref="T36" si="14">SUM(T6:T35)</f>
        <v>15</v>
      </c>
      <c r="U36">
        <f t="shared" ref="U36" si="15">SUM(U6:U35)</f>
        <v>12</v>
      </c>
      <c r="V36">
        <f t="shared" ref="V36" si="16">SUM(V6:V35)</f>
        <v>13</v>
      </c>
      <c r="W36">
        <f t="shared" ref="W36" si="17">SUM(W6:W35)</f>
        <v>13</v>
      </c>
      <c r="Z36">
        <f>SUM(Z6:Z35)</f>
        <v>16</v>
      </c>
      <c r="AA36">
        <f t="shared" ref="AA36" si="18">SUM(AA6:AA35)</f>
        <v>15</v>
      </c>
      <c r="AB36">
        <f t="shared" ref="AB36" si="19">SUM(AB6:AB35)</f>
        <v>12</v>
      </c>
      <c r="AC36">
        <f t="shared" ref="AC36" si="20">SUM(AC6:AC35)</f>
        <v>16</v>
      </c>
      <c r="AD36">
        <f t="shared" ref="AD36" si="21">SUM(AD6:AD35)</f>
        <v>20</v>
      </c>
    </row>
    <row r="37" spans="1:39" ht="15.75" thickBot="1">
      <c r="B37" s="135"/>
      <c r="L37"/>
      <c r="M37"/>
      <c r="N37"/>
      <c r="O37"/>
      <c r="P37"/>
      <c r="S37"/>
      <c r="T37"/>
      <c r="U37"/>
      <c r="V37"/>
      <c r="W37"/>
    </row>
    <row r="38" spans="1:39">
      <c r="B38" s="95" t="s">
        <v>48</v>
      </c>
      <c r="C38" s="116">
        <f>MIN(E36:I36)</f>
        <v>13</v>
      </c>
      <c r="D38" s="114">
        <f>C38/$A$35</f>
        <v>0.43333333333333335</v>
      </c>
      <c r="J38" s="119">
        <f>MIN(L36:P36)</f>
        <v>13</v>
      </c>
      <c r="K38" s="128">
        <f>J38/$A$35</f>
        <v>0.43333333333333335</v>
      </c>
      <c r="L38"/>
      <c r="M38"/>
      <c r="N38"/>
      <c r="O38"/>
      <c r="P38"/>
      <c r="Q38" s="122">
        <f>MIN(S36:W36)</f>
        <v>12</v>
      </c>
      <c r="R38" s="130">
        <f>Q38/$A$35</f>
        <v>0.4</v>
      </c>
      <c r="S38"/>
      <c r="T38"/>
      <c r="U38"/>
      <c r="V38"/>
      <c r="W38"/>
      <c r="X38" s="125">
        <f>MIN(Z36:AD36)</f>
        <v>12</v>
      </c>
      <c r="Y38" s="132">
        <f>X38/$A$35</f>
        <v>0.4</v>
      </c>
    </row>
    <row r="39" spans="1:39" ht="15.75" thickBot="1">
      <c r="B39" s="96" t="s">
        <v>49</v>
      </c>
      <c r="C39" s="117">
        <f>MAX(E36:I36)</f>
        <v>19</v>
      </c>
      <c r="D39" s="63">
        <f t="shared" ref="D39:D40" si="22">C39/$A$35</f>
        <v>0.6333333333333333</v>
      </c>
      <c r="J39" s="120">
        <f>MAX(L36:P36)</f>
        <v>19</v>
      </c>
      <c r="K39" s="69">
        <f t="shared" ref="K39:K40" si="23">J39/$A$35</f>
        <v>0.6333333333333333</v>
      </c>
      <c r="L39"/>
      <c r="M39"/>
      <c r="N39"/>
      <c r="O39"/>
      <c r="P39"/>
      <c r="Q39" s="123">
        <f>MAX(S36:W36)</f>
        <v>20</v>
      </c>
      <c r="R39" s="77">
        <f t="shared" ref="R39:R40" si="24">Q39/$A$35</f>
        <v>0.66666666666666663</v>
      </c>
      <c r="S39"/>
      <c r="T39"/>
      <c r="U39"/>
      <c r="V39"/>
      <c r="W39"/>
      <c r="X39" s="126">
        <f>MAX(Z36:AD36)</f>
        <v>20</v>
      </c>
      <c r="Y39" s="133">
        <f t="shared" ref="Y39:Y40" si="25">X39/$A$35</f>
        <v>0.66666666666666663</v>
      </c>
      <c r="Z39" s="97"/>
      <c r="AA39" s="97"/>
      <c r="AB39" s="97"/>
      <c r="AC39" s="97"/>
      <c r="AD39" s="97"/>
      <c r="AE39" s="98"/>
    </row>
    <row r="40" spans="1:39" ht="15.75" thickBot="1">
      <c r="B40" s="94" t="s">
        <v>50</v>
      </c>
      <c r="C40" s="118">
        <f>AVERAGE(E36:I36)</f>
        <v>16.600000000000001</v>
      </c>
      <c r="D40" s="115">
        <f t="shared" si="22"/>
        <v>0.55333333333333334</v>
      </c>
      <c r="J40" s="121">
        <f>AVERAGE(L36:P36)</f>
        <v>15.6</v>
      </c>
      <c r="K40" s="129">
        <f t="shared" si="23"/>
        <v>0.52</v>
      </c>
      <c r="L40"/>
      <c r="M40"/>
      <c r="N40"/>
      <c r="O40"/>
      <c r="P40"/>
      <c r="Q40" s="124">
        <f>AVERAGE(S36:W36)</f>
        <v>14.6</v>
      </c>
      <c r="R40" s="131">
        <f t="shared" si="24"/>
        <v>0.48666666666666664</v>
      </c>
      <c r="S40"/>
      <c r="T40"/>
      <c r="U40"/>
      <c r="V40"/>
      <c r="W40"/>
      <c r="X40" s="127">
        <f>AVERAGE(Z36:AD36)</f>
        <v>15.8</v>
      </c>
      <c r="Y40" s="134">
        <f t="shared" si="25"/>
        <v>0.52666666666666673</v>
      </c>
      <c r="Z40" s="97"/>
      <c r="AA40" s="97"/>
      <c r="AB40" s="97"/>
      <c r="AC40" s="97"/>
      <c r="AD40" s="97"/>
      <c r="AE40" s="98"/>
      <c r="AF40" s="99">
        <f>AVERAGE(C40,J40,Q40,X40)</f>
        <v>15.650000000000002</v>
      </c>
    </row>
    <row r="41" spans="1:39" s="100" customFormat="1" thickBot="1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E41" s="56"/>
      <c r="AF41" s="56"/>
      <c r="AG41" s="56"/>
      <c r="AH41" s="56"/>
      <c r="AI41" s="56"/>
      <c r="AJ41" s="56"/>
      <c r="AK41" s="56"/>
      <c r="AL41" s="56"/>
      <c r="AM41" s="56"/>
    </row>
    <row r="42" spans="1:39" s="100" customFormat="1" ht="14.25">
      <c r="B42" s="101" t="s">
        <v>41</v>
      </c>
      <c r="C42" s="102"/>
      <c r="D42" s="113"/>
      <c r="E42" s="111">
        <f>SUM(E6:E35)/$A$35</f>
        <v>0.56666666666666665</v>
      </c>
      <c r="F42" s="111">
        <f t="shared" ref="F42:I42" si="26">SUM(F6:F35)/$A$35</f>
        <v>0.56666666666666665</v>
      </c>
      <c r="G42" s="111">
        <f t="shared" si="26"/>
        <v>0.6333333333333333</v>
      </c>
      <c r="H42" s="111">
        <f t="shared" si="26"/>
        <v>0.56666666666666665</v>
      </c>
      <c r="I42" s="111">
        <f t="shared" si="26"/>
        <v>0.43333333333333335</v>
      </c>
      <c r="J42" s="112"/>
      <c r="K42" s="112"/>
      <c r="L42" s="111">
        <f>SUM(L6:L35)/$A$35</f>
        <v>0.6</v>
      </c>
      <c r="M42" s="111">
        <f t="shared" ref="M42:P42" si="27">SUM(M6:M35)/$A$35</f>
        <v>0.6333333333333333</v>
      </c>
      <c r="N42" s="111">
        <f t="shared" si="27"/>
        <v>0.46666666666666667</v>
      </c>
      <c r="O42" s="111">
        <f t="shared" si="27"/>
        <v>0.43333333333333335</v>
      </c>
      <c r="P42" s="111">
        <f t="shared" si="27"/>
        <v>0.46666666666666667</v>
      </c>
      <c r="Q42" s="112"/>
      <c r="R42" s="112"/>
      <c r="S42" s="111">
        <f>SUM(S6:S35)/$A$35</f>
        <v>0.66666666666666663</v>
      </c>
      <c r="T42" s="111">
        <f t="shared" ref="T42:W42" si="28">SUM(T6:T35)/$A$35</f>
        <v>0.5</v>
      </c>
      <c r="U42" s="111">
        <f t="shared" si="28"/>
        <v>0.4</v>
      </c>
      <c r="V42" s="111">
        <f t="shared" si="28"/>
        <v>0.43333333333333335</v>
      </c>
      <c r="W42" s="111">
        <f t="shared" si="28"/>
        <v>0.43333333333333335</v>
      </c>
      <c r="X42" s="112"/>
      <c r="Y42" s="112"/>
      <c r="Z42" s="111">
        <f>SUM(Z6:Z35)/$A$35</f>
        <v>0.53333333333333333</v>
      </c>
      <c r="AA42" s="111">
        <f t="shared" ref="AA42:AD42" si="29">SUM(AA6:AA35)/$A$35</f>
        <v>0.5</v>
      </c>
      <c r="AB42" s="111">
        <f t="shared" si="29"/>
        <v>0.4</v>
      </c>
      <c r="AC42" s="111">
        <f t="shared" si="29"/>
        <v>0.53333333333333333</v>
      </c>
      <c r="AD42" s="111">
        <f t="shared" si="29"/>
        <v>0.66666666666666663</v>
      </c>
      <c r="AE42" s="56"/>
      <c r="AF42" s="56"/>
      <c r="AG42" s="56"/>
      <c r="AH42" s="56"/>
      <c r="AI42" s="56"/>
      <c r="AJ42" s="56"/>
      <c r="AK42" s="56"/>
      <c r="AL42" s="56"/>
      <c r="AM42" s="56"/>
    </row>
    <row r="43" spans="1:39" s="100" customFormat="1" ht="14.25">
      <c r="B43" s="103" t="s">
        <v>42</v>
      </c>
      <c r="C43" s="104">
        <f>AVERAGE(E42,L42,S42,Z42)</f>
        <v>0.59166666666666656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56"/>
      <c r="AF43" s="56"/>
      <c r="AG43" s="56"/>
      <c r="AH43" s="56"/>
      <c r="AI43" s="56"/>
      <c r="AJ43" s="56"/>
      <c r="AK43" s="56"/>
      <c r="AL43" s="56"/>
      <c r="AM43" s="56"/>
    </row>
    <row r="44" spans="1:39" s="100" customFormat="1" ht="14.25">
      <c r="B44" s="105" t="s">
        <v>43</v>
      </c>
      <c r="C44" s="106">
        <f>AVERAGE(F42,M42,T42,AA42)</f>
        <v>0.55000000000000004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56"/>
      <c r="AF44" s="56"/>
      <c r="AG44" s="56"/>
      <c r="AH44" s="56"/>
      <c r="AI44" s="56"/>
      <c r="AJ44" s="56"/>
      <c r="AK44" s="56"/>
      <c r="AL44" s="56"/>
      <c r="AM44" s="56"/>
    </row>
    <row r="45" spans="1:39" s="100" customFormat="1" ht="14.25">
      <c r="B45" s="105" t="s">
        <v>44</v>
      </c>
      <c r="C45" s="106">
        <f>AVERAGE(G42,N42,U42,AB42)</f>
        <v>0.47499999999999998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E45" s="56"/>
      <c r="AF45" s="56"/>
      <c r="AG45" s="56"/>
      <c r="AH45" s="56"/>
      <c r="AI45" s="56"/>
      <c r="AJ45" s="56"/>
      <c r="AK45" s="56"/>
      <c r="AL45" s="56"/>
      <c r="AM45" s="56"/>
    </row>
    <row r="46" spans="1:39" s="100" customFormat="1" ht="14.25">
      <c r="B46" s="105" t="s">
        <v>45</v>
      </c>
      <c r="C46" s="106">
        <f>AVERAGE(H42,O42,V42,AC42)</f>
        <v>0.4916666666666667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E46" s="56"/>
      <c r="AF46" s="56"/>
      <c r="AG46" s="56"/>
      <c r="AH46" s="56"/>
      <c r="AI46" s="56"/>
      <c r="AJ46" s="56"/>
      <c r="AK46" s="56"/>
      <c r="AL46" s="56"/>
      <c r="AM46" s="56"/>
    </row>
    <row r="47" spans="1:39" s="100" customFormat="1" ht="14.25">
      <c r="B47" s="107" t="s">
        <v>46</v>
      </c>
      <c r="C47" s="108">
        <f>AVERAGE(I42,P42,W42,AD42)</f>
        <v>0.5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E47" s="56"/>
      <c r="AF47" s="56"/>
      <c r="AG47" s="56"/>
      <c r="AH47" s="56"/>
      <c r="AI47" s="56"/>
      <c r="AJ47" s="56"/>
      <c r="AK47" s="56"/>
      <c r="AL47" s="56"/>
      <c r="AM47" s="56"/>
    </row>
    <row r="48" spans="1:39" s="100" customFormat="1" thickBot="1">
      <c r="B48" s="109" t="s">
        <v>51</v>
      </c>
      <c r="C48" s="110">
        <f>AVERAGE(C43,C44,C45,C46,C47)</f>
        <v>0.52166666666666672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E48" s="56"/>
      <c r="AF48" s="56"/>
      <c r="AG48" s="56"/>
      <c r="AH48" s="56"/>
      <c r="AI48" s="56"/>
      <c r="AJ48" s="56"/>
      <c r="AK48" s="56"/>
      <c r="AL48" s="56"/>
      <c r="AM48" s="56"/>
    </row>
    <row r="49" spans="10:39" s="100" customFormat="1" ht="14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AE49" s="56"/>
      <c r="AF49" s="56"/>
      <c r="AG49" s="56"/>
      <c r="AH49" s="56"/>
      <c r="AI49" s="56"/>
      <c r="AJ49" s="56"/>
      <c r="AK49" s="56"/>
      <c r="AL49" s="56"/>
      <c r="AM49" s="56"/>
    </row>
    <row r="50" spans="10:39" s="100" customFormat="1" ht="14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E50" s="56"/>
      <c r="AF50" s="56"/>
      <c r="AG50" s="56"/>
      <c r="AH50" s="56"/>
      <c r="AI50" s="56"/>
      <c r="AJ50" s="56"/>
      <c r="AK50" s="56"/>
      <c r="AL50" s="56"/>
      <c r="AM50" s="56"/>
    </row>
  </sheetData>
  <autoFilter ref="A5:AF35"/>
  <mergeCells count="1">
    <mergeCell ref="B42:C42"/>
  </mergeCells>
  <conditionalFormatting sqref="AF6:AF3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0" priority="2" operator="lessThan">
      <formula>0.55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Thomas</dc:creator>
  <cp:lastModifiedBy>Randall Thomas</cp:lastModifiedBy>
  <dcterms:created xsi:type="dcterms:W3CDTF">2023-09-11T19:15:26Z</dcterms:created>
  <dcterms:modified xsi:type="dcterms:W3CDTF">2023-09-11T20:23:42Z</dcterms:modified>
</cp:coreProperties>
</file>