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obw\Documents\GitHub\docsbydesign\piClinic\tools\"/>
    </mc:Choice>
  </mc:AlternateContent>
  <xr:revisionPtr revIDLastSave="0" documentId="13_ncr:1_{94322815-6F05-4BB6-9D0A-7F6C4118720F}" xr6:coauthVersionLast="43" xr6:coauthVersionMax="43" xr10:uidLastSave="{00000000-0000-0000-0000-000000000000}"/>
  <bookViews>
    <workbookView xWindow="1506" yWindow="1266" windowWidth="19158" windowHeight="11292" xr2:uid="{9188849B-9C65-46BA-AC55-1122BFBB5A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2" i="1" l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BJ2" i="1" s="1"/>
  <c r="BL2" i="1" s="1"/>
  <c r="AF1" i="1"/>
</calcChain>
</file>

<file path=xl/sharedStrings.xml><?xml version="1.0" encoding="utf-8"?>
<sst xmlns="http://schemas.openxmlformats.org/spreadsheetml/2006/main" count="56" uniqueCount="49">
  <si>
    <t>patientID</t>
  </si>
  <si>
    <t>active</t>
  </si>
  <si>
    <t>clinicPatientID</t>
  </si>
  <si>
    <t>patientNationalID</t>
  </si>
  <si>
    <t>familyID</t>
  </si>
  <si>
    <t>lastName</t>
  </si>
  <si>
    <t>lastName2</t>
  </si>
  <si>
    <t>firstName</t>
  </si>
  <si>
    <t>middleInitial</t>
  </si>
  <si>
    <t>sex</t>
  </si>
  <si>
    <t>birthDate</t>
  </si>
  <si>
    <t>nextVaccinationDate</t>
  </si>
  <si>
    <t>homeAddress1</t>
  </si>
  <si>
    <t>homeAddress2</t>
  </si>
  <si>
    <t>homeNeighborhood</t>
  </si>
  <si>
    <t>homeCity</t>
  </si>
  <si>
    <t>homeCounty</t>
  </si>
  <si>
    <t>homeState</t>
  </si>
  <si>
    <t>contactPhone</t>
  </si>
  <si>
    <t>contactAltPhone</t>
  </si>
  <si>
    <t>bloodType</t>
  </si>
  <si>
    <t>organDonor</t>
  </si>
  <si>
    <t>preferredLanguage</t>
  </si>
  <si>
    <t>knownAllergies</t>
  </si>
  <si>
    <t>currentMedications</t>
  </si>
  <si>
    <t>responsibleParty</t>
  </si>
  <si>
    <t>maritalStatus</t>
  </si>
  <si>
    <t>profession</t>
  </si>
  <si>
    <t>modifiedDate</t>
  </si>
  <si>
    <t>createdDate</t>
  </si>
  <si>
    <t>0703-0038-00001</t>
  </si>
  <si>
    <t>FAM000001</t>
  </si>
  <si>
    <t>Fernández</t>
  </si>
  <si>
    <t>Montoya</t>
  </si>
  <si>
    <t>Yamel</t>
  </si>
  <si>
    <t>A</t>
  </si>
  <si>
    <t>F</t>
  </si>
  <si>
    <t>NULL</t>
  </si>
  <si>
    <t>960 Calle Omoa</t>
  </si>
  <si>
    <t>Apt. 131</t>
  </si>
  <si>
    <t>Villa Santa</t>
  </si>
  <si>
    <t>Danlí</t>
  </si>
  <si>
    <t>El Paraíso</t>
  </si>
  <si>
    <t>111-111-0001</t>
  </si>
  <si>
    <t>O+</t>
  </si>
  <si>
    <t>Español</t>
  </si>
  <si>
    <t>penicillin|tetracycline|ibuprofen|naproxen|sulfa|aspirin|atracurium</t>
  </si>
  <si>
    <t>NOW()</t>
  </si>
  <si>
    <t>SQL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</si>
</sst>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91E0-9268-4C35-AD84-A81D1851D41F}">
  <dimension ref="A1:BL2"/>
  <sheetViews>
    <sheetView tabSelected="1" zoomScale="70" zoomScaleNormal="70" workbookViewId="0">
      <selection activeCell="B2" sqref="B2"/>
    </sheetView>
  </sheetViews>
  <sheetFormatPr defaultRowHeight="14.4" x14ac:dyDescent="0.55000000000000004"/>
  <cols>
    <col min="1" max="1" width="7.9453125" bestFit="1" customWidth="1"/>
    <col min="2" max="2" width="5.3671875" bestFit="1" customWidth="1"/>
    <col min="3" max="3" width="11.89453125" bestFit="1" customWidth="1"/>
    <col min="4" max="4" width="14.89453125" bestFit="1" customWidth="1"/>
    <col min="5" max="5" width="10.3671875" bestFit="1" customWidth="1"/>
    <col min="6" max="6" width="8.89453125" bestFit="1" customWidth="1"/>
    <col min="7" max="7" width="9.15625" bestFit="1" customWidth="1"/>
    <col min="8" max="8" width="8.47265625" bestFit="1" customWidth="1"/>
    <col min="9" max="9" width="10.3671875" bestFit="1" customWidth="1"/>
    <col min="10" max="10" width="3.20703125" bestFit="1" customWidth="1"/>
    <col min="11" max="11" width="13.15625" bestFit="1" customWidth="1"/>
    <col min="12" max="12" width="17.15625" bestFit="1" customWidth="1"/>
    <col min="13" max="13" width="13.26171875" bestFit="1" customWidth="1"/>
    <col min="14" max="14" width="12.47265625" bestFit="1" customWidth="1"/>
    <col min="15" max="15" width="16.68359375" bestFit="1" customWidth="1"/>
    <col min="16" max="16" width="8.26171875" bestFit="1" customWidth="1"/>
    <col min="17" max="17" width="10.89453125" bestFit="1" customWidth="1"/>
    <col min="18" max="18" width="9.3125" bestFit="1" customWidth="1"/>
    <col min="19" max="19" width="11.83984375" bestFit="1" customWidth="1"/>
    <col min="20" max="20" width="13.83984375" bestFit="1" customWidth="1"/>
    <col min="21" max="21" width="9" bestFit="1" customWidth="1"/>
    <col min="22" max="22" width="10.26171875" bestFit="1" customWidth="1"/>
    <col min="23" max="23" width="15.68359375" bestFit="1" customWidth="1"/>
    <col min="24" max="24" width="55.5234375" bestFit="1" customWidth="1"/>
    <col min="25" max="25" width="16.20703125" bestFit="1" customWidth="1"/>
    <col min="26" max="26" width="13.83984375" bestFit="1" customWidth="1"/>
    <col min="27" max="27" width="11.15625" bestFit="1" customWidth="1"/>
    <col min="28" max="28" width="8.89453125" bestFit="1" customWidth="1"/>
    <col min="29" max="30" width="14.15625" bestFit="1" customWidth="1"/>
    <col min="32" max="32" width="8.41796875" hidden="1" customWidth="1"/>
    <col min="33" max="63" width="0" hidden="1" customWidth="1"/>
  </cols>
  <sheetData>
    <row r="1" spans="1:6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F1" t="str">
        <f>CONCATENATE("INSERT INTO patient (`",B1,"`,`",C1,"`,`",D1,"`,`",E1,"`,`",F1,"`,`",G1,"`,`",H1,"`,`",I1,"`,`",J1,"`,`",K1,"`,`",L1,"`,`",M1,"`,`",N1,"`,`",O1,"`,`",P1,"`,`",Q1,"`,`",R1,"`,`",S1,"`,`",T1,"`,`",U1,"`,`",V1,"`,`",W1,"`,`",X1,"`,`",Y1,"`,`",Z1,"`,`",AA1,"`,`",AB1,"`,`",AC1,"`,`",AD1,"`) VALUES (")</f>
        <v>INSERT INTO patient (`active`,`clinicPatientID`,`patientNationalID`,`familyID`,`lastName`,`lastName2`,`firstName`,`middleInitial`,`sex`,`birthDate`,`nextVaccinationDate`,`homeAddress1`,`homeAddress2`,`homeNeighborhood`,`homeCity`,`homeCounty`,`homeState`,`contactPhone`,`contactAltPhone`,`bloodType`,`organDonor`,`preferredLanguage`,`knownAllergies`,`currentMedications`,`responsibleParty`,`maritalStatus`,`profession`,`modifiedDate`,`createdDate`) VALUES (</v>
      </c>
      <c r="BL1" s="2" t="s">
        <v>48</v>
      </c>
    </row>
    <row r="2" spans="1:64" x14ac:dyDescent="0.55000000000000004">
      <c r="B2">
        <v>0</v>
      </c>
      <c r="C2">
        <v>1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s="1">
        <v>37093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37</v>
      </c>
      <c r="R2" t="s">
        <v>42</v>
      </c>
      <c r="S2" t="s">
        <v>43</v>
      </c>
      <c r="T2" t="s">
        <v>37</v>
      </c>
      <c r="U2" t="s">
        <v>44</v>
      </c>
      <c r="V2">
        <v>0</v>
      </c>
      <c r="W2" t="s">
        <v>45</v>
      </c>
      <c r="X2" t="s">
        <v>46</v>
      </c>
      <c r="Y2" t="s">
        <v>37</v>
      </c>
      <c r="Z2" t="s">
        <v>37</v>
      </c>
      <c r="AA2" t="s">
        <v>37</v>
      </c>
      <c r="AB2" t="s">
        <v>37</v>
      </c>
      <c r="AC2" s="1" t="s">
        <v>47</v>
      </c>
      <c r="AD2" s="1" t="s">
        <v>47</v>
      </c>
      <c r="AF2" t="str">
        <f>IF(AND(B2&lt;&gt;"",B2&lt;&gt;"NULL"),CONCATENATE("""",B2,""","),"NULL,")</f>
        <v>"0",</v>
      </c>
      <c r="AG2" t="str">
        <f t="shared" ref="AG2:BH2" si="0">IF(AND(C2&lt;&gt;"",C2&lt;&gt;"NULL"),CONCATENATE("""",C2,""","),"NULL,")</f>
        <v>"1",</v>
      </c>
      <c r="AH2" t="str">
        <f t="shared" si="0"/>
        <v>"0703-0038-00001",</v>
      </c>
      <c r="AI2" t="str">
        <f t="shared" si="0"/>
        <v>"FAM000001",</v>
      </c>
      <c r="AJ2" t="str">
        <f t="shared" si="0"/>
        <v>"Fernández",</v>
      </c>
      <c r="AK2" t="str">
        <f t="shared" si="0"/>
        <v>"Montoya",</v>
      </c>
      <c r="AL2" t="str">
        <f t="shared" si="0"/>
        <v>"Yamel",</v>
      </c>
      <c r="AM2" t="str">
        <f t="shared" si="0"/>
        <v>"A",</v>
      </c>
      <c r="AN2" t="str">
        <f t="shared" si="0"/>
        <v>"F",</v>
      </c>
      <c r="AO2" t="str">
        <f t="shared" si="0"/>
        <v>"37093",</v>
      </c>
      <c r="AP2" t="str">
        <f t="shared" si="0"/>
        <v>NULL,</v>
      </c>
      <c r="AQ2" t="str">
        <f t="shared" si="0"/>
        <v>"960 Calle Omoa",</v>
      </c>
      <c r="AR2" t="str">
        <f t="shared" si="0"/>
        <v>"Apt. 131",</v>
      </c>
      <c r="AS2" t="str">
        <f t="shared" si="0"/>
        <v>"Villa Santa",</v>
      </c>
      <c r="AT2" t="str">
        <f t="shared" si="0"/>
        <v>"Danlí",</v>
      </c>
      <c r="AU2" t="str">
        <f t="shared" si="0"/>
        <v>NULL,</v>
      </c>
      <c r="AV2" t="str">
        <f t="shared" si="0"/>
        <v>"El Paraíso",</v>
      </c>
      <c r="AW2" t="str">
        <f t="shared" si="0"/>
        <v>"111-111-0001",</v>
      </c>
      <c r="AX2" t="str">
        <f t="shared" si="0"/>
        <v>NULL,</v>
      </c>
      <c r="AY2" t="str">
        <f t="shared" si="0"/>
        <v>"O+",</v>
      </c>
      <c r="AZ2" t="str">
        <f t="shared" si="0"/>
        <v>"0",</v>
      </c>
      <c r="BA2" t="str">
        <f t="shared" si="0"/>
        <v>"Español",</v>
      </c>
      <c r="BB2" t="str">
        <f t="shared" si="0"/>
        <v>"penicillin|tetracycline|ibuprofen|naproxen|sulfa|aspirin|atracurium",</v>
      </c>
      <c r="BC2" t="str">
        <f t="shared" si="0"/>
        <v>NULL,</v>
      </c>
      <c r="BD2" t="str">
        <f t="shared" si="0"/>
        <v>NULL,</v>
      </c>
      <c r="BE2" t="str">
        <f t="shared" si="0"/>
        <v>NULL,</v>
      </c>
      <c r="BF2" t="str">
        <f t="shared" si="0"/>
        <v>NULL,</v>
      </c>
      <c r="BG2" t="str">
        <f>IF(AND(AC2&lt;&gt;"",AC2&lt;&gt;"NULL"),CONCATENATE(AC2,","),"NULL,")</f>
        <v>NOW(),</v>
      </c>
      <c r="BH2" t="str">
        <f>IF(AND(AD2&lt;&gt;"",AD2&lt;&gt;"NULL"),CONCATENATE(AD2),"NULL")</f>
        <v>NOW()</v>
      </c>
      <c r="BJ2" t="str">
        <f>CONCATENATE(AF2,AG2,AH2,AI2,AJ2,AK2,AL2,AM2,AN2,AO2,AP2,AQ2,AR2,AS2,AT2,AU2,AV2,AW2,AX2,AY2,AZ2,BA2,BB2,BC2,BD2,BE2,BF2,BG2,BH2,");")</f>
        <v>"0","1","0703-0038-00001","FAM000001","Fernández","Montoya","Yamel","A","F","37093",NULL,"960 Calle Omoa","Apt. 131","Villa Santa","Danlí",NULL,"El Paraíso","111-111-0001",NULL,"O+","0","Español","penicillin|tetracycline|ibuprofen|naproxen|sulfa|aspirin|atracurium",NULL,NULL,NULL,NULL,NOW(),NOW());</v>
      </c>
      <c r="BL2" t="str">
        <f>CONCATENATE($AF$1,BJ2)</f>
        <v>INSERT INTO patient (`active`,`clinicPatientID`,`patientNationalID`,`familyID`,`lastName`,`lastName2`,`firstName`,`middleInitial`,`sex`,`birthDate`,`nextVaccinationDate`,`homeAddress1`,`homeAddress2`,`homeNeighborhood`,`homeCity`,`homeCounty`,`homeState`,`contactPhone`,`contactAltPhone`,`bloodType`,`organDonor`,`preferredLanguage`,`knownAllergies`,`currentMedications`,`responsibleParty`,`maritalStatus`,`profession`,`modifiedDate`,`createdDate`) VALUES ("0","1","0703-0038-00001","FAM000001","Fernández","Montoya","Yamel","A","F","37093",NULL,"960 Calle Omoa","Apt. 131","Villa Santa","Danlí",NULL,"El Paraíso","111-111-0001",NULL,"O+","0","Español","penicillin|tetracycline|ibuprofen|naproxen|sulfa|aspirin|atracurium",NULL,NULL,NULL,NULL,NOW(),NOW());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bobw</dc:creator>
  <cp:lastModifiedBy>bobw</cp:lastModifiedBy>
  <dcterms:created xsi:type="dcterms:W3CDTF">2019-05-18T11:53:49Z</dcterms:created>
  <dcterms:modified xsi:type="dcterms:W3CDTF">2019-05-18T12:14:50Z</dcterms:modified>
</cp:coreProperties>
</file>