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Data\Plot\"/>
    </mc:Choice>
  </mc:AlternateContent>
  <xr:revisionPtr revIDLastSave="0" documentId="13_ncr:1_{39803A5F-3CF7-431B-8E9B-9D89ED5B6CA5}" xr6:coauthVersionLast="47" xr6:coauthVersionMax="47" xr10:uidLastSave="{00000000-0000-0000-0000-000000000000}"/>
  <bookViews>
    <workbookView xWindow="-108" yWindow="-108" windowWidth="23256" windowHeight="12576" xr2:uid="{B1F9DB3D-A5ED-4CF3-8993-B9AA5F6B7807}"/>
  </bookViews>
  <sheets>
    <sheet name="Sheet1" sheetId="2" r:id="rId1"/>
    <sheet name="baselin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2" i="2" l="1"/>
  <c r="D141" i="2"/>
  <c r="D140" i="2"/>
  <c r="D136" i="2"/>
  <c r="D135" i="2"/>
  <c r="D134" i="2"/>
  <c r="C118" i="2"/>
  <c r="C119" i="2"/>
  <c r="C120" i="2"/>
  <c r="C121" i="2"/>
  <c r="C122" i="2"/>
  <c r="C123" i="2"/>
  <c r="C124" i="2"/>
  <c r="C125" i="2"/>
  <c r="C126" i="2"/>
  <c r="C116" i="2"/>
  <c r="C117" i="2"/>
  <c r="C115" i="2"/>
  <c r="B116" i="2"/>
  <c r="B117" i="2"/>
  <c r="B118" i="2"/>
  <c r="B119" i="2"/>
  <c r="B120" i="2"/>
  <c r="B121" i="2"/>
  <c r="B122" i="2"/>
  <c r="B123" i="2"/>
  <c r="B124" i="2"/>
  <c r="B125" i="2"/>
  <c r="B126" i="2"/>
  <c r="B115" i="2"/>
  <c r="D101" i="2"/>
  <c r="D102" i="2"/>
  <c r="D103" i="2"/>
  <c r="D104" i="2"/>
  <c r="D105" i="2"/>
  <c r="D106" i="2"/>
  <c r="D107" i="2"/>
  <c r="D108" i="2"/>
  <c r="D109" i="2"/>
  <c r="D110" i="2"/>
  <c r="D111" i="2"/>
  <c r="C101" i="2"/>
  <c r="C102" i="2"/>
  <c r="C103" i="2"/>
  <c r="C104" i="2"/>
  <c r="C105" i="2"/>
  <c r="C106" i="2"/>
  <c r="C107" i="2"/>
  <c r="C108" i="2"/>
  <c r="C109" i="2"/>
  <c r="C110" i="2"/>
  <c r="C111" i="2"/>
  <c r="B101" i="2"/>
  <c r="B102" i="2"/>
  <c r="B103" i="2"/>
  <c r="B104" i="2"/>
  <c r="B105" i="2"/>
  <c r="B106" i="2"/>
  <c r="B107" i="2"/>
  <c r="B108" i="2"/>
  <c r="B109" i="2"/>
  <c r="B110" i="2"/>
  <c r="B111" i="2"/>
  <c r="C100" i="2"/>
  <c r="D100" i="2"/>
  <c r="B100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65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C47" i="2"/>
  <c r="D47" i="2"/>
  <c r="B47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B16" i="2"/>
  <c r="B17" i="2"/>
  <c r="B18" i="2"/>
  <c r="B19" i="2"/>
  <c r="B20" i="2"/>
  <c r="B21" i="2"/>
  <c r="B22" i="2"/>
  <c r="B23" i="2"/>
  <c r="B24" i="2"/>
  <c r="B15" i="2"/>
  <c r="H30" i="1"/>
  <c r="H29" i="1"/>
  <c r="H28" i="1"/>
  <c r="H27" i="1"/>
  <c r="H26" i="1"/>
  <c r="H25" i="1"/>
  <c r="H24" i="1"/>
  <c r="H23" i="1"/>
  <c r="H22" i="1"/>
  <c r="H21" i="1"/>
  <c r="H6" i="1"/>
  <c r="H7" i="1"/>
  <c r="H8" i="1"/>
  <c r="H9" i="1"/>
  <c r="H10" i="1"/>
  <c r="H11" i="1"/>
  <c r="H12" i="1"/>
  <c r="H13" i="1"/>
  <c r="H14" i="1"/>
  <c r="H5" i="1"/>
  <c r="C26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<sst xmlns="http://schemas.openxmlformats.org/spreadsheetml/2006/main" count="74" uniqueCount="29">
  <si>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</si>
  <si>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</si>
  <si>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</si>
  <si>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</si>
  <si>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CMAKE_CXX_FLAGS_RELEASE =/MD /O2 /Ob2 /DNDEBUG</t>
    <phoneticPr fontId="1" type="noConversion"/>
  </si>
  <si>
    <t>radius = 0.4, no normal calculation</t>
    <phoneticPr fontId="1" type="noConversion"/>
  </si>
  <si>
    <t>flops</t>
    <phoneticPr fontId="1" type="noConversion"/>
  </si>
  <si>
    <t>performance[flop/cycle]</t>
    <phoneticPr fontId="1" type="noConversion"/>
  </si>
  <si>
    <t>radius = 0.05, no normal calculation</t>
    <phoneticPr fontId="1" type="noConversion"/>
  </si>
  <si>
    <t>radius=0.4</t>
    <phoneticPr fontId="1" type="noConversion"/>
  </si>
  <si>
    <t>radius=0.05</t>
    <phoneticPr fontId="1" type="noConversion"/>
  </si>
  <si>
    <t>baseline</t>
    <phoneticPr fontId="1" type="noConversion"/>
  </si>
  <si>
    <t>blocking_v1</t>
    <phoneticPr fontId="1" type="noConversion"/>
  </si>
  <si>
    <t>blocking_v2</t>
    <phoneticPr fontId="1" type="noConversion"/>
  </si>
  <si>
    <t>5 * 5 * 10</t>
    <phoneticPr fontId="1" type="noConversion"/>
  </si>
  <si>
    <t>vectorization</t>
    <phoneticPr fontId="1" type="noConversion"/>
  </si>
  <si>
    <t>res</t>
  </si>
  <si>
    <t>res</t>
    <phoneticPr fontId="1" type="noConversion"/>
  </si>
  <si>
    <t>baseline</t>
  </si>
  <si>
    <t>baseline</t>
    <phoneticPr fontId="1" type="noConversion"/>
  </si>
  <si>
    <t>level by level</t>
  </si>
  <si>
    <t>level by level</t>
    <phoneticPr fontId="1" type="noConversion"/>
  </si>
  <si>
    <t>level by level + vec</t>
    <phoneticPr fontId="1" type="noConversion"/>
  </si>
  <si>
    <t>level by level + vectorization</t>
  </si>
  <si>
    <t>level by level + vectorization</t>
    <phoneticPr fontId="1" type="noConversion"/>
  </si>
  <si>
    <t>Runtime [ms]</t>
  </si>
  <si>
    <t>Runtime [ms]</t>
    <phoneticPr fontId="1" type="noConversion"/>
  </si>
  <si>
    <t>Speedup</t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</si>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</sst>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2.42965625E-2</c:v>
                </c:pt>
                <c:pt idx="1">
                  <c:v>0.16179062499999999</c:v>
                </c:pt>
                <c:pt idx="2">
                  <c:v>0.49349375000000001</c:v>
                </c:pt>
                <c:pt idx="3">
                  <c:v>1.1009387500000001</c:v>
                </c:pt>
                <c:pt idx="4">
                  <c:v>2.0795224999999999</c:v>
                </c:pt>
                <c:pt idx="5">
                  <c:v>3.4677349999999998</c:v>
                </c:pt>
                <c:pt idx="6">
                  <c:v>5.4661150000000003</c:v>
                </c:pt>
                <c:pt idx="7">
                  <c:v>8.0607199999999999</c:v>
                </c:pt>
                <c:pt idx="8">
                  <c:v>11.434855000000001</c:v>
                </c:pt>
                <c:pt idx="9">
                  <c:v>15.565754999999999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blocking_v1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3.1115898437500001E-2</c:v>
                </c:pt>
                <c:pt idx="1">
                  <c:v>0.27267093749999999</c:v>
                </c:pt>
                <c:pt idx="2">
                  <c:v>0.78487375000000004</c:v>
                </c:pt>
                <c:pt idx="3">
                  <c:v>1.7038599999999999</c:v>
                </c:pt>
                <c:pt idx="4">
                  <c:v>3.1236799999999998</c:v>
                </c:pt>
                <c:pt idx="5">
                  <c:v>5.1012199999999996</c:v>
                </c:pt>
                <c:pt idx="6">
                  <c:v>8.1065000000000005</c:v>
                </c:pt>
                <c:pt idx="7">
                  <c:v>11.798970000000001</c:v>
                </c:pt>
                <c:pt idx="8">
                  <c:v>16.688205</c:v>
                </c:pt>
                <c:pt idx="9">
                  <c:v>22.701944999999998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blocking_v2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3.1624296874999999E-2</c:v>
                </c:pt>
                <c:pt idx="1">
                  <c:v>0.2380721875</c:v>
                </c:pt>
                <c:pt idx="2">
                  <c:v>0.67800687500000001</c:v>
                </c:pt>
                <c:pt idx="3">
                  <c:v>1.5105012499999999</c:v>
                </c:pt>
                <c:pt idx="4">
                  <c:v>2.8056274999999999</c:v>
                </c:pt>
                <c:pt idx="5">
                  <c:v>4.6335449999999998</c:v>
                </c:pt>
                <c:pt idx="6">
                  <c:v>7.3252350000000002</c:v>
                </c:pt>
                <c:pt idx="7">
                  <c:v>10.770210000000001</c:v>
                </c:pt>
                <c:pt idx="8">
                  <c:v>15.183305000000001</c:v>
                </c:pt>
                <c:pt idx="9">
                  <c:v>20.707450000000001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6B-41A9-B22E-BE6F23A68984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vectorization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2.0510683593749999E-2</c:v>
                </c:pt>
                <c:pt idx="1">
                  <c:v>0.11781343750000001</c:v>
                </c:pt>
                <c:pt idx="2">
                  <c:v>0.34157468749999997</c:v>
                </c:pt>
                <c:pt idx="3">
                  <c:v>0.72119437500000005</c:v>
                </c:pt>
                <c:pt idx="4">
                  <c:v>1.0612712500000001</c:v>
                </c:pt>
                <c:pt idx="5">
                  <c:v>1.8493174999999999</c:v>
                </c:pt>
                <c:pt idx="6">
                  <c:v>3.0345650000000002</c:v>
                </c:pt>
                <c:pt idx="7">
                  <c:v>4.6309199999999997</c:v>
                </c:pt>
                <c:pt idx="8">
                  <c:v>6.052365</c:v>
                </c:pt>
                <c:pt idx="9">
                  <c:v>8.4201549999999994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6B-41A9-B22E-BE6F23A6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Runtime plot for different implementation (sphere)</a:t>
            </a:r>
            <a:endParaRPr lang="zh-CN" altLang="zh-CN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tested on Intel Core i7-7700HQ 2.8GHz</a:t>
            </a:r>
            <a:endParaRPr lang="zh-CN" altLang="zh-CN" sz="105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Compiler: MSVC 14.29.30133</a:t>
            </a:r>
            <a:endParaRPr lang="zh-CN" altLang="zh-CN" sz="105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 Flags: /MD /O2 /Ob2 /DNDEBUG </a:t>
            </a:r>
            <a:endParaRPr lang="zh-CN" altLang="zh-CN" sz="1050">
              <a:effectLst/>
            </a:endParaRPr>
          </a:p>
        </c:rich>
      </c:tx>
      <c:layout>
        <c:manualLayout>
          <c:xMode val="edge"/>
          <c:yMode val="edge"/>
          <c:x val="0.16147897124673763"/>
          <c:y val="2.2390576365360626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926810104151"/>
          <c:y val="0.2032349038110513"/>
          <c:w val="0.7911598816105434"/>
          <c:h val="0.64281382930581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Sheet1!$A$47:$A$61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Sheet1!$B$47:$B$61</c:f>
              <c:numCache>
                <c:formatCode>General</c:formatCode>
                <c:ptCount val="15"/>
                <c:pt idx="0">
                  <c:v>0.17100000000000001</c:v>
                </c:pt>
                <c:pt idx="1">
                  <c:v>1.1105</c:v>
                </c:pt>
                <c:pt idx="2">
                  <c:v>3.4050000000000002</c:v>
                </c:pt>
                <c:pt idx="3">
                  <c:v>7.6795</c:v>
                </c:pt>
                <c:pt idx="4">
                  <c:v>14.5825</c:v>
                </c:pt>
                <c:pt idx="5">
                  <c:v>24.6065</c:v>
                </c:pt>
                <c:pt idx="6">
                  <c:v>38.520499999999998</c:v>
                </c:pt>
                <c:pt idx="7">
                  <c:v>56.710999999999999</c:v>
                </c:pt>
                <c:pt idx="8">
                  <c:v>79.918500000000009</c:v>
                </c:pt>
                <c:pt idx="9">
                  <c:v>108.7195</c:v>
                </c:pt>
                <c:pt idx="10">
                  <c:v>144.47800000000001</c:v>
                </c:pt>
                <c:pt idx="11">
                  <c:v>185.619</c:v>
                </c:pt>
                <c:pt idx="12">
                  <c:v>235.58399999999997</c:v>
                </c:pt>
                <c:pt idx="13">
                  <c:v>292.20849999999996</c:v>
                </c:pt>
                <c:pt idx="14">
                  <c:v>358.16550000000001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level by level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Sheet1!$A$47:$A$61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Sheet1!$C$47:$C$61</c:f>
              <c:numCache>
                <c:formatCode>General</c:formatCode>
                <c:ptCount val="15"/>
                <c:pt idx="0">
                  <c:v>9.8999999999999991E-2</c:v>
                </c:pt>
                <c:pt idx="1">
                  <c:v>0.71750000000000003</c:v>
                </c:pt>
                <c:pt idx="2">
                  <c:v>2.2455000000000003</c:v>
                </c:pt>
                <c:pt idx="3">
                  <c:v>5.1590000000000007</c:v>
                </c:pt>
                <c:pt idx="4">
                  <c:v>9.8610000000000007</c:v>
                </c:pt>
                <c:pt idx="5">
                  <c:v>16.772500000000001</c:v>
                </c:pt>
                <c:pt idx="6">
                  <c:v>26.403500000000001</c:v>
                </c:pt>
                <c:pt idx="7">
                  <c:v>38.924500000000002</c:v>
                </c:pt>
                <c:pt idx="8">
                  <c:v>55.004999999999995</c:v>
                </c:pt>
                <c:pt idx="9">
                  <c:v>75.085999999999999</c:v>
                </c:pt>
                <c:pt idx="10">
                  <c:v>99.697999999999993</c:v>
                </c:pt>
                <c:pt idx="11">
                  <c:v>128.589</c:v>
                </c:pt>
                <c:pt idx="12">
                  <c:v>163.50049999999999</c:v>
                </c:pt>
                <c:pt idx="13">
                  <c:v>203.11250000000001</c:v>
                </c:pt>
                <c:pt idx="14">
                  <c:v>249.07249999999999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level by level + vectorization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Sheet1!$A$47:$A$61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Sheet1!$D$47:$D$61</c:f>
              <c:numCache>
                <c:formatCode>General</c:formatCode>
                <c:ptCount val="15"/>
                <c:pt idx="0">
                  <c:v>7.3999999999999996E-2</c:v>
                </c:pt>
                <c:pt idx="1">
                  <c:v>0.48149999999999998</c:v>
                </c:pt>
                <c:pt idx="2">
                  <c:v>1.39</c:v>
                </c:pt>
                <c:pt idx="3">
                  <c:v>3.1384999999999996</c:v>
                </c:pt>
                <c:pt idx="4">
                  <c:v>5.83</c:v>
                </c:pt>
                <c:pt idx="5">
                  <c:v>10.026</c:v>
                </c:pt>
                <c:pt idx="6">
                  <c:v>15.4215</c:v>
                </c:pt>
                <c:pt idx="7">
                  <c:v>22.914000000000001</c:v>
                </c:pt>
                <c:pt idx="8">
                  <c:v>31.755499999999998</c:v>
                </c:pt>
                <c:pt idx="9">
                  <c:v>43.705499999999894</c:v>
                </c:pt>
                <c:pt idx="10">
                  <c:v>57.768500000000003</c:v>
                </c:pt>
                <c:pt idx="11">
                  <c:v>74.114500000000007</c:v>
                </c:pt>
                <c:pt idx="12">
                  <c:v>93.466499999999996</c:v>
                </c:pt>
                <c:pt idx="13">
                  <c:v>116.985</c:v>
                </c:pt>
                <c:pt idx="14">
                  <c:v>142.12900000000002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CD-40C1-8B13-63736FF0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30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Grid Resolution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  <c:majorUnit val="20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3595874355368026"/>
          <c:y val="0.46301790049856961"/>
          <c:w val="0.3929802023692186"/>
          <c:h val="0.2352583550744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r>
              <a:rPr lang="en-US" altLang="zh-CN" baseline="0"/>
              <a:t> compared to baseline (sphere)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926810104151"/>
          <c:y val="0.2032349038110513"/>
          <c:w val="0.7911598816105434"/>
          <c:h val="0.621396633238434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level by level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Sheet1!$A$65:$A$79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Sheet1!$B$65:$B$79</c:f>
              <c:numCache>
                <c:formatCode>General</c:formatCode>
                <c:ptCount val="15"/>
                <c:pt idx="0">
                  <c:v>1.7272727272727275</c:v>
                </c:pt>
                <c:pt idx="1">
                  <c:v>1.5477351916376307</c:v>
                </c:pt>
                <c:pt idx="2">
                  <c:v>1.5163660654642619</c:v>
                </c:pt>
                <c:pt idx="3">
                  <c:v>1.4885636751308391</c:v>
                </c:pt>
                <c:pt idx="4">
                  <c:v>1.4788053949903659</c:v>
                </c:pt>
                <c:pt idx="5">
                  <c:v>1.4670740795945745</c:v>
                </c:pt>
                <c:pt idx="6">
                  <c:v>1.458916431533698</c:v>
                </c:pt>
                <c:pt idx="7">
                  <c:v>1.4569487083970249</c:v>
                </c:pt>
                <c:pt idx="8">
                  <c:v>1.4529315516771206</c:v>
                </c:pt>
                <c:pt idx="9">
                  <c:v>1.4479330367844871</c:v>
                </c:pt>
                <c:pt idx="10">
                  <c:v>1.4491564524865095</c:v>
                </c:pt>
                <c:pt idx="11">
                  <c:v>1.4435060541725964</c:v>
                </c:pt>
                <c:pt idx="12">
                  <c:v>1.4408763275953285</c:v>
                </c:pt>
                <c:pt idx="13">
                  <c:v>1.4386534555972672</c:v>
                </c:pt>
                <c:pt idx="14">
                  <c:v>1.4379969687540777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level by level + vectorization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Sheet1!$A$65:$A$79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Sheet1!$C$65:$C$79</c:f>
              <c:numCache>
                <c:formatCode>General</c:formatCode>
                <c:ptCount val="15"/>
                <c:pt idx="0">
                  <c:v>2.310810810810811</c:v>
                </c:pt>
                <c:pt idx="1">
                  <c:v>2.3063343717549327</c:v>
                </c:pt>
                <c:pt idx="2">
                  <c:v>2.4496402877697845</c:v>
                </c:pt>
                <c:pt idx="3">
                  <c:v>2.4468695236577984</c:v>
                </c:pt>
                <c:pt idx="4">
                  <c:v>2.5012864493996569</c:v>
                </c:pt>
                <c:pt idx="5">
                  <c:v>2.4542689008577701</c:v>
                </c:pt>
                <c:pt idx="6">
                  <c:v>2.4978439192037092</c:v>
                </c:pt>
                <c:pt idx="7">
                  <c:v>2.4749498123417997</c:v>
                </c:pt>
                <c:pt idx="8">
                  <c:v>2.5166821495488976</c:v>
                </c:pt>
                <c:pt idx="9">
                  <c:v>2.487547333859589</c:v>
                </c:pt>
                <c:pt idx="10">
                  <c:v>2.5009823692842987</c:v>
                </c:pt>
                <c:pt idx="11">
                  <c:v>2.5044896747599994</c:v>
                </c:pt>
                <c:pt idx="12">
                  <c:v>2.5205180465728363</c:v>
                </c:pt>
                <c:pt idx="13">
                  <c:v>2.4978287814677094</c:v>
                </c:pt>
                <c:pt idx="14">
                  <c:v>2.5200029550619503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30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Grid</a:t>
                </a:r>
                <a:r>
                  <a:rPr lang="en-US" altLang="zh-CN" baseline="0"/>
                  <a:t> Resolution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  <c:majorUnit val="20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9493949087329993"/>
          <c:y val="0.6479383073858439"/>
          <c:w val="0.65947752624671929"/>
          <c:h val="6.9835936631699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Runtime plot for different implementation (random)</a:t>
            </a:r>
            <a:endParaRPr lang="zh-CN" altLang="zh-CN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tested on Intel Core i7-7700HQ 2.8GHz</a:t>
            </a:r>
            <a:endParaRPr lang="zh-CN" altLang="zh-CN" sz="105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Compiler: MSVC 14.29.30133</a:t>
            </a:r>
            <a:endParaRPr lang="zh-CN" altLang="zh-CN" sz="105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baseline="0">
                <a:effectLst/>
              </a:rPr>
              <a:t> Flags: /MD /O2 /Ob2 /DNDEBUG </a:t>
            </a:r>
            <a:endParaRPr lang="zh-CN" altLang="zh-CN" sz="1050">
              <a:effectLst/>
            </a:endParaRPr>
          </a:p>
        </c:rich>
      </c:tx>
      <c:layout>
        <c:manualLayout>
          <c:xMode val="edge"/>
          <c:yMode val="edge"/>
          <c:x val="0.16147897124673763"/>
          <c:y val="2.2390576365360626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926810104151"/>
          <c:y val="0.2032349038110513"/>
          <c:w val="0.7911598816105434"/>
          <c:h val="0.642813829305819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Sheet1!$A$100:$A$111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Sheet1!$B$100:$B$111</c:f>
              <c:numCache>
                <c:formatCode>General</c:formatCode>
                <c:ptCount val="12"/>
                <c:pt idx="0">
                  <c:v>0.76900000000000002</c:v>
                </c:pt>
                <c:pt idx="1">
                  <c:v>6.5720000000000001</c:v>
                </c:pt>
                <c:pt idx="2">
                  <c:v>22.543500000000002</c:v>
                </c:pt>
                <c:pt idx="3">
                  <c:v>54.161500000000004</c:v>
                </c:pt>
                <c:pt idx="4">
                  <c:v>106.6035</c:v>
                </c:pt>
                <c:pt idx="5">
                  <c:v>185.73500000000001</c:v>
                </c:pt>
                <c:pt idx="6">
                  <c:v>295.55450000000002</c:v>
                </c:pt>
                <c:pt idx="7">
                  <c:v>441.61349999999999</c:v>
                </c:pt>
                <c:pt idx="8">
                  <c:v>631.59449999999993</c:v>
                </c:pt>
                <c:pt idx="9">
                  <c:v>869.09749999999997</c:v>
                </c:pt>
                <c:pt idx="10">
                  <c:v>1155.3505</c:v>
                </c:pt>
                <c:pt idx="11">
                  <c:v>1507.5419999999999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6-4BC5-A4C6-9DD7DA7012E7}"/>
            </c:ext>
          </c:extLst>
        </c:ser>
        <c:ser>
          <c:idx val="1"/>
          <c:order val="1"/>
          <c:tx>
            <c:strRef>
              <c:f>Sheet1!$C$99</c:f>
              <c:strCache>
                <c:ptCount val="1"/>
                <c:pt idx="0">
                  <c:v>level by level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Sheet1!$A$100:$A$111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Sheet1!$C$100:$C$111</c:f>
              <c:numCache>
                <c:formatCode>General</c:formatCode>
                <c:ptCount val="12"/>
                <c:pt idx="0">
                  <c:v>0.40099999999999997</c:v>
                </c:pt>
                <c:pt idx="1">
                  <c:v>3.3730000000000002</c:v>
                </c:pt>
                <c:pt idx="2">
                  <c:v>11.511000000000001</c:v>
                </c:pt>
                <c:pt idx="3">
                  <c:v>27.479499999999899</c:v>
                </c:pt>
                <c:pt idx="4">
                  <c:v>53.853000000000002</c:v>
                </c:pt>
                <c:pt idx="5">
                  <c:v>93.399999999999991</c:v>
                </c:pt>
                <c:pt idx="6">
                  <c:v>148.46549999999999</c:v>
                </c:pt>
                <c:pt idx="7">
                  <c:v>221.7765</c:v>
                </c:pt>
                <c:pt idx="8">
                  <c:v>319.95400000000001</c:v>
                </c:pt>
                <c:pt idx="9">
                  <c:v>435.03500000000003</c:v>
                </c:pt>
                <c:pt idx="10">
                  <c:v>578.47450000000003</c:v>
                </c:pt>
                <c:pt idx="11">
                  <c:v>754.43949999999904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6-4BC5-A4C6-9DD7DA7012E7}"/>
            </c:ext>
          </c:extLst>
        </c:ser>
        <c:ser>
          <c:idx val="2"/>
          <c:order val="2"/>
          <c:tx>
            <c:strRef>
              <c:f>Sheet1!$D$99</c:f>
              <c:strCache>
                <c:ptCount val="1"/>
                <c:pt idx="0">
                  <c:v>level by level + vectorization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Sheet1!$A$100:$A$111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Sheet1!$D$100:$D$111</c:f>
              <c:numCache>
                <c:formatCode>General</c:formatCode>
                <c:ptCount val="12"/>
                <c:pt idx="0">
                  <c:v>0.36499999999999999</c:v>
                </c:pt>
                <c:pt idx="1">
                  <c:v>3.0379999999999998</c:v>
                </c:pt>
                <c:pt idx="2">
                  <c:v>10.265500000000001</c:v>
                </c:pt>
                <c:pt idx="3">
                  <c:v>24.529499999999999</c:v>
                </c:pt>
                <c:pt idx="4">
                  <c:v>48.048000000000002</c:v>
                </c:pt>
                <c:pt idx="5">
                  <c:v>83.631</c:v>
                </c:pt>
                <c:pt idx="6">
                  <c:v>133.39449999999999</c:v>
                </c:pt>
                <c:pt idx="7">
                  <c:v>198.876</c:v>
                </c:pt>
                <c:pt idx="8">
                  <c:v>284.01900000000001</c:v>
                </c:pt>
                <c:pt idx="9">
                  <c:v>390.11799999999903</c:v>
                </c:pt>
                <c:pt idx="10">
                  <c:v>518.52800000000002</c:v>
                </c:pt>
                <c:pt idx="11">
                  <c:v>677.09550000000002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E6-4BC5-A4C6-9DD7DA70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24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Grid Resolution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  <c:majorUnit val="20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3595874355368026"/>
          <c:y val="0.46301790049856961"/>
          <c:w val="0.3929802023692186"/>
          <c:h val="0.2352583550744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Speedup</a:t>
            </a:r>
            <a:r>
              <a:rPr lang="en-US" altLang="zh-CN" baseline="0"/>
              <a:t> compared to baseline (random)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926810104151"/>
          <c:y val="0.2032349038110513"/>
          <c:w val="0.7911598816105434"/>
          <c:h val="0.621396633238434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Sheet1!$B$114</c:f>
              <c:strCache>
                <c:ptCount val="1"/>
                <c:pt idx="0">
                  <c:v>level by level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Sheet1!$A$115:$A$126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Sheet1!$B$115:$B$126</c:f>
              <c:numCache>
                <c:formatCode>General</c:formatCode>
                <c:ptCount val="12"/>
                <c:pt idx="0">
                  <c:v>1.917705735660848</c:v>
                </c:pt>
                <c:pt idx="1">
                  <c:v>1.9484138748888229</c:v>
                </c:pt>
                <c:pt idx="2">
                  <c:v>1.9584310659369299</c:v>
                </c:pt>
                <c:pt idx="3">
                  <c:v>1.9709783656907951</c:v>
                </c:pt>
                <c:pt idx="4">
                  <c:v>1.9795276029190574</c:v>
                </c:pt>
                <c:pt idx="5">
                  <c:v>1.9885974304068526</c:v>
                </c:pt>
                <c:pt idx="6">
                  <c:v>1.9907284857424792</c:v>
                </c:pt>
                <c:pt idx="7">
                  <c:v>1.9912547091328432</c:v>
                </c:pt>
                <c:pt idx="8">
                  <c:v>1.9740165773829985</c:v>
                </c:pt>
                <c:pt idx="9">
                  <c:v>1.9977645476800716</c:v>
                </c:pt>
                <c:pt idx="10">
                  <c:v>1.9972366975553806</c:v>
                </c:pt>
                <c:pt idx="11">
                  <c:v>1.9982278234371369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F-4D11-81A1-F8A97DA98251}"/>
            </c:ext>
          </c:extLst>
        </c:ser>
        <c:ser>
          <c:idx val="1"/>
          <c:order val="1"/>
          <c:tx>
            <c:strRef>
              <c:f>Sheet1!$C$114</c:f>
              <c:strCache>
                <c:ptCount val="1"/>
                <c:pt idx="0">
                  <c:v>level by level + vectorization</c:v>
                </c:pt>
              </c:strCache>
            </c:strRef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Sheet1!$A$115:$A$126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</c:numCache>
            </c:numRef>
          </c:xVal>
          <c:yVal>
            <c:numRef>
              <c:f>Sheet1!$C$115:$C$126</c:f>
              <c:numCache>
                <c:formatCode>General</c:formatCode>
                <c:ptCount val="12"/>
                <c:pt idx="0">
                  <c:v>2.106849315068493</c:v>
                </c:pt>
                <c:pt idx="1">
                  <c:v>2.1632653061224492</c:v>
                </c:pt>
                <c:pt idx="2">
                  <c:v>2.1960450051142173</c:v>
                </c:pt>
                <c:pt idx="3">
                  <c:v>2.2080148392751586</c:v>
                </c:pt>
                <c:pt idx="4">
                  <c:v>2.2186875624375624</c:v>
                </c:pt>
                <c:pt idx="5">
                  <c:v>2.2208869916657701</c:v>
                </c:pt>
                <c:pt idx="6">
                  <c:v>2.2156423240838268</c:v>
                </c:pt>
                <c:pt idx="7">
                  <c:v>2.2205469739938453</c:v>
                </c:pt>
                <c:pt idx="8">
                  <c:v>2.2237755220601434</c:v>
                </c:pt>
                <c:pt idx="9">
                  <c:v>2.2277810816214636</c:v>
                </c:pt>
                <c:pt idx="10">
                  <c:v>2.2281352212416685</c:v>
                </c:pt>
                <c:pt idx="11">
                  <c:v>2.2264835610338571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F-4D11-81A1-F8A97DA98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240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Grid</a:t>
                </a:r>
                <a:r>
                  <a:rPr lang="en-US" altLang="zh-CN" baseline="0"/>
                  <a:t> Resolution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  <c:majorUnit val="20"/>
      </c:valAx>
      <c:valAx>
        <c:axId val="52652037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  <c:majorUnit val="0.5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9493949087329993"/>
          <c:y val="0.6479383073858439"/>
          <c:w val="0.65947752624671929"/>
          <c:h val="6.9835936631699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603461729445"/>
          <c:y val="0.12623274161735701"/>
          <c:w val="0.75632267640141659"/>
          <c:h val="0.6486847132274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Sheet1!$C$133</c:f>
              <c:strCache>
                <c:ptCount val="1"/>
                <c:pt idx="0">
                  <c:v>Runtime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CE-45AF-A2B9-4BF6CB9F5D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E-45AF-A2B9-4BF6CB9F5D02}"/>
              </c:ext>
            </c:extLst>
          </c:dPt>
          <c:cat>
            <c:strRef>
              <c:f>Sheet1!$B$134:$B$136</c:f>
              <c:strCache>
                <c:ptCount val="3"/>
                <c:pt idx="0">
                  <c:v>baseline</c:v>
                </c:pt>
                <c:pt idx="1">
                  <c:v>level by level</c:v>
                </c:pt>
                <c:pt idx="2">
                  <c:v>level by level + vectorization</c:v>
                </c:pt>
              </c:strCache>
            </c:strRef>
          </c:cat>
          <c:val>
            <c:numRef>
              <c:f>Sheet1!$C$134:$C$136</c:f>
              <c:numCache>
                <c:formatCode>General</c:formatCode>
                <c:ptCount val="3"/>
                <c:pt idx="0">
                  <c:v>72.254999999999995</c:v>
                </c:pt>
                <c:pt idx="1">
                  <c:v>46.012</c:v>
                </c:pt>
                <c:pt idx="2">
                  <c:v>31.446000000000002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E-45AF-A2B9-4BF6CB9F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719464"/>
        <c:axId val="738716184"/>
      </c:barChart>
      <c:lineChart>
        <c:grouping val="standard"/>
        <c:varyColors val="0"/>
        <c:ser>
          <c:idx val="1"/>
          <c:order val="1"/>
          <c:tx>
            <c:strRef>
              <c:f>Sheet1!$D$133</c:f>
              <c:strCache>
                <c:ptCount val="1"/>
                <c:pt idx="0">
                  <c:v>Speedup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Sheet1!$B$134:$B$136</c:f>
              <c:strCache>
                <c:ptCount val="3"/>
                <c:pt idx="0">
                  <c:v>baseline</c:v>
                </c:pt>
                <c:pt idx="1">
                  <c:v>level by level</c:v>
                </c:pt>
                <c:pt idx="2">
                  <c:v>level by level + vectorization</c:v>
                </c:pt>
              </c:strCache>
            </c:strRef>
          </c:cat>
          <c:val>
            <c:numRef>
              <c:f>Sheet1!$D$134:$D$136</c:f>
              <c:numCache>
                <c:formatCode>General</c:formatCode>
                <c:ptCount val="3"/>
                <c:pt idx="0">
                  <c:v>1</c:v>
                </c:pt>
                <c:pt idx="1">
                  <c:v>1.5703512127271146</c:v>
                </c:pt>
                <c:pt idx="2">
                  <c:v>2.2977485212745656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E-45AF-A2B9-4BF6CB9F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15200"/>
        <c:axId val="738715856"/>
      </c:lineChart>
      <c:catAx>
        <c:axId val="738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6184"/>
        <c:auto val="1"/>
        <c:lblAlgn val="ctr"/>
        <c:lblOffset val="100"/>
        <c:noMultiLvlLbl val="0"/>
      </c:catAx>
      <c:valAx>
        <c:axId val="7387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9464"/>
        <c:crossBetween val="between"/>
      </c:valAx>
      <c:valAx>
        <c:axId val="738715856"/>
        <c:scaling>
          <c:orientation val="minMax"/>
          <c:min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5200"/>
        <c:crosses val="max"/>
        <c:crossBetween val="between"/>
      </c:valAx>
      <c:catAx>
        <c:axId val="73871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715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603461729445"/>
          <c:y val="0.12623274161735701"/>
          <c:w val="0.75632267640141659"/>
          <c:h val="0.6486847132274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Sheet1!$C$139</c:f>
              <c:strCache>
                <c:ptCount val="1"/>
                <c:pt idx="0">
                  <c:v>Runtime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EA-48B9-8C8A-5A701C6E7F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A-48B9-8C8A-5A701C6E7F02}"/>
              </c:ext>
            </c:extLst>
          </c:dPt>
          <c:cat>
            <c:strRef>
              <c:f>Sheet1!$B$140:$B$142</c:f>
              <c:strCache>
                <c:ptCount val="3"/>
                <c:pt idx="0">
                  <c:v>baseline</c:v>
                </c:pt>
                <c:pt idx="1">
                  <c:v>level by level</c:v>
                </c:pt>
                <c:pt idx="2">
                  <c:v>level by level + vectorization</c:v>
                </c:pt>
              </c:strCache>
            </c:strRef>
          </c:cat>
          <c:val>
            <c:numRef>
              <c:f>Sheet1!$C$140:$C$142</c:f>
              <c:numCache>
                <c:formatCode>General</c:formatCode>
                <c:ptCount val="3"/>
                <c:pt idx="0">
                  <c:v>4.9489999999999998</c:v>
                </c:pt>
                <c:pt idx="1">
                  <c:v>2.9039999999999999</c:v>
                </c:pt>
                <c:pt idx="2">
                  <c:v>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A-48B9-8C8A-5A701C6E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719464"/>
        <c:axId val="738716184"/>
      </c:barChart>
      <c:lineChart>
        <c:grouping val="standard"/>
        <c:varyColors val="0"/>
        <c:ser>
          <c:idx val="1"/>
          <c:order val="1"/>
          <c:tx>
            <c:strRef>
              <c:f>Sheet1!$D$139</c:f>
              <c:strCache>
                <c:ptCount val="1"/>
                <c:pt idx="0">
                  <c:v>Speedup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Sheet1!$B$140:$B$142</c:f>
              <c:strCache>
                <c:ptCount val="3"/>
                <c:pt idx="0">
                  <c:v>baseline</c:v>
                </c:pt>
                <c:pt idx="1">
                  <c:v>level by level</c:v>
                </c:pt>
                <c:pt idx="2">
                  <c:v>level by level + vectorization</c:v>
                </c:pt>
              </c:strCache>
            </c:strRef>
          </c:cat>
          <c:val>
            <c:numRef>
              <c:f>Sheet1!$D$140:$D$142</c:f>
              <c:numCache>
                <c:formatCode>General</c:formatCode>
                <c:ptCount val="3"/>
                <c:pt idx="0">
                  <c:v>1</c:v>
                </c:pt>
                <c:pt idx="1">
                  <c:v>1.7042011019283747</c:v>
                </c:pt>
                <c:pt idx="2">
                  <c:v>2.5682407887908667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A-48B9-8C8A-5A701C6E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15200"/>
        <c:axId val="738715856"/>
      </c:lineChart>
      <c:catAx>
        <c:axId val="738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6184"/>
        <c:crosses val="autoZero"/>
        <c:auto val="1"/>
        <c:lblAlgn val="ctr"/>
        <c:lblOffset val="100"/>
        <c:noMultiLvlLbl val="0"/>
      </c:catAx>
      <c:valAx>
        <c:axId val="7387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9464"/>
        <c:crosses val="autoZero"/>
        <c:crossBetween val="between"/>
      </c:valAx>
      <c:valAx>
        <c:axId val="738715856"/>
        <c:scaling>
          <c:orientation val="minMax"/>
          <c:min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715200"/>
        <c:crosses val="max"/>
        <c:crossBetween val="between"/>
      </c:valAx>
      <c:catAx>
        <c:axId val="73871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7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</a:t>
            </a:r>
            <a:r>
              <a:rPr lang="en-US" altLang="zh-CN"/>
              <a:t>for</a:t>
            </a:r>
            <a:r>
              <a:rPr lang="en-US" altLang="zh-CN" baseline="0"/>
              <a:t> baseline implementation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tested on Intel </a:t>
            </a:r>
            <a:r>
              <a:rPr lang="en-US" altLang="zh-CN" sz="1050" baseline="0"/>
              <a:t>Core i7-7700HQ 2.8GHz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Compiler</a:t>
            </a: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: resMSVC 14.29.30133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 Flags: /MD /O2 /Ob2 /DNDEBUG</a:t>
            </a:r>
            <a:r>
              <a:rPr lang="en-US" altLang="zh-CN" sz="1050" b="0" i="0" u="none" strike="noStrike" baseline="0"/>
              <a:t> </a:t>
            </a:r>
            <a:endParaRPr lang="en-US" altLang="zh-CN" sz="1050"/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baseline!$K$4</c:f>
              <c:strCache>
                <c:ptCount val="1"/>
                <c:pt idx="0">
                  <c:v>radius=0.4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baseline!$K$5:$K$14</c:f>
              <c:numCache>
                <c:formatCode>General</c:formatCode>
                <c:ptCount val="10"/>
                <c:pt idx="0">
                  <c:v>0.37262829870136749</c:v>
                </c:pt>
                <c:pt idx="1">
                  <c:v>0.31310500495510679</c:v>
                </c:pt>
                <c:pt idx="2">
                  <c:v>0.27687994643519476</c:v>
                </c:pt>
                <c:pt idx="3">
                  <c:v>0.26435552127627188</c:v>
                </c:pt>
                <c:pt idx="4">
                  <c:v>0.2526449643156391</c:v>
                </c:pt>
                <c:pt idx="5">
                  <c:v>0.24316747345456863</c:v>
                </c:pt>
                <c:pt idx="6">
                  <c:v>0.23392777572138224</c:v>
                </c:pt>
                <c:pt idx="7">
                  <c:v>0.22746174253110946</c:v>
                </c:pt>
                <c:pt idx="8">
                  <c:v>0.2218500674725864</c:v>
                </c:pt>
                <c:pt idx="9">
                  <c:v>0.21755588962102432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baseline!$L$4</c:f>
              <c:strCache>
                <c:ptCount val="1"/>
                <c:pt idx="0">
                  <c:v>radius=0.05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baseline!$L$5:$L$14</c:f>
              <c:numCache>
                <c:formatCode>General</c:formatCode>
                <c:ptCount val="10"/>
                <c:pt idx="0">
                  <c:v>0.20320460489974385</c:v>
                </c:pt>
                <c:pt idx="1">
                  <c:v>0.18805316785198462</c:v>
                </c:pt>
                <c:pt idx="2">
                  <c:v>0.19450935912462144</c:v>
                </c:pt>
                <c:pt idx="3">
                  <c:v>0.19384699442068654</c:v>
                </c:pt>
                <c:pt idx="4">
                  <c:v>0.19504045908765708</c:v>
                </c:pt>
                <c:pt idx="5">
                  <c:v>0.19451522506218943</c:v>
                </c:pt>
                <c:pt idx="6">
                  <c:v>0.19462093043898493</c:v>
                </c:pt>
                <c:pt idx="7">
                  <c:v>0.19391802149488666</c:v>
                </c:pt>
                <c:pt idx="8">
                  <c:v>0.19442028596481808</c:v>
                </c:pt>
                <c:pt idx="9">
                  <c:v>0.19320328245856411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MC grid resolution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34290</xdr:rowOff>
    </xdr:from>
    <xdr:to>
      <xdr:col>15</xdr:col>
      <xdr:colOff>91440</xdr:colOff>
      <xdr:row>22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87273F3-5F1D-82A8-F8D7-3E20C8C47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54</xdr:row>
      <xdr:rowOff>0</xdr:rowOff>
    </xdr:from>
    <xdr:to>
      <xdr:col>11</xdr:col>
      <xdr:colOff>60960</xdr:colOff>
      <xdr:row>83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9A3469-C303-6862-5957-201EA860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83</xdr:row>
      <xdr:rowOff>80010</xdr:rowOff>
    </xdr:from>
    <xdr:to>
      <xdr:col>15</xdr:col>
      <xdr:colOff>243840</xdr:colOff>
      <xdr:row>103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79A63C-459B-02CA-757C-B7DD6D0F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14</xdr:col>
      <xdr:colOff>541020</xdr:colOff>
      <xdr:row>138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F1C47D-FFCD-4447-B8A7-9432506A6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137</xdr:row>
      <xdr:rowOff>0</xdr:rowOff>
    </xdr:from>
    <xdr:to>
      <xdr:col>13</xdr:col>
      <xdr:colOff>487680</xdr:colOff>
      <xdr:row>157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3FA2E9D-9210-47F5-BBDC-B7BB607FD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1120140</xdr:colOff>
      <xdr:row>123</xdr:row>
      <xdr:rowOff>83820</xdr:rowOff>
    </xdr:from>
    <xdr:to>
      <xdr:col>10</xdr:col>
      <xdr:colOff>411480</xdr:colOff>
      <xdr:row>141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AB0113-9090-6D63-7D31-D445E6F0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148</xdr:row>
      <xdr:rowOff>0</xdr:rowOff>
    </xdr:from>
    <xdr:to>
      <xdr:col>6</xdr:col>
      <xdr:colOff>518160</xdr:colOff>
      <xdr:row>166</xdr:row>
      <xdr:rowOff>64770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7EE337-A029-4E89-BD58-70B0D125C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0.22567</cdr:y>
    </cdr:from>
    <cdr:to>
      <cdr:x>0.2</cdr:x>
      <cdr:y>0.559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846055"/>
          <a:ext cx="1042416" cy="124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[flop/cycle]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0.18956</cdr:y>
    </cdr:from>
    <cdr:to>
      <cdr:x>0.2</cdr:x>
      <cdr:y>0.52289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519998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0.04299</cdr:x>
      <cdr:y>0.15334</cdr:y>
    </cdr:from>
    <cdr:to>
      <cdr:x>0.24299</cdr:x>
      <cdr:y>0.48667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195584" y="886278"/>
          <a:ext cx="909828" cy="192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Runtime</a:t>
          </a:r>
          <a:r>
            <a:rPr lang="en-US" altLang="zh-CN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0.04966</cdr:x>
      <cdr:y>0.09223</cdr:y>
    </cdr:from>
    <cdr:to>
      <cdr:x>0.24966</cdr:x>
      <cdr:y>0.42556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227030" y="253002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Speedup</a:t>
          </a:r>
        </a:p>
        <a:p xmlns:a="http://schemas.openxmlformats.org/drawingml/2006/main"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0.04299</cdr:x>
      <cdr:y>0.15334</cdr:y>
    </cdr:from>
    <cdr:to>
      <cdr:x>0.24299</cdr:x>
      <cdr:y>0.48667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195584" y="886278"/>
          <a:ext cx="909828" cy="192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Runtime</a:t>
          </a:r>
          <a:r>
            <a:rPr lang="en-US" altLang="zh-CN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0.04966</cdr:x>
      <cdr:y>0.09223</cdr:y>
    </cdr:from>
    <cdr:to>
      <cdr:x>0.24966</cdr:x>
      <cdr:y>0.42556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227030" y="253002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Speedup</a:t>
          </a:r>
        </a:p>
        <a:p xmlns:a="http://schemas.openxmlformats.org/drawingml/2006/main"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0.01455</cdr:x>
      <cdr:y>0.03077</cdr:y>
    </cdr:from>
    <cdr:to>
      <cdr:x>0.26403</cdr:x>
      <cdr:y>0.31479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1A6CC86-B9B3-7898-FCB4-4BD7A2A1B6AE}"/>
            </a:ext>
          </a:extLst>
        </cdr:cNvPr>
        <cdr:cNvSpPr txBox="1"/>
      </cdr:nvSpPr>
      <cdr:spPr>
        <a:xfrm xmlns:a="http://schemas.openxmlformats.org/drawingml/2006/main">
          <a:off x="53340" y="990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Runtime 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0.77963</cdr:x>
      <cdr:y>0.02367</cdr:y>
    </cdr:from>
    <cdr:to>
      <cdr:x>0.98753</cdr:x>
      <cdr:y>0.30769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3FE18D1B-2396-71B4-E710-57F980B9915B}"/>
            </a:ext>
          </a:extLst>
        </cdr:cNvPr>
        <cdr:cNvSpPr txBox="1"/>
      </cdr:nvSpPr>
      <cdr:spPr>
        <a:xfrm xmlns:a="http://schemas.openxmlformats.org/drawingml/2006/main">
          <a:off x="2857500" y="76200"/>
          <a:ext cx="762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Speedup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0.01455</cdr:x>
      <cdr:y>0.03077</cdr:y>
    </cdr:from>
    <cdr:to>
      <cdr:x>0.26403</cdr:x>
      <cdr:y>0.31479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1A6CC86-B9B3-7898-FCB4-4BD7A2A1B6AE}"/>
            </a:ext>
          </a:extLst>
        </cdr:cNvPr>
        <cdr:cNvSpPr txBox="1"/>
      </cdr:nvSpPr>
      <cdr:spPr>
        <a:xfrm xmlns:a="http://schemas.openxmlformats.org/drawingml/2006/main">
          <a:off x="53340" y="990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Runtime [ms]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0.77963</cdr:x>
      <cdr:y>0.02367</cdr:y>
    </cdr:from>
    <cdr:to>
      <cdr:x>0.98753</cdr:x>
      <cdr:y>0.30769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3FE18D1B-2396-71B4-E710-57F980B9915B}"/>
            </a:ext>
          </a:extLst>
        </cdr:cNvPr>
        <cdr:cNvSpPr txBox="1"/>
      </cdr:nvSpPr>
      <cdr:spPr>
        <a:xfrm xmlns:a="http://schemas.openxmlformats.org/drawingml/2006/main">
          <a:off x="2857500" y="76200"/>
          <a:ext cx="762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Speedup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1699260</xdr:colOff>
      <xdr:row>17</xdr:row>
      <xdr:rowOff>83820</xdr:rowOff>
    </xdr:from>
    <xdr:to>
      <xdr:col>13</xdr:col>
      <xdr:colOff>68580</xdr:colOff>
      <xdr:row>38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7C2F6B-242C-3198-050D-B59EEEB8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943F-ED1A-427E-B4E0-8AD265FB7C11}">
  <dimension ref="A1:E150"/>
  <sheetViews>
    <sheetView tabSelected="1" topLeftCell="A142" workbookViewId="0">
      <selection activeCell="C142" sqref="C142"/>
    </sheetView>
  </sheetViews>
  <sheetFormatPr defaultRowHeight="13.8" x14ac:dyDescent="0.25"/>
  <cols>
    <col min="1" max="1" width="14.44140625" style="9" customWidth="1"/>
    <col min="2" max="2" width="20.44140625" style="9" customWidth="1"/>
    <col min="3" max="3" width="21.88671875" style="9" customWidth="1"/>
    <col min="4" max="4" width="17.6640625" style="9" customWidth="1"/>
    <col min="5" max="5" width="19.33203125" style="9" customWidth="1"/>
    <col min="6" max="16384" width="8.88671875" style="9"/>
  </cols>
  <sheetData>
    <row r="1" spans="1:5" x14ac:dyDescent="0.25">
      <c r="B1" s="9" t="s">
        <v>14</v>
      </c>
    </row>
    <row r="2" spans="1:5" x14ac:dyDescent="0.25">
      <c r="A2" s="10" t="s">
        <v>3</v>
      </c>
      <c r="B2" s="8" t="s">
        <v>11</v>
      </c>
      <c r="C2" s="9" t="s">
        <v>12</v>
      </c>
      <c r="D2" s="9" t="s">
        <v>13</v>
      </c>
      <c r="E2" s="9" t="s">
        <v>15</v>
      </c>
    </row>
    <row r="3" spans="1:5" x14ac:dyDescent="0.25">
      <c r="A3" s="10">
        <v>10</v>
      </c>
      <c r="B3" s="9">
        <v>68030.375</v>
      </c>
      <c r="C3" s="9">
        <v>87124.515625</v>
      </c>
      <c r="D3" s="9">
        <v>88548.03125</v>
      </c>
      <c r="E3" s="9">
        <v>57429.9140625</v>
      </c>
    </row>
    <row r="4" spans="1:5" x14ac:dyDescent="0.25">
      <c r="A4" s="10">
        <v>20</v>
      </c>
      <c r="B4" s="9">
        <v>453013.75</v>
      </c>
      <c r="C4" s="9">
        <v>763478.625</v>
      </c>
      <c r="D4" s="9">
        <v>666602.125</v>
      </c>
      <c r="E4" s="9">
        <v>329877.625</v>
      </c>
    </row>
    <row r="5" spans="1:5" x14ac:dyDescent="0.25">
      <c r="A5" s="10">
        <v>30</v>
      </c>
      <c r="B5" s="9">
        <v>1381782.5</v>
      </c>
      <c r="C5" s="9">
        <v>2197646.5</v>
      </c>
      <c r="D5" s="9">
        <v>1898419.25</v>
      </c>
      <c r="E5" s="9">
        <v>956409.125</v>
      </c>
    </row>
    <row r="6" spans="1:5" x14ac:dyDescent="0.25">
      <c r="A6" s="10">
        <v>40</v>
      </c>
      <c r="B6" s="9">
        <v>3082628.5</v>
      </c>
      <c r="C6" s="9">
        <v>4770808</v>
      </c>
      <c r="D6" s="9">
        <v>4229403.5</v>
      </c>
      <c r="E6" s="9">
        <v>2019344.25</v>
      </c>
    </row>
    <row r="7" spans="1:5" x14ac:dyDescent="0.25">
      <c r="A7" s="10">
        <v>50</v>
      </c>
      <c r="B7" s="9">
        <v>5822663</v>
      </c>
      <c r="C7" s="9">
        <v>8746304</v>
      </c>
      <c r="D7" s="9">
        <v>7855757</v>
      </c>
      <c r="E7" s="9">
        <v>2971559.5</v>
      </c>
    </row>
    <row r="8" spans="1:5" x14ac:dyDescent="0.25">
      <c r="A8" s="10">
        <v>60</v>
      </c>
      <c r="B8" s="9">
        <v>9709658</v>
      </c>
      <c r="C8" s="9">
        <v>14283416</v>
      </c>
      <c r="D8" s="9">
        <v>12973926</v>
      </c>
      <c r="E8" s="9">
        <v>5178089</v>
      </c>
    </row>
    <row r="9" spans="1:5" x14ac:dyDescent="0.25">
      <c r="A9" s="10">
        <v>70</v>
      </c>
      <c r="B9" s="9">
        <v>15305122</v>
      </c>
      <c r="C9" s="9">
        <v>22698200</v>
      </c>
      <c r="D9" s="9">
        <v>20510658</v>
      </c>
      <c r="E9" s="9">
        <v>8496782</v>
      </c>
    </row>
    <row r="10" spans="1:5" x14ac:dyDescent="0.25">
      <c r="A10" s="10">
        <v>80</v>
      </c>
      <c r="B10" s="9">
        <v>22570016</v>
      </c>
      <c r="C10" s="9">
        <v>33037116</v>
      </c>
      <c r="D10" s="9">
        <v>30156588</v>
      </c>
      <c r="E10" s="9">
        <v>12966576</v>
      </c>
    </row>
    <row r="11" spans="1:5" x14ac:dyDescent="0.25">
      <c r="A11" s="10">
        <v>90</v>
      </c>
      <c r="B11" s="9">
        <v>32017594</v>
      </c>
      <c r="C11" s="9">
        <v>46726974</v>
      </c>
      <c r="D11" s="9">
        <v>42513254</v>
      </c>
      <c r="E11" s="9">
        <v>16946622</v>
      </c>
    </row>
    <row r="12" spans="1:5" x14ac:dyDescent="0.25">
      <c r="A12" s="10">
        <v>100</v>
      </c>
      <c r="B12" s="9">
        <v>43584114</v>
      </c>
      <c r="C12" s="9">
        <v>63565446</v>
      </c>
      <c r="D12" s="9">
        <v>57980860</v>
      </c>
      <c r="E12" s="9">
        <v>23576434</v>
      </c>
    </row>
    <row r="13" spans="1:5" x14ac:dyDescent="0.25">
      <c r="A13" s="10"/>
    </row>
    <row r="14" spans="1:5" x14ac:dyDescent="0.25">
      <c r="A14" s="10" t="s">
        <v>3</v>
      </c>
      <c r="B14" s="8" t="s">
        <v>11</v>
      </c>
      <c r="C14" s="9" t="s">
        <v>12</v>
      </c>
      <c r="D14" s="9" t="s">
        <v>13</v>
      </c>
      <c r="E14" s="9" t="s">
        <v>15</v>
      </c>
    </row>
    <row r="15" spans="1:5" x14ac:dyDescent="0.25">
      <c r="A15" s="9">
        <v>10</v>
      </c>
      <c r="B15" s="9">
        <f>B3/2800000</f>
        <v>2.42965625E-2</v>
      </c>
      <c r="C15" s="9">
        <f t="shared" ref="C15:E15" si="0">C3/2800000</f>
        <v>3.1115898437500001E-2</v>
      </c>
      <c r="D15" s="9">
        <f t="shared" si="0"/>
        <v>3.1624296874999999E-2</v>
      </c>
      <c r="E15" s="9">
        <f t="shared" si="0"/>
        <v>2.0510683593749999E-2</v>
      </c>
    </row>
    <row r="16" spans="1:5" x14ac:dyDescent="0.25">
      <c r="A16" s="9">
        <v>20</v>
      </c>
      <c r="B16" s="9">
        <f t="shared" ref="B16:E24" si="1">B4/2800000</f>
        <v>0.16179062499999999</v>
      </c>
      <c r="C16" s="9">
        <f t="shared" si="1"/>
        <v>0.27267093749999999</v>
      </c>
      <c r="D16" s="9">
        <f t="shared" si="1"/>
        <v>0.2380721875</v>
      </c>
      <c r="E16" s="9">
        <f t="shared" si="1"/>
        <v>0.11781343750000001</v>
      </c>
    </row>
    <row r="17" spans="1:5" x14ac:dyDescent="0.25">
      <c r="A17" s="9">
        <v>30</v>
      </c>
      <c r="B17" s="9">
        <f t="shared" si="1"/>
        <v>0.49349375000000001</v>
      </c>
      <c r="C17" s="9">
        <f t="shared" si="1"/>
        <v>0.78487375000000004</v>
      </c>
      <c r="D17" s="9">
        <f t="shared" si="1"/>
        <v>0.67800687500000001</v>
      </c>
      <c r="E17" s="9">
        <f t="shared" si="1"/>
        <v>0.34157468749999997</v>
      </c>
    </row>
    <row r="18" spans="1:5" x14ac:dyDescent="0.25">
      <c r="A18" s="9">
        <v>40</v>
      </c>
      <c r="B18" s="9">
        <f t="shared" si="1"/>
        <v>1.1009387500000001</v>
      </c>
      <c r="C18" s="9">
        <f t="shared" si="1"/>
        <v>1.7038599999999999</v>
      </c>
      <c r="D18" s="9">
        <f t="shared" si="1"/>
        <v>1.5105012499999999</v>
      </c>
      <c r="E18" s="9">
        <f t="shared" si="1"/>
        <v>0.72119437500000005</v>
      </c>
    </row>
    <row r="19" spans="1:5" x14ac:dyDescent="0.25">
      <c r="A19" s="9">
        <v>50</v>
      </c>
      <c r="B19" s="9">
        <f t="shared" si="1"/>
        <v>2.0795224999999999</v>
      </c>
      <c r="C19" s="9">
        <f t="shared" si="1"/>
        <v>3.1236799999999998</v>
      </c>
      <c r="D19" s="9">
        <f t="shared" si="1"/>
        <v>2.8056274999999999</v>
      </c>
      <c r="E19" s="9">
        <f t="shared" si="1"/>
        <v>1.0612712500000001</v>
      </c>
    </row>
    <row r="20" spans="1:5" x14ac:dyDescent="0.25">
      <c r="A20" s="9">
        <v>60</v>
      </c>
      <c r="B20" s="9">
        <f t="shared" si="1"/>
        <v>3.4677349999999998</v>
      </c>
      <c r="C20" s="9">
        <f t="shared" si="1"/>
        <v>5.1012199999999996</v>
      </c>
      <c r="D20" s="9">
        <f t="shared" si="1"/>
        <v>4.6335449999999998</v>
      </c>
      <c r="E20" s="9">
        <f t="shared" si="1"/>
        <v>1.8493174999999999</v>
      </c>
    </row>
    <row r="21" spans="1:5" x14ac:dyDescent="0.25">
      <c r="A21" s="9">
        <v>70</v>
      </c>
      <c r="B21" s="9">
        <f t="shared" si="1"/>
        <v>5.4661150000000003</v>
      </c>
      <c r="C21" s="9">
        <f t="shared" si="1"/>
        <v>8.1065000000000005</v>
      </c>
      <c r="D21" s="9">
        <f t="shared" si="1"/>
        <v>7.3252350000000002</v>
      </c>
      <c r="E21" s="9">
        <f t="shared" si="1"/>
        <v>3.0345650000000002</v>
      </c>
    </row>
    <row r="22" spans="1:5" x14ac:dyDescent="0.25">
      <c r="A22" s="9">
        <v>80</v>
      </c>
      <c r="B22" s="9">
        <f t="shared" si="1"/>
        <v>8.0607199999999999</v>
      </c>
      <c r="C22" s="9">
        <f t="shared" si="1"/>
        <v>11.798970000000001</v>
      </c>
      <c r="D22" s="9">
        <f t="shared" si="1"/>
        <v>10.770210000000001</v>
      </c>
      <c r="E22" s="9">
        <f t="shared" si="1"/>
        <v>4.6309199999999997</v>
      </c>
    </row>
    <row r="23" spans="1:5" x14ac:dyDescent="0.25">
      <c r="A23" s="9">
        <v>90</v>
      </c>
      <c r="B23" s="9">
        <f t="shared" si="1"/>
        <v>11.434855000000001</v>
      </c>
      <c r="C23" s="9">
        <f t="shared" si="1"/>
        <v>16.688205</v>
      </c>
      <c r="D23" s="9">
        <f t="shared" si="1"/>
        <v>15.183305000000001</v>
      </c>
      <c r="E23" s="9">
        <f t="shared" si="1"/>
        <v>6.052365</v>
      </c>
    </row>
    <row r="24" spans="1:5" x14ac:dyDescent="0.25">
      <c r="A24" s="9">
        <v>100</v>
      </c>
      <c r="B24" s="9">
        <f t="shared" si="1"/>
        <v>15.565754999999999</v>
      </c>
      <c r="C24" s="9">
        <f t="shared" si="1"/>
        <v>22.701944999999998</v>
      </c>
      <c r="D24" s="9">
        <f t="shared" si="1"/>
        <v>20.707450000000001</v>
      </c>
      <c r="E24" s="9">
        <f t="shared" si="1"/>
        <v>8.4201549999999994</v>
      </c>
    </row>
    <row r="28" spans="1:5" x14ac:dyDescent="0.25">
      <c r="A28" s="9" t="s">
        <v>17</v>
      </c>
      <c r="B28" s="9" t="s">
        <v>19</v>
      </c>
      <c r="C28" s="9" t="s">
        <v>21</v>
      </c>
      <c r="D28" s="9" t="s">
        <v>22</v>
      </c>
    </row>
    <row r="29" spans="1:5" x14ac:dyDescent="0.25">
      <c r="A29" s="9">
        <v>20</v>
      </c>
      <c r="B29" s="9">
        <v>1.7100000000000001E-4</v>
      </c>
      <c r="C29" s="18">
        <v>9.8999999999999994E-5</v>
      </c>
      <c r="D29" s="18">
        <v>7.3999999999999996E-5</v>
      </c>
    </row>
    <row r="30" spans="1:5" x14ac:dyDescent="0.25">
      <c r="A30" s="9">
        <v>40</v>
      </c>
      <c r="B30" s="9">
        <v>1.1104999999999999E-3</v>
      </c>
      <c r="C30" s="9">
        <v>7.1750000000000004E-4</v>
      </c>
      <c r="D30" s="9">
        <v>4.8149999999999999E-4</v>
      </c>
    </row>
    <row r="31" spans="1:5" x14ac:dyDescent="0.25">
      <c r="A31" s="9">
        <v>60</v>
      </c>
      <c r="B31" s="9">
        <v>3.405E-3</v>
      </c>
      <c r="C31" s="9">
        <v>2.2455000000000001E-3</v>
      </c>
      <c r="D31" s="9">
        <v>1.39E-3</v>
      </c>
    </row>
    <row r="32" spans="1:5" x14ac:dyDescent="0.25">
      <c r="A32" s="9">
        <v>80</v>
      </c>
      <c r="B32" s="9">
        <v>7.6794999999999997E-3</v>
      </c>
      <c r="C32" s="9">
        <v>5.1590000000000004E-3</v>
      </c>
      <c r="D32" s="9">
        <v>3.1384999999999998E-3</v>
      </c>
    </row>
    <row r="33" spans="1:4" x14ac:dyDescent="0.25">
      <c r="A33" s="9">
        <v>100</v>
      </c>
      <c r="B33" s="9">
        <v>1.45825E-2</v>
      </c>
      <c r="C33" s="9">
        <v>9.861E-3</v>
      </c>
      <c r="D33" s="9">
        <v>5.8300000000000001E-3</v>
      </c>
    </row>
    <row r="34" spans="1:4" x14ac:dyDescent="0.25">
      <c r="A34" s="9">
        <v>120</v>
      </c>
      <c r="B34" s="9">
        <v>2.46065E-2</v>
      </c>
      <c r="C34" s="9">
        <v>1.6772499999999999E-2</v>
      </c>
      <c r="D34" s="9">
        <v>1.0026E-2</v>
      </c>
    </row>
    <row r="35" spans="1:4" x14ac:dyDescent="0.25">
      <c r="A35" s="9">
        <v>140</v>
      </c>
      <c r="B35" s="9">
        <v>3.8520499999999999E-2</v>
      </c>
      <c r="C35" s="9">
        <v>2.64035E-2</v>
      </c>
      <c r="D35" s="9">
        <v>1.5421499999999999E-2</v>
      </c>
    </row>
    <row r="36" spans="1:4" x14ac:dyDescent="0.25">
      <c r="A36" s="9">
        <v>160</v>
      </c>
      <c r="B36" s="9">
        <v>5.6710999999999998E-2</v>
      </c>
      <c r="C36" s="9">
        <v>3.8924500000000001E-2</v>
      </c>
      <c r="D36" s="9">
        <v>2.2914E-2</v>
      </c>
    </row>
    <row r="37" spans="1:4" x14ac:dyDescent="0.25">
      <c r="A37" s="9">
        <v>180</v>
      </c>
      <c r="B37" s="9">
        <v>7.9918500000000003E-2</v>
      </c>
      <c r="C37" s="9">
        <v>5.5004999999999998E-2</v>
      </c>
      <c r="D37" s="9">
        <v>3.1755499999999999E-2</v>
      </c>
    </row>
    <row r="38" spans="1:4" x14ac:dyDescent="0.25">
      <c r="A38" s="9">
        <v>200</v>
      </c>
      <c r="B38" s="9">
        <v>0.1087195</v>
      </c>
      <c r="C38" s="9">
        <v>7.5086E-2</v>
      </c>
      <c r="D38" s="9">
        <v>4.3705499999999897E-2</v>
      </c>
    </row>
    <row r="39" spans="1:4" x14ac:dyDescent="0.25">
      <c r="A39" s="9">
        <v>220</v>
      </c>
      <c r="B39" s="9">
        <v>0.144478</v>
      </c>
      <c r="C39" s="9">
        <v>9.9697999999999995E-2</v>
      </c>
      <c r="D39" s="9">
        <v>5.77685E-2</v>
      </c>
    </row>
    <row r="40" spans="1:4" x14ac:dyDescent="0.25">
      <c r="A40" s="9">
        <v>240</v>
      </c>
      <c r="B40" s="9">
        <v>0.18561900000000001</v>
      </c>
      <c r="C40" s="9">
        <v>0.12858900000000001</v>
      </c>
      <c r="D40" s="9">
        <v>7.41145E-2</v>
      </c>
    </row>
    <row r="41" spans="1:4" x14ac:dyDescent="0.25">
      <c r="A41" s="9">
        <v>260</v>
      </c>
      <c r="B41" s="9">
        <v>0.23558399999999999</v>
      </c>
      <c r="C41" s="9">
        <v>0.16350049999999999</v>
      </c>
      <c r="D41" s="9">
        <v>9.3466499999999994E-2</v>
      </c>
    </row>
    <row r="42" spans="1:4" x14ac:dyDescent="0.25">
      <c r="A42" s="9">
        <v>280</v>
      </c>
      <c r="B42" s="9">
        <v>0.29220849999999998</v>
      </c>
      <c r="C42" s="9">
        <v>0.2031125</v>
      </c>
      <c r="D42" s="9">
        <v>0.11698500000000001</v>
      </c>
    </row>
    <row r="43" spans="1:4" x14ac:dyDescent="0.25">
      <c r="A43" s="9">
        <v>300</v>
      </c>
      <c r="B43" s="9">
        <v>0.35816550000000003</v>
      </c>
      <c r="C43" s="9">
        <v>0.2490725</v>
      </c>
      <c r="D43" s="9">
        <v>0.14212900000000001</v>
      </c>
    </row>
    <row r="46" spans="1:4" x14ac:dyDescent="0.25">
      <c r="A46" s="9" t="s">
        <v>17</v>
      </c>
      <c r="B46" s="9" t="s">
        <v>19</v>
      </c>
      <c r="C46" s="9" t="s">
        <v>21</v>
      </c>
      <c r="D46" s="9" t="s">
        <v>24</v>
      </c>
    </row>
    <row r="47" spans="1:4" x14ac:dyDescent="0.25">
      <c r="A47" s="9">
        <v>20</v>
      </c>
      <c r="B47" s="9">
        <f>B29*1000</f>
        <v>0.17100000000000001</v>
      </c>
      <c r="C47" s="9">
        <f t="shared" ref="C47:D47" si="2">C29*1000</f>
        <v>9.8999999999999991E-2</v>
      </c>
      <c r="D47" s="9">
        <f t="shared" si="2"/>
        <v>7.3999999999999996E-2</v>
      </c>
    </row>
    <row r="48" spans="1:4" x14ac:dyDescent="0.25">
      <c r="A48" s="9">
        <v>40</v>
      </c>
      <c r="B48" s="9">
        <f t="shared" ref="B48:D48" si="3">B30*1000</f>
        <v>1.1105</v>
      </c>
      <c r="C48" s="9">
        <f t="shared" si="3"/>
        <v>0.71750000000000003</v>
      </c>
      <c r="D48" s="9">
        <f t="shared" si="3"/>
        <v>0.48149999999999998</v>
      </c>
    </row>
    <row r="49" spans="1:4" x14ac:dyDescent="0.25">
      <c r="A49" s="9">
        <v>60</v>
      </c>
      <c r="B49" s="9">
        <f t="shared" ref="B49:D49" si="4">B31*1000</f>
        <v>3.4050000000000002</v>
      </c>
      <c r="C49" s="9">
        <f t="shared" si="4"/>
        <v>2.2455000000000003</v>
      </c>
      <c r="D49" s="9">
        <f t="shared" si="4"/>
        <v>1.39</v>
      </c>
    </row>
    <row r="50" spans="1:4" x14ac:dyDescent="0.25">
      <c r="A50" s="9">
        <v>80</v>
      </c>
      <c r="B50" s="9">
        <f t="shared" ref="B50:D50" si="5">B32*1000</f>
        <v>7.6795</v>
      </c>
      <c r="C50" s="9">
        <f t="shared" si="5"/>
        <v>5.1590000000000007</v>
      </c>
      <c r="D50" s="9">
        <f t="shared" si="5"/>
        <v>3.1384999999999996</v>
      </c>
    </row>
    <row r="51" spans="1:4" x14ac:dyDescent="0.25">
      <c r="A51" s="9">
        <v>100</v>
      </c>
      <c r="B51" s="9">
        <f t="shared" ref="B51:D51" si="6">B33*1000</f>
        <v>14.5825</v>
      </c>
      <c r="C51" s="9">
        <f t="shared" si="6"/>
        <v>9.8610000000000007</v>
      </c>
      <c r="D51" s="9">
        <f t="shared" si="6"/>
        <v>5.83</v>
      </c>
    </row>
    <row r="52" spans="1:4" x14ac:dyDescent="0.25">
      <c r="A52" s="9">
        <v>120</v>
      </c>
      <c r="B52" s="9">
        <f t="shared" ref="B52:D52" si="7">B34*1000</f>
        <v>24.6065</v>
      </c>
      <c r="C52" s="9">
        <f t="shared" si="7"/>
        <v>16.772500000000001</v>
      </c>
      <c r="D52" s="9">
        <f t="shared" si="7"/>
        <v>10.026</v>
      </c>
    </row>
    <row r="53" spans="1:4" x14ac:dyDescent="0.25">
      <c r="A53" s="9">
        <v>140</v>
      </c>
      <c r="B53" s="9">
        <f t="shared" ref="B53:D53" si="8">B35*1000</f>
        <v>38.520499999999998</v>
      </c>
      <c r="C53" s="9">
        <f t="shared" si="8"/>
        <v>26.403500000000001</v>
      </c>
      <c r="D53" s="9">
        <f t="shared" si="8"/>
        <v>15.4215</v>
      </c>
    </row>
    <row r="54" spans="1:4" x14ac:dyDescent="0.25">
      <c r="A54" s="9">
        <v>160</v>
      </c>
      <c r="B54" s="9">
        <f t="shared" ref="B54:D54" si="9">B36*1000</f>
        <v>56.710999999999999</v>
      </c>
      <c r="C54" s="9">
        <f t="shared" si="9"/>
        <v>38.924500000000002</v>
      </c>
      <c r="D54" s="9">
        <f t="shared" si="9"/>
        <v>22.914000000000001</v>
      </c>
    </row>
    <row r="55" spans="1:4" x14ac:dyDescent="0.25">
      <c r="A55" s="9">
        <v>180</v>
      </c>
      <c r="B55" s="9">
        <f t="shared" ref="B55:D55" si="10">B37*1000</f>
        <v>79.918500000000009</v>
      </c>
      <c r="C55" s="9">
        <f t="shared" si="10"/>
        <v>55.004999999999995</v>
      </c>
      <c r="D55" s="9">
        <f t="shared" si="10"/>
        <v>31.755499999999998</v>
      </c>
    </row>
    <row r="56" spans="1:4" x14ac:dyDescent="0.25">
      <c r="A56" s="9">
        <v>200</v>
      </c>
      <c r="B56" s="9">
        <f t="shared" ref="B56:D56" si="11">B38*1000</f>
        <v>108.7195</v>
      </c>
      <c r="C56" s="9">
        <f t="shared" si="11"/>
        <v>75.085999999999999</v>
      </c>
      <c r="D56" s="9">
        <f t="shared" si="11"/>
        <v>43.705499999999894</v>
      </c>
    </row>
    <row r="57" spans="1:4" x14ac:dyDescent="0.25">
      <c r="A57" s="9">
        <v>220</v>
      </c>
      <c r="B57" s="9">
        <f t="shared" ref="B57:D57" si="12">B39*1000</f>
        <v>144.47800000000001</v>
      </c>
      <c r="C57" s="9">
        <f t="shared" si="12"/>
        <v>99.697999999999993</v>
      </c>
      <c r="D57" s="9">
        <f t="shared" si="12"/>
        <v>57.768500000000003</v>
      </c>
    </row>
    <row r="58" spans="1:4" x14ac:dyDescent="0.25">
      <c r="A58" s="9">
        <v>240</v>
      </c>
      <c r="B58" s="9">
        <f t="shared" ref="B58:D58" si="13">B40*1000</f>
        <v>185.619</v>
      </c>
      <c r="C58" s="9">
        <f t="shared" si="13"/>
        <v>128.589</v>
      </c>
      <c r="D58" s="9">
        <f t="shared" si="13"/>
        <v>74.114500000000007</v>
      </c>
    </row>
    <row r="59" spans="1:4" x14ac:dyDescent="0.25">
      <c r="A59" s="9">
        <v>260</v>
      </c>
      <c r="B59" s="9">
        <f t="shared" ref="B59:D59" si="14">B41*1000</f>
        <v>235.58399999999997</v>
      </c>
      <c r="C59" s="9">
        <f t="shared" si="14"/>
        <v>163.50049999999999</v>
      </c>
      <c r="D59" s="9">
        <f t="shared" si="14"/>
        <v>93.466499999999996</v>
      </c>
    </row>
    <row r="60" spans="1:4" x14ac:dyDescent="0.25">
      <c r="A60" s="9">
        <v>280</v>
      </c>
      <c r="B60" s="9">
        <f t="shared" ref="B60:D60" si="15">B42*1000</f>
        <v>292.20849999999996</v>
      </c>
      <c r="C60" s="9">
        <f t="shared" si="15"/>
        <v>203.11250000000001</v>
      </c>
      <c r="D60" s="9">
        <f t="shared" si="15"/>
        <v>116.985</v>
      </c>
    </row>
    <row r="61" spans="1:4" x14ac:dyDescent="0.25">
      <c r="A61" s="9">
        <v>300</v>
      </c>
      <c r="B61" s="9">
        <f t="shared" ref="B61:D61" si="16">B43*1000</f>
        <v>358.16550000000001</v>
      </c>
      <c r="C61" s="9">
        <f t="shared" si="16"/>
        <v>249.07249999999999</v>
      </c>
      <c r="D61" s="9">
        <f t="shared" si="16"/>
        <v>142.12900000000002</v>
      </c>
    </row>
    <row r="64" spans="1:4" x14ac:dyDescent="0.25">
      <c r="A64" s="9" t="s">
        <v>17</v>
      </c>
      <c r="B64" s="9" t="s">
        <v>21</v>
      </c>
      <c r="C64" s="9" t="s">
        <v>24</v>
      </c>
    </row>
    <row r="65" spans="1:3" x14ac:dyDescent="0.25">
      <c r="A65" s="9">
        <v>20</v>
      </c>
      <c r="B65" s="9">
        <f>B47/C47</f>
        <v>1.7272727272727275</v>
      </c>
      <c r="C65" s="9">
        <f>B47/D47</f>
        <v>2.310810810810811</v>
      </c>
    </row>
    <row r="66" spans="1:3" x14ac:dyDescent="0.25">
      <c r="A66" s="9">
        <v>40</v>
      </c>
      <c r="B66" s="9">
        <f t="shared" ref="B66:B79" si="17">B48/C48</f>
        <v>1.5477351916376307</v>
      </c>
      <c r="C66" s="9">
        <f t="shared" ref="C66:C79" si="18">B48/D48</f>
        <v>2.3063343717549327</v>
      </c>
    </row>
    <row r="67" spans="1:3" x14ac:dyDescent="0.25">
      <c r="A67" s="9">
        <v>60</v>
      </c>
      <c r="B67" s="9">
        <f t="shared" si="17"/>
        <v>1.5163660654642619</v>
      </c>
      <c r="C67" s="9">
        <f t="shared" si="18"/>
        <v>2.4496402877697845</v>
      </c>
    </row>
    <row r="68" spans="1:3" x14ac:dyDescent="0.25">
      <c r="A68" s="9">
        <v>80</v>
      </c>
      <c r="B68" s="9">
        <f t="shared" si="17"/>
        <v>1.4885636751308391</v>
      </c>
      <c r="C68" s="9">
        <f t="shared" si="18"/>
        <v>2.4468695236577984</v>
      </c>
    </row>
    <row r="69" spans="1:3" x14ac:dyDescent="0.25">
      <c r="A69" s="9">
        <v>100</v>
      </c>
      <c r="B69" s="9">
        <f t="shared" si="17"/>
        <v>1.4788053949903659</v>
      </c>
      <c r="C69" s="9">
        <f t="shared" si="18"/>
        <v>2.5012864493996569</v>
      </c>
    </row>
    <row r="70" spans="1:3" x14ac:dyDescent="0.25">
      <c r="A70" s="9">
        <v>120</v>
      </c>
      <c r="B70" s="9">
        <f t="shared" si="17"/>
        <v>1.4670740795945745</v>
      </c>
      <c r="C70" s="9">
        <f t="shared" si="18"/>
        <v>2.4542689008577701</v>
      </c>
    </row>
    <row r="71" spans="1:3" x14ac:dyDescent="0.25">
      <c r="A71" s="9">
        <v>140</v>
      </c>
      <c r="B71" s="9">
        <f t="shared" si="17"/>
        <v>1.458916431533698</v>
      </c>
      <c r="C71" s="9">
        <f t="shared" si="18"/>
        <v>2.4978439192037092</v>
      </c>
    </row>
    <row r="72" spans="1:3" x14ac:dyDescent="0.25">
      <c r="A72" s="9">
        <v>160</v>
      </c>
      <c r="B72" s="9">
        <f t="shared" si="17"/>
        <v>1.4569487083970249</v>
      </c>
      <c r="C72" s="9">
        <f t="shared" si="18"/>
        <v>2.4749498123417997</v>
      </c>
    </row>
    <row r="73" spans="1:3" x14ac:dyDescent="0.25">
      <c r="A73" s="9">
        <v>180</v>
      </c>
      <c r="B73" s="9">
        <f t="shared" si="17"/>
        <v>1.4529315516771206</v>
      </c>
      <c r="C73" s="9">
        <f t="shared" si="18"/>
        <v>2.5166821495488976</v>
      </c>
    </row>
    <row r="74" spans="1:3" x14ac:dyDescent="0.25">
      <c r="A74" s="9">
        <v>200</v>
      </c>
      <c r="B74" s="9">
        <f t="shared" si="17"/>
        <v>1.4479330367844871</v>
      </c>
      <c r="C74" s="9">
        <f t="shared" si="18"/>
        <v>2.487547333859589</v>
      </c>
    </row>
    <row r="75" spans="1:3" x14ac:dyDescent="0.25">
      <c r="A75" s="9">
        <v>220</v>
      </c>
      <c r="B75" s="9">
        <f t="shared" si="17"/>
        <v>1.4491564524865095</v>
      </c>
      <c r="C75" s="9">
        <f t="shared" si="18"/>
        <v>2.5009823692842987</v>
      </c>
    </row>
    <row r="76" spans="1:3" x14ac:dyDescent="0.25">
      <c r="A76" s="9">
        <v>240</v>
      </c>
      <c r="B76" s="9">
        <f t="shared" si="17"/>
        <v>1.4435060541725964</v>
      </c>
      <c r="C76" s="9">
        <f t="shared" si="18"/>
        <v>2.5044896747599994</v>
      </c>
    </row>
    <row r="77" spans="1:3" x14ac:dyDescent="0.25">
      <c r="A77" s="9">
        <v>260</v>
      </c>
      <c r="B77" s="9">
        <f t="shared" si="17"/>
        <v>1.4408763275953285</v>
      </c>
      <c r="C77" s="9">
        <f t="shared" si="18"/>
        <v>2.5205180465728363</v>
      </c>
    </row>
    <row r="78" spans="1:3" x14ac:dyDescent="0.25">
      <c r="A78" s="9">
        <v>280</v>
      </c>
      <c r="B78" s="9">
        <f t="shared" si="17"/>
        <v>1.4386534555972672</v>
      </c>
      <c r="C78" s="9">
        <f t="shared" si="18"/>
        <v>2.4978287814677094</v>
      </c>
    </row>
    <row r="79" spans="1:3" x14ac:dyDescent="0.25">
      <c r="A79" s="9">
        <v>300</v>
      </c>
      <c r="B79" s="9">
        <f t="shared" si="17"/>
        <v>1.4379969687540777</v>
      </c>
      <c r="C79" s="9">
        <f t="shared" si="18"/>
        <v>2.5200029550619503</v>
      </c>
    </row>
    <row r="84" spans="1:4" x14ac:dyDescent="0.25">
      <c r="A84" s="9" t="s">
        <v>17</v>
      </c>
      <c r="B84" s="9" t="s">
        <v>18</v>
      </c>
      <c r="C84" s="9" t="s">
        <v>20</v>
      </c>
      <c r="D84" s="9" t="s">
        <v>23</v>
      </c>
    </row>
    <row r="85" spans="1:4" x14ac:dyDescent="0.25">
      <c r="A85" s="9">
        <v>20</v>
      </c>
      <c r="B85" s="9">
        <v>7.6900000000000004E-4</v>
      </c>
      <c r="C85" s="9">
        <v>4.0099999999999999E-4</v>
      </c>
      <c r="D85" s="9">
        <v>3.6499999999999998E-4</v>
      </c>
    </row>
    <row r="86" spans="1:4" x14ac:dyDescent="0.25">
      <c r="A86" s="9">
        <v>40</v>
      </c>
      <c r="B86" s="9">
        <v>6.5719999999999997E-3</v>
      </c>
      <c r="C86" s="9">
        <v>3.3730000000000001E-3</v>
      </c>
      <c r="D86" s="9">
        <v>3.0379999999999999E-3</v>
      </c>
    </row>
    <row r="87" spans="1:4" x14ac:dyDescent="0.25">
      <c r="A87" s="9">
        <v>60</v>
      </c>
      <c r="B87" s="9">
        <v>2.2543500000000001E-2</v>
      </c>
      <c r="C87" s="9">
        <v>1.1511E-2</v>
      </c>
      <c r="D87" s="9">
        <v>1.02655E-2</v>
      </c>
    </row>
    <row r="88" spans="1:4" x14ac:dyDescent="0.25">
      <c r="A88" s="9">
        <v>80</v>
      </c>
      <c r="B88" s="9">
        <v>5.4161500000000001E-2</v>
      </c>
      <c r="C88" s="9">
        <v>2.74794999999999E-2</v>
      </c>
      <c r="D88" s="9">
        <v>2.4529499999999999E-2</v>
      </c>
    </row>
    <row r="89" spans="1:4" x14ac:dyDescent="0.25">
      <c r="A89" s="9">
        <v>100</v>
      </c>
      <c r="B89" s="9">
        <v>0.1066035</v>
      </c>
      <c r="C89" s="9">
        <v>5.3852999999999998E-2</v>
      </c>
      <c r="D89" s="9">
        <v>4.8048E-2</v>
      </c>
    </row>
    <row r="90" spans="1:4" x14ac:dyDescent="0.25">
      <c r="A90" s="9">
        <v>120</v>
      </c>
      <c r="B90" s="9">
        <v>0.18573500000000001</v>
      </c>
      <c r="C90" s="9">
        <v>9.3399999999999997E-2</v>
      </c>
      <c r="D90" s="9">
        <v>8.3630999999999997E-2</v>
      </c>
    </row>
    <row r="91" spans="1:4" x14ac:dyDescent="0.25">
      <c r="A91" s="9">
        <v>140</v>
      </c>
      <c r="B91" s="9">
        <v>0.2955545</v>
      </c>
      <c r="C91" s="9">
        <v>0.1484655</v>
      </c>
      <c r="D91" s="9">
        <v>0.1333945</v>
      </c>
    </row>
    <row r="92" spans="1:4" x14ac:dyDescent="0.25">
      <c r="A92" s="9">
        <v>160</v>
      </c>
      <c r="B92" s="9">
        <v>0.44161349999999999</v>
      </c>
      <c r="C92" s="9">
        <v>0.22177649999999999</v>
      </c>
      <c r="D92" s="9">
        <v>0.198876</v>
      </c>
    </row>
    <row r="93" spans="1:4" x14ac:dyDescent="0.25">
      <c r="A93" s="9">
        <v>180</v>
      </c>
      <c r="B93" s="9">
        <v>0.63159449999999995</v>
      </c>
      <c r="C93" s="9">
        <v>0.31995400000000002</v>
      </c>
      <c r="D93" s="9">
        <v>0.28401900000000002</v>
      </c>
    </row>
    <row r="94" spans="1:4" x14ac:dyDescent="0.25">
      <c r="A94" s="9">
        <v>200</v>
      </c>
      <c r="B94" s="9">
        <v>0.86909749999999997</v>
      </c>
      <c r="C94" s="9">
        <v>0.43503500000000001</v>
      </c>
      <c r="D94" s="9">
        <v>0.39011799999999902</v>
      </c>
    </row>
    <row r="95" spans="1:4" x14ac:dyDescent="0.25">
      <c r="A95" s="9">
        <v>220</v>
      </c>
      <c r="B95" s="9">
        <v>1.1553504999999999</v>
      </c>
      <c r="C95" s="9">
        <v>0.5784745</v>
      </c>
      <c r="D95" s="9">
        <v>0.51852799999999999</v>
      </c>
    </row>
    <row r="96" spans="1:4" x14ac:dyDescent="0.25">
      <c r="A96" s="9">
        <v>240</v>
      </c>
      <c r="B96" s="9">
        <v>1.5075419999999999</v>
      </c>
      <c r="C96" s="9">
        <v>0.75443949999999904</v>
      </c>
      <c r="D96" s="9">
        <v>0.67709549999999996</v>
      </c>
    </row>
    <row r="99" spans="1:4" x14ac:dyDescent="0.25">
      <c r="A99" s="9" t="s">
        <v>17</v>
      </c>
      <c r="B99" s="9" t="s">
        <v>18</v>
      </c>
      <c r="C99" s="9" t="s">
        <v>20</v>
      </c>
      <c r="D99" s="9" t="s">
        <v>23</v>
      </c>
    </row>
    <row r="100" spans="1:4" x14ac:dyDescent="0.25">
      <c r="A100" s="9">
        <v>20</v>
      </c>
      <c r="B100" s="9">
        <f>B85*1000</f>
        <v>0.76900000000000002</v>
      </c>
      <c r="C100" s="9">
        <f t="shared" ref="C100:D100" si="19">C85*1000</f>
        <v>0.40099999999999997</v>
      </c>
      <c r="D100" s="9">
        <f t="shared" si="19"/>
        <v>0.36499999999999999</v>
      </c>
    </row>
    <row r="101" spans="1:4" x14ac:dyDescent="0.25">
      <c r="A101" s="9">
        <v>40</v>
      </c>
      <c r="B101" s="9">
        <f t="shared" ref="B101:D111" si="20">B86*1000</f>
        <v>6.5720000000000001</v>
      </c>
      <c r="C101" s="9">
        <f t="shared" si="20"/>
        <v>3.3730000000000002</v>
      </c>
      <c r="D101" s="9">
        <f t="shared" si="20"/>
        <v>3.0379999999999998</v>
      </c>
    </row>
    <row r="102" spans="1:4" x14ac:dyDescent="0.25">
      <c r="A102" s="9">
        <v>60</v>
      </c>
      <c r="B102" s="9">
        <f t="shared" si="20"/>
        <v>22.543500000000002</v>
      </c>
      <c r="C102" s="9">
        <f t="shared" si="20"/>
        <v>11.511000000000001</v>
      </c>
      <c r="D102" s="9">
        <f t="shared" si="20"/>
        <v>10.265500000000001</v>
      </c>
    </row>
    <row r="103" spans="1:4" x14ac:dyDescent="0.25">
      <c r="A103" s="9">
        <v>80</v>
      </c>
      <c r="B103" s="9">
        <f t="shared" si="20"/>
        <v>54.161500000000004</v>
      </c>
      <c r="C103" s="9">
        <f t="shared" si="20"/>
        <v>27.479499999999899</v>
      </c>
      <c r="D103" s="9">
        <f t="shared" si="20"/>
        <v>24.529499999999999</v>
      </c>
    </row>
    <row r="104" spans="1:4" x14ac:dyDescent="0.25">
      <c r="A104" s="9">
        <v>100</v>
      </c>
      <c r="B104" s="9">
        <f t="shared" si="20"/>
        <v>106.6035</v>
      </c>
      <c r="C104" s="9">
        <f t="shared" si="20"/>
        <v>53.853000000000002</v>
      </c>
      <c r="D104" s="9">
        <f t="shared" si="20"/>
        <v>48.048000000000002</v>
      </c>
    </row>
    <row r="105" spans="1:4" x14ac:dyDescent="0.25">
      <c r="A105" s="9">
        <v>120</v>
      </c>
      <c r="B105" s="9">
        <f t="shared" si="20"/>
        <v>185.73500000000001</v>
      </c>
      <c r="C105" s="9">
        <f t="shared" si="20"/>
        <v>93.399999999999991</v>
      </c>
      <c r="D105" s="9">
        <f t="shared" si="20"/>
        <v>83.631</v>
      </c>
    </row>
    <row r="106" spans="1:4" x14ac:dyDescent="0.25">
      <c r="A106" s="9">
        <v>140</v>
      </c>
      <c r="B106" s="9">
        <f t="shared" si="20"/>
        <v>295.55450000000002</v>
      </c>
      <c r="C106" s="9">
        <f t="shared" si="20"/>
        <v>148.46549999999999</v>
      </c>
      <c r="D106" s="9">
        <f t="shared" si="20"/>
        <v>133.39449999999999</v>
      </c>
    </row>
    <row r="107" spans="1:4" x14ac:dyDescent="0.25">
      <c r="A107" s="9">
        <v>160</v>
      </c>
      <c r="B107" s="9">
        <f t="shared" si="20"/>
        <v>441.61349999999999</v>
      </c>
      <c r="C107" s="9">
        <f t="shared" si="20"/>
        <v>221.7765</v>
      </c>
      <c r="D107" s="9">
        <f t="shared" si="20"/>
        <v>198.876</v>
      </c>
    </row>
    <row r="108" spans="1:4" x14ac:dyDescent="0.25">
      <c r="A108" s="9">
        <v>180</v>
      </c>
      <c r="B108" s="9">
        <f t="shared" si="20"/>
        <v>631.59449999999993</v>
      </c>
      <c r="C108" s="9">
        <f t="shared" si="20"/>
        <v>319.95400000000001</v>
      </c>
      <c r="D108" s="9">
        <f t="shared" si="20"/>
        <v>284.01900000000001</v>
      </c>
    </row>
    <row r="109" spans="1:4" x14ac:dyDescent="0.25">
      <c r="A109" s="9">
        <v>200</v>
      </c>
      <c r="B109" s="9">
        <f t="shared" si="20"/>
        <v>869.09749999999997</v>
      </c>
      <c r="C109" s="9">
        <f t="shared" si="20"/>
        <v>435.03500000000003</v>
      </c>
      <c r="D109" s="9">
        <f t="shared" si="20"/>
        <v>390.11799999999903</v>
      </c>
    </row>
    <row r="110" spans="1:4" x14ac:dyDescent="0.25">
      <c r="A110" s="9">
        <v>220</v>
      </c>
      <c r="B110" s="9">
        <f t="shared" si="20"/>
        <v>1155.3505</v>
      </c>
      <c r="C110" s="9">
        <f t="shared" si="20"/>
        <v>578.47450000000003</v>
      </c>
      <c r="D110" s="9">
        <f t="shared" si="20"/>
        <v>518.52800000000002</v>
      </c>
    </row>
    <row r="111" spans="1:4" x14ac:dyDescent="0.25">
      <c r="A111" s="9">
        <v>240</v>
      </c>
      <c r="B111" s="9">
        <f t="shared" si="20"/>
        <v>1507.5419999999999</v>
      </c>
      <c r="C111" s="9">
        <f t="shared" si="20"/>
        <v>754.43949999999904</v>
      </c>
      <c r="D111" s="9">
        <f t="shared" si="20"/>
        <v>677.09550000000002</v>
      </c>
    </row>
    <row r="114" spans="1:3" x14ac:dyDescent="0.25">
      <c r="A114" s="9" t="s">
        <v>16</v>
      </c>
      <c r="B114" s="9" t="s">
        <v>20</v>
      </c>
      <c r="C114" s="9" t="s">
        <v>23</v>
      </c>
    </row>
    <row r="115" spans="1:3" x14ac:dyDescent="0.25">
      <c r="A115" s="9">
        <v>20</v>
      </c>
      <c r="B115" s="9">
        <f>B100/C100</f>
        <v>1.917705735660848</v>
      </c>
      <c r="C115" s="9">
        <f>B100/D100</f>
        <v>2.106849315068493</v>
      </c>
    </row>
    <row r="116" spans="1:3" x14ac:dyDescent="0.25">
      <c r="A116" s="9">
        <v>40</v>
      </c>
      <c r="B116" s="9">
        <f t="shared" ref="B116:B126" si="21">B101/C101</f>
        <v>1.9484138748888229</v>
      </c>
      <c r="C116" s="9">
        <f t="shared" ref="C116:C126" si="22">B101/D101</f>
        <v>2.1632653061224492</v>
      </c>
    </row>
    <row r="117" spans="1:3" x14ac:dyDescent="0.25">
      <c r="A117" s="9">
        <v>60</v>
      </c>
      <c r="B117" s="9">
        <f t="shared" si="21"/>
        <v>1.9584310659369299</v>
      </c>
      <c r="C117" s="9">
        <f t="shared" si="22"/>
        <v>2.1960450051142173</v>
      </c>
    </row>
    <row r="118" spans="1:3" x14ac:dyDescent="0.25">
      <c r="A118" s="9">
        <v>80</v>
      </c>
      <c r="B118" s="9">
        <f t="shared" si="21"/>
        <v>1.9709783656907951</v>
      </c>
      <c r="C118" s="9">
        <f t="shared" si="22"/>
        <v>2.2080148392751586</v>
      </c>
    </row>
    <row r="119" spans="1:3" x14ac:dyDescent="0.25">
      <c r="A119" s="9">
        <v>100</v>
      </c>
      <c r="B119" s="9">
        <f t="shared" si="21"/>
        <v>1.9795276029190574</v>
      </c>
      <c r="C119" s="9">
        <f t="shared" si="22"/>
        <v>2.2186875624375624</v>
      </c>
    </row>
    <row r="120" spans="1:3" x14ac:dyDescent="0.25">
      <c r="A120" s="9">
        <v>120</v>
      </c>
      <c r="B120" s="9">
        <f t="shared" si="21"/>
        <v>1.9885974304068526</v>
      </c>
      <c r="C120" s="9">
        <f t="shared" si="22"/>
        <v>2.2208869916657701</v>
      </c>
    </row>
    <row r="121" spans="1:3" x14ac:dyDescent="0.25">
      <c r="A121" s="9">
        <v>140</v>
      </c>
      <c r="B121" s="9">
        <f t="shared" si="21"/>
        <v>1.9907284857424792</v>
      </c>
      <c r="C121" s="9">
        <f t="shared" si="22"/>
        <v>2.2156423240838268</v>
      </c>
    </row>
    <row r="122" spans="1:3" x14ac:dyDescent="0.25">
      <c r="A122" s="9">
        <v>160</v>
      </c>
      <c r="B122" s="9">
        <f t="shared" si="21"/>
        <v>1.9912547091328432</v>
      </c>
      <c r="C122" s="9">
        <f t="shared" si="22"/>
        <v>2.2205469739938453</v>
      </c>
    </row>
    <row r="123" spans="1:3" x14ac:dyDescent="0.25">
      <c r="A123" s="9">
        <v>180</v>
      </c>
      <c r="B123" s="9">
        <f t="shared" si="21"/>
        <v>1.9740165773829985</v>
      </c>
      <c r="C123" s="9">
        <f t="shared" si="22"/>
        <v>2.2237755220601434</v>
      </c>
    </row>
    <row r="124" spans="1:3" x14ac:dyDescent="0.25">
      <c r="A124" s="9">
        <v>200</v>
      </c>
      <c r="B124" s="9">
        <f t="shared" si="21"/>
        <v>1.9977645476800716</v>
      </c>
      <c r="C124" s="9">
        <f t="shared" si="22"/>
        <v>2.2277810816214636</v>
      </c>
    </row>
    <row r="125" spans="1:3" x14ac:dyDescent="0.25">
      <c r="A125" s="9">
        <v>220</v>
      </c>
      <c r="B125" s="9">
        <f t="shared" si="21"/>
        <v>1.9972366975553806</v>
      </c>
      <c r="C125" s="9">
        <f t="shared" si="22"/>
        <v>2.2281352212416685</v>
      </c>
    </row>
    <row r="126" spans="1:3" x14ac:dyDescent="0.25">
      <c r="A126" s="9">
        <v>240</v>
      </c>
      <c r="B126" s="9">
        <f t="shared" si="21"/>
        <v>1.9982278234371369</v>
      </c>
      <c r="C126" s="9">
        <f t="shared" si="22"/>
        <v>2.2264835610338571</v>
      </c>
    </row>
    <row r="133" spans="2:4" x14ac:dyDescent="0.25">
      <c r="C133" s="9" t="s">
        <v>26</v>
      </c>
      <c r="D133" s="9" t="s">
        <v>28</v>
      </c>
    </row>
    <row r="134" spans="2:4" x14ac:dyDescent="0.25">
      <c r="B134" s="9" t="s">
        <v>19</v>
      </c>
      <c r="C134" s="9">
        <v>72.254999999999995</v>
      </c>
      <c r="D134" s="9">
        <f>C134/C134</f>
        <v>1</v>
      </c>
    </row>
    <row r="135" spans="2:4" x14ac:dyDescent="0.25">
      <c r="B135" s="9" t="s">
        <v>21</v>
      </c>
      <c r="C135" s="9">
        <v>46.012</v>
      </c>
      <c r="D135" s="9">
        <f>C134/C135</f>
        <v>1.5703512127271146</v>
      </c>
    </row>
    <row r="136" spans="2:4" x14ac:dyDescent="0.25">
      <c r="B136" s="9" t="s">
        <v>24</v>
      </c>
      <c r="C136" s="9">
        <v>31.446000000000002</v>
      </c>
      <c r="D136" s="9">
        <f>C134/C136</f>
        <v>2.2977485212745656</v>
      </c>
    </row>
    <row r="139" spans="2:4" x14ac:dyDescent="0.25">
      <c r="C139" s="9" t="s">
        <v>26</v>
      </c>
      <c r="D139" s="9" t="s">
        <v>28</v>
      </c>
    </row>
    <row r="140" spans="2:4" x14ac:dyDescent="0.25">
      <c r="B140" s="9" t="s">
        <v>19</v>
      </c>
      <c r="C140" s="9">
        <v>4.9489999999999998</v>
      </c>
      <c r="D140" s="9">
        <f>C140/C140</f>
        <v>1</v>
      </c>
    </row>
    <row r="141" spans="2:4" x14ac:dyDescent="0.25">
      <c r="B141" s="9" t="s">
        <v>21</v>
      </c>
      <c r="C141" s="9">
        <v>2.9039999999999999</v>
      </c>
      <c r="D141" s="9">
        <f>C140/C141</f>
        <v>1.7042011019283747</v>
      </c>
    </row>
    <row r="142" spans="2:4" x14ac:dyDescent="0.25">
      <c r="B142" s="9" t="s">
        <v>24</v>
      </c>
      <c r="C142" s="9">
        <v>1.927</v>
      </c>
      <c r="D142" s="9">
        <f>C140/C142</f>
        <v>2.5682407887908667</v>
      </c>
    </row>
    <row r="147" spans="2:4" x14ac:dyDescent="0.25">
      <c r="C147" s="9" t="s">
        <v>25</v>
      </c>
      <c r="D147" s="9" t="s">
        <v>27</v>
      </c>
    </row>
    <row r="148" spans="2:4" x14ac:dyDescent="0.25">
      <c r="B148" s="9" t="s">
        <v>18</v>
      </c>
      <c r="C148" s="9">
        <v>34.813000000000002</v>
      </c>
      <c r="D148" s="9">
        <v>1</v>
      </c>
    </row>
    <row r="149" spans="2:4" x14ac:dyDescent="0.25">
      <c r="B149" s="9" t="s">
        <v>20</v>
      </c>
      <c r="C149" s="9">
        <v>22.138000000000002</v>
      </c>
      <c r="D149" s="9">
        <v>1.5725449453428495</v>
      </c>
    </row>
    <row r="150" spans="2:4" x14ac:dyDescent="0.25">
      <c r="B150" s="9" t="s">
        <v>23</v>
      </c>
      <c r="C150" s="9">
        <v>14.36</v>
      </c>
      <c r="D150" s="9">
        <v>2.4243036211699165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L30"/>
  <sheetViews>
    <sheetView topLeftCell="H7" workbookViewId="0">
      <selection activeCell="I14" sqref="I14"/>
    </sheetView>
  </sheetViews>
  <sheetFormatPr defaultRowHeight="13.8" x14ac:dyDescent="0.25"/>
  <cols>
    <col min="1" max="1" width="24.21875" style="9" hidden="1" customWidth="1"/>
    <col min="2" max="2" width="19.77734375" style="9" hidden="1" customWidth="1"/>
    <col min="3" max="3" width="16.109375" style="9" hidden="1" customWidth="1"/>
    <col min="4" max="4" width="8.88671875" style="9"/>
    <col min="5" max="5" width="24.109375" style="9" customWidth="1"/>
    <col min="6" max="6" width="18.6640625" style="9" customWidth="1"/>
    <col min="7" max="7" width="22.21875" style="9" customWidth="1"/>
    <col min="8" max="9" width="24.88671875" style="9" customWidth="1"/>
    <col min="10" max="10" width="23.6640625" style="9" customWidth="1"/>
    <col min="11" max="11" width="22.6640625" style="9" customWidth="1"/>
    <col min="12" max="12" width="19.6640625" style="9" customWidth="1"/>
    <col min="13" max="16384" width="8.88671875" style="9"/>
  </cols>
  <sheetData>
    <row r="1" spans="1:12" ht="25.2" customHeight="1" x14ac:dyDescent="0.25">
      <c r="A1" s="15" t="s">
        <v>1</v>
      </c>
      <c r="B1" s="16"/>
      <c r="C1" s="17"/>
      <c r="E1" s="12" t="s">
        <v>1</v>
      </c>
      <c r="F1" s="12"/>
      <c r="G1" s="12"/>
      <c r="H1" s="12"/>
      <c r="I1" s="7"/>
    </row>
    <row r="2" spans="1:12" ht="29.4" customHeight="1" x14ac:dyDescent="0.25">
      <c r="A2" s="13" t="s">
        <v>4</v>
      </c>
      <c r="B2" s="11"/>
      <c r="C2" s="14"/>
      <c r="E2" s="11" t="s">
        <v>4</v>
      </c>
      <c r="F2" s="11"/>
      <c r="G2" s="11"/>
      <c r="H2" s="11"/>
      <c r="I2" s="1"/>
    </row>
    <row r="3" spans="1:12" ht="24.6" customHeight="1" x14ac:dyDescent="0.25">
      <c r="A3" s="13" t="s">
        <v>5</v>
      </c>
      <c r="B3" s="11"/>
      <c r="C3" s="14"/>
      <c r="E3" s="11" t="s">
        <v>5</v>
      </c>
      <c r="F3" s="11"/>
      <c r="G3" s="11"/>
      <c r="H3" s="11"/>
      <c r="I3" s="1"/>
    </row>
    <row r="4" spans="1:12" x14ac:dyDescent="0.25">
      <c r="A4" s="2" t="s">
        <v>3</v>
      </c>
      <c r="B4" s="7" t="s">
        <v>0</v>
      </c>
      <c r="C4" s="3" t="s">
        <v>2</v>
      </c>
      <c r="E4" s="7" t="s">
        <v>3</v>
      </c>
      <c r="F4" s="7" t="s">
        <v>0</v>
      </c>
      <c r="G4" s="8" t="s">
        <v>6</v>
      </c>
      <c r="H4" s="8" t="s">
        <v>7</v>
      </c>
      <c r="I4" s="8"/>
      <c r="J4" s="7" t="s">
        <v>3</v>
      </c>
      <c r="K4" s="8" t="s">
        <v>9</v>
      </c>
      <c r="L4" s="9" t="s">
        <v>10</v>
      </c>
    </row>
    <row r="5" spans="1:12" x14ac:dyDescent="0.25">
      <c r="A5" s="2">
        <v>10</v>
      </c>
      <c r="B5" s="7">
        <v>51128.765625</v>
      </c>
      <c r="C5" s="3">
        <f>B5/2800000000</f>
        <v>1.82602734375E-5</v>
      </c>
      <c r="E5" s="7">
        <v>10</v>
      </c>
      <c r="F5" s="7">
        <v>82591.6875</v>
      </c>
      <c r="G5" s="9">
        <v>30776</v>
      </c>
      <c r="H5" s="9">
        <f t="shared" ref="H5:H14" si="0">G5/F5</f>
        <v>0.37262829870136749</v>
      </c>
      <c r="J5" s="7">
        <v>10</v>
      </c>
      <c r="K5" s="9">
        <v>0.37262829870136749</v>
      </c>
      <c r="L5" s="9">
        <v>0.20320460489974385</v>
      </c>
    </row>
    <row r="6" spans="1:12" x14ac:dyDescent="0.25">
      <c r="A6" s="2">
        <v>20</v>
      </c>
      <c r="B6" s="7">
        <v>361692.1875</v>
      </c>
      <c r="C6" s="3">
        <f t="shared" ref="C6:C14" si="1">B6/2800000000</f>
        <v>1.2917578125E-4</v>
      </c>
      <c r="E6" s="7">
        <v>20</v>
      </c>
      <c r="F6" s="7">
        <v>515188.1875</v>
      </c>
      <c r="G6" s="9">
        <v>161308</v>
      </c>
      <c r="H6" s="9">
        <f t="shared" si="0"/>
        <v>0.31310500495510679</v>
      </c>
      <c r="J6" s="7">
        <v>20</v>
      </c>
      <c r="K6" s="9">
        <v>0.31310500495510679</v>
      </c>
      <c r="L6" s="9">
        <v>0.18805316785198462</v>
      </c>
    </row>
    <row r="7" spans="1:12" x14ac:dyDescent="0.25">
      <c r="A7" s="2">
        <v>30</v>
      </c>
      <c r="B7" s="7">
        <v>1166483.5</v>
      </c>
      <c r="C7" s="3">
        <f t="shared" si="1"/>
        <v>4.1660124999999998E-4</v>
      </c>
      <c r="E7" s="7">
        <v>30</v>
      </c>
      <c r="F7" s="7">
        <v>1556992.5</v>
      </c>
      <c r="G7" s="9">
        <v>431100</v>
      </c>
      <c r="H7" s="9">
        <f t="shared" si="0"/>
        <v>0.27687994643519476</v>
      </c>
      <c r="J7" s="7">
        <v>30</v>
      </c>
      <c r="K7" s="9">
        <v>0.27687994643519476</v>
      </c>
      <c r="L7" s="9">
        <v>0.19450935912462144</v>
      </c>
    </row>
    <row r="8" spans="1:12" x14ac:dyDescent="0.25">
      <c r="A8" s="2">
        <v>40</v>
      </c>
      <c r="B8" s="7">
        <v>2722317.5</v>
      </c>
      <c r="C8" s="3">
        <f t="shared" si="1"/>
        <v>9.7225624999999999E-4</v>
      </c>
      <c r="E8" s="7">
        <v>40</v>
      </c>
      <c r="F8" s="7">
        <v>3448795</v>
      </c>
      <c r="G8" s="9">
        <v>911708</v>
      </c>
      <c r="H8" s="9">
        <f t="shared" si="0"/>
        <v>0.26435552127627188</v>
      </c>
      <c r="J8" s="7">
        <v>40</v>
      </c>
      <c r="K8" s="9">
        <v>0.26435552127627188</v>
      </c>
      <c r="L8" s="9">
        <v>0.19384699442068654</v>
      </c>
    </row>
    <row r="9" spans="1:12" x14ac:dyDescent="0.25">
      <c r="A9" s="2">
        <v>50</v>
      </c>
      <c r="B9" s="7">
        <v>5274927</v>
      </c>
      <c r="C9" s="3">
        <f t="shared" si="1"/>
        <v>1.8839025E-3</v>
      </c>
      <c r="E9" s="7">
        <v>50</v>
      </c>
      <c r="F9" s="7">
        <v>6432790</v>
      </c>
      <c r="G9" s="9">
        <v>1625212</v>
      </c>
      <c r="H9" s="9">
        <f t="shared" si="0"/>
        <v>0.2526449643156391</v>
      </c>
      <c r="J9" s="7">
        <v>50</v>
      </c>
      <c r="K9" s="9">
        <v>0.2526449643156391</v>
      </c>
      <c r="L9" s="9">
        <v>0.19504045908765708</v>
      </c>
    </row>
    <row r="10" spans="1:12" x14ac:dyDescent="0.25">
      <c r="A10" s="2">
        <v>60</v>
      </c>
      <c r="B10" s="7">
        <v>9209319</v>
      </c>
      <c r="C10" s="3">
        <f t="shared" si="1"/>
        <v>3.2890425E-3</v>
      </c>
      <c r="E10" s="7">
        <v>60</v>
      </c>
      <c r="F10" s="7">
        <v>10793006</v>
      </c>
      <c r="G10" s="9">
        <v>2624508</v>
      </c>
      <c r="H10" s="9">
        <f t="shared" si="0"/>
        <v>0.24316747345456863</v>
      </c>
      <c r="J10" s="7">
        <v>60</v>
      </c>
      <c r="K10" s="9">
        <v>0.24316747345456863</v>
      </c>
      <c r="L10" s="9">
        <v>0.19451522506218943</v>
      </c>
    </row>
    <row r="11" spans="1:12" x14ac:dyDescent="0.25">
      <c r="A11" s="2">
        <v>70</v>
      </c>
      <c r="B11" s="7">
        <v>14464996</v>
      </c>
      <c r="C11" s="3">
        <f t="shared" si="1"/>
        <v>5.16607E-3</v>
      </c>
      <c r="E11" s="7">
        <v>70</v>
      </c>
      <c r="F11" s="7">
        <v>16966040</v>
      </c>
      <c r="G11" s="9">
        <v>3968828</v>
      </c>
      <c r="H11" s="9">
        <f t="shared" si="0"/>
        <v>0.23392777572138224</v>
      </c>
      <c r="J11" s="7">
        <v>70</v>
      </c>
      <c r="K11" s="9">
        <v>0.23392777572138224</v>
      </c>
      <c r="L11" s="9">
        <v>0.19462093043898493</v>
      </c>
    </row>
    <row r="12" spans="1:12" x14ac:dyDescent="0.25">
      <c r="A12" s="2">
        <v>80</v>
      </c>
      <c r="B12" s="7">
        <v>21505834</v>
      </c>
      <c r="C12" s="3">
        <f t="shared" si="1"/>
        <v>7.6806549999999998E-3</v>
      </c>
      <c r="E12" s="7">
        <v>80</v>
      </c>
      <c r="F12" s="7">
        <v>25109084</v>
      </c>
      <c r="G12" s="9">
        <v>5711356</v>
      </c>
      <c r="H12" s="9">
        <f t="shared" si="0"/>
        <v>0.22746174253110946</v>
      </c>
      <c r="J12" s="7">
        <v>80</v>
      </c>
      <c r="K12" s="9">
        <v>0.22746174253110946</v>
      </c>
      <c r="L12" s="9">
        <v>0.19391802149488666</v>
      </c>
    </row>
    <row r="13" spans="1:12" x14ac:dyDescent="0.25">
      <c r="A13" s="2">
        <v>90</v>
      </c>
      <c r="B13" s="7">
        <v>31238102</v>
      </c>
      <c r="C13" s="3">
        <f t="shared" si="1"/>
        <v>1.1156465000000001E-2</v>
      </c>
      <c r="E13" s="7">
        <v>90</v>
      </c>
      <c r="F13" s="7">
        <v>35401044</v>
      </c>
      <c r="G13" s="9">
        <v>7853724</v>
      </c>
      <c r="H13" s="9">
        <f t="shared" si="0"/>
        <v>0.2218500674725864</v>
      </c>
      <c r="J13" s="7">
        <v>90</v>
      </c>
      <c r="K13" s="9">
        <v>0.2218500674725864</v>
      </c>
      <c r="L13" s="9">
        <v>0.19442028596481808</v>
      </c>
    </row>
    <row r="14" spans="1:12" ht="14.4" thickBot="1" x14ac:dyDescent="0.3">
      <c r="A14" s="4">
        <v>100</v>
      </c>
      <c r="B14" s="5">
        <v>42036106</v>
      </c>
      <c r="C14" s="6">
        <f t="shared" si="1"/>
        <v>1.5012895E-2</v>
      </c>
      <c r="E14" s="7">
        <v>100</v>
      </c>
      <c r="F14" s="7">
        <v>48375082</v>
      </c>
      <c r="G14" s="9">
        <v>10524284</v>
      </c>
      <c r="H14" s="9">
        <f t="shared" si="0"/>
        <v>0.21755588962102432</v>
      </c>
      <c r="J14" s="7">
        <v>100</v>
      </c>
      <c r="K14" s="9">
        <v>0.21755588962102432</v>
      </c>
      <c r="L14" s="9">
        <v>0.19320328245856411</v>
      </c>
    </row>
    <row r="16" spans="1:12" x14ac:dyDescent="0.25">
      <c r="A16" s="2" t="s">
        <v>3</v>
      </c>
      <c r="B16" s="7" t="s">
        <v>0</v>
      </c>
      <c r="C16" s="3" t="s">
        <v>2</v>
      </c>
    </row>
    <row r="17" spans="1:8" x14ac:dyDescent="0.25">
      <c r="A17" s="2">
        <v>10</v>
      </c>
      <c r="B17" s="7">
        <v>72497.5234375</v>
      </c>
      <c r="C17" s="3">
        <f>B17/2800000000</f>
        <v>2.589197265625E-5</v>
      </c>
      <c r="E17" s="12" t="s">
        <v>1</v>
      </c>
      <c r="F17" s="12"/>
      <c r="G17" s="12"/>
      <c r="H17" s="12"/>
    </row>
    <row r="18" spans="1:8" x14ac:dyDescent="0.25">
      <c r="A18" s="2">
        <v>20</v>
      </c>
      <c r="B18" s="7">
        <v>442937.6875</v>
      </c>
      <c r="C18" s="3">
        <f t="shared" ref="C18:C26" si="2">B18/2800000000</f>
        <v>1.5819203124999999E-4</v>
      </c>
      <c r="E18" s="11" t="s">
        <v>4</v>
      </c>
      <c r="F18" s="11"/>
      <c r="G18" s="11"/>
      <c r="H18" s="11"/>
    </row>
    <row r="19" spans="1:8" x14ac:dyDescent="0.25">
      <c r="A19" s="2">
        <v>30</v>
      </c>
      <c r="B19" s="7">
        <v>1382871</v>
      </c>
      <c r="C19" s="3">
        <f t="shared" si="2"/>
        <v>4.9388250000000002E-4</v>
      </c>
      <c r="E19" s="11" t="s">
        <v>8</v>
      </c>
      <c r="F19" s="11"/>
      <c r="G19" s="11"/>
      <c r="H19" s="11"/>
    </row>
    <row r="20" spans="1:8" x14ac:dyDescent="0.25">
      <c r="A20" s="2">
        <v>40</v>
      </c>
      <c r="B20" s="7">
        <v>3173744</v>
      </c>
      <c r="C20" s="3">
        <f t="shared" si="2"/>
        <v>1.1334800000000001E-3</v>
      </c>
      <c r="E20" s="7" t="s">
        <v>3</v>
      </c>
      <c r="F20" s="7" t="s">
        <v>0</v>
      </c>
      <c r="G20" s="8" t="s">
        <v>6</v>
      </c>
      <c r="H20" s="8" t="s">
        <v>7</v>
      </c>
    </row>
    <row r="21" spans="1:8" x14ac:dyDescent="0.25">
      <c r="A21" s="2">
        <v>50</v>
      </c>
      <c r="B21" s="7">
        <v>6157865</v>
      </c>
      <c r="C21" s="3">
        <f t="shared" si="2"/>
        <v>2.1992374999999999E-3</v>
      </c>
      <c r="E21" s="7">
        <v>10</v>
      </c>
      <c r="F21" s="7">
        <v>41849.4453125</v>
      </c>
      <c r="G21" s="9">
        <v>8504</v>
      </c>
      <c r="H21" s="9">
        <f t="shared" ref="H21:H30" si="3">G21/F21</f>
        <v>0.20320460489974385</v>
      </c>
    </row>
    <row r="22" spans="1:8" x14ac:dyDescent="0.25">
      <c r="A22" s="2">
        <v>60</v>
      </c>
      <c r="B22" s="7">
        <v>10515428</v>
      </c>
      <c r="C22" s="3">
        <f t="shared" si="2"/>
        <v>3.7555100000000001E-3</v>
      </c>
      <c r="E22" s="7">
        <v>20</v>
      </c>
      <c r="F22" s="7">
        <v>343200.8125</v>
      </c>
      <c r="G22" s="9">
        <v>64540</v>
      </c>
      <c r="H22" s="9">
        <f t="shared" si="3"/>
        <v>0.18805316785198462</v>
      </c>
    </row>
    <row r="23" spans="1:8" x14ac:dyDescent="0.25">
      <c r="A23" s="2">
        <v>70</v>
      </c>
      <c r="B23" s="7">
        <v>16747290</v>
      </c>
      <c r="C23" s="3">
        <f t="shared" si="2"/>
        <v>5.981175E-3</v>
      </c>
      <c r="E23" s="7">
        <v>30</v>
      </c>
      <c r="F23" s="7">
        <v>1133806.625</v>
      </c>
      <c r="G23" s="9">
        <v>220536</v>
      </c>
      <c r="H23" s="9">
        <f t="shared" si="3"/>
        <v>0.19450935912462144</v>
      </c>
    </row>
    <row r="24" spans="1:8" x14ac:dyDescent="0.25">
      <c r="A24" s="2">
        <v>80</v>
      </c>
      <c r="B24" s="7">
        <v>25110078</v>
      </c>
      <c r="C24" s="3">
        <f t="shared" si="2"/>
        <v>8.9678850000000001E-3</v>
      </c>
      <c r="E24" s="7">
        <v>40</v>
      </c>
      <c r="F24" s="7">
        <v>2664844</v>
      </c>
      <c r="G24" s="9">
        <v>516572</v>
      </c>
      <c r="H24" s="9">
        <f t="shared" si="3"/>
        <v>0.19384699442068654</v>
      </c>
    </row>
    <row r="25" spans="1:8" x14ac:dyDescent="0.25">
      <c r="A25" s="2">
        <v>90</v>
      </c>
      <c r="B25" s="7">
        <v>35640598</v>
      </c>
      <c r="C25" s="3">
        <f t="shared" si="2"/>
        <v>1.2728784999999999E-2</v>
      </c>
      <c r="E25" s="7">
        <v>50</v>
      </c>
      <c r="F25" s="7">
        <v>5181407</v>
      </c>
      <c r="G25" s="9">
        <v>1010584</v>
      </c>
      <c r="H25" s="9">
        <f t="shared" si="3"/>
        <v>0.19504045908765708</v>
      </c>
    </row>
    <row r="26" spans="1:8" ht="14.4" thickBot="1" x14ac:dyDescent="0.3">
      <c r="A26" s="4">
        <v>100</v>
      </c>
      <c r="B26" s="5">
        <v>48838902</v>
      </c>
      <c r="C26" s="6">
        <f t="shared" si="2"/>
        <v>1.7442465000000001E-2</v>
      </c>
      <c r="E26" s="7">
        <v>60</v>
      </c>
      <c r="F26" s="7">
        <v>8921934</v>
      </c>
      <c r="G26" s="9">
        <v>1735452</v>
      </c>
      <c r="H26" s="9">
        <f t="shared" si="3"/>
        <v>0.19451522506218943</v>
      </c>
    </row>
    <row r="27" spans="1:8" x14ac:dyDescent="0.25">
      <c r="E27" s="7">
        <v>70</v>
      </c>
      <c r="F27" s="7">
        <v>14195020</v>
      </c>
      <c r="G27" s="9">
        <v>2762648</v>
      </c>
      <c r="H27" s="9">
        <f t="shared" si="3"/>
        <v>0.19462093043898493</v>
      </c>
    </row>
    <row r="28" spans="1:8" x14ac:dyDescent="0.25">
      <c r="E28" s="7">
        <v>80</v>
      </c>
      <c r="F28" s="7">
        <v>21239470</v>
      </c>
      <c r="G28" s="9">
        <v>4118716</v>
      </c>
      <c r="H28" s="9">
        <f t="shared" si="3"/>
        <v>0.19391802149488666</v>
      </c>
    </row>
    <row r="29" spans="1:8" x14ac:dyDescent="0.25">
      <c r="E29" s="7">
        <v>90</v>
      </c>
      <c r="F29" s="7">
        <v>30175740</v>
      </c>
      <c r="G29" s="9">
        <v>5866776</v>
      </c>
      <c r="H29" s="9">
        <f t="shared" si="3"/>
        <v>0.19442028596481808</v>
      </c>
    </row>
    <row r="30" spans="1:8" x14ac:dyDescent="0.25">
      <c r="E30" s="7">
        <v>100</v>
      </c>
      <c r="F30" s="7">
        <v>41575422</v>
      </c>
      <c r="G30" s="9">
        <v>8032508</v>
      </c>
      <c r="H30" s="9">
        <f t="shared" si="3"/>
        <v>0.19320328245856411</v>
      </c>
    </row>
  </sheetData>
  <mergeCells count="9">
    <mergeCell ref="E19:H19"/>
    <mergeCell ref="E1:H1"/>
    <mergeCell ref="E2:H2"/>
    <mergeCell ref="E3:H3"/>
    <mergeCell ref="A3:C3"/>
    <mergeCell ref="A1:C1"/>
    <mergeCell ref="A2:C2"/>
    <mergeCell ref="E17:H17"/>
    <mergeCell ref="E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2022-06-06T00:27:17Z</dcterms:modified>
</cp:coreProperties>
</file>