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lak\Desktop\"/>
    </mc:Choice>
  </mc:AlternateContent>
  <xr:revisionPtr revIDLastSave="0" documentId="8_{F49F7865-7D49-4BC2-B24D-E81BF7BC744D}" xr6:coauthVersionLast="47" xr6:coauthVersionMax="47" xr10:uidLastSave="{00000000-0000-0000-0000-000000000000}"/>
  <bookViews>
    <workbookView xWindow="432" yWindow="24" windowWidth="22608" windowHeight="14160" activeTab="1" xr2:uid="{C6C062AE-B8B4-4E88-B61D-3EF6B22C1AD9}"/>
  </bookViews>
  <sheets>
    <sheet name="Sheet2" sheetId="2" r:id="rId1"/>
    <sheet name="Sheet1" sheetId="1" r:id="rId2"/>
  </sheets>
  <definedNames>
    <definedName name="_xlnm._FilterDatabase" localSheetId="1" hidden="1">Sheet1!$A$1:$K$67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G2" i="1"/>
  <c r="H2" i="1" s="1"/>
  <c r="G7" i="1"/>
  <c r="H7" i="1"/>
  <c r="G12" i="1"/>
  <c r="H12" i="1"/>
  <c r="G13" i="1"/>
  <c r="H13" i="1" s="1"/>
  <c r="G11" i="1"/>
  <c r="H11" i="1"/>
  <c r="G4" i="1"/>
  <c r="H4" i="1"/>
  <c r="G5" i="1"/>
  <c r="H5" i="1"/>
  <c r="G3" i="1"/>
  <c r="H3" i="1" s="1"/>
  <c r="G9" i="1"/>
  <c r="H9" i="1" s="1"/>
  <c r="G6" i="1"/>
  <c r="H6" i="1" s="1"/>
  <c r="G10" i="1"/>
  <c r="H10" i="1" s="1"/>
  <c r="G8" i="1"/>
  <c r="H8" i="1" s="1"/>
  <c r="H14" i="1"/>
  <c r="G15" i="1"/>
  <c r="H15" i="1"/>
  <c r="G16" i="1"/>
  <c r="H16" i="1"/>
  <c r="G17" i="1"/>
  <c r="H17" i="1"/>
  <c r="G18" i="1"/>
  <c r="H18" i="1" s="1"/>
  <c r="G19" i="1"/>
  <c r="H19" i="1" s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 s="1"/>
  <c r="G27" i="1"/>
  <c r="H27" i="1"/>
  <c r="G28" i="1"/>
  <c r="H28" i="1" s="1"/>
  <c r="G29" i="1"/>
  <c r="H29" i="1"/>
  <c r="G30" i="1"/>
  <c r="H30" i="1"/>
  <c r="G31" i="1"/>
  <c r="H31" i="1"/>
  <c r="G32" i="1"/>
  <c r="H32" i="1"/>
  <c r="G33" i="1"/>
  <c r="H33" i="1"/>
  <c r="G34" i="1"/>
  <c r="H34" i="1" s="1"/>
  <c r="G35" i="1"/>
  <c r="H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/>
  <c r="G42" i="1"/>
  <c r="H42" i="1" s="1"/>
  <c r="G43" i="1"/>
  <c r="H43" i="1" s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 s="1"/>
  <c r="G51" i="1"/>
  <c r="H51" i="1"/>
  <c r="G52" i="1"/>
  <c r="H52" i="1"/>
  <c r="G53" i="1"/>
  <c r="H53" i="1" s="1"/>
  <c r="G54" i="1"/>
  <c r="H54" i="1"/>
  <c r="G55" i="1"/>
  <c r="H55" i="1"/>
  <c r="G56" i="1"/>
  <c r="H56" i="1"/>
  <c r="G57" i="1"/>
  <c r="H57" i="1"/>
  <c r="G58" i="1"/>
  <c r="H58" i="1" s="1"/>
  <c r="G59" i="1"/>
  <c r="H59" i="1"/>
  <c r="G60" i="1"/>
  <c r="H60" i="1"/>
  <c r="G61" i="1"/>
  <c r="H61" i="1"/>
  <c r="G62" i="1"/>
  <c r="H62" i="1"/>
  <c r="G63" i="1"/>
  <c r="H63" i="1" s="1"/>
  <c r="G64" i="1"/>
  <c r="H64" i="1"/>
  <c r="G65" i="1"/>
  <c r="H65" i="1"/>
  <c r="G66" i="1"/>
  <c r="H66" i="1" s="1"/>
  <c r="G67" i="1"/>
  <c r="H67" i="1" s="1"/>
</calcChain>
</file>

<file path=xl/sharedStrings.xml><?xml version="1.0" encoding="utf-8"?>
<sst xmlns="http://schemas.openxmlformats.org/spreadsheetml/2006/main" count="110" uniqueCount="68">
  <si>
    <t>Month</t>
  </si>
  <si>
    <t>Jan</t>
  </si>
  <si>
    <t>Transaction</t>
  </si>
  <si>
    <t xml:space="preserve">product code </t>
  </si>
  <si>
    <t>Product Description</t>
  </si>
  <si>
    <t>pool cover</t>
  </si>
  <si>
    <t>net</t>
  </si>
  <si>
    <t>hose</t>
  </si>
  <si>
    <t>water pump</t>
  </si>
  <si>
    <t>chlorine</t>
  </si>
  <si>
    <t>acid</t>
  </si>
  <si>
    <t>apple</t>
  </si>
  <si>
    <t>orange</t>
  </si>
  <si>
    <t>pear</t>
  </si>
  <si>
    <t>bannada</t>
  </si>
  <si>
    <t>kiwi</t>
  </si>
  <si>
    <t>store cost</t>
  </si>
  <si>
    <t>sale price</t>
  </si>
  <si>
    <t>profit</t>
  </si>
  <si>
    <t>NM</t>
  </si>
  <si>
    <t>CA</t>
  </si>
  <si>
    <t>AZ</t>
  </si>
  <si>
    <t>CO</t>
  </si>
  <si>
    <t>NV</t>
  </si>
  <si>
    <t>NY</t>
  </si>
  <si>
    <t>Charlie</t>
  </si>
  <si>
    <t>Juan</t>
  </si>
  <si>
    <t>Doug</t>
  </si>
  <si>
    <t>Nate</t>
  </si>
  <si>
    <t>Cat</t>
  </si>
  <si>
    <t>Bo</t>
  </si>
  <si>
    <t>Foi</t>
  </si>
  <si>
    <t>Zoiy</t>
  </si>
  <si>
    <t>Mel</t>
  </si>
  <si>
    <t>lows</t>
  </si>
  <si>
    <t>gat</t>
  </si>
  <si>
    <t>text to columns</t>
  </si>
  <si>
    <t>if</t>
  </si>
  <si>
    <t>sumif</t>
  </si>
  <si>
    <t>sort</t>
  </si>
  <si>
    <t>filter</t>
  </si>
  <si>
    <t>pivot table</t>
  </si>
  <si>
    <t xml:space="preserve">pie chart </t>
  </si>
  <si>
    <t>commison 10% for items less than $50, 20% for items more than $50</t>
  </si>
  <si>
    <t>BArns</t>
  </si>
  <si>
    <t>Hernandex</t>
  </si>
  <si>
    <t>Smith</t>
  </si>
  <si>
    <t>Chow</t>
  </si>
  <si>
    <t>ye</t>
  </si>
  <si>
    <t>nu</t>
  </si>
  <si>
    <t>cz</t>
  </si>
  <si>
    <t>flow</t>
  </si>
  <si>
    <t>chee</t>
  </si>
  <si>
    <t>moll</t>
  </si>
  <si>
    <t>gibby</t>
  </si>
  <si>
    <t>mows</t>
  </si>
  <si>
    <t>lat</t>
  </si>
  <si>
    <t>First Name</t>
  </si>
  <si>
    <t>Last Name</t>
  </si>
  <si>
    <t>sum of all items</t>
  </si>
  <si>
    <t>sum of all items if valued at more than 50</t>
  </si>
  <si>
    <t>sume of items if valued at less than 50</t>
  </si>
  <si>
    <t>Sales Location</t>
  </si>
  <si>
    <t>Row Labels</t>
  </si>
  <si>
    <t>Grand Total</t>
  </si>
  <si>
    <t>Sum of sale price</t>
  </si>
  <si>
    <t>Sum of store cost</t>
  </si>
  <si>
    <t>Sum of commison 10% for items less than $50, 20% for items more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</si>
</sst>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D3-49E4-86BA-4E9168F19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D3-49E4-86BA-4E9168F19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D3-49E4-86BA-4E9168F19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D3-49E4-86BA-4E9168F197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D3-49E4-86BA-4E9168F197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D3-49E4-86BA-4E9168F197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D3-49E4-86BA-4E9168F197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D3-49E4-86BA-4E9168F197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D3-49E4-86BA-4E9168F197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D3-49E4-86BA-4E9168F197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D3-49E4-86BA-4E9168F197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D3-49E4-86BA-4E9168F197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Sheet2!$A$4:$A$28</c:f>
              <c:multiLvlStrCache>
                <c:ptCount val="12"/>
                <c:lvl>
                  <c:pt idx="0">
                    <c:v>flow</c:v>
                  </c:pt>
                  <c:pt idx="1">
                    <c:v>cz</c:v>
                  </c:pt>
                  <c:pt idx="2">
                    <c:v>BArns</c:v>
                  </c:pt>
                  <c:pt idx="3">
                    <c:v>ye</c:v>
                  </c:pt>
                  <c:pt idx="4">
                    <c:v>Smith</c:v>
                  </c:pt>
                  <c:pt idx="5">
                    <c:v>chee</c:v>
                  </c:pt>
                  <c:pt idx="6">
                    <c:v>lat</c:v>
                  </c:pt>
                  <c:pt idx="7">
                    <c:v>Hernandex</c:v>
                  </c:pt>
                  <c:pt idx="8">
                    <c:v>mows</c:v>
                  </c:pt>
                  <c:pt idx="9">
                    <c:v>gibby</c:v>
                  </c:pt>
                  <c:pt idx="10">
                    <c:v>nu</c:v>
                  </c:pt>
                  <c:pt idx="11">
                    <c:v>moll</c:v>
                  </c:pt>
                </c:lvl>
                <c:lvl>
                  <c:pt idx="0">
                    <c:v>Bo</c:v>
                  </c:pt>
                  <c:pt idx="1">
                    <c:v>Cat</c:v>
                  </c:pt>
                  <c:pt idx="2">
                    <c:v>Charlie</c:v>
                  </c:pt>
                  <c:pt idx="3">
                    <c:v>Chow</c:v>
                  </c:pt>
                  <c:pt idx="4">
                    <c:v>Doug</c:v>
                  </c:pt>
                  <c:pt idx="5">
                    <c:v>Foi</c:v>
                  </c:pt>
                  <c:pt idx="6">
                    <c:v>gat</c:v>
                  </c:pt>
                  <c:pt idx="7">
                    <c:v>Juan</c:v>
                  </c:pt>
                  <c:pt idx="8">
                    <c:v>lows</c:v>
                  </c:pt>
                  <c:pt idx="9">
                    <c:v>Mel</c:v>
                  </c:pt>
                  <c:pt idx="10">
                    <c:v>Nate</c:v>
                  </c:pt>
                  <c:pt idx="11">
                    <c:v>Zoiy</c:v>
                  </c:pt>
                </c:lvl>
              </c:multiLvlStrCache>
            </c:multiLvlStrRef>
          </c:cat>
          <c:val>
            <c:numRef>
              <c:f>Sheet2!$B$4:$B$28</c:f>
              <c:numCache>
                <c:formatCode>General</c:formatCode>
                <c:ptCount val="12"/>
                <c:pt idx="0">
                  <c:v>8</c:v>
                </c:pt>
                <c:pt idx="1">
                  <c:v>98.4</c:v>
                </c:pt>
                <c:pt idx="2">
                  <c:v>98.4</c:v>
                </c:pt>
                <c:pt idx="3">
                  <c:v>502</c:v>
                </c:pt>
                <c:pt idx="4">
                  <c:v>9.1999999999999993</c:v>
                </c:pt>
                <c:pt idx="5">
                  <c:v>16.3</c:v>
                </c:pt>
                <c:pt idx="6">
                  <c:v>502</c:v>
                </c:pt>
                <c:pt idx="7">
                  <c:v>16.3</c:v>
                </c:pt>
                <c:pt idx="8">
                  <c:v>87</c:v>
                </c:pt>
                <c:pt idx="9">
                  <c:v>16.399999999999999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E-416F-B669-3D1BAC7DE0E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store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D3-49E4-86BA-4E9168F19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E4D3-49E4-86BA-4E9168F19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E4D3-49E4-86BA-4E9168F19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E4D3-49E4-86BA-4E9168F197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E4D3-49E4-86BA-4E9168F197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E4D3-49E4-86BA-4E9168F197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E4D3-49E4-86BA-4E9168F197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E4D3-49E4-86BA-4E9168F197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E4D3-49E4-86BA-4E9168F197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E4D3-49E4-86BA-4E9168F197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E4D3-49E4-86BA-4E9168F197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E4D3-49E4-86BA-4E9168F197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Sheet2!$A$4:$A$28</c:f>
              <c:multiLvlStrCache>
                <c:ptCount val="12"/>
                <c:lvl>
                  <c:pt idx="0">
                    <c:v>flow</c:v>
                  </c:pt>
                  <c:pt idx="1">
                    <c:v>cz</c:v>
                  </c:pt>
                  <c:pt idx="2">
                    <c:v>BArns</c:v>
                  </c:pt>
                  <c:pt idx="3">
                    <c:v>ye</c:v>
                  </c:pt>
                  <c:pt idx="4">
                    <c:v>Smith</c:v>
                  </c:pt>
                  <c:pt idx="5">
                    <c:v>chee</c:v>
                  </c:pt>
                  <c:pt idx="6">
                    <c:v>lat</c:v>
                  </c:pt>
                  <c:pt idx="7">
                    <c:v>Hernandex</c:v>
                  </c:pt>
                  <c:pt idx="8">
                    <c:v>mows</c:v>
                  </c:pt>
                  <c:pt idx="9">
                    <c:v>gibby</c:v>
                  </c:pt>
                  <c:pt idx="10">
                    <c:v>nu</c:v>
                  </c:pt>
                  <c:pt idx="11">
                    <c:v>moll</c:v>
                  </c:pt>
                </c:lvl>
                <c:lvl>
                  <c:pt idx="0">
                    <c:v>Bo</c:v>
                  </c:pt>
                  <c:pt idx="1">
                    <c:v>Cat</c:v>
                  </c:pt>
                  <c:pt idx="2">
                    <c:v>Charlie</c:v>
                  </c:pt>
                  <c:pt idx="3">
                    <c:v>Chow</c:v>
                  </c:pt>
                  <c:pt idx="4">
                    <c:v>Doug</c:v>
                  </c:pt>
                  <c:pt idx="5">
                    <c:v>Foi</c:v>
                  </c:pt>
                  <c:pt idx="6">
                    <c:v>gat</c:v>
                  </c:pt>
                  <c:pt idx="7">
                    <c:v>Juan</c:v>
                  </c:pt>
                  <c:pt idx="8">
                    <c:v>lows</c:v>
                  </c:pt>
                  <c:pt idx="9">
                    <c:v>Mel</c:v>
                  </c:pt>
                  <c:pt idx="10">
                    <c:v>Nate</c:v>
                  </c:pt>
                  <c:pt idx="11">
                    <c:v>Zoiy</c:v>
                  </c:pt>
                </c:lvl>
              </c:multiLvlStrCache>
            </c:multiLvlStrRef>
          </c:cat>
          <c:val>
            <c:numRef>
              <c:f>Sheet2!$C$4:$C$28</c:f>
              <c:numCache>
                <c:formatCode>General</c:formatCode>
                <c:ptCount val="12"/>
                <c:pt idx="0">
                  <c:v>3</c:v>
                </c:pt>
                <c:pt idx="1">
                  <c:v>58.3</c:v>
                </c:pt>
                <c:pt idx="2">
                  <c:v>58.3</c:v>
                </c:pt>
                <c:pt idx="3">
                  <c:v>344</c:v>
                </c:pt>
                <c:pt idx="4">
                  <c:v>6.2</c:v>
                </c:pt>
                <c:pt idx="5">
                  <c:v>11.4</c:v>
                </c:pt>
                <c:pt idx="6">
                  <c:v>344</c:v>
                </c:pt>
                <c:pt idx="7">
                  <c:v>11.4</c:v>
                </c:pt>
                <c:pt idx="8">
                  <c:v>4</c:v>
                </c:pt>
                <c:pt idx="9">
                  <c:v>45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E-416F-B669-3D1BAC7DE0E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commison 10% for items less than $50, 20% for items more than $50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E4D3-49E4-86BA-4E9168F19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E4D3-49E4-86BA-4E9168F19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E4D3-49E4-86BA-4E9168F19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E4D3-49E4-86BA-4E9168F197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E4D3-49E4-86BA-4E9168F197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E4D3-49E4-86BA-4E9168F197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E4D3-49E4-86BA-4E9168F197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E4D3-49E4-86BA-4E9168F197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E4D3-49E4-86BA-4E9168F197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E4D3-49E4-86BA-4E9168F197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E4D3-49E4-86BA-4E9168F197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E4D3-49E4-86BA-4E9168F1975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Sheet2!$A$4:$A$28</c:f>
              <c:multiLvlStrCache>
                <c:ptCount val="12"/>
                <c:lvl>
                  <c:pt idx="0">
                    <c:v>flow</c:v>
                  </c:pt>
                  <c:pt idx="1">
                    <c:v>cz</c:v>
                  </c:pt>
                  <c:pt idx="2">
                    <c:v>BArns</c:v>
                  </c:pt>
                  <c:pt idx="3">
                    <c:v>ye</c:v>
                  </c:pt>
                  <c:pt idx="4">
                    <c:v>Smith</c:v>
                  </c:pt>
                  <c:pt idx="5">
                    <c:v>chee</c:v>
                  </c:pt>
                  <c:pt idx="6">
                    <c:v>lat</c:v>
                  </c:pt>
                  <c:pt idx="7">
                    <c:v>Hernandex</c:v>
                  </c:pt>
                  <c:pt idx="8">
                    <c:v>mows</c:v>
                  </c:pt>
                  <c:pt idx="9">
                    <c:v>gibby</c:v>
                  </c:pt>
                  <c:pt idx="10">
                    <c:v>nu</c:v>
                  </c:pt>
                  <c:pt idx="11">
                    <c:v>moll</c:v>
                  </c:pt>
                </c:lvl>
                <c:lvl>
                  <c:pt idx="0">
                    <c:v>Bo</c:v>
                  </c:pt>
                  <c:pt idx="1">
                    <c:v>Cat</c:v>
                  </c:pt>
                  <c:pt idx="2">
                    <c:v>Charlie</c:v>
                  </c:pt>
                  <c:pt idx="3">
                    <c:v>Chow</c:v>
                  </c:pt>
                  <c:pt idx="4">
                    <c:v>Doug</c:v>
                  </c:pt>
                  <c:pt idx="5">
                    <c:v>Foi</c:v>
                  </c:pt>
                  <c:pt idx="6">
                    <c:v>gat</c:v>
                  </c:pt>
                  <c:pt idx="7">
                    <c:v>Juan</c:v>
                  </c:pt>
                  <c:pt idx="8">
                    <c:v>lows</c:v>
                  </c:pt>
                  <c:pt idx="9">
                    <c:v>Mel</c:v>
                  </c:pt>
                  <c:pt idx="10">
                    <c:v>Nate</c:v>
                  </c:pt>
                  <c:pt idx="11">
                    <c:v>Zoiy</c:v>
                  </c:pt>
                </c:lvl>
              </c:multiLvlStrCache>
            </c:multiLvlStrRef>
          </c:cat>
          <c:val>
            <c:numRef>
              <c:f>Sheet2!$D$4:$D$28</c:f>
              <c:numCache>
                <c:formatCode>General</c:formatCode>
                <c:ptCount val="12"/>
                <c:pt idx="0">
                  <c:v>0.5</c:v>
                </c:pt>
                <c:pt idx="1">
                  <c:v>8.0200000000000014</c:v>
                </c:pt>
                <c:pt idx="2">
                  <c:v>8.0200000000000014</c:v>
                </c:pt>
                <c:pt idx="3">
                  <c:v>31.6</c:v>
                </c:pt>
                <c:pt idx="4">
                  <c:v>0.29999999999999993</c:v>
                </c:pt>
                <c:pt idx="5">
                  <c:v>0.49000000000000005</c:v>
                </c:pt>
                <c:pt idx="6">
                  <c:v>31.6</c:v>
                </c:pt>
                <c:pt idx="7">
                  <c:v>0.49000000000000005</c:v>
                </c:pt>
                <c:pt idx="8">
                  <c:v>16.600000000000001</c:v>
                </c:pt>
                <c:pt idx="9">
                  <c:v>-2.8600000000000003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E-416F-B669-3D1BAC7DE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9</xdr:row>
      <xdr:rowOff>64770</xdr:rowOff>
    </xdr:from>
    <xdr:to>
      <xdr:col>5</xdr:col>
      <xdr:colOff>72390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8C725-A0D4-F8FA-7D36-2D6D3E09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Aulakh" refreshedDate="45570.624008564817" createdVersion="8" refreshedVersion="8" minRefreshableVersion="3" recordCount="12" xr:uid="{AB66DA95-B7F7-4C29-96B4-4F98F8D87239}">
  <cacheSource type="worksheet">
    <worksheetSource ref="A1:K13" sheet="Sheet1"/>
  </cacheSource>
  <cacheFields count="11">
    <cacheField name="Month" numFmtId="0">
      <sharedItems/>
    </cacheField>
    <cacheField name="Transaction" numFmtId="0">
      <sharedItems containsSemiMixedTypes="0" containsString="0" containsNumber="1" containsInteger="1" minValue="1" maxValue="12"/>
    </cacheField>
    <cacheField name="product code " numFmtId="0">
      <sharedItems containsSemiMixedTypes="0" containsString="0" containsNumber="1" containsInteger="1" minValue="111" maxValue="121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8" maxValue="502"/>
    </cacheField>
    <cacheField name="profit" numFmtId="44">
      <sharedItems containsSemiMixedTypes="0" containsString="0" containsNumber="1" minValue="-28.6" maxValue="158"/>
    </cacheField>
    <cacheField name="commison 10% for items less than $50, 20% for items more than $50" numFmtId="44">
      <sharedItems containsSemiMixedTypes="0" containsString="0" containsNumber="1" minValue="-2.8600000000000003" maxValue="31.6"/>
    </cacheField>
    <cacheField name="First Name" numFmtId="0">
      <sharedItems count="12">
        <s v="Charlie"/>
        <s v="Foi"/>
        <s v="Cat"/>
        <s v="Bo"/>
        <s v="Mel"/>
        <s v="Juan"/>
        <s v="gat"/>
        <s v="Zoiy"/>
        <s v="lows"/>
        <s v="Nate"/>
        <s v="Doug"/>
        <s v="Chow"/>
      </sharedItems>
    </cacheField>
    <cacheField name="Last Name" numFmtId="0">
      <sharedItems count="12">
        <s v="BArns"/>
        <s v="chee"/>
        <s v="cz"/>
        <s v="flow"/>
        <s v="gibby"/>
        <s v="Hernandex"/>
        <s v="lat"/>
        <s v="moll"/>
        <s v="mows"/>
        <s v="nu"/>
        <s v="Smith"/>
        <s v="ye"/>
      </sharedItems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Jan"/>
    <n v="1"/>
    <n v="111"/>
    <s v="pool cover"/>
    <n v="58.3"/>
    <n v="98.4"/>
    <n v="40.100000000000009"/>
    <n v="8.0200000000000014"/>
    <x v="0"/>
    <x v="0"/>
    <s v="NM"/>
  </r>
  <r>
    <s v="Jan"/>
    <n v="8"/>
    <n v="888"/>
    <s v="apple"/>
    <n v="11.4"/>
    <n v="16.3"/>
    <n v="4.9000000000000004"/>
    <n v="0.49000000000000005"/>
    <x v="1"/>
    <x v="1"/>
    <s v="CO"/>
  </r>
  <r>
    <s v="Jan"/>
    <n v="6"/>
    <n v="666"/>
    <s v="chlorine"/>
    <n v="58.3"/>
    <n v="98.4"/>
    <n v="40.100000000000009"/>
    <n v="8.0200000000000014"/>
    <x v="2"/>
    <x v="2"/>
    <s v="NM"/>
  </r>
  <r>
    <s v="Jan"/>
    <n v="7"/>
    <n v="777"/>
    <s v="acid"/>
    <n v="3"/>
    <n v="8"/>
    <n v="5"/>
    <n v="0.5"/>
    <x v="3"/>
    <x v="3"/>
    <s v="CA"/>
  </r>
  <r>
    <s v="Jan"/>
    <n v="10"/>
    <n v="1010"/>
    <s v="pear"/>
    <n v="45"/>
    <n v="16.399999999999999"/>
    <n v="-28.6"/>
    <n v="-2.8600000000000003"/>
    <x v="4"/>
    <x v="4"/>
    <s v="NY"/>
  </r>
  <r>
    <s v="Jan"/>
    <n v="2"/>
    <n v="222"/>
    <s v="net"/>
    <n v="11.4"/>
    <n v="16.3"/>
    <n v="4.9000000000000004"/>
    <n v="0.49000000000000005"/>
    <x v="5"/>
    <x v="5"/>
    <s v="CA"/>
  </r>
  <r>
    <s v="Jan"/>
    <n v="12"/>
    <n v="1212"/>
    <s v="kiwi"/>
    <n v="344"/>
    <n v="502"/>
    <n v="158"/>
    <n v="31.6"/>
    <x v="6"/>
    <x v="6"/>
    <s v="AZ"/>
  </r>
  <r>
    <s v="Jan"/>
    <n v="9"/>
    <n v="999"/>
    <s v="orange"/>
    <n v="3"/>
    <n v="8"/>
    <n v="5"/>
    <n v="0.5"/>
    <x v="7"/>
    <x v="7"/>
    <s v="NV"/>
  </r>
  <r>
    <s v="Jan"/>
    <n v="11"/>
    <n v="1111"/>
    <s v="bannada"/>
    <n v="4"/>
    <n v="87"/>
    <n v="83"/>
    <n v="16.600000000000001"/>
    <x v="8"/>
    <x v="8"/>
    <s v="AZ"/>
  </r>
  <r>
    <s v="Jan"/>
    <n v="5"/>
    <n v="555"/>
    <s v="net"/>
    <n v="3"/>
    <n v="8"/>
    <n v="5"/>
    <n v="0.5"/>
    <x v="9"/>
    <x v="9"/>
    <s v="CO"/>
  </r>
  <r>
    <s v="Jan"/>
    <n v="3"/>
    <n v="333"/>
    <s v="hose"/>
    <n v="6.2"/>
    <n v="9.1999999999999993"/>
    <n v="2.9999999999999991"/>
    <n v="0.29999999999999993"/>
    <x v="10"/>
    <x v="10"/>
    <s v="AZ"/>
  </r>
  <r>
    <s v="Jan"/>
    <n v="4"/>
    <n v="444"/>
    <s v="water pump"/>
    <n v="344"/>
    <n v="502"/>
    <n v="158"/>
    <n v="31.6"/>
    <x v="11"/>
    <x v="11"/>
    <s v="N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111AA-9D81-4556-9435-92F9EDB9AF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28" firstHeaderRow="0" firstDataRow="1" firstDataCol="1"/>
  <pivotFields count="11">
    <pivotField showAll="0"/>
    <pivotField showAll="0"/>
    <pivotField showAll="0"/>
    <pivotField showAll="0"/>
    <pivotField dataField="1" numFmtId="44" showAll="0"/>
    <pivotField dataField="1" numFmtId="44" showAll="0"/>
    <pivotField numFmtId="44" showAll="0"/>
    <pivotField dataField="1" numFmtId="44" showAll="0"/>
    <pivotField axis="axisRow" showAll="0">
      <items count="13">
        <item x="3"/>
        <item x="2"/>
        <item x="0"/>
        <item x="11"/>
        <item x="10"/>
        <item x="1"/>
        <item x="6"/>
        <item x="5"/>
        <item x="8"/>
        <item x="4"/>
        <item x="9"/>
        <item x="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2">
    <field x="8"/>
    <field x="9"/>
  </rowFields>
  <rowItems count="25">
    <i>
      <x/>
    </i>
    <i r="1">
      <x v="3"/>
    </i>
    <i>
      <x v="1"/>
    </i>
    <i r="1">
      <x v="2"/>
    </i>
    <i>
      <x v="2"/>
    </i>
    <i r="1">
      <x/>
    </i>
    <i>
      <x v="3"/>
    </i>
    <i r="1">
      <x v="11"/>
    </i>
    <i>
      <x v="4"/>
    </i>
    <i r="1">
      <x v="10"/>
    </i>
    <i>
      <x v="5"/>
    </i>
    <i r="1">
      <x v="1"/>
    </i>
    <i>
      <x v="6"/>
    </i>
    <i r="1">
      <x v="6"/>
    </i>
    <i>
      <x v="7"/>
    </i>
    <i r="1">
      <x v="5"/>
    </i>
    <i>
      <x v="8"/>
    </i>
    <i r="1">
      <x v="8"/>
    </i>
    <i>
      <x v="9"/>
    </i>
    <i r="1">
      <x v="4"/>
    </i>
    <i>
      <x v="10"/>
    </i>
    <i r="1">
      <x v="9"/>
    </i>
    <i>
      <x v="11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 price" fld="5" baseField="0" baseItem="0"/>
    <dataField name="Sum of store cost" fld="4" baseField="0" baseItem="0"/>
    <dataField name="Sum of commison 10% for items less than $50, 20% for items more than $50" fld="7" baseField="0" baseItem="0"/>
  </dataFields>
  <chartFormats count="3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6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5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8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9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1"/>
          </reference>
          <reference field="9" count="1" selected="0">
            <x v="7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1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1"/>
          </reference>
          <reference field="8" count="1" selected="0">
            <x v="3"/>
          </reference>
          <reference field="9" count="1" selected="0">
            <x v="1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1"/>
          </reference>
          <reference field="8" count="1" selected="0">
            <x v="4"/>
          </reference>
          <reference field="9" count="1" selected="0">
            <x v="1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1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1"/>
          </reference>
          <reference field="8" count="1" selected="0">
            <x v="6"/>
          </reference>
          <reference field="9" count="1" selected="0">
            <x v="6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1"/>
          </reference>
          <reference field="8" count="1" selected="0">
            <x v="7"/>
          </reference>
          <reference field="9" count="1" selected="0">
            <x v="5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1"/>
          </reference>
          <reference field="8" count="1" selected="0">
            <x v="8"/>
          </reference>
          <reference field="9" count="1" selected="0">
            <x v="8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1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1"/>
          </reference>
          <reference field="8" count="1" selected="0">
            <x v="10"/>
          </reference>
          <reference field="9" count="1" selected="0">
            <x v="9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1"/>
          </reference>
          <reference field="8" count="1" selected="0">
            <x v="11"/>
          </reference>
          <reference field="9" count="1" selected="0">
            <x v="7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2"/>
          </reference>
          <reference field="8" count="1" selected="0">
            <x v="3"/>
          </reference>
          <reference field="9" count="1" selected="0">
            <x v="1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2"/>
          </reference>
          <reference field="8" count="1" selected="0">
            <x v="4"/>
          </reference>
          <reference field="9" count="1" selected="0">
            <x v="1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2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2"/>
          </reference>
          <reference field="8" count="1" selected="0">
            <x v="6"/>
          </reference>
          <reference field="9" count="1" selected="0">
            <x v="6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2"/>
          </reference>
          <reference field="8" count="1" selected="0">
            <x v="7"/>
          </reference>
          <reference field="9" count="1" selected="0">
            <x v="5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2"/>
          </reference>
          <reference field="8" count="1" selected="0">
            <x v="8"/>
          </reference>
          <reference field="9" count="1" selected="0">
            <x v="8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2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2"/>
          </reference>
          <reference field="8" count="1" selected="0">
            <x v="10"/>
          </reference>
          <reference field="9" count="1" selected="0">
            <x v="9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2"/>
          </reference>
          <reference field="8" count="1" selected="0">
            <x v="11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86D3-94E2-42C4-B412-BAE3E0E075EF}">
  <dimension ref="A3:D28"/>
  <sheetViews>
    <sheetView workbookViewId="0">
      <selection activeCell="A3" sqref="A3:D28"/>
    </sheetView>
  </sheetViews>
  <sheetFormatPr defaultRowHeight="14.4" x14ac:dyDescent="0.3"/>
  <cols>
    <col min="1" max="1" width="12.88671875" bestFit="1" customWidth="1"/>
    <col min="2" max="3" width="15.21875" bestFit="1" customWidth="1"/>
    <col min="4" max="4" width="63.88671875" bestFit="1" customWidth="1"/>
  </cols>
  <sheetData>
    <row r="3" spans="1:4" x14ac:dyDescent="0.3">
      <c r="A3" s="5" t="s">
        <v>63</v>
      </c>
      <c r="B3" t="s">
        <v>65</v>
      </c>
      <c r="C3" t="s">
        <v>66</v>
      </c>
      <c r="D3" t="s">
        <v>67</v>
      </c>
    </row>
    <row r="4" spans="1:4" x14ac:dyDescent="0.3">
      <c r="A4" s="6" t="s">
        <v>30</v>
      </c>
      <c r="B4">
        <v>8</v>
      </c>
      <c r="C4">
        <v>3</v>
      </c>
      <c r="D4">
        <v>0.5</v>
      </c>
    </row>
    <row r="5" spans="1:4" x14ac:dyDescent="0.3">
      <c r="A5" s="7" t="s">
        <v>51</v>
      </c>
      <c r="B5">
        <v>8</v>
      </c>
      <c r="C5">
        <v>3</v>
      </c>
      <c r="D5">
        <v>0.5</v>
      </c>
    </row>
    <row r="6" spans="1:4" x14ac:dyDescent="0.3">
      <c r="A6" s="6" t="s">
        <v>29</v>
      </c>
      <c r="B6">
        <v>98.4</v>
      </c>
      <c r="C6">
        <v>58.3</v>
      </c>
      <c r="D6">
        <v>8.0200000000000014</v>
      </c>
    </row>
    <row r="7" spans="1:4" x14ac:dyDescent="0.3">
      <c r="A7" s="7" t="s">
        <v>50</v>
      </c>
      <c r="B7">
        <v>98.4</v>
      </c>
      <c r="C7">
        <v>58.3</v>
      </c>
      <c r="D7">
        <v>8.0200000000000014</v>
      </c>
    </row>
    <row r="8" spans="1:4" x14ac:dyDescent="0.3">
      <c r="A8" s="6" t="s">
        <v>25</v>
      </c>
      <c r="B8">
        <v>98.4</v>
      </c>
      <c r="C8">
        <v>58.3</v>
      </c>
      <c r="D8">
        <v>8.0200000000000014</v>
      </c>
    </row>
    <row r="9" spans="1:4" x14ac:dyDescent="0.3">
      <c r="A9" s="7" t="s">
        <v>44</v>
      </c>
      <c r="B9">
        <v>98.4</v>
      </c>
      <c r="C9">
        <v>58.3</v>
      </c>
      <c r="D9">
        <v>8.0200000000000014</v>
      </c>
    </row>
    <row r="10" spans="1:4" x14ac:dyDescent="0.3">
      <c r="A10" s="6" t="s">
        <v>47</v>
      </c>
      <c r="B10">
        <v>502</v>
      </c>
      <c r="C10">
        <v>344</v>
      </c>
      <c r="D10">
        <v>31.6</v>
      </c>
    </row>
    <row r="11" spans="1:4" x14ac:dyDescent="0.3">
      <c r="A11" s="7" t="s">
        <v>48</v>
      </c>
      <c r="B11">
        <v>502</v>
      </c>
      <c r="C11">
        <v>344</v>
      </c>
      <c r="D11">
        <v>31.6</v>
      </c>
    </row>
    <row r="12" spans="1:4" x14ac:dyDescent="0.3">
      <c r="A12" s="6" t="s">
        <v>27</v>
      </c>
      <c r="B12">
        <v>9.1999999999999993</v>
      </c>
      <c r="C12">
        <v>6.2</v>
      </c>
      <c r="D12">
        <v>0.29999999999999993</v>
      </c>
    </row>
    <row r="13" spans="1:4" x14ac:dyDescent="0.3">
      <c r="A13" s="7" t="s">
        <v>46</v>
      </c>
      <c r="B13">
        <v>9.1999999999999993</v>
      </c>
      <c r="C13">
        <v>6.2</v>
      </c>
      <c r="D13">
        <v>0.29999999999999993</v>
      </c>
    </row>
    <row r="14" spans="1:4" x14ac:dyDescent="0.3">
      <c r="A14" s="6" t="s">
        <v>31</v>
      </c>
      <c r="B14">
        <v>16.3</v>
      </c>
      <c r="C14">
        <v>11.4</v>
      </c>
      <c r="D14">
        <v>0.49000000000000005</v>
      </c>
    </row>
    <row r="15" spans="1:4" x14ac:dyDescent="0.3">
      <c r="A15" s="7" t="s">
        <v>52</v>
      </c>
      <c r="B15">
        <v>16.3</v>
      </c>
      <c r="C15">
        <v>11.4</v>
      </c>
      <c r="D15">
        <v>0.49000000000000005</v>
      </c>
    </row>
    <row r="16" spans="1:4" x14ac:dyDescent="0.3">
      <c r="A16" s="6" t="s">
        <v>35</v>
      </c>
      <c r="B16">
        <v>502</v>
      </c>
      <c r="C16">
        <v>344</v>
      </c>
      <c r="D16">
        <v>31.6</v>
      </c>
    </row>
    <row r="17" spans="1:4" x14ac:dyDescent="0.3">
      <c r="A17" s="7" t="s">
        <v>56</v>
      </c>
      <c r="B17">
        <v>502</v>
      </c>
      <c r="C17">
        <v>344</v>
      </c>
      <c r="D17">
        <v>31.6</v>
      </c>
    </row>
    <row r="18" spans="1:4" x14ac:dyDescent="0.3">
      <c r="A18" s="6" t="s">
        <v>26</v>
      </c>
      <c r="B18">
        <v>16.3</v>
      </c>
      <c r="C18">
        <v>11.4</v>
      </c>
      <c r="D18">
        <v>0.49000000000000005</v>
      </c>
    </row>
    <row r="19" spans="1:4" x14ac:dyDescent="0.3">
      <c r="A19" s="7" t="s">
        <v>45</v>
      </c>
      <c r="B19">
        <v>16.3</v>
      </c>
      <c r="C19">
        <v>11.4</v>
      </c>
      <c r="D19">
        <v>0.49000000000000005</v>
      </c>
    </row>
    <row r="20" spans="1:4" x14ac:dyDescent="0.3">
      <c r="A20" s="6" t="s">
        <v>34</v>
      </c>
      <c r="B20">
        <v>87</v>
      </c>
      <c r="C20">
        <v>4</v>
      </c>
      <c r="D20">
        <v>16.600000000000001</v>
      </c>
    </row>
    <row r="21" spans="1:4" x14ac:dyDescent="0.3">
      <c r="A21" s="7" t="s">
        <v>55</v>
      </c>
      <c r="B21">
        <v>87</v>
      </c>
      <c r="C21">
        <v>4</v>
      </c>
      <c r="D21">
        <v>16.600000000000001</v>
      </c>
    </row>
    <row r="22" spans="1:4" x14ac:dyDescent="0.3">
      <c r="A22" s="6" t="s">
        <v>33</v>
      </c>
      <c r="B22">
        <v>16.399999999999999</v>
      </c>
      <c r="C22">
        <v>45</v>
      </c>
      <c r="D22">
        <v>-2.8600000000000003</v>
      </c>
    </row>
    <row r="23" spans="1:4" x14ac:dyDescent="0.3">
      <c r="A23" s="7" t="s">
        <v>54</v>
      </c>
      <c r="B23">
        <v>16.399999999999999</v>
      </c>
      <c r="C23">
        <v>45</v>
      </c>
      <c r="D23">
        <v>-2.8600000000000003</v>
      </c>
    </row>
    <row r="24" spans="1:4" x14ac:dyDescent="0.3">
      <c r="A24" s="6" t="s">
        <v>28</v>
      </c>
      <c r="B24">
        <v>8</v>
      </c>
      <c r="C24">
        <v>3</v>
      </c>
      <c r="D24">
        <v>0.5</v>
      </c>
    </row>
    <row r="25" spans="1:4" x14ac:dyDescent="0.3">
      <c r="A25" s="7" t="s">
        <v>49</v>
      </c>
      <c r="B25">
        <v>8</v>
      </c>
      <c r="C25">
        <v>3</v>
      </c>
      <c r="D25">
        <v>0.5</v>
      </c>
    </row>
    <row r="26" spans="1:4" x14ac:dyDescent="0.3">
      <c r="A26" s="6" t="s">
        <v>32</v>
      </c>
      <c r="B26">
        <v>8</v>
      </c>
      <c r="C26">
        <v>3</v>
      </c>
      <c r="D26">
        <v>0.5</v>
      </c>
    </row>
    <row r="27" spans="1:4" x14ac:dyDescent="0.3">
      <c r="A27" s="7" t="s">
        <v>53</v>
      </c>
      <c r="B27">
        <v>8</v>
      </c>
      <c r="C27">
        <v>3</v>
      </c>
      <c r="D27">
        <v>0.5</v>
      </c>
    </row>
    <row r="28" spans="1:4" x14ac:dyDescent="0.3">
      <c r="A28" s="6" t="s">
        <v>64</v>
      </c>
      <c r="B28">
        <v>1370</v>
      </c>
      <c r="C28">
        <v>891.6</v>
      </c>
      <c r="D28">
        <v>95.76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F248-1D01-4B5B-B843-4C779DA9A226}">
  <dimension ref="A1:N67"/>
  <sheetViews>
    <sheetView tabSelected="1" zoomScaleNormal="100" workbookViewId="0">
      <selection activeCell="A2" sqref="A2:K13"/>
    </sheetView>
  </sheetViews>
  <sheetFormatPr defaultRowHeight="14.4" x14ac:dyDescent="0.3"/>
  <cols>
    <col min="1" max="1" width="18.6640625" customWidth="1"/>
    <col min="2" max="2" width="10.44140625" bestFit="1" customWidth="1"/>
    <col min="4" max="4" width="11.77734375" customWidth="1"/>
    <col min="5" max="6" width="10" bestFit="1" customWidth="1"/>
    <col min="7" max="7" width="9.5546875" bestFit="1" customWidth="1"/>
  </cols>
  <sheetData>
    <row r="1" spans="1:14" ht="115.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16</v>
      </c>
      <c r="F1" s="1" t="s">
        <v>17</v>
      </c>
      <c r="G1" s="1" t="s">
        <v>18</v>
      </c>
      <c r="H1" s="1" t="s">
        <v>43</v>
      </c>
      <c r="I1" s="1" t="s">
        <v>57</v>
      </c>
      <c r="J1" s="1" t="s">
        <v>58</v>
      </c>
      <c r="K1" s="1" t="s">
        <v>62</v>
      </c>
    </row>
    <row r="2" spans="1:14" x14ac:dyDescent="0.3">
      <c r="A2" s="1" t="s">
        <v>1</v>
      </c>
      <c r="B2" s="1">
        <v>1</v>
      </c>
      <c r="C2" s="1">
        <v>111</v>
      </c>
      <c r="D2" s="1" t="s">
        <v>5</v>
      </c>
      <c r="E2" s="2">
        <v>58.3</v>
      </c>
      <c r="F2" s="2">
        <v>98.4</v>
      </c>
      <c r="G2" s="2">
        <f t="shared" ref="G2:G13" si="0">F2-E2</f>
        <v>40.100000000000009</v>
      </c>
      <c r="H2" s="2">
        <f t="shared" ref="H2:H13" si="1">IF(F2&gt;50, G2*0.2, G2*0.1)</f>
        <v>8.0200000000000014</v>
      </c>
      <c r="I2" s="1" t="s">
        <v>25</v>
      </c>
      <c r="J2" s="1" t="s">
        <v>44</v>
      </c>
      <c r="K2" s="1" t="s">
        <v>19</v>
      </c>
      <c r="N2" t="s">
        <v>36</v>
      </c>
    </row>
    <row r="3" spans="1:14" x14ac:dyDescent="0.3">
      <c r="A3" s="1" t="s">
        <v>1</v>
      </c>
      <c r="B3" s="1">
        <v>8</v>
      </c>
      <c r="C3" s="1">
        <v>888</v>
      </c>
      <c r="D3" s="1" t="s">
        <v>11</v>
      </c>
      <c r="E3" s="2">
        <v>11.4</v>
      </c>
      <c r="F3" s="2">
        <v>16.3</v>
      </c>
      <c r="G3" s="2">
        <f t="shared" si="0"/>
        <v>4.9000000000000004</v>
      </c>
      <c r="H3" s="2">
        <f t="shared" si="1"/>
        <v>0.49000000000000005</v>
      </c>
      <c r="I3" s="1" t="s">
        <v>31</v>
      </c>
      <c r="J3" s="1" t="s">
        <v>52</v>
      </c>
      <c r="K3" s="1" t="s">
        <v>22</v>
      </c>
      <c r="N3" t="s">
        <v>37</v>
      </c>
    </row>
    <row r="4" spans="1:14" x14ac:dyDescent="0.3">
      <c r="A4" s="1" t="s">
        <v>1</v>
      </c>
      <c r="B4" s="1">
        <v>6</v>
      </c>
      <c r="C4" s="1">
        <v>666</v>
      </c>
      <c r="D4" s="1" t="s">
        <v>9</v>
      </c>
      <c r="E4" s="2">
        <v>58.3</v>
      </c>
      <c r="F4" s="2">
        <v>98.4</v>
      </c>
      <c r="G4" s="2">
        <f t="shared" si="0"/>
        <v>40.100000000000009</v>
      </c>
      <c r="H4" s="2">
        <f t="shared" si="1"/>
        <v>8.0200000000000014</v>
      </c>
      <c r="I4" s="1" t="s">
        <v>29</v>
      </c>
      <c r="J4" s="1" t="s">
        <v>50</v>
      </c>
      <c r="K4" s="1" t="s">
        <v>19</v>
      </c>
      <c r="N4" t="s">
        <v>38</v>
      </c>
    </row>
    <row r="5" spans="1:14" x14ac:dyDescent="0.3">
      <c r="A5" s="1" t="s">
        <v>1</v>
      </c>
      <c r="B5" s="1">
        <v>7</v>
      </c>
      <c r="C5" s="1">
        <v>777</v>
      </c>
      <c r="D5" s="1" t="s">
        <v>10</v>
      </c>
      <c r="E5" s="2">
        <v>3</v>
      </c>
      <c r="F5" s="2">
        <v>8</v>
      </c>
      <c r="G5" s="2">
        <f t="shared" si="0"/>
        <v>5</v>
      </c>
      <c r="H5" s="2">
        <f t="shared" si="1"/>
        <v>0.5</v>
      </c>
      <c r="I5" s="1" t="s">
        <v>30</v>
      </c>
      <c r="J5" s="1" t="s">
        <v>51</v>
      </c>
      <c r="K5" s="1" t="s">
        <v>20</v>
      </c>
      <c r="N5" t="s">
        <v>39</v>
      </c>
    </row>
    <row r="6" spans="1:14" x14ac:dyDescent="0.3">
      <c r="A6" s="1" t="s">
        <v>1</v>
      </c>
      <c r="B6" s="1">
        <v>10</v>
      </c>
      <c r="C6" s="1">
        <v>1010</v>
      </c>
      <c r="D6" s="1" t="s">
        <v>13</v>
      </c>
      <c r="E6" s="2">
        <v>45</v>
      </c>
      <c r="F6" s="2">
        <v>16.399999999999999</v>
      </c>
      <c r="G6" s="2">
        <f t="shared" si="0"/>
        <v>-28.6</v>
      </c>
      <c r="H6" s="2">
        <f t="shared" si="1"/>
        <v>-2.8600000000000003</v>
      </c>
      <c r="I6" s="1" t="s">
        <v>33</v>
      </c>
      <c r="J6" s="1" t="s">
        <v>54</v>
      </c>
      <c r="K6" s="1" t="s">
        <v>24</v>
      </c>
      <c r="N6" t="s">
        <v>40</v>
      </c>
    </row>
    <row r="7" spans="1:14" ht="28.8" x14ac:dyDescent="0.3">
      <c r="A7" s="1" t="s">
        <v>1</v>
      </c>
      <c r="B7" s="1">
        <v>2</v>
      </c>
      <c r="C7" s="1">
        <v>222</v>
      </c>
      <c r="D7" s="1" t="s">
        <v>6</v>
      </c>
      <c r="E7" s="2">
        <v>11.4</v>
      </c>
      <c r="F7" s="2">
        <v>16.3</v>
      </c>
      <c r="G7" s="2">
        <f t="shared" si="0"/>
        <v>4.9000000000000004</v>
      </c>
      <c r="H7" s="2">
        <f t="shared" si="1"/>
        <v>0.49000000000000005</v>
      </c>
      <c r="I7" s="1" t="s">
        <v>26</v>
      </c>
      <c r="J7" s="1" t="s">
        <v>45</v>
      </c>
      <c r="K7" s="1" t="s">
        <v>20</v>
      </c>
      <c r="N7" t="s">
        <v>41</v>
      </c>
    </row>
    <row r="8" spans="1:14" x14ac:dyDescent="0.3">
      <c r="A8" s="1" t="s">
        <v>1</v>
      </c>
      <c r="B8" s="1">
        <v>12</v>
      </c>
      <c r="C8" s="1">
        <v>1212</v>
      </c>
      <c r="D8" s="1" t="s">
        <v>15</v>
      </c>
      <c r="E8" s="2">
        <v>344</v>
      </c>
      <c r="F8" s="2">
        <v>502</v>
      </c>
      <c r="G8" s="2">
        <f t="shared" si="0"/>
        <v>158</v>
      </c>
      <c r="H8" s="2">
        <f t="shared" si="1"/>
        <v>31.6</v>
      </c>
      <c r="I8" s="1" t="s">
        <v>35</v>
      </c>
      <c r="J8" s="1" t="s">
        <v>56</v>
      </c>
      <c r="K8" s="1" t="s">
        <v>21</v>
      </c>
      <c r="N8" t="s">
        <v>42</v>
      </c>
    </row>
    <row r="9" spans="1:14" x14ac:dyDescent="0.3">
      <c r="A9" s="1" t="s">
        <v>1</v>
      </c>
      <c r="B9" s="1">
        <v>9</v>
      </c>
      <c r="C9" s="1">
        <v>999</v>
      </c>
      <c r="D9" s="1" t="s">
        <v>12</v>
      </c>
      <c r="E9" s="2">
        <v>3</v>
      </c>
      <c r="F9" s="2">
        <v>8</v>
      </c>
      <c r="G9" s="2">
        <f t="shared" si="0"/>
        <v>5</v>
      </c>
      <c r="H9" s="2">
        <f t="shared" si="1"/>
        <v>0.5</v>
      </c>
      <c r="I9" s="1" t="s">
        <v>32</v>
      </c>
      <c r="J9" s="1" t="s">
        <v>53</v>
      </c>
      <c r="K9" s="1" t="s">
        <v>23</v>
      </c>
    </row>
    <row r="10" spans="1:14" x14ac:dyDescent="0.3">
      <c r="A10" s="1" t="s">
        <v>1</v>
      </c>
      <c r="B10" s="1">
        <v>11</v>
      </c>
      <c r="C10" s="1">
        <v>1111</v>
      </c>
      <c r="D10" s="1" t="s">
        <v>14</v>
      </c>
      <c r="E10" s="2">
        <v>4</v>
      </c>
      <c r="F10" s="2">
        <v>87</v>
      </c>
      <c r="G10" s="2">
        <f t="shared" si="0"/>
        <v>83</v>
      </c>
      <c r="H10" s="2">
        <f t="shared" si="1"/>
        <v>16.600000000000001</v>
      </c>
      <c r="I10" s="1" t="s">
        <v>34</v>
      </c>
      <c r="J10" s="1" t="s">
        <v>55</v>
      </c>
      <c r="K10" s="1" t="s">
        <v>21</v>
      </c>
    </row>
    <row r="11" spans="1:14" x14ac:dyDescent="0.3">
      <c r="A11" s="1" t="s">
        <v>1</v>
      </c>
      <c r="B11" s="1">
        <v>5</v>
      </c>
      <c r="C11" s="1">
        <v>555</v>
      </c>
      <c r="D11" s="1" t="s">
        <v>6</v>
      </c>
      <c r="E11" s="2">
        <v>3</v>
      </c>
      <c r="F11" s="2">
        <v>8</v>
      </c>
      <c r="G11" s="2">
        <f t="shared" si="0"/>
        <v>5</v>
      </c>
      <c r="H11" s="2">
        <f t="shared" si="1"/>
        <v>0.5</v>
      </c>
      <c r="I11" s="1" t="s">
        <v>28</v>
      </c>
      <c r="J11" s="1" t="s">
        <v>49</v>
      </c>
      <c r="K11" s="1" t="s">
        <v>22</v>
      </c>
    </row>
    <row r="12" spans="1:14" x14ac:dyDescent="0.3">
      <c r="A12" s="1" t="s">
        <v>1</v>
      </c>
      <c r="B12" s="1">
        <v>3</v>
      </c>
      <c r="C12" s="1">
        <v>333</v>
      </c>
      <c r="D12" s="1" t="s">
        <v>7</v>
      </c>
      <c r="E12" s="2">
        <v>6.2</v>
      </c>
      <c r="F12" s="2">
        <v>9.1999999999999993</v>
      </c>
      <c r="G12" s="2">
        <f t="shared" si="0"/>
        <v>2.9999999999999991</v>
      </c>
      <c r="H12" s="2">
        <f t="shared" si="1"/>
        <v>0.29999999999999993</v>
      </c>
      <c r="I12" s="1" t="s">
        <v>27</v>
      </c>
      <c r="J12" s="1" t="s">
        <v>46</v>
      </c>
      <c r="K12" s="1" t="s">
        <v>21</v>
      </c>
    </row>
    <row r="13" spans="1:14" x14ac:dyDescent="0.3">
      <c r="A13" s="1" t="s">
        <v>1</v>
      </c>
      <c r="B13" s="1">
        <v>4</v>
      </c>
      <c r="C13" s="1">
        <v>444</v>
      </c>
      <c r="D13" s="1" t="s">
        <v>8</v>
      </c>
      <c r="E13" s="2">
        <v>344</v>
      </c>
      <c r="F13" s="2">
        <v>502</v>
      </c>
      <c r="G13" s="2">
        <f t="shared" si="0"/>
        <v>158</v>
      </c>
      <c r="H13" s="2">
        <f t="shared" si="1"/>
        <v>31.6</v>
      </c>
      <c r="I13" s="1" t="s">
        <v>47</v>
      </c>
      <c r="J13" s="1" t="s">
        <v>48</v>
      </c>
      <c r="K13" s="1" t="s">
        <v>19</v>
      </c>
    </row>
    <row r="14" spans="1:14" x14ac:dyDescent="0.3">
      <c r="G14" s="2"/>
      <c r="H14" s="2">
        <f t="shared" ref="H14:H66" si="2">IF(F14&gt;50, G14*0.2, G14*0.1)</f>
        <v>0</v>
      </c>
    </row>
    <row r="15" spans="1:14" x14ac:dyDescent="0.3">
      <c r="G15" s="2">
        <f t="shared" ref="G15:G66" si="3">F15-E15</f>
        <v>0</v>
      </c>
      <c r="H15" s="2">
        <f t="shared" si="2"/>
        <v>0</v>
      </c>
    </row>
    <row r="16" spans="1:14" x14ac:dyDescent="0.3">
      <c r="A16" s="1" t="s">
        <v>59</v>
      </c>
      <c r="B16" s="3">
        <f>SUM(F2:F13)</f>
        <v>1370</v>
      </c>
      <c r="G16" s="2">
        <f t="shared" si="3"/>
        <v>0</v>
      </c>
      <c r="H16" s="2">
        <f t="shared" si="2"/>
        <v>0</v>
      </c>
    </row>
    <row r="17" spans="1:8" ht="43.2" x14ac:dyDescent="0.3">
      <c r="A17" s="1" t="s">
        <v>60</v>
      </c>
      <c r="B17" s="4">
        <f>SUMIF(F2:F13, "&gt;50")</f>
        <v>1287.8</v>
      </c>
      <c r="G17" s="2">
        <f t="shared" si="3"/>
        <v>0</v>
      </c>
      <c r="H17" s="2">
        <f t="shared" si="2"/>
        <v>0</v>
      </c>
    </row>
    <row r="18" spans="1:8" ht="28.8" x14ac:dyDescent="0.3">
      <c r="A18" s="1" t="s">
        <v>61</v>
      </c>
      <c r="B18" s="4">
        <f>SUMIF(F2:F13,"&lt;50")</f>
        <v>82.2</v>
      </c>
      <c r="G18" s="2">
        <f t="shared" si="3"/>
        <v>0</v>
      </c>
      <c r="H18" s="2">
        <f t="shared" si="2"/>
        <v>0</v>
      </c>
    </row>
    <row r="19" spans="1:8" x14ac:dyDescent="0.3">
      <c r="G19" s="2">
        <f t="shared" si="3"/>
        <v>0</v>
      </c>
      <c r="H19" s="2">
        <f t="shared" si="2"/>
        <v>0</v>
      </c>
    </row>
    <row r="20" spans="1:8" x14ac:dyDescent="0.3">
      <c r="G20" s="2">
        <f t="shared" si="3"/>
        <v>0</v>
      </c>
      <c r="H20" s="2">
        <f t="shared" si="2"/>
        <v>0</v>
      </c>
    </row>
    <row r="21" spans="1:8" x14ac:dyDescent="0.3">
      <c r="G21" s="2">
        <f t="shared" si="3"/>
        <v>0</v>
      </c>
      <c r="H21" s="2">
        <f t="shared" si="2"/>
        <v>0</v>
      </c>
    </row>
    <row r="22" spans="1:8" x14ac:dyDescent="0.3">
      <c r="G22" s="2">
        <f t="shared" si="3"/>
        <v>0</v>
      </c>
      <c r="H22" s="2">
        <f t="shared" si="2"/>
        <v>0</v>
      </c>
    </row>
    <row r="23" spans="1:8" x14ac:dyDescent="0.3">
      <c r="G23" s="2">
        <f t="shared" si="3"/>
        <v>0</v>
      </c>
      <c r="H23" s="2">
        <f t="shared" si="2"/>
        <v>0</v>
      </c>
    </row>
    <row r="24" spans="1:8" x14ac:dyDescent="0.3">
      <c r="G24" s="2">
        <f t="shared" si="3"/>
        <v>0</v>
      </c>
      <c r="H24" s="2">
        <f t="shared" si="2"/>
        <v>0</v>
      </c>
    </row>
    <row r="25" spans="1:8" x14ac:dyDescent="0.3">
      <c r="G25" s="2">
        <f t="shared" si="3"/>
        <v>0</v>
      </c>
      <c r="H25" s="2">
        <f t="shared" si="2"/>
        <v>0</v>
      </c>
    </row>
    <row r="26" spans="1:8" x14ac:dyDescent="0.3">
      <c r="G26" s="2">
        <f t="shared" si="3"/>
        <v>0</v>
      </c>
      <c r="H26" s="2">
        <f t="shared" si="2"/>
        <v>0</v>
      </c>
    </row>
    <row r="27" spans="1:8" x14ac:dyDescent="0.3">
      <c r="G27" s="2">
        <f t="shared" si="3"/>
        <v>0</v>
      </c>
      <c r="H27" s="2">
        <f t="shared" si="2"/>
        <v>0</v>
      </c>
    </row>
    <row r="28" spans="1:8" x14ac:dyDescent="0.3">
      <c r="G28" s="2">
        <f t="shared" si="3"/>
        <v>0</v>
      </c>
      <c r="H28" s="2">
        <f t="shared" si="2"/>
        <v>0</v>
      </c>
    </row>
    <row r="29" spans="1:8" x14ac:dyDescent="0.3">
      <c r="G29" s="2">
        <f t="shared" si="3"/>
        <v>0</v>
      </c>
      <c r="H29" s="2">
        <f t="shared" si="2"/>
        <v>0</v>
      </c>
    </row>
    <row r="30" spans="1:8" x14ac:dyDescent="0.3">
      <c r="G30" s="2">
        <f t="shared" si="3"/>
        <v>0</v>
      </c>
      <c r="H30" s="2">
        <f t="shared" si="2"/>
        <v>0</v>
      </c>
    </row>
    <row r="31" spans="1:8" x14ac:dyDescent="0.3">
      <c r="G31" s="2">
        <f t="shared" si="3"/>
        <v>0</v>
      </c>
      <c r="H31" s="2">
        <f t="shared" si="2"/>
        <v>0</v>
      </c>
    </row>
    <row r="32" spans="1:8" x14ac:dyDescent="0.3">
      <c r="G32" s="2">
        <f t="shared" si="3"/>
        <v>0</v>
      </c>
      <c r="H32" s="2">
        <f t="shared" si="2"/>
        <v>0</v>
      </c>
    </row>
    <row r="33" spans="7:8" x14ac:dyDescent="0.3">
      <c r="G33" s="2">
        <f t="shared" si="3"/>
        <v>0</v>
      </c>
      <c r="H33" s="2">
        <f t="shared" si="2"/>
        <v>0</v>
      </c>
    </row>
    <row r="34" spans="7:8" x14ac:dyDescent="0.3">
      <c r="G34" s="2">
        <f t="shared" si="3"/>
        <v>0</v>
      </c>
      <c r="H34" s="2">
        <f t="shared" si="2"/>
        <v>0</v>
      </c>
    </row>
    <row r="35" spans="7:8" x14ac:dyDescent="0.3">
      <c r="G35" s="2">
        <f t="shared" si="3"/>
        <v>0</v>
      </c>
      <c r="H35" s="2">
        <f t="shared" si="2"/>
        <v>0</v>
      </c>
    </row>
    <row r="36" spans="7:8" x14ac:dyDescent="0.3">
      <c r="G36" s="2">
        <f t="shared" si="3"/>
        <v>0</v>
      </c>
      <c r="H36" s="2">
        <f t="shared" si="2"/>
        <v>0</v>
      </c>
    </row>
    <row r="37" spans="7:8" x14ac:dyDescent="0.3">
      <c r="G37" s="2">
        <f t="shared" si="3"/>
        <v>0</v>
      </c>
      <c r="H37" s="2">
        <f t="shared" si="2"/>
        <v>0</v>
      </c>
    </row>
    <row r="38" spans="7:8" x14ac:dyDescent="0.3">
      <c r="G38" s="2">
        <f t="shared" si="3"/>
        <v>0</v>
      </c>
      <c r="H38" s="2">
        <f t="shared" si="2"/>
        <v>0</v>
      </c>
    </row>
    <row r="39" spans="7:8" x14ac:dyDescent="0.3">
      <c r="G39" s="2">
        <f t="shared" si="3"/>
        <v>0</v>
      </c>
      <c r="H39" s="2">
        <f t="shared" si="2"/>
        <v>0</v>
      </c>
    </row>
    <row r="40" spans="7:8" x14ac:dyDescent="0.3">
      <c r="G40" s="2">
        <f t="shared" si="3"/>
        <v>0</v>
      </c>
      <c r="H40" s="2">
        <f t="shared" si="2"/>
        <v>0</v>
      </c>
    </row>
    <row r="41" spans="7:8" x14ac:dyDescent="0.3">
      <c r="G41" s="2">
        <f t="shared" si="3"/>
        <v>0</v>
      </c>
      <c r="H41" s="2">
        <f t="shared" si="2"/>
        <v>0</v>
      </c>
    </row>
    <row r="42" spans="7:8" x14ac:dyDescent="0.3">
      <c r="G42" s="2">
        <f t="shared" si="3"/>
        <v>0</v>
      </c>
      <c r="H42" s="2">
        <f t="shared" si="2"/>
        <v>0</v>
      </c>
    </row>
    <row r="43" spans="7:8" x14ac:dyDescent="0.3">
      <c r="G43" s="2">
        <f t="shared" si="3"/>
        <v>0</v>
      </c>
      <c r="H43" s="2">
        <f t="shared" si="2"/>
        <v>0</v>
      </c>
    </row>
    <row r="44" spans="7:8" x14ac:dyDescent="0.3">
      <c r="G44" s="2">
        <f t="shared" si="3"/>
        <v>0</v>
      </c>
      <c r="H44" s="2">
        <f t="shared" si="2"/>
        <v>0</v>
      </c>
    </row>
    <row r="45" spans="7:8" x14ac:dyDescent="0.3">
      <c r="G45" s="2">
        <f t="shared" si="3"/>
        <v>0</v>
      </c>
      <c r="H45" s="2">
        <f t="shared" si="2"/>
        <v>0</v>
      </c>
    </row>
    <row r="46" spans="7:8" x14ac:dyDescent="0.3">
      <c r="G46" s="2">
        <f t="shared" si="3"/>
        <v>0</v>
      </c>
      <c r="H46" s="2">
        <f t="shared" si="2"/>
        <v>0</v>
      </c>
    </row>
    <row r="47" spans="7:8" x14ac:dyDescent="0.3">
      <c r="G47" s="2">
        <f t="shared" si="3"/>
        <v>0</v>
      </c>
      <c r="H47" s="2">
        <f t="shared" si="2"/>
        <v>0</v>
      </c>
    </row>
    <row r="48" spans="7:8" x14ac:dyDescent="0.3">
      <c r="G48" s="2">
        <f t="shared" si="3"/>
        <v>0</v>
      </c>
      <c r="H48" s="2">
        <f t="shared" si="2"/>
        <v>0</v>
      </c>
    </row>
    <row r="49" spans="7:8" x14ac:dyDescent="0.3">
      <c r="G49" s="2">
        <f t="shared" si="3"/>
        <v>0</v>
      </c>
      <c r="H49" s="2">
        <f t="shared" si="2"/>
        <v>0</v>
      </c>
    </row>
    <row r="50" spans="7:8" x14ac:dyDescent="0.3">
      <c r="G50" s="2">
        <f t="shared" si="3"/>
        <v>0</v>
      </c>
      <c r="H50" s="2">
        <f t="shared" si="2"/>
        <v>0</v>
      </c>
    </row>
    <row r="51" spans="7:8" x14ac:dyDescent="0.3">
      <c r="G51" s="2">
        <f t="shared" si="3"/>
        <v>0</v>
      </c>
      <c r="H51" s="2">
        <f t="shared" si="2"/>
        <v>0</v>
      </c>
    </row>
    <row r="52" spans="7:8" x14ac:dyDescent="0.3">
      <c r="G52" s="2">
        <f t="shared" si="3"/>
        <v>0</v>
      </c>
      <c r="H52" s="2">
        <f t="shared" si="2"/>
        <v>0</v>
      </c>
    </row>
    <row r="53" spans="7:8" x14ac:dyDescent="0.3">
      <c r="G53" s="2">
        <f t="shared" si="3"/>
        <v>0</v>
      </c>
      <c r="H53" s="2">
        <f t="shared" si="2"/>
        <v>0</v>
      </c>
    </row>
    <row r="54" spans="7:8" x14ac:dyDescent="0.3">
      <c r="G54" s="2">
        <f t="shared" si="3"/>
        <v>0</v>
      </c>
      <c r="H54" s="2">
        <f t="shared" si="2"/>
        <v>0</v>
      </c>
    </row>
    <row r="55" spans="7:8" x14ac:dyDescent="0.3">
      <c r="G55" s="2">
        <f t="shared" si="3"/>
        <v>0</v>
      </c>
      <c r="H55" s="2">
        <f t="shared" si="2"/>
        <v>0</v>
      </c>
    </row>
    <row r="56" spans="7:8" x14ac:dyDescent="0.3">
      <c r="G56" s="2">
        <f t="shared" si="3"/>
        <v>0</v>
      </c>
      <c r="H56" s="2">
        <f t="shared" si="2"/>
        <v>0</v>
      </c>
    </row>
    <row r="57" spans="7:8" x14ac:dyDescent="0.3">
      <c r="G57" s="2">
        <f t="shared" si="3"/>
        <v>0</v>
      </c>
      <c r="H57" s="2">
        <f t="shared" si="2"/>
        <v>0</v>
      </c>
    </row>
    <row r="58" spans="7:8" x14ac:dyDescent="0.3">
      <c r="G58" s="2">
        <f t="shared" si="3"/>
        <v>0</v>
      </c>
      <c r="H58" s="2">
        <f t="shared" si="2"/>
        <v>0</v>
      </c>
    </row>
    <row r="59" spans="7:8" x14ac:dyDescent="0.3">
      <c r="G59" s="2">
        <f t="shared" si="3"/>
        <v>0</v>
      </c>
      <c r="H59" s="2">
        <f t="shared" si="2"/>
        <v>0</v>
      </c>
    </row>
    <row r="60" spans="7:8" x14ac:dyDescent="0.3">
      <c r="G60" s="2">
        <f t="shared" si="3"/>
        <v>0</v>
      </c>
      <c r="H60" s="2">
        <f t="shared" si="2"/>
        <v>0</v>
      </c>
    </row>
    <row r="61" spans="7:8" x14ac:dyDescent="0.3">
      <c r="G61" s="2">
        <f t="shared" si="3"/>
        <v>0</v>
      </c>
      <c r="H61" s="2">
        <f t="shared" si="2"/>
        <v>0</v>
      </c>
    </row>
    <row r="62" spans="7:8" x14ac:dyDescent="0.3">
      <c r="G62" s="2">
        <f t="shared" si="3"/>
        <v>0</v>
      </c>
      <c r="H62" s="2">
        <f t="shared" si="2"/>
        <v>0</v>
      </c>
    </row>
    <row r="63" spans="7:8" x14ac:dyDescent="0.3">
      <c r="G63" s="2">
        <f t="shared" si="3"/>
        <v>0</v>
      </c>
      <c r="H63" s="2">
        <f t="shared" si="2"/>
        <v>0</v>
      </c>
    </row>
    <row r="64" spans="7:8" x14ac:dyDescent="0.3">
      <c r="G64" s="2">
        <f t="shared" si="3"/>
        <v>0</v>
      </c>
      <c r="H64" s="2">
        <f t="shared" si="2"/>
        <v>0</v>
      </c>
    </row>
    <row r="65" spans="7:8" x14ac:dyDescent="0.3">
      <c r="G65" s="2">
        <f t="shared" si="3"/>
        <v>0</v>
      </c>
      <c r="H65" s="2">
        <f t="shared" si="2"/>
        <v>0</v>
      </c>
    </row>
    <row r="66" spans="7:8" x14ac:dyDescent="0.3">
      <c r="G66" s="2">
        <f t="shared" si="3"/>
        <v>0</v>
      </c>
      <c r="H66" s="2">
        <f t="shared" si="2"/>
        <v>0</v>
      </c>
    </row>
    <row r="67" spans="7:8" x14ac:dyDescent="0.3">
      <c r="G67" s="2">
        <f t="shared" ref="G67" si="4">F67-E67</f>
        <v>0</v>
      </c>
      <c r="H67" s="2">
        <f t="shared" ref="H67" si="5">IF(F67&gt;50, G67*0.2, G67*0.1)</f>
        <v>0</v>
      </c>
    </row>
  </sheetData>
  <sortState xmlns:xlrd2="http://schemas.microsoft.com/office/spreadsheetml/2017/richdata2" ref="A2:K13">
    <sortCondition ref="J2:J13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056162597A44594E70AB207D8FA1C" ma:contentTypeVersion="7" ma:contentTypeDescription="Create a new document." ma:contentTypeScope="" ma:versionID="132d5d88dcd3fff84ba7b22607dbb34c">
  <xsd:schema xmlns:xsd="http://www.w3.org/2001/XMLSchema" xmlns:xs="http://www.w3.org/2001/XMLSchema" xmlns:p="http://schemas.microsoft.com/office/2006/metadata/properties" xmlns:ns3="df1555b1-538c-4723-a1ed-46c5004a1f7a" targetNamespace="http://schemas.microsoft.com/office/2006/metadata/properties" ma:root="true" ma:fieldsID="38ae03a67e0e6287703cd5963e95a2cc" ns3:_="">
    <xsd:import namespace="df1555b1-538c-4723-a1ed-46c5004a1f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555b1-538c-4723-a1ed-46c5004a1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4B6A2-CD70-4796-85FE-4F8995080FDB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df1555b1-538c-4723-a1ed-46c5004a1f7a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B68C231-43F0-4CBA-B259-5C3E1ACB74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E0BBC3-224C-46D0-B3E1-7B49BBCBD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555b1-538c-4723-a1ed-46c5004a1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Aulakh</dc:creator>
  <cp:lastModifiedBy>Bobby Aulakh</cp:lastModifiedBy>
  <dcterms:created xsi:type="dcterms:W3CDTF">2024-10-05T19:24:18Z</dcterms:created>
  <dcterms:modified xsi:type="dcterms:W3CDTF">2024-10-20T21:27:28Z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0x01010002C056162597A44594E70AB207D8FA1C</vt:lpwstr>
  </property>
</Properties>
</file>