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80" yWindow="1710" windowWidth="14805" windowHeight="8010" activeTab="1"/>
  </bookViews>
  <sheets>
    <sheet name="Sponza" sheetId="1" r:id="rId1"/>
    <sheet name="ComplexMesh" sheetId="4" r:id="rId2"/>
  </sheets>
  <calcPr calcId="145621"/>
</workbook>
</file>

<file path=xl/calcChain.xml><?xml version="1.0" encoding="utf-8"?>
<calcChain xmlns="http://schemas.openxmlformats.org/spreadsheetml/2006/main">
  <c r="D10" i="4" l="1"/>
  <c r="D9" i="4" s="1"/>
  <c r="D8" i="4" s="1"/>
  <c r="F10" i="1"/>
  <c r="F9" i="1" l="1"/>
  <c r="F8" i="1" s="1"/>
  <c r="E10" i="1" l="1"/>
  <c r="E2" i="1"/>
  <c r="C10" i="4"/>
  <c r="C2" i="4"/>
  <c r="C9" i="4"/>
  <c r="C8" i="4" s="1"/>
  <c r="E9" i="1" l="1"/>
  <c r="B10" i="4"/>
  <c r="B9" i="4" s="1"/>
  <c r="B8" i="4" s="1"/>
  <c r="B4" i="4"/>
  <c r="D10" i="1"/>
  <c r="D9" i="1" s="1"/>
  <c r="D4" i="1"/>
  <c r="E8" i="1" l="1"/>
  <c r="D8" i="1"/>
  <c r="C4" i="1" l="1"/>
  <c r="C9" i="1"/>
  <c r="C8" i="1" s="1"/>
  <c r="B9" i="1" l="1"/>
  <c r="B8" i="1" s="1"/>
</calcChain>
</file>

<file path=xl/sharedStrings.xml><?xml version="1.0" encoding="utf-8"?>
<sst xmlns="http://schemas.openxmlformats.org/spreadsheetml/2006/main" count="28" uniqueCount="17">
  <si>
    <t>v1453</t>
    <phoneticPr fontId="1" type="noConversion"/>
  </si>
  <si>
    <t>Gather Vertex</t>
    <phoneticPr fontId="1" type="noConversion"/>
  </si>
  <si>
    <t>Items</t>
    <phoneticPr fontId="1" type="noConversion"/>
  </si>
  <si>
    <t>Vtx Proc</t>
    <phoneticPr fontId="1" type="noConversion"/>
  </si>
  <si>
    <t>Clipping</t>
    <phoneticPr fontId="1" type="noConversion"/>
  </si>
  <si>
    <t>VP Transform</t>
    <phoneticPr fontId="1" type="noConversion"/>
  </si>
  <si>
    <t>Tri Dispatch</t>
    <phoneticPr fontId="1" type="noConversion"/>
  </si>
  <si>
    <t xml:space="preserve">Ras, PS, RB </t>
    <phoneticPr fontId="1" type="noConversion"/>
  </si>
  <si>
    <t>Total</t>
    <phoneticPr fontId="1" type="noConversion"/>
  </si>
  <si>
    <t>Other</t>
    <phoneticPr fontId="1" type="noConversion"/>
  </si>
  <si>
    <t>FPS</t>
    <phoneticPr fontId="1" type="noConversion"/>
  </si>
  <si>
    <t>v1467</t>
    <phoneticPr fontId="1" type="noConversion"/>
  </si>
  <si>
    <t>v1468</t>
  </si>
  <si>
    <t>v1468</t>
    <phoneticPr fontId="1" type="noConversion"/>
  </si>
  <si>
    <t>v1454</t>
    <phoneticPr fontId="1" type="noConversion"/>
  </si>
  <si>
    <t>v1469</t>
  </si>
  <si>
    <t>v1469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</si>
</sst>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;[Red]0.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b/>
      <sz val="11"/>
      <color theme="7" tint="-0.499984740745262"/>
      <name val="Consolas"/>
      <family val="3"/>
    </font>
    <font>
      <sz val="11"/>
      <color rgb="FFFF0000"/>
      <name val="Consolas"/>
      <family val="3"/>
    </font>
    <font>
      <b/>
      <sz val="14"/>
      <color theme="9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77" fontId="2" fillId="0" borderId="0" xfId="0" applyNumberFormat="1" applyFont="1"/>
    <xf numFmtId="177" fontId="4" fillId="0" borderId="0" xfId="0" applyNumberFormat="1" applyFont="1"/>
    <xf numFmtId="177" fontId="3" fillId="0" borderId="0" xfId="0" applyNumberFormat="1" applyFont="1"/>
    <xf numFmtId="177" fontId="2" fillId="0" borderId="2" xfId="0" applyNumberFormat="1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1" max="1" width="14" style="1" customWidth="1"/>
    <col min="2" max="2" width="9.625" style="6" bestFit="1" customWidth="1"/>
    <col min="3" max="3" width="9.5" style="6" bestFit="1" customWidth="1"/>
    <col min="4" max="5" width="9.125" style="6" bestFit="1" customWidth="1"/>
    <col min="6" max="6" width="9" style="6"/>
    <col min="7" max="16384" width="9" style="1"/>
  </cols>
  <sheetData>
    <row r="1" spans="1:6" s="4" customFormat="1" ht="18.75" x14ac:dyDescent="0.3">
      <c r="A1" s="4" t="s">
        <v>2</v>
      </c>
      <c r="B1" s="5" t="s">
        <v>0</v>
      </c>
      <c r="C1" s="5" t="s">
        <v>14</v>
      </c>
      <c r="D1" s="5" t="s">
        <v>11</v>
      </c>
      <c r="E1" s="5" t="s">
        <v>12</v>
      </c>
      <c r="F1" s="5" t="s">
        <v>15</v>
      </c>
    </row>
    <row r="2" spans="1:6" x14ac:dyDescent="0.25">
      <c r="A2" s="1" t="s">
        <v>1</v>
      </c>
      <c r="B2" s="6">
        <v>15.606999999999999</v>
      </c>
      <c r="C2" s="6">
        <v>15.379</v>
      </c>
      <c r="D2" s="6">
        <v>14.141</v>
      </c>
      <c r="E2" s="9">
        <f>11.863+1.501</f>
        <v>13.363999999999999</v>
      </c>
      <c r="F2" s="9">
        <v>13.222</v>
      </c>
    </row>
    <row r="3" spans="1:6" x14ac:dyDescent="0.25">
      <c r="A3" s="1" t="s">
        <v>3</v>
      </c>
      <c r="B3" s="6">
        <v>4.5620000000000003</v>
      </c>
      <c r="C3" s="6">
        <v>4.2779999999999996</v>
      </c>
      <c r="D3" s="6">
        <v>3.899</v>
      </c>
      <c r="E3" s="10"/>
      <c r="F3" s="11"/>
    </row>
    <row r="4" spans="1:6" x14ac:dyDescent="0.25">
      <c r="A4" s="1" t="s">
        <v>4</v>
      </c>
      <c r="B4" s="6">
        <v>12.88</v>
      </c>
      <c r="C4" s="6">
        <f>6.342+1.582</f>
        <v>7.9239999999999995</v>
      </c>
      <c r="D4" s="6">
        <f>5.781+1.351</f>
        <v>7.1319999999999997</v>
      </c>
      <c r="E4" s="10"/>
      <c r="F4" s="11"/>
    </row>
    <row r="5" spans="1:6" x14ac:dyDescent="0.25">
      <c r="A5" s="1" t="s">
        <v>5</v>
      </c>
      <c r="B5" s="6">
        <v>6.867</v>
      </c>
      <c r="C5" s="6">
        <v>7.2480000000000002</v>
      </c>
      <c r="D5" s="6">
        <v>6.7750000000000004</v>
      </c>
      <c r="E5" s="6">
        <v>9.202</v>
      </c>
      <c r="F5" s="6">
        <v>9.1150000000000002</v>
      </c>
    </row>
    <row r="6" spans="1:6" x14ac:dyDescent="0.25">
      <c r="A6" s="1" t="s">
        <v>6</v>
      </c>
      <c r="B6" s="6">
        <v>6.0270000000000001</v>
      </c>
      <c r="C6" s="6">
        <v>6.0570000000000004</v>
      </c>
      <c r="D6" s="6">
        <v>5.625</v>
      </c>
      <c r="E6" s="6">
        <v>5.9329999999999998</v>
      </c>
      <c r="F6" s="6">
        <v>6.008</v>
      </c>
    </row>
    <row r="7" spans="1:6" x14ac:dyDescent="0.25">
      <c r="A7" s="1" t="s">
        <v>7</v>
      </c>
      <c r="B7" s="6">
        <v>60.460999999999999</v>
      </c>
      <c r="C7" s="6">
        <v>60.344999999999999</v>
      </c>
      <c r="D7" s="6">
        <v>49.722999999999999</v>
      </c>
      <c r="E7" s="6">
        <v>49.683999999999997</v>
      </c>
      <c r="F7" s="6">
        <v>46.786999999999999</v>
      </c>
    </row>
    <row r="8" spans="1:6" s="3" customFormat="1" x14ac:dyDescent="0.25">
      <c r="A8" s="3" t="s">
        <v>9</v>
      </c>
      <c r="B8" s="7">
        <f>B9-SUM(B2:B7)</f>
        <v>3.9330355086647586</v>
      </c>
      <c r="C8" s="7">
        <f>C9-SUM(C2:C7)</f>
        <v>3.131346065539546</v>
      </c>
      <c r="D8" s="7">
        <f>D9-SUM(D2:D7)</f>
        <v>1.0383333333333411</v>
      </c>
      <c r="E8" s="7">
        <f>E9-SUM(E2:E7)</f>
        <v>1.2836666666666758</v>
      </c>
      <c r="F8" s="7">
        <f>F9-SUM(F2:F7)</f>
        <v>1.2180000000000035</v>
      </c>
    </row>
    <row r="9" spans="1:6" s="2" customFormat="1" x14ac:dyDescent="0.25">
      <c r="A9" s="2" t="s">
        <v>8</v>
      </c>
      <c r="B9" s="8">
        <f>1000/B10</f>
        <v>110.33703550866475</v>
      </c>
      <c r="C9" s="8">
        <f>1000/C10</f>
        <v>104.36234606553954</v>
      </c>
      <c r="D9" s="8">
        <f>1000/D10</f>
        <v>88.333333333333329</v>
      </c>
      <c r="E9" s="8">
        <f>1000/E10</f>
        <v>79.466666666666669</v>
      </c>
      <c r="F9" s="8">
        <f>1000/F10</f>
        <v>76.350000000000009</v>
      </c>
    </row>
    <row r="10" spans="1:6" x14ac:dyDescent="0.25">
      <c r="A10" s="1" t="s">
        <v>10</v>
      </c>
      <c r="B10" s="6">
        <v>9.0631400000000006</v>
      </c>
      <c r="C10" s="6">
        <v>9.5820000000000007</v>
      </c>
      <c r="D10" s="6">
        <f>60/5.3</f>
        <v>11.320754716981133</v>
      </c>
      <c r="E10" s="6">
        <f>60/4.768</f>
        <v>12.583892617449665</v>
      </c>
      <c r="F10" s="6">
        <f>60/4.581</f>
        <v>13.097576948264569</v>
      </c>
    </row>
  </sheetData>
  <mergeCells count="2">
    <mergeCell ref="E2:E4"/>
    <mergeCell ref="F2:F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pane xSplit="1" topLeftCell="B1" activePane="topRight" state="frozen"/>
      <selection pane="topRight" activeCell="D9" sqref="D9"/>
    </sheetView>
  </sheetViews>
  <sheetFormatPr defaultRowHeight="13.5" x14ac:dyDescent="0.15"/>
  <cols>
    <col min="1" max="1" width="15" bestFit="1" customWidth="1"/>
    <col min="2" max="4" width="9" style="14"/>
  </cols>
  <sheetData>
    <row r="1" spans="1:4" s="4" customFormat="1" ht="18.75" x14ac:dyDescent="0.3">
      <c r="A1" s="4" t="s">
        <v>2</v>
      </c>
      <c r="B1" s="5" t="s">
        <v>11</v>
      </c>
      <c r="C1" s="5" t="s">
        <v>13</v>
      </c>
      <c r="D1" s="5" t="s">
        <v>16</v>
      </c>
    </row>
    <row r="2" spans="1:4" s="1" customFormat="1" ht="15" x14ac:dyDescent="0.25">
      <c r="A2" s="1" t="s">
        <v>1</v>
      </c>
      <c r="B2" s="6">
        <v>1.02</v>
      </c>
      <c r="C2" s="12">
        <f>3.238+0.158</f>
        <v>3.3959999999999999</v>
      </c>
      <c r="D2" s="12">
        <v>3.4009999999999998</v>
      </c>
    </row>
    <row r="3" spans="1:4" s="1" customFormat="1" ht="15" x14ac:dyDescent="0.25">
      <c r="A3" s="1" t="s">
        <v>3</v>
      </c>
      <c r="B3" s="6">
        <v>1.0349999999999999</v>
      </c>
      <c r="C3" s="13"/>
      <c r="D3" s="13"/>
    </row>
    <row r="4" spans="1:4" s="1" customFormat="1" ht="15" x14ac:dyDescent="0.25">
      <c r="A4" s="1" t="s">
        <v>4</v>
      </c>
      <c r="B4" s="6">
        <f>0.821+0.128</f>
        <v>0.94899999999999995</v>
      </c>
      <c r="C4" s="13"/>
      <c r="D4" s="13"/>
    </row>
    <row r="5" spans="1:4" s="1" customFormat="1" ht="15" x14ac:dyDescent="0.25">
      <c r="A5" s="1" t="s">
        <v>5</v>
      </c>
      <c r="B5" s="6">
        <v>0.93200000000000005</v>
      </c>
      <c r="C5" s="6">
        <v>1.39</v>
      </c>
      <c r="D5" s="6">
        <v>1.401</v>
      </c>
    </row>
    <row r="6" spans="1:4" s="1" customFormat="1" ht="15" x14ac:dyDescent="0.25">
      <c r="A6" s="1" t="s">
        <v>6</v>
      </c>
      <c r="B6" s="6">
        <v>0.88</v>
      </c>
      <c r="C6" s="6">
        <v>1.06</v>
      </c>
      <c r="D6" s="6">
        <v>1.04</v>
      </c>
    </row>
    <row r="7" spans="1:4" s="1" customFormat="1" ht="15" x14ac:dyDescent="0.25">
      <c r="A7" s="1" t="s">
        <v>7</v>
      </c>
      <c r="B7" s="6">
        <v>6.7380000000000004</v>
      </c>
      <c r="C7" s="6">
        <v>6.7089999999999996</v>
      </c>
      <c r="D7" s="6">
        <v>6.78</v>
      </c>
    </row>
    <row r="8" spans="1:4" s="3" customFormat="1" ht="15" x14ac:dyDescent="0.25">
      <c r="A8" s="3" t="s">
        <v>9</v>
      </c>
      <c r="B8" s="7">
        <f>B9-SUM(B2:B7)</f>
        <v>2.9333333333331879E-2</v>
      </c>
      <c r="C8" s="7">
        <f>C9-SUM(C2:C7)</f>
        <v>2.833333333333421E-2</v>
      </c>
      <c r="D8" s="7">
        <f>D9-SUM(D2:D7)</f>
        <v>2.4666666666668391E-2</v>
      </c>
    </row>
    <row r="9" spans="1:4" s="2" customFormat="1" ht="15" x14ac:dyDescent="0.25">
      <c r="A9" s="2" t="s">
        <v>8</v>
      </c>
      <c r="B9" s="8">
        <f>1000/B10</f>
        <v>11.583333333333332</v>
      </c>
      <c r="C9" s="8">
        <f>1000/C10</f>
        <v>12.583333333333334</v>
      </c>
      <c r="D9" s="8">
        <f>1000/D10</f>
        <v>12.646666666666668</v>
      </c>
    </row>
    <row r="10" spans="1:4" s="1" customFormat="1" ht="15" x14ac:dyDescent="0.25">
      <c r="A10" s="1" t="s">
        <v>10</v>
      </c>
      <c r="B10" s="6">
        <f>300/3.475</f>
        <v>86.330935251798564</v>
      </c>
      <c r="C10" s="6">
        <f>300/3.775</f>
        <v>79.47019867549669</v>
      </c>
      <c r="D10" s="6">
        <f>300/3.794</f>
        <v>79.072219293621501</v>
      </c>
    </row>
  </sheetData>
  <mergeCells count="2">
    <mergeCell ref="C2:C4"/>
    <mergeCell ref="D2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2014-05-24T18:47:18Z</dcterms:modified>
</cp:coreProperties>
</file>