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20120705" sheetId="1" r:id="rId1"/>
    <sheet name="20121215D" sheetId="2" r:id="rId2"/>
    <sheet name="20121215R" sheetId="3" r:id="rId3"/>
  </sheets>
  <calcPr calcId="145621"/>
</workbook>
</file>

<file path=xl/calcChain.xml><?xml version="1.0" encoding="utf-8"?>
<calcChain xmlns="http://schemas.openxmlformats.org/spreadsheetml/2006/main">
  <c r="H12" i="3" l="1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I16" i="3"/>
  <c r="K16" i="3"/>
  <c r="G14" i="3"/>
  <c r="F14" i="3"/>
  <c r="E14" i="3"/>
  <c r="D14" i="3"/>
  <c r="C14" i="3"/>
  <c r="G13" i="3"/>
  <c r="F13" i="3"/>
  <c r="E13" i="3"/>
  <c r="D13" i="3"/>
  <c r="C13" i="3"/>
  <c r="B13" i="3"/>
  <c r="G12" i="3"/>
  <c r="F12" i="3"/>
  <c r="G15" i="3" s="1"/>
  <c r="E12" i="3"/>
  <c r="J16" i="3" s="1"/>
  <c r="D12" i="3"/>
  <c r="F15" i="3" s="1"/>
  <c r="C12" i="3"/>
  <c r="D15" i="3" s="1"/>
  <c r="B12" i="3"/>
  <c r="G16" i="3" s="1"/>
  <c r="H16" i="3" l="1"/>
  <c r="C15" i="3"/>
  <c r="E15" i="3"/>
  <c r="D16" i="3"/>
  <c r="F16" i="3"/>
  <c r="C16" i="3"/>
  <c r="E16" i="3"/>
  <c r="C13" i="2"/>
  <c r="D13" i="2"/>
  <c r="E13" i="2"/>
  <c r="F13" i="2"/>
  <c r="G13" i="2"/>
  <c r="B13" i="2"/>
  <c r="C12" i="2"/>
  <c r="D12" i="2"/>
  <c r="E12" i="2"/>
  <c r="F12" i="2"/>
  <c r="G12" i="2"/>
  <c r="B12" i="2"/>
  <c r="G14" i="2" l="1"/>
  <c r="F14" i="2"/>
  <c r="E14" i="2"/>
  <c r="D14" i="2"/>
  <c r="C14" i="2"/>
  <c r="G15" i="2"/>
  <c r="F15" i="2"/>
  <c r="D15" i="2"/>
  <c r="G16" i="2"/>
  <c r="C15" i="2" l="1"/>
  <c r="E15" i="2"/>
  <c r="D16" i="2"/>
  <c r="F16" i="2"/>
  <c r="C16" i="2"/>
  <c r="E16" i="2"/>
  <c r="G16" i="1"/>
  <c r="F16" i="1"/>
  <c r="E16" i="1"/>
  <c r="D16" i="1"/>
  <c r="C16" i="1"/>
  <c r="G15" i="1"/>
  <c r="G14" i="1"/>
  <c r="G13" i="1"/>
  <c r="G12" i="1"/>
  <c r="F15" i="1" l="1"/>
  <c r="F14" i="1"/>
  <c r="F12" i="1"/>
  <c r="F13" i="1"/>
  <c r="E12" i="1"/>
  <c r="E13" i="1"/>
  <c r="E14" i="1"/>
  <c r="E15" i="1"/>
  <c r="D14" i="1"/>
  <c r="C14" i="1"/>
  <c r="D15" i="1"/>
  <c r="D13" i="1"/>
  <c r="D12" i="1"/>
  <c r="C13" i="1" l="1"/>
  <c r="B13" i="1"/>
  <c r="C12" i="1" l="1"/>
  <c r="B12" i="1"/>
  <c r="C15" i="1" s="1"/>
</calcChain>
</file>

<file path=xl/sharedStrings.xml><?xml version="1.0" encoding="utf-8"?>
<sst xmlns="http://schemas.openxmlformats.org/spreadsheetml/2006/main" count="25" uniqueCount="13">
  <si>
    <t>Boost::Unordered_Map</t>
    <phoneticPr fontId="1" type="noConversion"/>
  </si>
  <si>
    <t>Test</t>
    <phoneticPr fontId="1" type="noConversion"/>
  </si>
  <si>
    <t>AVG</t>
    <phoneticPr fontId="1" type="noConversion"/>
  </si>
  <si>
    <t>VAR</t>
    <phoneticPr fontId="1" type="noConversion"/>
  </si>
  <si>
    <t>Optimized pety::get (builtin_types)</t>
    <phoneticPr fontId="1" type="noConversion"/>
  </si>
  <si>
    <t>DIFF ACCEPT</t>
    <phoneticPr fontId="1" type="noConversion"/>
  </si>
  <si>
    <t>Separate create and get semantic</t>
    <phoneticPr fontId="1" type="noConversion"/>
  </si>
  <si>
    <t>Reduce get_node_semantic</t>
    <phoneticPr fontId="1" type="noConversion"/>
  </si>
  <si>
    <t>Reduce get_node_semantic 2</t>
    <phoneticPr fontId="1" type="noConversion"/>
  </si>
  <si>
    <t>Reduce sprintf call</t>
    <phoneticPr fontId="1" type="noConversion"/>
  </si>
  <si>
    <t>Perf (Step)</t>
    <phoneticPr fontId="1" type="noConversion"/>
  </si>
  <si>
    <t>Perf (Total)</t>
    <phoneticPr fontId="1" type="noConversion"/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</si>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</sst>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'20120705'!$B$1</c:f>
              <c:strCache>
                <c:ptCount val="1"/>
                <c:pt idx="0">
                  <c:v>Boost::Unordered_Map</c:v>
                </c:pt>
              </c:strCache>
            </c:strRef>
          </c:tx>
          <c:val>
            <c:numRef>
              <c:f>'20120705'!$B$2:$B$11</c:f>
              <c:numCache>
                <c:formatCode>General</c:formatCode>
                <c:ptCount val="10"/>
                <c:pt idx="0">
                  <c:v>4967</c:v>
                </c:pt>
                <c:pt idx="1">
                  <c:v>4994</c:v>
                </c:pt>
                <c:pt idx="2">
                  <c:v>4965</c:v>
                </c:pt>
                <c:pt idx="3">
                  <c:v>4946</c:v>
                </c:pt>
                <c:pt idx="4">
                  <c:v>4966</c:v>
                </c:pt>
                <c:pt idx="5">
                  <c:v>5081</c:v>
                </c:pt>
                <c:pt idx="6">
                  <c:v>4973</c:v>
                </c:pt>
                <c:pt idx="7">
                  <c:v>5006</c:v>
                </c:pt>
                <c:pt idx="8">
                  <c:v>4958</c:v>
                </c:pt>
                <c:pt idx="9">
                  <c:v>4990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'20120705'!$C$1</c:f>
              <c:strCache>
                <c:ptCount val="1"/>
                <c:pt idx="0">
                  <c:v>Optimized pety::get (builtin_types)</c:v>
                </c:pt>
              </c:strCache>
            </c:strRef>
          </c:tx>
          <c:val>
            <c:numRef>
              <c:f>'20120705'!$C$2:$C$11</c:f>
              <c:numCache>
                <c:formatCode>General</c:formatCode>
                <c:ptCount val="10"/>
                <c:pt idx="0">
                  <c:v>4910</c:v>
                </c:pt>
                <c:pt idx="1">
                  <c:v>4868</c:v>
                </c:pt>
                <c:pt idx="2">
                  <c:v>4837</c:v>
                </c:pt>
                <c:pt idx="3">
                  <c:v>4875</c:v>
                </c:pt>
                <c:pt idx="4">
                  <c:v>4905</c:v>
                </c:pt>
                <c:pt idx="5">
                  <c:v>4833</c:v>
                </c:pt>
                <c:pt idx="6">
                  <c:v>4958</c:v>
                </c:pt>
                <c:pt idx="7">
                  <c:v>4863</c:v>
                </c:pt>
                <c:pt idx="8">
                  <c:v>4848</c:v>
                </c:pt>
                <c:pt idx="9">
                  <c:v>4911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'20120705'!$D$1</c:f>
              <c:strCache>
                <c:ptCount val="1"/>
                <c:pt idx="0">
                  <c:v>Separate create and get semantic</c:v>
                </c:pt>
              </c:strCache>
            </c:strRef>
          </c:tx>
          <c:val>
            <c:numRef>
              <c:f>'20120705'!$D$2:$D$11</c:f>
              <c:numCache>
                <c:formatCode>General</c:formatCode>
                <c:ptCount val="10"/>
                <c:pt idx="0">
                  <c:v>4764</c:v>
                </c:pt>
                <c:pt idx="1">
                  <c:v>4681</c:v>
                </c:pt>
                <c:pt idx="2">
                  <c:v>4672</c:v>
                </c:pt>
                <c:pt idx="3">
                  <c:v>4763</c:v>
                </c:pt>
                <c:pt idx="4">
                  <c:v>4670</c:v>
                </c:pt>
                <c:pt idx="5">
                  <c:v>4670</c:v>
                </c:pt>
                <c:pt idx="6">
                  <c:v>4656</c:v>
                </c:pt>
                <c:pt idx="7">
                  <c:v>4857</c:v>
                </c:pt>
                <c:pt idx="8">
                  <c:v>4673</c:v>
                </c:pt>
                <c:pt idx="9">
                  <c:v>4672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'20120705'!$E$1</c:f>
              <c:strCache>
                <c:ptCount val="1"/>
                <c:pt idx="0">
                  <c:v>Reduce get_node_semantic</c:v>
                </c:pt>
              </c:strCache>
            </c:strRef>
          </c:tx>
          <c:val>
            <c:numRef>
              <c:f>'20120705'!$E$2:$E$11</c:f>
              <c:numCache>
                <c:formatCode>General</c:formatCode>
                <c:ptCount val="10"/>
                <c:pt idx="0">
                  <c:v>4759</c:v>
                </c:pt>
                <c:pt idx="1">
                  <c:v>4699</c:v>
                </c:pt>
                <c:pt idx="2">
                  <c:v>4761</c:v>
                </c:pt>
                <c:pt idx="3">
                  <c:v>4712</c:v>
                </c:pt>
                <c:pt idx="4">
                  <c:v>4804</c:v>
                </c:pt>
                <c:pt idx="5">
                  <c:v>4720</c:v>
                </c:pt>
                <c:pt idx="6">
                  <c:v>4744</c:v>
                </c:pt>
                <c:pt idx="7">
                  <c:v>4700</c:v>
                </c:pt>
                <c:pt idx="8">
                  <c:v>4739</c:v>
                </c:pt>
                <c:pt idx="9">
                  <c:v>4752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'20120705'!$F$1</c:f>
              <c:strCache>
                <c:ptCount val="1"/>
                <c:pt idx="0">
                  <c:v>Reduce get_node_semantic 2</c:v>
                </c:pt>
              </c:strCache>
            </c:strRef>
          </c:tx>
          <c:val>
            <c:numRef>
              <c:f>'20120705'!$F$2:$F$11</c:f>
              <c:numCache>
                <c:formatCode>General</c:formatCode>
                <c:ptCount val="10"/>
                <c:pt idx="0">
                  <c:v>4703</c:v>
                </c:pt>
                <c:pt idx="1">
                  <c:v>4655</c:v>
                </c:pt>
                <c:pt idx="2">
                  <c:v>4616</c:v>
                </c:pt>
                <c:pt idx="3">
                  <c:v>4676</c:v>
                </c:pt>
                <c:pt idx="4">
                  <c:v>4704</c:v>
                </c:pt>
                <c:pt idx="5">
                  <c:v>4677</c:v>
                </c:pt>
                <c:pt idx="6">
                  <c:v>4618</c:v>
                </c:pt>
                <c:pt idx="7">
                  <c:v>4675</c:v>
                </c:pt>
                <c:pt idx="8">
                  <c:v>4611</c:v>
                </c:pt>
                <c:pt idx="9">
                  <c:v>4785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'20120705'!$G$1</c:f>
              <c:strCache>
                <c:ptCount val="1"/>
                <c:pt idx="0">
                  <c:v>Reduce sprintf call</c:v>
                </c:pt>
              </c:strCache>
            </c:strRef>
          </c:tx>
          <c:val>
            <c:numRef>
              <c:f>'20120705'!$G$2:$G$11</c:f>
              <c:numCache>
                <c:formatCode>General</c:formatCode>
                <c:ptCount val="10"/>
                <c:pt idx="0">
                  <c:v>4503</c:v>
                </c:pt>
                <c:pt idx="1">
                  <c:v>4522</c:v>
                </c:pt>
                <c:pt idx="2">
                  <c:v>4409</c:v>
                </c:pt>
                <c:pt idx="3">
                  <c:v>4470</c:v>
                </c:pt>
                <c:pt idx="4">
                  <c:v>4483</c:v>
                </c:pt>
                <c:pt idx="5">
                  <c:v>4475</c:v>
                </c:pt>
                <c:pt idx="6">
                  <c:v>4505</c:v>
                </c:pt>
                <c:pt idx="7">
                  <c:v>4518</c:v>
                </c:pt>
                <c:pt idx="8">
                  <c:v>4501</c:v>
                </c:pt>
                <c:pt idx="9">
                  <c:v>4517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04672"/>
        <c:axId val="71669376"/>
      </c:lineChart>
      <c:catAx>
        <c:axId val="8700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71669376"/>
        <c:crosses val="autoZero"/>
        <c:auto val="1"/>
        <c:lblAlgn val="ctr"/>
        <c:lblOffset val="100"/>
        <c:noMultiLvlLbl val="0"/>
      </c:catAx>
      <c:valAx>
        <c:axId val="7166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0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17</xdr:row>
      <xdr:rowOff>33337</xdr:rowOff>
    </xdr:from>
    <xdr:to>
      <xdr:col>4</xdr:col>
      <xdr:colOff>561974</xdr:colOff>
      <xdr:row>39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E0E0E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13" sqref="B13"/>
    </sheetView>
  </sheetViews>
  <sheetFormatPr defaultColWidth="9" defaultRowHeight="15"/>
  <cols>
    <col min="1" max="1" width="15" style="1" customWidth="1"/>
    <col min="2" max="2" width="21.42578125" style="1" customWidth="1"/>
    <col min="3" max="3" width="16.28515625" style="1" customWidth="1"/>
    <col min="4" max="4" width="16.140625" style="1" customWidth="1"/>
    <col min="5" max="5" width="13.5703125" style="1" customWidth="1"/>
    <col min="6" max="6" width="14.42578125" style="1" customWidth="1"/>
    <col min="7" max="16384" width="9" style="1"/>
  </cols>
  <sheetData>
    <row r="1" spans="1:8" s="2" customFormat="1" ht="60">
      <c r="A1" s="2" t="s">
        <v>1</v>
      </c>
      <c r="B1" s="2" t="s">
        <v>0</v>
      </c>
      <c r="C1" s="2" t="s">
        <v>4</v>
      </c>
      <c r="D1" s="2" t="s">
        <v>6</v>
      </c>
      <c r="E1" s="2" t="s">
        <v>7</v>
      </c>
      <c r="F1" s="2" t="s">
        <v>8</v>
      </c>
      <c r="G1" s="2" t="s">
        <v>9</v>
      </c>
    </row>
    <row r="2" spans="1:8">
      <c r="A2" s="1">
        <v>1</v>
      </c>
      <c r="B2" s="1">
        <v>4967</v>
      </c>
      <c r="C2" s="1">
        <v>4910</v>
      </c>
      <c r="D2" s="1">
        <v>4764</v>
      </c>
      <c r="E2" s="1">
        <v>4759</v>
      </c>
      <c r="F2" s="1">
        <v>4703</v>
      </c>
      <c r="G2" s="1">
        <v>4503</v>
      </c>
    </row>
    <row r="3" spans="1:8">
      <c r="A3" s="1">
        <v>2</v>
      </c>
      <c r="B3" s="1">
        <v>4994</v>
      </c>
      <c r="C3" s="1">
        <v>4868</v>
      </c>
      <c r="D3" s="1">
        <v>4681</v>
      </c>
      <c r="E3" s="1">
        <v>4699</v>
      </c>
      <c r="F3" s="1">
        <v>4655</v>
      </c>
      <c r="G3" s="1">
        <v>4522</v>
      </c>
    </row>
    <row r="4" spans="1:8">
      <c r="A4" s="1">
        <v>3</v>
      </c>
      <c r="B4" s="1">
        <v>4965</v>
      </c>
      <c r="C4" s="1">
        <v>4837</v>
      </c>
      <c r="D4" s="1">
        <v>4672</v>
      </c>
      <c r="E4" s="1">
        <v>4761</v>
      </c>
      <c r="F4" s="1">
        <v>4616</v>
      </c>
      <c r="G4" s="1">
        <v>4409</v>
      </c>
    </row>
    <row r="5" spans="1:8">
      <c r="A5" s="1">
        <v>4</v>
      </c>
      <c r="B5" s="1">
        <v>4946</v>
      </c>
      <c r="C5" s="1">
        <v>4875</v>
      </c>
      <c r="D5" s="1">
        <v>4763</v>
      </c>
      <c r="E5" s="1">
        <v>4712</v>
      </c>
      <c r="F5" s="1">
        <v>4676</v>
      </c>
      <c r="G5" s="1">
        <v>4470</v>
      </c>
    </row>
    <row r="6" spans="1:8">
      <c r="A6" s="1">
        <v>5</v>
      </c>
      <c r="B6" s="1">
        <v>4966</v>
      </c>
      <c r="C6" s="1">
        <v>4905</v>
      </c>
      <c r="D6" s="1">
        <v>4670</v>
      </c>
      <c r="E6" s="1">
        <v>4804</v>
      </c>
      <c r="F6" s="1">
        <v>4704</v>
      </c>
      <c r="G6" s="1">
        <v>4483</v>
      </c>
    </row>
    <row r="7" spans="1:8">
      <c r="A7" s="1">
        <v>6</v>
      </c>
      <c r="B7" s="1">
        <v>5081</v>
      </c>
      <c r="C7" s="1">
        <v>4833</v>
      </c>
      <c r="D7" s="1">
        <v>4670</v>
      </c>
      <c r="E7" s="1">
        <v>4720</v>
      </c>
      <c r="F7" s="1">
        <v>4677</v>
      </c>
      <c r="G7" s="1">
        <v>4475</v>
      </c>
    </row>
    <row r="8" spans="1:8">
      <c r="A8" s="1">
        <v>7</v>
      </c>
      <c r="B8" s="1">
        <v>4973</v>
      </c>
      <c r="C8" s="1">
        <v>4958</v>
      </c>
      <c r="D8" s="1">
        <v>4656</v>
      </c>
      <c r="E8" s="1">
        <v>4744</v>
      </c>
      <c r="F8" s="1">
        <v>4618</v>
      </c>
      <c r="G8" s="1">
        <v>4505</v>
      </c>
    </row>
    <row r="9" spans="1:8">
      <c r="A9" s="1">
        <v>8</v>
      </c>
      <c r="B9" s="1">
        <v>5006</v>
      </c>
      <c r="C9" s="1">
        <v>4863</v>
      </c>
      <c r="D9" s="1">
        <v>4857</v>
      </c>
      <c r="E9" s="1">
        <v>4700</v>
      </c>
      <c r="F9" s="1">
        <v>4675</v>
      </c>
      <c r="G9" s="1">
        <v>4518</v>
      </c>
    </row>
    <row r="10" spans="1:8">
      <c r="A10" s="1">
        <v>9</v>
      </c>
      <c r="B10" s="1">
        <v>4958</v>
      </c>
      <c r="C10" s="1">
        <v>4848</v>
      </c>
      <c r="D10" s="1">
        <v>4673</v>
      </c>
      <c r="E10" s="1">
        <v>4739</v>
      </c>
      <c r="F10" s="1">
        <v>4611</v>
      </c>
      <c r="G10" s="1">
        <v>4501</v>
      </c>
    </row>
    <row r="11" spans="1:8">
      <c r="A11" s="1">
        <v>10</v>
      </c>
      <c r="B11" s="1">
        <v>4990</v>
      </c>
      <c r="C11" s="1">
        <v>4911</v>
      </c>
      <c r="D11" s="1">
        <v>4672</v>
      </c>
      <c r="E11" s="1">
        <v>4752</v>
      </c>
      <c r="F11" s="1">
        <v>4785</v>
      </c>
      <c r="G11" s="1">
        <v>4517</v>
      </c>
    </row>
    <row r="12" spans="1:8">
      <c r="A12" s="1" t="s">
        <v>2</v>
      </c>
      <c r="B12" s="1">
        <f t="shared" ref="B12:G12" si="0">AVERAGE(B2:B11)</f>
        <v>4984.6000000000004</v>
      </c>
      <c r="C12" s="1">
        <f t="shared" si="0"/>
        <v>4880.8</v>
      </c>
      <c r="D12" s="1">
        <f t="shared" si="0"/>
        <v>4707.8</v>
      </c>
      <c r="E12" s="1">
        <f t="shared" si="0"/>
        <v>4739</v>
      </c>
      <c r="F12" s="1">
        <f t="shared" si="0"/>
        <v>4672</v>
      </c>
      <c r="G12" s="1">
        <f t="shared" si="0"/>
        <v>4490.3</v>
      </c>
    </row>
    <row r="13" spans="1:8">
      <c r="A13" s="1" t="s">
        <v>3</v>
      </c>
      <c r="B13" s="1">
        <f t="shared" ref="B13:G13" si="1">_xlfn.VAR.S(B2:B11)</f>
        <v>1471.1555555555558</v>
      </c>
      <c r="C13" s="1">
        <f t="shared" si="1"/>
        <v>1567.0666666666668</v>
      </c>
      <c r="D13" s="1">
        <f t="shared" si="1"/>
        <v>4277.7333333333336</v>
      </c>
      <c r="E13" s="1">
        <f t="shared" si="1"/>
        <v>1057.1111111111111</v>
      </c>
      <c r="F13" s="1">
        <f t="shared" si="1"/>
        <v>2762.8888888888887</v>
      </c>
      <c r="G13" s="1">
        <f t="shared" si="1"/>
        <v>1142.9000000000001</v>
      </c>
    </row>
    <row r="14" spans="1:8">
      <c r="A14" s="1" t="s">
        <v>5</v>
      </c>
      <c r="B14" s="1">
        <v>0</v>
      </c>
      <c r="C14" s="1">
        <f>1-_xlfn.T.TEST(B2:B11,C2:C11,2,3)</f>
        <v>0.99998759125792258</v>
      </c>
      <c r="D14" s="1">
        <f>1-_xlfn.T.TEST(C2:C11,D2:D11,2,3)</f>
        <v>0.99999645095362033</v>
      </c>
      <c r="E14" s="1">
        <f>1-_xlfn.T.TEST(D2:D11,E2:E11,2,3)</f>
        <v>0.8005277257894251</v>
      </c>
      <c r="F14" s="1">
        <f>1-_xlfn.T.TEST(D2:D11,F2:F11,2,3)</f>
        <v>0.80523772704563834</v>
      </c>
      <c r="G14" s="1">
        <f>1-_xlfn.T.TEST(F2:F11,G2:G11,2,3)</f>
        <v>0.999999877202561</v>
      </c>
    </row>
    <row r="15" spans="1:8">
      <c r="A15" s="1" t="s">
        <v>10</v>
      </c>
      <c r="B15" s="1">
        <v>1</v>
      </c>
      <c r="C15" s="1">
        <f>B12/C12</f>
        <v>1.0212670054089494</v>
      </c>
      <c r="D15" s="1">
        <f>C12/D12</f>
        <v>1.0367475253834062</v>
      </c>
      <c r="E15" s="1">
        <f>D12/E12</f>
        <v>0.99341633255961181</v>
      </c>
      <c r="F15" s="1">
        <f>D12/F12</f>
        <v>1.0076626712328767</v>
      </c>
      <c r="G15" s="1">
        <f>F12/G12</f>
        <v>1.0404650023383737</v>
      </c>
      <c r="H15"/>
    </row>
    <row r="16" spans="1:8">
      <c r="A16" s="1" t="s">
        <v>11</v>
      </c>
      <c r="B16" s="1">
        <v>1</v>
      </c>
      <c r="C16" s="1">
        <f>B12/C12</f>
        <v>1.0212670054089494</v>
      </c>
      <c r="D16" s="1">
        <f>B12/D12</f>
        <v>1.05879604061345</v>
      </c>
      <c r="E16" s="1">
        <f>B12/E12</f>
        <v>1.0518252795948513</v>
      </c>
      <c r="F16" s="1">
        <f>B12/F12</f>
        <v>1.0669092465753425</v>
      </c>
      <c r="G16" s="1">
        <f>B12/G12</f>
        <v>1.1100817317328464</v>
      </c>
    </row>
    <row r="17" spans="1:8">
      <c r="A17"/>
      <c r="B17"/>
      <c r="C17"/>
      <c r="D17"/>
      <c r="E17"/>
      <c r="F17"/>
      <c r="G17"/>
      <c r="H17"/>
    </row>
    <row r="18" spans="1:8">
      <c r="A18"/>
      <c r="B18"/>
      <c r="C18"/>
      <c r="D18"/>
      <c r="E18"/>
      <c r="F18"/>
      <c r="G18"/>
      <c r="H18"/>
    </row>
    <row r="19" spans="1:8">
      <c r="A19"/>
      <c r="B19"/>
      <c r="C19"/>
      <c r="D19"/>
      <c r="E19"/>
      <c r="F19"/>
      <c r="G19"/>
      <c r="H19"/>
    </row>
    <row r="20" spans="1:8">
      <c r="A20"/>
      <c r="B20"/>
      <c r="C20"/>
      <c r="D20"/>
      <c r="E20"/>
      <c r="F20"/>
      <c r="G20"/>
      <c r="H20"/>
    </row>
    <row r="21" spans="1:8">
      <c r="A21"/>
      <c r="B21"/>
      <c r="C21"/>
      <c r="D21"/>
      <c r="E21"/>
      <c r="F21"/>
      <c r="G21"/>
      <c r="H21"/>
    </row>
    <row r="22" spans="1:8">
      <c r="A22"/>
      <c r="B22"/>
      <c r="C22"/>
      <c r="D22"/>
      <c r="E22"/>
      <c r="F22"/>
      <c r="G22"/>
      <c r="H22"/>
    </row>
    <row r="23" spans="1:8">
      <c r="A23"/>
      <c r="B23"/>
      <c r="C23"/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B26"/>
      <c r="C26"/>
      <c r="D26"/>
      <c r="E26"/>
      <c r="F26"/>
      <c r="G26"/>
      <c r="H26"/>
    </row>
    <row r="27" spans="1:8">
      <c r="B27"/>
      <c r="C27"/>
      <c r="D27"/>
      <c r="E27"/>
      <c r="F27"/>
      <c r="G27"/>
      <c r="H27"/>
    </row>
    <row r="28" spans="1:8">
      <c r="B28"/>
      <c r="C28"/>
      <c r="D28"/>
      <c r="E28"/>
      <c r="F28"/>
      <c r="G28"/>
      <c r="H28"/>
    </row>
    <row r="29" spans="1:8">
      <c r="D29"/>
      <c r="E29"/>
      <c r="F29"/>
      <c r="G29"/>
    </row>
    <row r="30" spans="1:8">
      <c r="D30"/>
      <c r="E30"/>
      <c r="F30"/>
      <c r="G30"/>
    </row>
  </sheetData>
  <dataConsolidate/>
  <phoneticPr fontId="1" type="noConversion"/>
  <conditionalFormatting sqref="B15:G16">
    <cfRule type="cellIs" dxfId="14" priority="3" operator="greaterThan">
      <formula>1</formula>
    </cfRule>
    <cfRule type="cellIs" dxfId="13" priority="2" operator="lessThan">
      <formula>1</formula>
    </cfRule>
    <cfRule type="cellIs" dxfId="12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5" workbookViewId="0">
      <selection sqref="A1:G16"/>
    </sheetView>
  </sheetViews>
  <sheetFormatPr defaultRowHeight="15"/>
  <cols>
    <col min="1" max="1" width="16" style="3" customWidth="1"/>
    <col min="2" max="2" width="14.7109375" style="3" customWidth="1"/>
    <col min="3" max="3" width="18.42578125" style="3" customWidth="1"/>
    <col min="4" max="4" width="19.5703125" style="3" customWidth="1"/>
    <col min="5" max="5" width="14.28515625" style="3" customWidth="1"/>
    <col min="6" max="6" width="15.140625" style="3" customWidth="1"/>
    <col min="7" max="7" width="15.85546875" style="3" customWidth="1"/>
    <col min="8" max="16384" width="9.140625" style="3"/>
  </cols>
  <sheetData>
    <row r="1" spans="1:7" ht="30" customHeight="1">
      <c r="A1" s="2" t="s">
        <v>1</v>
      </c>
      <c r="B1" s="2" t="s">
        <v>12</v>
      </c>
      <c r="C1" s="2">
        <v>1205</v>
      </c>
      <c r="D1" s="2">
        <v>1209</v>
      </c>
      <c r="E1" s="2">
        <v>1210</v>
      </c>
      <c r="F1" s="2">
        <v>1211</v>
      </c>
      <c r="G1" s="2"/>
    </row>
    <row r="2" spans="1:7">
      <c r="A2" s="4">
        <v>1</v>
      </c>
      <c r="B2" s="4">
        <v>5610</v>
      </c>
      <c r="C2" s="4">
        <v>5406</v>
      </c>
      <c r="D2" s="4">
        <v>4765</v>
      </c>
      <c r="E2" s="4">
        <v>4811</v>
      </c>
      <c r="F2" s="4">
        <v>4321</v>
      </c>
      <c r="G2" s="4"/>
    </row>
    <row r="3" spans="1:7">
      <c r="A3" s="4">
        <v>2</v>
      </c>
      <c r="B3" s="4">
        <v>5512</v>
      </c>
      <c r="C3" s="4">
        <v>5702</v>
      </c>
      <c r="D3" s="4">
        <v>4747</v>
      </c>
      <c r="E3" s="4">
        <v>4789</v>
      </c>
      <c r="F3" s="4">
        <v>4334</v>
      </c>
      <c r="G3" s="4"/>
    </row>
    <row r="4" spans="1:7">
      <c r="A4" s="4">
        <v>3</v>
      </c>
      <c r="B4" s="4">
        <v>5565</v>
      </c>
      <c r="C4" s="4">
        <v>5414</v>
      </c>
      <c r="D4" s="4">
        <v>4771</v>
      </c>
      <c r="E4" s="4">
        <v>4796</v>
      </c>
      <c r="F4" s="4">
        <v>4326</v>
      </c>
      <c r="G4" s="4"/>
    </row>
    <row r="5" spans="1:7">
      <c r="A5" s="4">
        <v>4</v>
      </c>
      <c r="B5" s="4">
        <v>5521</v>
      </c>
      <c r="C5" s="4">
        <v>5421</v>
      </c>
      <c r="D5" s="4">
        <v>4754</v>
      </c>
      <c r="E5" s="4">
        <v>4769</v>
      </c>
      <c r="F5" s="4">
        <v>4306</v>
      </c>
      <c r="G5" s="4"/>
    </row>
    <row r="6" spans="1:7">
      <c r="A6" s="4">
        <v>5</v>
      </c>
      <c r="B6" s="4">
        <v>5533</v>
      </c>
      <c r="C6" s="4">
        <v>5412</v>
      </c>
      <c r="D6" s="4">
        <v>4751</v>
      </c>
      <c r="E6" s="4">
        <v>4775</v>
      </c>
      <c r="F6" s="4">
        <v>4295</v>
      </c>
      <c r="G6" s="4"/>
    </row>
    <row r="7" spans="1:7">
      <c r="A7" s="4">
        <v>6</v>
      </c>
      <c r="B7" s="4">
        <v>5550</v>
      </c>
      <c r="C7" s="4">
        <v>5388</v>
      </c>
      <c r="D7" s="4">
        <v>4812</v>
      </c>
      <c r="E7" s="4">
        <v>4778</v>
      </c>
      <c r="F7" s="4">
        <v>4321</v>
      </c>
      <c r="G7" s="4"/>
    </row>
    <row r="8" spans="1:7">
      <c r="A8" s="4">
        <v>7</v>
      </c>
      <c r="B8" s="4">
        <v>5562</v>
      </c>
      <c r="C8" s="4">
        <v>5393</v>
      </c>
      <c r="D8" s="4">
        <v>4771</v>
      </c>
      <c r="E8" s="4">
        <v>4775</v>
      </c>
      <c r="F8" s="4">
        <v>4314</v>
      </c>
      <c r="G8" s="4"/>
    </row>
    <row r="9" spans="1:7">
      <c r="A9" s="4">
        <v>8</v>
      </c>
      <c r="B9" s="4">
        <v>5508</v>
      </c>
      <c r="C9" s="4">
        <v>5369</v>
      </c>
      <c r="D9" s="4">
        <v>4795</v>
      </c>
      <c r="E9" s="4">
        <v>4792</v>
      </c>
      <c r="F9" s="4">
        <v>4297</v>
      </c>
      <c r="G9" s="4"/>
    </row>
    <row r="10" spans="1:7">
      <c r="A10" s="4">
        <v>9</v>
      </c>
      <c r="B10" s="4">
        <v>5519</v>
      </c>
      <c r="C10" s="4">
        <v>5389</v>
      </c>
      <c r="D10" s="4">
        <v>4736</v>
      </c>
      <c r="E10" s="4">
        <v>4797</v>
      </c>
      <c r="F10" s="4">
        <v>4296</v>
      </c>
      <c r="G10" s="4"/>
    </row>
    <row r="11" spans="1:7">
      <c r="A11" s="4">
        <v>10</v>
      </c>
      <c r="B11" s="4">
        <v>5539</v>
      </c>
      <c r="C11" s="4">
        <v>5402</v>
      </c>
      <c r="D11" s="4">
        <v>4780</v>
      </c>
      <c r="E11" s="4">
        <v>4797</v>
      </c>
      <c r="F11" s="4">
        <v>4295</v>
      </c>
      <c r="G11" s="4"/>
    </row>
    <row r="12" spans="1:7">
      <c r="A12" s="4" t="s">
        <v>2</v>
      </c>
      <c r="B12" s="4">
        <f>AVERAGE(B2:B11)</f>
        <v>5541.9</v>
      </c>
      <c r="C12" s="4">
        <f t="shared" ref="C12:G12" si="0">AVERAGE(C2:C11)</f>
        <v>5429.6</v>
      </c>
      <c r="D12" s="4">
        <f t="shared" si="0"/>
        <v>4768.2</v>
      </c>
      <c r="E12" s="4">
        <f t="shared" si="0"/>
        <v>4787.8999999999996</v>
      </c>
      <c r="F12" s="4">
        <f t="shared" si="0"/>
        <v>4310.5</v>
      </c>
      <c r="G12" s="4" t="e">
        <f t="shared" si="0"/>
        <v>#DIV/0!</v>
      </c>
    </row>
    <row r="13" spans="1:7">
      <c r="A13" s="4" t="s">
        <v>3</v>
      </c>
      <c r="B13" s="4">
        <f>_xlfn.VAR.S(B2:B11)</f>
        <v>970.32222222222242</v>
      </c>
      <c r="C13" s="4">
        <f t="shared" ref="C13:G13" si="1">_xlfn.VAR.S(C2:C11)</f>
        <v>9393.1555555555569</v>
      </c>
      <c r="D13" s="4">
        <f t="shared" si="1"/>
        <v>531.73333333333335</v>
      </c>
      <c r="E13" s="4">
        <f t="shared" si="1"/>
        <v>174.54444444444439</v>
      </c>
      <c r="F13" s="4">
        <f t="shared" si="1"/>
        <v>213.16666666666666</v>
      </c>
      <c r="G13" s="4" t="e">
        <f t="shared" si="1"/>
        <v>#DIV/0!</v>
      </c>
    </row>
    <row r="14" spans="1:7">
      <c r="A14" s="4" t="s">
        <v>5</v>
      </c>
      <c r="B14" s="4">
        <v>0</v>
      </c>
      <c r="C14" s="4">
        <f>1-_xlfn.T.TEST(B2:B11,C2:C11,2,3)</f>
        <v>0.9948174605524347</v>
      </c>
      <c r="D14" s="4">
        <f>1-_xlfn.T.TEST(C2:C11,D2:D11,2,3)</f>
        <v>0.99999999869544887</v>
      </c>
      <c r="E14" s="4">
        <f>1-_xlfn.T.TEST(D2:D11,E2:E11,2,3)</f>
        <v>0.96603523046161688</v>
      </c>
      <c r="F14" s="4">
        <f>1-_xlfn.T.TEST(D2:D11,F2:F11,2,3)</f>
        <v>1</v>
      </c>
      <c r="G14" s="4" t="e">
        <f>1-_xlfn.T.TEST(F2:F11,G2:G11,2,3)</f>
        <v>#DIV/0!</v>
      </c>
    </row>
    <row r="15" spans="1:7">
      <c r="A15" s="4" t="s">
        <v>10</v>
      </c>
      <c r="B15" s="4">
        <v>1</v>
      </c>
      <c r="C15" s="4">
        <f>B12/C12</f>
        <v>1.0206829232355974</v>
      </c>
      <c r="D15" s="4">
        <f>C12/D12</f>
        <v>1.1387106245543392</v>
      </c>
      <c r="E15" s="4">
        <f>D12/E12</f>
        <v>0.99588546126694377</v>
      </c>
      <c r="F15" s="4">
        <f>D12/F12</f>
        <v>1.1061825774272125</v>
      </c>
      <c r="G15" s="4" t="e">
        <f>F12/G12</f>
        <v>#DIV/0!</v>
      </c>
    </row>
    <row r="16" spans="1:7">
      <c r="A16" s="4" t="s">
        <v>11</v>
      </c>
      <c r="B16" s="4">
        <v>1</v>
      </c>
      <c r="C16" s="4">
        <f>B12/C12</f>
        <v>1.0206829232355974</v>
      </c>
      <c r="D16" s="4">
        <f>B12/D12</f>
        <v>1.1622624889895559</v>
      </c>
      <c r="E16" s="4">
        <f>B12/E12</f>
        <v>1.1574803149606299</v>
      </c>
      <c r="F16" s="4">
        <f>B12/F12</f>
        <v>1.2856745157174341</v>
      </c>
      <c r="G16" s="4" t="e">
        <f>B12/G12</f>
        <v>#DIV/0!</v>
      </c>
    </row>
  </sheetData>
  <phoneticPr fontId="1" type="noConversion"/>
  <conditionalFormatting sqref="B15:G16">
    <cfRule type="cellIs" dxfId="11" priority="1" operator="equal">
      <formula>1</formula>
    </cfRule>
    <cfRule type="cellIs" dxfId="10" priority="2" operator="lessThan">
      <formula>1</formula>
    </cfRule>
    <cfRule type="cellIs" dxfId="9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B2" sqref="B2"/>
    </sheetView>
  </sheetViews>
  <sheetFormatPr defaultRowHeight="15"/>
  <sheetData>
    <row r="1" spans="1:11">
      <c r="A1" s="2" t="s">
        <v>1</v>
      </c>
      <c r="B1" s="2">
        <v>1211</v>
      </c>
      <c r="C1" s="2"/>
      <c r="D1" s="2"/>
      <c r="E1" s="2"/>
      <c r="F1" s="2"/>
      <c r="G1" s="2"/>
      <c r="H1" s="2"/>
      <c r="I1" s="2"/>
      <c r="J1" s="2"/>
      <c r="K1" s="2"/>
    </row>
    <row r="2" spans="1:11">
      <c r="A2" s="4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>
        <v>2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4">
        <v>3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4">
        <v>4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4">
        <v>5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>
        <v>6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>
        <v>7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>
        <v>8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 t="s">
        <v>2</v>
      </c>
      <c r="B12" s="4" t="e">
        <f>AVERAGE(B2:B11)</f>
        <v>#DIV/0!</v>
      </c>
      <c r="C12" s="4" t="e">
        <f t="shared" ref="C12:G12" si="0">AVERAGE(C2:C11)</f>
        <v>#DIV/0!</v>
      </c>
      <c r="D12" s="4" t="e">
        <f t="shared" si="0"/>
        <v>#DIV/0!</v>
      </c>
      <c r="E12" s="4" t="e">
        <f t="shared" si="0"/>
        <v>#DIV/0!</v>
      </c>
      <c r="F12" s="4" t="e">
        <f t="shared" si="0"/>
        <v>#DIV/0!</v>
      </c>
      <c r="G12" s="4" t="e">
        <f t="shared" si="0"/>
        <v>#DIV/0!</v>
      </c>
      <c r="H12" s="4" t="e">
        <f t="shared" ref="H12:K12" si="1">AVERAGE(H2:H11)</f>
        <v>#DIV/0!</v>
      </c>
      <c r="I12" s="4" t="e">
        <f t="shared" si="1"/>
        <v>#DIV/0!</v>
      </c>
      <c r="J12" s="4" t="e">
        <f t="shared" si="1"/>
        <v>#DIV/0!</v>
      </c>
      <c r="K12" s="4" t="e">
        <f t="shared" si="1"/>
        <v>#DIV/0!</v>
      </c>
    </row>
    <row r="13" spans="1:11">
      <c r="A13" s="4" t="s">
        <v>3</v>
      </c>
      <c r="B13" s="4" t="e">
        <f>_xlfn.VAR.S(B2:B11)</f>
        <v>#DIV/0!</v>
      </c>
      <c r="C13" s="4" t="e">
        <f t="shared" ref="C13:G13" si="2">_xlfn.VAR.S(C2:C11)</f>
        <v>#DIV/0!</v>
      </c>
      <c r="D13" s="4" t="e">
        <f t="shared" si="2"/>
        <v>#DIV/0!</v>
      </c>
      <c r="E13" s="4" t="e">
        <f t="shared" si="2"/>
        <v>#DIV/0!</v>
      </c>
      <c r="F13" s="4" t="e">
        <f t="shared" si="2"/>
        <v>#DIV/0!</v>
      </c>
      <c r="G13" s="4" t="e">
        <f t="shared" si="2"/>
        <v>#DIV/0!</v>
      </c>
      <c r="H13" s="4" t="e">
        <f t="shared" ref="H13:K13" si="3">_xlfn.VAR.S(H2:H11)</f>
        <v>#DIV/0!</v>
      </c>
      <c r="I13" s="4" t="e">
        <f t="shared" si="3"/>
        <v>#DIV/0!</v>
      </c>
      <c r="J13" s="4" t="e">
        <f t="shared" si="3"/>
        <v>#DIV/0!</v>
      </c>
      <c r="K13" s="4" t="e">
        <f t="shared" si="3"/>
        <v>#DIV/0!</v>
      </c>
    </row>
    <row r="14" spans="1:11" ht="30">
      <c r="A14" s="4" t="s">
        <v>5</v>
      </c>
      <c r="B14" s="4">
        <v>0</v>
      </c>
      <c r="C14" s="4" t="e">
        <f>1-_xlfn.T.TEST(B2:B11,C2:C11,2,3)</f>
        <v>#DIV/0!</v>
      </c>
      <c r="D14" s="4" t="e">
        <f>1-_xlfn.T.TEST(C2:C11,D2:D11,2,3)</f>
        <v>#DIV/0!</v>
      </c>
      <c r="E14" s="4" t="e">
        <f>1-_xlfn.T.TEST(D2:D11,E2:E11,2,3)</f>
        <v>#DIV/0!</v>
      </c>
      <c r="F14" s="4" t="e">
        <f>1-_xlfn.T.TEST(D2:D11,F2:F11,2,3)</f>
        <v>#DIV/0!</v>
      </c>
      <c r="G14" s="4" t="e">
        <f>1-_xlfn.T.TEST(F2:F11,G2:G11,2,3)</f>
        <v>#DIV/0!</v>
      </c>
      <c r="H14" s="4" t="e">
        <f t="shared" ref="H14:K14" si="4">1-_xlfn.T.TEST(G2:G11,H2:H11,2,3)</f>
        <v>#DIV/0!</v>
      </c>
      <c r="I14" s="4" t="e">
        <f t="shared" si="4"/>
        <v>#DIV/0!</v>
      </c>
      <c r="J14" s="4" t="e">
        <f t="shared" si="4"/>
        <v>#DIV/0!</v>
      </c>
      <c r="K14" s="4" t="e">
        <f t="shared" si="4"/>
        <v>#DIV/0!</v>
      </c>
    </row>
    <row r="15" spans="1:11" ht="30">
      <c r="A15" s="4" t="s">
        <v>10</v>
      </c>
      <c r="B15" s="4">
        <v>1</v>
      </c>
      <c r="C15" s="4" t="e">
        <f>B12/C12</f>
        <v>#DIV/0!</v>
      </c>
      <c r="D15" s="4" t="e">
        <f>C12/D12</f>
        <v>#DIV/0!</v>
      </c>
      <c r="E15" s="4" t="e">
        <f>D12/E12</f>
        <v>#DIV/0!</v>
      </c>
      <c r="F15" s="4" t="e">
        <f>D12/F12</f>
        <v>#DIV/0!</v>
      </c>
      <c r="G15" s="4" t="e">
        <f>F12/G12</f>
        <v>#DIV/0!</v>
      </c>
      <c r="H15" s="4" t="e">
        <f t="shared" ref="H15:K15" si="5">G12/H12</f>
        <v>#DIV/0!</v>
      </c>
      <c r="I15" s="4" t="e">
        <f t="shared" si="5"/>
        <v>#DIV/0!</v>
      </c>
      <c r="J15" s="4" t="e">
        <f t="shared" si="5"/>
        <v>#DIV/0!</v>
      </c>
      <c r="K15" s="4" t="e">
        <f t="shared" si="5"/>
        <v>#DIV/0!</v>
      </c>
    </row>
    <row r="16" spans="1:11" ht="30">
      <c r="A16" s="4" t="s">
        <v>11</v>
      </c>
      <c r="B16" s="4">
        <v>1</v>
      </c>
      <c r="C16" s="4" t="e">
        <f>B12/C12</f>
        <v>#DIV/0!</v>
      </c>
      <c r="D16" s="4" t="e">
        <f>B12/D12</f>
        <v>#DIV/0!</v>
      </c>
      <c r="E16" s="4" t="e">
        <f>B12/E12</f>
        <v>#DIV/0!</v>
      </c>
      <c r="F16" s="4" t="e">
        <f>B12/F12</f>
        <v>#DIV/0!</v>
      </c>
      <c r="G16" s="4" t="e">
        <f>B12/G12</f>
        <v>#DIV/0!</v>
      </c>
      <c r="H16" s="4" t="e">
        <f t="shared" ref="H16:K16" si="6">C12/H12</f>
        <v>#DIV/0!</v>
      </c>
      <c r="I16" s="4" t="e">
        <f t="shared" si="6"/>
        <v>#DIV/0!</v>
      </c>
      <c r="J16" s="4" t="e">
        <f t="shared" si="6"/>
        <v>#DIV/0!</v>
      </c>
      <c r="K16" s="4" t="e">
        <f t="shared" si="6"/>
        <v>#DIV/0!</v>
      </c>
    </row>
  </sheetData>
  <phoneticPr fontId="1" type="noConversion"/>
  <conditionalFormatting sqref="B15:K16">
    <cfRule type="cellIs" dxfId="5" priority="1" operator="equal">
      <formula>1</formula>
    </cfRule>
    <cfRule type="cellIs" dxfId="4" priority="2" operator="lessThan">
      <formula>1</formula>
    </cfRule>
    <cfRule type="cellIs" dxfId="3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20120705</vt:lpstr>
      <vt:lpstr>20121215D</vt:lpstr>
      <vt:lpstr>20121215R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2012-12-21T15:45:21Z</dcterms:modified>
</cp:coreProperties>
</file>