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20120705" sheetId="1" r:id="rId1"/>
    <sheet name="20121215D" sheetId="2" r:id="rId2"/>
    <sheet name="20121215R" sheetId="3" r:id="rId3"/>
  </sheets>
  <calcPr calcId="145621"/>
  <fileRecoveryPr repairLoad="1"/>
</workbook>
</file>

<file path=xl/calcChain.xml><?xml version="1.0" encoding="utf-8"?>
<calcChain xmlns="http://schemas.openxmlformats.org/spreadsheetml/2006/main">
  <c r="H12" i="3" l="1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I16" i="3"/>
  <c r="K16" i="3"/>
  <c r="G14" i="3"/>
  <c r="F14" i="3"/>
  <c r="E14" i="3"/>
  <c r="D14" i="3"/>
  <c r="C14" i="3"/>
  <c r="G13" i="3"/>
  <c r="F13" i="3"/>
  <c r="E13" i="3"/>
  <c r="D13" i="3"/>
  <c r="C13" i="3"/>
  <c r="B13" i="3"/>
  <c r="G12" i="3"/>
  <c r="F12" i="3"/>
  <c r="G15" i="3" s="1"/>
  <c r="E12" i="3"/>
  <c r="J16" i="3" s="1"/>
  <c r="D12" i="3"/>
  <c r="F15" i="3" s="1"/>
  <c r="C12" i="3"/>
  <c r="D15" i="3" s="1"/>
  <c r="B12" i="3"/>
  <c r="G16" i="3" s="1"/>
  <c r="H16" i="3" l="1"/>
  <c r="C15" i="3"/>
  <c r="E15" i="3"/>
  <c r="D16" i="3"/>
  <c r="F16" i="3"/>
  <c r="C16" i="3"/>
  <c r="E16" i="3"/>
  <c r="C13" i="2"/>
  <c r="D13" i="2"/>
  <c r="E13" i="2"/>
  <c r="F13" i="2"/>
  <c r="G13" i="2"/>
  <c r="B13" i="2"/>
  <c r="C12" i="2"/>
  <c r="D12" i="2"/>
  <c r="E12" i="2"/>
  <c r="F12" i="2"/>
  <c r="G12" i="2"/>
  <c r="B12" i="2"/>
  <c r="G14" i="2" l="1"/>
  <c r="F14" i="2"/>
  <c r="E14" i="2"/>
  <c r="D14" i="2"/>
  <c r="C14" i="2"/>
  <c r="G15" i="2"/>
  <c r="F15" i="2"/>
  <c r="D15" i="2"/>
  <c r="G16" i="2"/>
  <c r="C15" i="2" l="1"/>
  <c r="E15" i="2"/>
  <c r="D16" i="2"/>
  <c r="F16" i="2"/>
  <c r="C16" i="2"/>
  <c r="E16" i="2"/>
  <c r="G16" i="1"/>
  <c r="F16" i="1"/>
  <c r="E16" i="1"/>
  <c r="D16" i="1"/>
  <c r="C16" i="1"/>
  <c r="G15" i="1"/>
  <c r="G14" i="1"/>
  <c r="G13" i="1"/>
  <c r="G12" i="1"/>
  <c r="F15" i="1" l="1"/>
  <c r="F14" i="1"/>
  <c r="F12" i="1"/>
  <c r="F13" i="1"/>
  <c r="E12" i="1"/>
  <c r="E13" i="1"/>
  <c r="E14" i="1"/>
  <c r="E15" i="1"/>
  <c r="D14" i="1"/>
  <c r="C14" i="1"/>
  <c r="D15" i="1"/>
  <c r="D13" i="1"/>
  <c r="D12" i="1"/>
  <c r="C13" i="1" l="1"/>
  <c r="B13" i="1"/>
  <c r="C12" i="1" l="1"/>
  <c r="B12" i="1"/>
  <c r="C15" i="1" s="1"/>
</calcChain>
</file>

<file path=xl/sharedStrings.xml><?xml version="1.0" encoding="utf-8"?>
<sst xmlns="http://schemas.openxmlformats.org/spreadsheetml/2006/main" count="25" uniqueCount="13">
  <si>
    <t>Boost::Unordered_Map</t>
    <phoneticPr fontId="1" type="noConversion"/>
  </si>
  <si>
    <t>Test</t>
    <phoneticPr fontId="1" type="noConversion"/>
  </si>
  <si>
    <t>AVG</t>
    <phoneticPr fontId="1" type="noConversion"/>
  </si>
  <si>
    <t>VAR</t>
    <phoneticPr fontId="1" type="noConversion"/>
  </si>
  <si>
    <t>Optimized pety::get (builtin_types)</t>
    <phoneticPr fontId="1" type="noConversion"/>
  </si>
  <si>
    <t>DIFF ACCEPT</t>
    <phoneticPr fontId="1" type="noConversion"/>
  </si>
  <si>
    <t>Separate create and get semantic</t>
    <phoneticPr fontId="1" type="noConversion"/>
  </si>
  <si>
    <t>Reduce get_node_semantic</t>
    <phoneticPr fontId="1" type="noConversion"/>
  </si>
  <si>
    <t>Reduce get_node_semantic 2</t>
    <phoneticPr fontId="1" type="noConversion"/>
  </si>
  <si>
    <t>Reduce sprintf call</t>
    <phoneticPr fontId="1" type="noConversion"/>
  </si>
  <si>
    <t>Perf (Step)</t>
    <phoneticPr fontId="1" type="noConversion"/>
  </si>
  <si>
    <t>Perf (Total)</t>
    <phoneticPr fontId="1" type="noConversion"/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</si>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</sst>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0E0E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3" sqref="B13"/>
    </sheetView>
  </sheetViews>
  <sheetFormatPr defaultColWidth="9" defaultRowHeight="15"/>
  <cols>
    <col min="1" max="1" width="15" style="1" customWidth="1"/>
    <col min="2" max="2" width="21.42578125" style="1" customWidth="1"/>
    <col min="3" max="3" width="16.28515625" style="1" customWidth="1"/>
    <col min="4" max="4" width="16.140625" style="1" customWidth="1"/>
    <col min="5" max="5" width="13.5703125" style="1" customWidth="1"/>
    <col min="6" max="6" width="14.42578125" style="1" customWidth="1"/>
    <col min="7" max="16384" width="9" style="1"/>
  </cols>
  <sheetData>
    <row r="1" spans="1:8" s="2" customFormat="1" ht="60">
      <c r="A1" s="2" t="s">
        <v>1</v>
      </c>
      <c r="B1" s="2" t="s">
        <v>0</v>
      </c>
      <c r="C1" s="2" t="s">
        <v>4</v>
      </c>
      <c r="D1" s="2" t="s">
        <v>6</v>
      </c>
      <c r="E1" s="2" t="s">
        <v>7</v>
      </c>
      <c r="F1" s="2" t="s">
        <v>8</v>
      </c>
      <c r="G1" s="2" t="s">
        <v>9</v>
      </c>
    </row>
    <row r="2" spans="1:8">
      <c r="A2" s="1">
        <v>1</v>
      </c>
      <c r="B2" s="1">
        <v>4967</v>
      </c>
      <c r="C2" s="1">
        <v>4910</v>
      </c>
      <c r="D2" s="1">
        <v>4764</v>
      </c>
      <c r="E2" s="1">
        <v>4759</v>
      </c>
      <c r="F2" s="1">
        <v>4703</v>
      </c>
      <c r="G2" s="1">
        <v>4503</v>
      </c>
    </row>
    <row r="3" spans="1:8">
      <c r="A3" s="1">
        <v>2</v>
      </c>
      <c r="B3" s="1">
        <v>4994</v>
      </c>
      <c r="C3" s="1">
        <v>4868</v>
      </c>
      <c r="D3" s="1">
        <v>4681</v>
      </c>
      <c r="E3" s="1">
        <v>4699</v>
      </c>
      <c r="F3" s="1">
        <v>4655</v>
      </c>
      <c r="G3" s="1">
        <v>4522</v>
      </c>
    </row>
    <row r="4" spans="1:8">
      <c r="A4" s="1">
        <v>3</v>
      </c>
      <c r="B4" s="1">
        <v>4965</v>
      </c>
      <c r="C4" s="1">
        <v>4837</v>
      </c>
      <c r="D4" s="1">
        <v>4672</v>
      </c>
      <c r="E4" s="1">
        <v>4761</v>
      </c>
      <c r="F4" s="1">
        <v>4616</v>
      </c>
      <c r="G4" s="1">
        <v>4409</v>
      </c>
    </row>
    <row r="5" spans="1:8">
      <c r="A5" s="1">
        <v>4</v>
      </c>
      <c r="B5" s="1">
        <v>4946</v>
      </c>
      <c r="C5" s="1">
        <v>4875</v>
      </c>
      <c r="D5" s="1">
        <v>4763</v>
      </c>
      <c r="E5" s="1">
        <v>4712</v>
      </c>
      <c r="F5" s="1">
        <v>4676</v>
      </c>
      <c r="G5" s="1">
        <v>4470</v>
      </c>
    </row>
    <row r="6" spans="1:8">
      <c r="A6" s="1">
        <v>5</v>
      </c>
      <c r="B6" s="1">
        <v>4966</v>
      </c>
      <c r="C6" s="1">
        <v>4905</v>
      </c>
      <c r="D6" s="1">
        <v>4670</v>
      </c>
      <c r="E6" s="1">
        <v>4804</v>
      </c>
      <c r="F6" s="1">
        <v>4704</v>
      </c>
      <c r="G6" s="1">
        <v>4483</v>
      </c>
    </row>
    <row r="7" spans="1:8">
      <c r="A7" s="1">
        <v>6</v>
      </c>
      <c r="B7" s="1">
        <v>5081</v>
      </c>
      <c r="C7" s="1">
        <v>4833</v>
      </c>
      <c r="D7" s="1">
        <v>4670</v>
      </c>
      <c r="E7" s="1">
        <v>4720</v>
      </c>
      <c r="F7" s="1">
        <v>4677</v>
      </c>
      <c r="G7" s="1">
        <v>4475</v>
      </c>
    </row>
    <row r="8" spans="1:8">
      <c r="A8" s="1">
        <v>7</v>
      </c>
      <c r="B8" s="1">
        <v>4973</v>
      </c>
      <c r="C8" s="1">
        <v>4958</v>
      </c>
      <c r="D8" s="1">
        <v>4656</v>
      </c>
      <c r="E8" s="1">
        <v>4744</v>
      </c>
      <c r="F8" s="1">
        <v>4618</v>
      </c>
      <c r="G8" s="1">
        <v>4505</v>
      </c>
    </row>
    <row r="9" spans="1:8">
      <c r="A9" s="1">
        <v>8</v>
      </c>
      <c r="B9" s="1">
        <v>5006</v>
      </c>
      <c r="C9" s="1">
        <v>4863</v>
      </c>
      <c r="D9" s="1">
        <v>4857</v>
      </c>
      <c r="E9" s="1">
        <v>4700</v>
      </c>
      <c r="F9" s="1">
        <v>4675</v>
      </c>
      <c r="G9" s="1">
        <v>4518</v>
      </c>
    </row>
    <row r="10" spans="1:8">
      <c r="A10" s="1">
        <v>9</v>
      </c>
      <c r="B10" s="1">
        <v>4958</v>
      </c>
      <c r="C10" s="1">
        <v>4848</v>
      </c>
      <c r="D10" s="1">
        <v>4673</v>
      </c>
      <c r="E10" s="1">
        <v>4739</v>
      </c>
      <c r="F10" s="1">
        <v>4611</v>
      </c>
      <c r="G10" s="1">
        <v>4501</v>
      </c>
    </row>
    <row r="11" spans="1:8">
      <c r="A11" s="1">
        <v>10</v>
      </c>
      <c r="B11" s="1">
        <v>4990</v>
      </c>
      <c r="C11" s="1">
        <v>4911</v>
      </c>
      <c r="D11" s="1">
        <v>4672</v>
      </c>
      <c r="E11" s="1">
        <v>4752</v>
      </c>
      <c r="F11" s="1">
        <v>4785</v>
      </c>
      <c r="G11" s="1">
        <v>4517</v>
      </c>
    </row>
    <row r="12" spans="1:8">
      <c r="A12" s="1" t="s">
        <v>2</v>
      </c>
      <c r="B12" s="1">
        <f t="shared" ref="B12:G12" si="0">AVERAGE(B2:B11)</f>
        <v>4984.6000000000004</v>
      </c>
      <c r="C12" s="1">
        <f t="shared" si="0"/>
        <v>4880.8</v>
      </c>
      <c r="D12" s="1">
        <f t="shared" si="0"/>
        <v>4707.8</v>
      </c>
      <c r="E12" s="1">
        <f t="shared" si="0"/>
        <v>4739</v>
      </c>
      <c r="F12" s="1">
        <f t="shared" si="0"/>
        <v>4672</v>
      </c>
      <c r="G12" s="1">
        <f t="shared" si="0"/>
        <v>4490.3</v>
      </c>
    </row>
    <row r="13" spans="1:8">
      <c r="A13" s="1" t="s">
        <v>3</v>
      </c>
      <c r="B13" s="1">
        <f t="shared" ref="B13:G13" si="1">_xlfn.VAR.S(B2:B11)</f>
        <v>1471.1555555555558</v>
      </c>
      <c r="C13" s="1">
        <f t="shared" si="1"/>
        <v>1567.0666666666668</v>
      </c>
      <c r="D13" s="1">
        <f t="shared" si="1"/>
        <v>4277.7333333333336</v>
      </c>
      <c r="E13" s="1">
        <f t="shared" si="1"/>
        <v>1057.1111111111111</v>
      </c>
      <c r="F13" s="1">
        <f t="shared" si="1"/>
        <v>2762.8888888888887</v>
      </c>
      <c r="G13" s="1">
        <f t="shared" si="1"/>
        <v>1142.9000000000001</v>
      </c>
    </row>
    <row r="14" spans="1:8">
      <c r="A14" s="1" t="s">
        <v>5</v>
      </c>
      <c r="B14" s="1">
        <v>0</v>
      </c>
      <c r="C14" s="1">
        <f>1-_xlfn.T.TEST(B2:B11,C2:C11,2,3)</f>
        <v>0.99998759125792258</v>
      </c>
      <c r="D14" s="1">
        <f>1-_xlfn.T.TEST(C2:C11,D2:D11,2,3)</f>
        <v>0.99999645095362033</v>
      </c>
      <c r="E14" s="1">
        <f>1-_xlfn.T.TEST(D2:D11,E2:E11,2,3)</f>
        <v>0.8005277257894251</v>
      </c>
      <c r="F14" s="1">
        <f>1-_xlfn.T.TEST(D2:D11,F2:F11,2,3)</f>
        <v>0.80523772704563834</v>
      </c>
      <c r="G14" s="1">
        <f>1-_xlfn.T.TEST(F2:F11,G2:G11,2,3)</f>
        <v>0.999999877202561</v>
      </c>
    </row>
    <row r="15" spans="1:8">
      <c r="A15" s="1" t="s">
        <v>10</v>
      </c>
      <c r="B15" s="1">
        <v>1</v>
      </c>
      <c r="C15" s="1">
        <f>B12/C12</f>
        <v>1.0212670054089494</v>
      </c>
      <c r="D15" s="1">
        <f>C12/D12</f>
        <v>1.0367475253834062</v>
      </c>
      <c r="E15" s="1">
        <f>D12/E12</f>
        <v>0.99341633255961181</v>
      </c>
      <c r="F15" s="1">
        <f>D12/F12</f>
        <v>1.0076626712328767</v>
      </c>
      <c r="G15" s="1">
        <f>F12/G12</f>
        <v>1.0404650023383737</v>
      </c>
      <c r="H15"/>
    </row>
    <row r="16" spans="1:8">
      <c r="A16" s="1" t="s">
        <v>11</v>
      </c>
      <c r="B16" s="1">
        <v>1</v>
      </c>
      <c r="C16" s="1">
        <f>B12/C12</f>
        <v>1.0212670054089494</v>
      </c>
      <c r="D16" s="1">
        <f>B12/D12</f>
        <v>1.05879604061345</v>
      </c>
      <c r="E16" s="1">
        <f>B12/E12</f>
        <v>1.0518252795948513</v>
      </c>
      <c r="F16" s="1">
        <f>B12/F12</f>
        <v>1.0669092465753425</v>
      </c>
      <c r="G16" s="1">
        <f>B12/G12</f>
        <v>1.1100817317328464</v>
      </c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B26"/>
      <c r="C26"/>
      <c r="D26"/>
      <c r="E26"/>
      <c r="F26"/>
      <c r="G26"/>
      <c r="H26"/>
    </row>
    <row r="27" spans="1:8">
      <c r="B27"/>
      <c r="C27"/>
      <c r="D27"/>
      <c r="E27"/>
      <c r="F27"/>
      <c r="G27"/>
      <c r="H27"/>
    </row>
    <row r="28" spans="1:8">
      <c r="B28"/>
      <c r="C28"/>
      <c r="D28"/>
      <c r="E28"/>
      <c r="F28"/>
      <c r="G28"/>
      <c r="H28"/>
    </row>
    <row r="29" spans="1:8">
      <c r="D29"/>
      <c r="E29"/>
      <c r="F29"/>
      <c r="G29"/>
    </row>
    <row r="30" spans="1:8">
      <c r="D30"/>
      <c r="E30"/>
      <c r="F30"/>
      <c r="G30"/>
    </row>
  </sheetData>
  <dataConsolidate/>
  <phoneticPr fontId="1" type="noConversion"/>
  <conditionalFormatting sqref="B15:G16">
    <cfRule type="cellIs" dxfId="8" priority="3" operator="greaterThan">
      <formula>1</formula>
    </cfRule>
    <cfRule type="cellIs" dxfId="7" priority="2" operator="lessThan">
      <formula>1</formula>
    </cfRule>
    <cfRule type="cellIs" dxfId="6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5" sqref="G15"/>
    </sheetView>
  </sheetViews>
  <sheetFormatPr defaultRowHeight="15"/>
  <cols>
    <col min="1" max="1" width="16" style="3" customWidth="1"/>
    <col min="2" max="2" width="14.7109375" style="3" customWidth="1"/>
    <col min="3" max="3" width="18.42578125" style="3" customWidth="1"/>
    <col min="4" max="4" width="19.5703125" style="3" customWidth="1"/>
    <col min="5" max="5" width="14.28515625" style="3" customWidth="1"/>
    <col min="6" max="6" width="15.140625" style="3" customWidth="1"/>
    <col min="7" max="7" width="15.85546875" style="3" customWidth="1"/>
    <col min="8" max="16384" width="9.140625" style="3"/>
  </cols>
  <sheetData>
    <row r="1" spans="1:7" ht="30" customHeight="1">
      <c r="A1" s="2" t="s">
        <v>1</v>
      </c>
      <c r="B1" s="2" t="s">
        <v>12</v>
      </c>
      <c r="C1" s="2">
        <v>1205</v>
      </c>
      <c r="D1" s="2">
        <v>1209</v>
      </c>
      <c r="E1" s="2">
        <v>1210</v>
      </c>
      <c r="F1" s="2">
        <v>1211</v>
      </c>
      <c r="G1" s="2">
        <v>1214</v>
      </c>
    </row>
    <row r="2" spans="1:7">
      <c r="A2" s="4">
        <v>1</v>
      </c>
      <c r="B2" s="4">
        <v>5610</v>
      </c>
      <c r="C2" s="4">
        <v>5406</v>
      </c>
      <c r="D2" s="4">
        <v>4765</v>
      </c>
      <c r="E2" s="4">
        <v>4811</v>
      </c>
      <c r="F2" s="4">
        <v>4321</v>
      </c>
      <c r="G2" s="4">
        <v>3206</v>
      </c>
    </row>
    <row r="3" spans="1:7">
      <c r="A3" s="4">
        <v>2</v>
      </c>
      <c r="B3" s="4">
        <v>5512</v>
      </c>
      <c r="C3" s="4">
        <v>5702</v>
      </c>
      <c r="D3" s="4">
        <v>4747</v>
      </c>
      <c r="E3" s="4">
        <v>4789</v>
      </c>
      <c r="F3" s="4">
        <v>4334</v>
      </c>
      <c r="G3" s="4">
        <v>3223</v>
      </c>
    </row>
    <row r="4" spans="1:7">
      <c r="A4" s="4">
        <v>3</v>
      </c>
      <c r="B4" s="4">
        <v>5565</v>
      </c>
      <c r="C4" s="4">
        <v>5414</v>
      </c>
      <c r="D4" s="4">
        <v>4771</v>
      </c>
      <c r="E4" s="4">
        <v>4796</v>
      </c>
      <c r="F4" s="4">
        <v>4326</v>
      </c>
      <c r="G4" s="4">
        <v>3238</v>
      </c>
    </row>
    <row r="5" spans="1:7">
      <c r="A5" s="4">
        <v>4</v>
      </c>
      <c r="B5" s="4">
        <v>5521</v>
      </c>
      <c r="C5" s="4">
        <v>5421</v>
      </c>
      <c r="D5" s="4">
        <v>4754</v>
      </c>
      <c r="E5" s="4">
        <v>4769</v>
      </c>
      <c r="F5" s="4">
        <v>4306</v>
      </c>
      <c r="G5" s="4">
        <v>3245</v>
      </c>
    </row>
    <row r="6" spans="1:7">
      <c r="A6" s="4">
        <v>5</v>
      </c>
      <c r="B6" s="4">
        <v>5533</v>
      </c>
      <c r="C6" s="4">
        <v>5412</v>
      </c>
      <c r="D6" s="4">
        <v>4751</v>
      </c>
      <c r="E6" s="4">
        <v>4775</v>
      </c>
      <c r="F6" s="4">
        <v>4295</v>
      </c>
      <c r="G6" s="4">
        <v>3314</v>
      </c>
    </row>
    <row r="7" spans="1:7">
      <c r="A7" s="4">
        <v>6</v>
      </c>
      <c r="B7" s="4">
        <v>5550</v>
      </c>
      <c r="C7" s="4">
        <v>5388</v>
      </c>
      <c r="D7" s="4">
        <v>4812</v>
      </c>
      <c r="E7" s="4">
        <v>4778</v>
      </c>
      <c r="F7" s="4">
        <v>4321</v>
      </c>
      <c r="G7" s="4">
        <v>3248</v>
      </c>
    </row>
    <row r="8" spans="1:7">
      <c r="A8" s="4">
        <v>7</v>
      </c>
      <c r="B8" s="4">
        <v>5562</v>
      </c>
      <c r="C8" s="4">
        <v>5393</v>
      </c>
      <c r="D8" s="4">
        <v>4771</v>
      </c>
      <c r="E8" s="4">
        <v>4775</v>
      </c>
      <c r="F8" s="4">
        <v>4314</v>
      </c>
      <c r="G8" s="4">
        <v>3256</v>
      </c>
    </row>
    <row r="9" spans="1:7">
      <c r="A9" s="4">
        <v>8</v>
      </c>
      <c r="B9" s="4">
        <v>5508</v>
      </c>
      <c r="C9" s="4">
        <v>5369</v>
      </c>
      <c r="D9" s="4">
        <v>4795</v>
      </c>
      <c r="E9" s="4">
        <v>4792</v>
      </c>
      <c r="F9" s="4">
        <v>4297</v>
      </c>
      <c r="G9" s="4">
        <v>3226</v>
      </c>
    </row>
    <row r="10" spans="1:7">
      <c r="A10" s="4">
        <v>9</v>
      </c>
      <c r="B10" s="4">
        <v>5519</v>
      </c>
      <c r="C10" s="4">
        <v>5389</v>
      </c>
      <c r="D10" s="4">
        <v>4736</v>
      </c>
      <c r="E10" s="4">
        <v>4797</v>
      </c>
      <c r="F10" s="4">
        <v>4296</v>
      </c>
      <c r="G10" s="4">
        <v>3217</v>
      </c>
    </row>
    <row r="11" spans="1:7">
      <c r="A11" s="4">
        <v>10</v>
      </c>
      <c r="B11" s="4">
        <v>5539</v>
      </c>
      <c r="C11" s="4">
        <v>5402</v>
      </c>
      <c r="D11" s="4">
        <v>4780</v>
      </c>
      <c r="E11" s="4">
        <v>4797</v>
      </c>
      <c r="F11" s="4">
        <v>4295</v>
      </c>
      <c r="G11" s="4">
        <v>3223</v>
      </c>
    </row>
    <row r="12" spans="1:7">
      <c r="A12" s="4" t="s">
        <v>2</v>
      </c>
      <c r="B12" s="4">
        <f>AVERAGE(B2:B11)</f>
        <v>5541.9</v>
      </c>
      <c r="C12" s="4">
        <f t="shared" ref="C12:G12" si="0">AVERAGE(C2:C11)</f>
        <v>5429.6</v>
      </c>
      <c r="D12" s="4">
        <f t="shared" si="0"/>
        <v>4768.2</v>
      </c>
      <c r="E12" s="4">
        <f t="shared" si="0"/>
        <v>4787.8999999999996</v>
      </c>
      <c r="F12" s="4">
        <f t="shared" si="0"/>
        <v>4310.5</v>
      </c>
      <c r="G12" s="4">
        <f t="shared" si="0"/>
        <v>3239.6</v>
      </c>
    </row>
    <row r="13" spans="1:7">
      <c r="A13" s="4" t="s">
        <v>3</v>
      </c>
      <c r="B13" s="4">
        <f>_xlfn.VAR.S(B2:B11)</f>
        <v>970.32222222222242</v>
      </c>
      <c r="C13" s="4">
        <f t="shared" ref="C13:G13" si="1">_xlfn.VAR.S(C2:C11)</f>
        <v>9393.1555555555569</v>
      </c>
      <c r="D13" s="4">
        <f t="shared" si="1"/>
        <v>531.73333333333335</v>
      </c>
      <c r="E13" s="4">
        <f t="shared" si="1"/>
        <v>174.54444444444439</v>
      </c>
      <c r="F13" s="4">
        <f t="shared" si="1"/>
        <v>213.16666666666666</v>
      </c>
      <c r="G13" s="4">
        <f t="shared" si="1"/>
        <v>920.26666666666665</v>
      </c>
    </row>
    <row r="14" spans="1:7">
      <c r="A14" s="4" t="s">
        <v>5</v>
      </c>
      <c r="B14" s="4">
        <v>0</v>
      </c>
      <c r="C14" s="4">
        <f>1-_xlfn.T.TEST(B2:B11,C2:C11,2,3)</f>
        <v>0.9948174605524347</v>
      </c>
      <c r="D14" s="4">
        <f>1-_xlfn.T.TEST(C2:C11,D2:D11,2,3)</f>
        <v>0.99999999869544887</v>
      </c>
      <c r="E14" s="4">
        <f>1-_xlfn.T.TEST(D2:D11,E2:E11,2,3)</f>
        <v>0.96603523046161688</v>
      </c>
      <c r="F14" s="4">
        <f>1-_xlfn.T.TEST(D2:D11,F2:F11,2,3)</f>
        <v>1</v>
      </c>
      <c r="G14" s="4">
        <f>1-_xlfn.T.TEST(F2:F11,G2:G11,2,3)</f>
        <v>1</v>
      </c>
    </row>
    <row r="15" spans="1:7">
      <c r="A15" s="4" t="s">
        <v>10</v>
      </c>
      <c r="B15" s="4">
        <v>1</v>
      </c>
      <c r="C15" s="4">
        <f>B12/C12</f>
        <v>1.0206829232355974</v>
      </c>
      <c r="D15" s="4">
        <f>C12/D12</f>
        <v>1.1387106245543392</v>
      </c>
      <c r="E15" s="4">
        <f>D12/E12</f>
        <v>0.99588546126694377</v>
      </c>
      <c r="F15" s="4">
        <f>D12/F12</f>
        <v>1.1061825774272125</v>
      </c>
      <c r="G15" s="4">
        <f>F12/G12</f>
        <v>1.3305655019138165</v>
      </c>
    </row>
    <row r="16" spans="1:7">
      <c r="A16" s="4" t="s">
        <v>11</v>
      </c>
      <c r="B16" s="4">
        <v>1</v>
      </c>
      <c r="C16" s="4">
        <f>B12/C12</f>
        <v>1.0206829232355974</v>
      </c>
      <c r="D16" s="4">
        <f>B12/D12</f>
        <v>1.1622624889895559</v>
      </c>
      <c r="E16" s="4">
        <f>B12/E12</f>
        <v>1.1574803149606299</v>
      </c>
      <c r="F16" s="4">
        <f>B12/F12</f>
        <v>1.2856745157174341</v>
      </c>
      <c r="G16" s="4">
        <f>B12/G12</f>
        <v>1.7106741573033708</v>
      </c>
    </row>
  </sheetData>
  <phoneticPr fontId="1" type="noConversion"/>
  <conditionalFormatting sqref="B15:G16">
    <cfRule type="cellIs" dxfId="5" priority="1" operator="equal">
      <formula>1</formula>
    </cfRule>
    <cfRule type="cellIs" dxfId="4" priority="2" operator="lessThan">
      <formula>1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0" workbookViewId="0">
      <selection activeCell="C3" sqref="C3"/>
    </sheetView>
  </sheetViews>
  <sheetFormatPr defaultRowHeight="15"/>
  <sheetData>
    <row r="1" spans="1:11">
      <c r="A1" s="2" t="s">
        <v>1</v>
      </c>
      <c r="B1" s="2">
        <v>1211</v>
      </c>
      <c r="C1" s="2">
        <v>1214</v>
      </c>
      <c r="D1" s="2"/>
      <c r="E1" s="2"/>
      <c r="F1" s="2"/>
      <c r="G1" s="2"/>
      <c r="H1" s="2"/>
      <c r="I1" s="2"/>
      <c r="J1" s="2"/>
      <c r="K1" s="2"/>
    </row>
    <row r="2" spans="1:11">
      <c r="A2" s="4">
        <v>1</v>
      </c>
      <c r="B2" s="4">
        <v>366</v>
      </c>
      <c r="C2" s="4">
        <v>266</v>
      </c>
      <c r="D2" s="4"/>
      <c r="E2" s="4"/>
      <c r="F2" s="4"/>
      <c r="G2" s="4"/>
      <c r="H2" s="4"/>
      <c r="I2" s="4"/>
      <c r="J2" s="4"/>
      <c r="K2" s="4"/>
    </row>
    <row r="3" spans="1:11">
      <c r="A3" s="4">
        <v>2</v>
      </c>
      <c r="B3" s="4">
        <v>370</v>
      </c>
      <c r="C3" s="4">
        <v>267</v>
      </c>
      <c r="D3" s="4"/>
      <c r="E3" s="4"/>
      <c r="F3" s="4"/>
      <c r="G3" s="4"/>
      <c r="H3" s="4"/>
      <c r="I3" s="4"/>
      <c r="J3" s="4"/>
      <c r="K3" s="4"/>
    </row>
    <row r="4" spans="1:11">
      <c r="A4" s="4">
        <v>3</v>
      </c>
      <c r="B4" s="4">
        <v>369</v>
      </c>
      <c r="C4" s="4">
        <v>265</v>
      </c>
      <c r="D4" s="4"/>
      <c r="E4" s="4"/>
      <c r="F4" s="4"/>
      <c r="G4" s="4"/>
      <c r="H4" s="4"/>
      <c r="I4" s="4"/>
      <c r="J4" s="4"/>
      <c r="K4" s="4"/>
    </row>
    <row r="5" spans="1:11">
      <c r="A5" s="4">
        <v>4</v>
      </c>
      <c r="B5" s="4">
        <v>368</v>
      </c>
      <c r="C5" s="4">
        <v>272</v>
      </c>
      <c r="D5" s="4"/>
      <c r="E5" s="4"/>
      <c r="F5" s="4"/>
      <c r="G5" s="4"/>
      <c r="H5" s="4"/>
      <c r="I5" s="4"/>
      <c r="J5" s="4"/>
      <c r="K5" s="4"/>
    </row>
    <row r="6" spans="1:11">
      <c r="A6" s="4">
        <v>5</v>
      </c>
      <c r="B6" s="4">
        <v>371</v>
      </c>
      <c r="C6" s="4">
        <v>263</v>
      </c>
      <c r="D6" s="4"/>
      <c r="E6" s="4"/>
      <c r="F6" s="4"/>
      <c r="G6" s="4"/>
      <c r="H6" s="4"/>
      <c r="I6" s="4"/>
      <c r="J6" s="4"/>
      <c r="K6" s="4"/>
    </row>
    <row r="7" spans="1:11">
      <c r="A7" s="4">
        <v>6</v>
      </c>
      <c r="B7" s="4">
        <v>369</v>
      </c>
      <c r="C7" s="4">
        <v>266</v>
      </c>
      <c r="D7" s="4"/>
      <c r="E7" s="4"/>
      <c r="F7" s="4"/>
      <c r="G7" s="4"/>
      <c r="H7" s="4"/>
      <c r="I7" s="4"/>
      <c r="J7" s="4"/>
      <c r="K7" s="4"/>
    </row>
    <row r="8" spans="1:11">
      <c r="A8" s="4">
        <v>7</v>
      </c>
      <c r="B8" s="4">
        <v>368</v>
      </c>
      <c r="C8" s="4">
        <v>265</v>
      </c>
      <c r="D8" s="4"/>
      <c r="E8" s="4"/>
      <c r="F8" s="4"/>
      <c r="G8" s="4"/>
      <c r="H8" s="4"/>
      <c r="I8" s="4"/>
      <c r="J8" s="4"/>
      <c r="K8" s="4"/>
    </row>
    <row r="9" spans="1:11">
      <c r="A9" s="4">
        <v>8</v>
      </c>
      <c r="B9" s="4">
        <v>368</v>
      </c>
      <c r="C9" s="4">
        <v>265</v>
      </c>
      <c r="D9" s="4"/>
      <c r="E9" s="4"/>
      <c r="F9" s="4"/>
      <c r="G9" s="4"/>
      <c r="H9" s="4"/>
      <c r="I9" s="4"/>
      <c r="J9" s="4"/>
      <c r="K9" s="4"/>
    </row>
    <row r="10" spans="1:11">
      <c r="A10" s="4">
        <v>9</v>
      </c>
      <c r="B10" s="4">
        <v>369</v>
      </c>
      <c r="C10" s="4">
        <v>262</v>
      </c>
      <c r="D10" s="4"/>
      <c r="E10" s="4"/>
      <c r="F10" s="4"/>
      <c r="G10" s="4"/>
      <c r="H10" s="4"/>
      <c r="I10" s="4"/>
      <c r="J10" s="4"/>
      <c r="K10" s="4"/>
    </row>
    <row r="11" spans="1:11">
      <c r="A11" s="4">
        <v>10</v>
      </c>
      <c r="B11" s="4">
        <v>368</v>
      </c>
      <c r="C11" s="4">
        <v>262</v>
      </c>
      <c r="D11" s="4"/>
      <c r="E11" s="4"/>
      <c r="F11" s="4"/>
      <c r="G11" s="4"/>
      <c r="H11" s="4"/>
      <c r="I11" s="4"/>
      <c r="J11" s="4"/>
      <c r="K11" s="4"/>
    </row>
    <row r="12" spans="1:11">
      <c r="A12" s="4" t="s">
        <v>2</v>
      </c>
      <c r="B12" s="4">
        <f>AVERAGE(B2:B11)</f>
        <v>368.6</v>
      </c>
      <c r="C12" s="4">
        <f t="shared" ref="C12:G12" si="0">AVERAGE(C2:C11)</f>
        <v>265.3</v>
      </c>
      <c r="D12" s="4" t="e">
        <f t="shared" si="0"/>
        <v>#DIV/0!</v>
      </c>
      <c r="E12" s="4" t="e">
        <f t="shared" si="0"/>
        <v>#DIV/0!</v>
      </c>
      <c r="F12" s="4" t="e">
        <f t="shared" si="0"/>
        <v>#DIV/0!</v>
      </c>
      <c r="G12" s="4" t="e">
        <f t="shared" si="0"/>
        <v>#DIV/0!</v>
      </c>
      <c r="H12" s="4" t="e">
        <f t="shared" ref="H12:K12" si="1">AVERAGE(H2:H11)</f>
        <v>#DIV/0!</v>
      </c>
      <c r="I12" s="4" t="e">
        <f t="shared" si="1"/>
        <v>#DIV/0!</v>
      </c>
      <c r="J12" s="4" t="e">
        <f t="shared" si="1"/>
        <v>#DIV/0!</v>
      </c>
      <c r="K12" s="4" t="e">
        <f t="shared" si="1"/>
        <v>#DIV/0!</v>
      </c>
    </row>
    <row r="13" spans="1:11">
      <c r="A13" s="4" t="s">
        <v>3</v>
      </c>
      <c r="B13" s="4">
        <f>_xlfn.VAR.S(B2:B11)</f>
        <v>1.8222222222222224</v>
      </c>
      <c r="C13" s="4">
        <f t="shared" ref="C13:G13" si="2">_xlfn.VAR.S(C2:C11)</f>
        <v>8.4555555555555539</v>
      </c>
      <c r="D13" s="4" t="e">
        <f t="shared" si="2"/>
        <v>#DIV/0!</v>
      </c>
      <c r="E13" s="4" t="e">
        <f t="shared" si="2"/>
        <v>#DIV/0!</v>
      </c>
      <c r="F13" s="4" t="e">
        <f t="shared" si="2"/>
        <v>#DIV/0!</v>
      </c>
      <c r="G13" s="4" t="e">
        <f t="shared" si="2"/>
        <v>#DIV/0!</v>
      </c>
      <c r="H13" s="4" t="e">
        <f t="shared" ref="H13:K13" si="3">_xlfn.VAR.S(H2:H11)</f>
        <v>#DIV/0!</v>
      </c>
      <c r="I13" s="4" t="e">
        <f t="shared" si="3"/>
        <v>#DIV/0!</v>
      </c>
      <c r="J13" s="4" t="e">
        <f t="shared" si="3"/>
        <v>#DIV/0!</v>
      </c>
      <c r="K13" s="4" t="e">
        <f t="shared" si="3"/>
        <v>#DIV/0!</v>
      </c>
    </row>
    <row r="14" spans="1:11" ht="30">
      <c r="A14" s="4" t="s">
        <v>5</v>
      </c>
      <c r="B14" s="4">
        <v>0</v>
      </c>
      <c r="C14" s="4">
        <f>1-_xlfn.T.TEST(B2:B11,C2:C11,2,3)</f>
        <v>1</v>
      </c>
      <c r="D14" s="4" t="e">
        <f>1-_xlfn.T.TEST(C2:C11,D2:D11,2,3)</f>
        <v>#DIV/0!</v>
      </c>
      <c r="E14" s="4" t="e">
        <f>1-_xlfn.T.TEST(D2:D11,E2:E11,2,3)</f>
        <v>#DIV/0!</v>
      </c>
      <c r="F14" s="4" t="e">
        <f>1-_xlfn.T.TEST(D2:D11,F2:F11,2,3)</f>
        <v>#DIV/0!</v>
      </c>
      <c r="G14" s="4" t="e">
        <f>1-_xlfn.T.TEST(F2:F11,G2:G11,2,3)</f>
        <v>#DIV/0!</v>
      </c>
      <c r="H14" s="4" t="e">
        <f t="shared" ref="H14:K14" si="4">1-_xlfn.T.TEST(G2:G11,H2:H11,2,3)</f>
        <v>#DIV/0!</v>
      </c>
      <c r="I14" s="4" t="e">
        <f t="shared" si="4"/>
        <v>#DIV/0!</v>
      </c>
      <c r="J14" s="4" t="e">
        <f t="shared" si="4"/>
        <v>#DIV/0!</v>
      </c>
      <c r="K14" s="4" t="e">
        <f t="shared" si="4"/>
        <v>#DIV/0!</v>
      </c>
    </row>
    <row r="15" spans="1:11" ht="30">
      <c r="A15" s="4" t="s">
        <v>10</v>
      </c>
      <c r="B15" s="4">
        <v>1</v>
      </c>
      <c r="C15" s="4">
        <f>B12/C12</f>
        <v>1.3893705239351677</v>
      </c>
      <c r="D15" s="4" t="e">
        <f>C12/D12</f>
        <v>#DIV/0!</v>
      </c>
      <c r="E15" s="4" t="e">
        <f>D12/E12</f>
        <v>#DIV/0!</v>
      </c>
      <c r="F15" s="4" t="e">
        <f>D12/F12</f>
        <v>#DIV/0!</v>
      </c>
      <c r="G15" s="4" t="e">
        <f>F12/G12</f>
        <v>#DIV/0!</v>
      </c>
      <c r="H15" s="4" t="e">
        <f t="shared" ref="H15:K15" si="5">G12/H12</f>
        <v>#DIV/0!</v>
      </c>
      <c r="I15" s="4" t="e">
        <f t="shared" si="5"/>
        <v>#DIV/0!</v>
      </c>
      <c r="J15" s="4" t="e">
        <f t="shared" si="5"/>
        <v>#DIV/0!</v>
      </c>
      <c r="K15" s="4" t="e">
        <f t="shared" si="5"/>
        <v>#DIV/0!</v>
      </c>
    </row>
    <row r="16" spans="1:11" ht="30">
      <c r="A16" s="4" t="s">
        <v>11</v>
      </c>
      <c r="B16" s="4">
        <v>1</v>
      </c>
      <c r="C16" s="4">
        <f>B12/C12</f>
        <v>1.3893705239351677</v>
      </c>
      <c r="D16" s="4" t="e">
        <f>B12/D12</f>
        <v>#DIV/0!</v>
      </c>
      <c r="E16" s="4" t="e">
        <f>B12/E12</f>
        <v>#DIV/0!</v>
      </c>
      <c r="F16" s="4" t="e">
        <f>B12/F12</f>
        <v>#DIV/0!</v>
      </c>
      <c r="G16" s="4" t="e">
        <f>B12/G12</f>
        <v>#DIV/0!</v>
      </c>
      <c r="H16" s="4" t="e">
        <f t="shared" ref="H16:K16" si="6">C12/H12</f>
        <v>#DIV/0!</v>
      </c>
      <c r="I16" s="4" t="e">
        <f t="shared" si="6"/>
        <v>#DIV/0!</v>
      </c>
      <c r="J16" s="4" t="e">
        <f t="shared" si="6"/>
        <v>#DIV/0!</v>
      </c>
      <c r="K16" s="4" t="e">
        <f t="shared" si="6"/>
        <v>#DIV/0!</v>
      </c>
    </row>
  </sheetData>
  <phoneticPr fontId="1" type="noConversion"/>
  <conditionalFormatting sqref="B15:K16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20120705</vt:lpstr>
      <vt:lpstr>20121215D</vt:lpstr>
      <vt:lpstr>20121215R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2013-01-14T23:15:55Z</dcterms:modified>
</cp:coreProperties>
</file>