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N\Desktop\"/>
    </mc:Choice>
  </mc:AlternateContent>
  <xr:revisionPtr revIDLastSave="0" documentId="13_ncr:1_{36ED292E-B1FB-41DA-9BB9-913CBF8C4644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<sst xmlns="http://schemas.openxmlformats.org/spreadsheetml/2006/main" count="181" uniqueCount="37">
  <si>
    <r>
      <rPr>
        <sz val="10"/>
        <color theme="1"/>
        <rFont val="等线"/>
        <family val="3"/>
        <charset val="134"/>
      </rPr>
      <t>城市</t>
    </r>
    <phoneticPr fontId="2" type="noConversion"/>
  </si>
  <si>
    <r>
      <rPr>
        <sz val="10"/>
        <color theme="1"/>
        <rFont val="等线"/>
        <family val="3"/>
        <charset val="134"/>
      </rPr>
      <t>住户存款余额（亿元）</t>
    </r>
    <phoneticPr fontId="2" type="noConversion"/>
  </si>
  <si>
    <r>
      <rPr>
        <sz val="10"/>
        <color theme="1"/>
        <rFont val="等线"/>
        <family val="3"/>
        <charset val="134"/>
      </rPr>
      <t>北京</t>
    </r>
  </si>
  <si>
    <r>
      <rPr>
        <sz val="10"/>
        <color theme="1"/>
        <rFont val="等线"/>
        <family val="3"/>
        <charset val="134"/>
      </rPr>
      <t>天津</t>
    </r>
  </si>
  <si>
    <r>
      <rPr>
        <sz val="10"/>
        <color theme="1"/>
        <rFont val="等线"/>
        <family val="3"/>
        <charset val="134"/>
      </rPr>
      <t>石家庄</t>
    </r>
  </si>
  <si>
    <r>
      <rPr>
        <sz val="10"/>
        <color theme="1"/>
        <rFont val="等线"/>
        <family val="3"/>
        <charset val="134"/>
      </rPr>
      <t>沈阳</t>
    </r>
  </si>
  <si>
    <r>
      <rPr>
        <sz val="10"/>
        <color theme="1"/>
        <rFont val="等线"/>
        <family val="3"/>
        <charset val="134"/>
      </rPr>
      <t>大连</t>
    </r>
  </si>
  <si>
    <r>
      <rPr>
        <sz val="10"/>
        <color theme="1"/>
        <rFont val="等线"/>
        <family val="3"/>
        <charset val="134"/>
      </rPr>
      <t>长春</t>
    </r>
  </si>
  <si>
    <r>
      <rPr>
        <sz val="10"/>
        <color theme="1"/>
        <rFont val="等线"/>
        <family val="3"/>
        <charset val="134"/>
      </rPr>
      <t>哈尔滨</t>
    </r>
  </si>
  <si>
    <r>
      <rPr>
        <sz val="10"/>
        <color theme="1"/>
        <rFont val="等线"/>
        <family val="3"/>
        <charset val="134"/>
      </rPr>
      <t>上海</t>
    </r>
  </si>
  <si>
    <r>
      <rPr>
        <sz val="10"/>
        <color theme="1"/>
        <rFont val="等线"/>
        <family val="3"/>
        <charset val="134"/>
      </rPr>
      <t>南京</t>
    </r>
  </si>
  <si>
    <r>
      <rPr>
        <sz val="10"/>
        <color theme="1"/>
        <rFont val="等线"/>
        <family val="3"/>
        <charset val="134"/>
      </rPr>
      <t>杭州</t>
    </r>
  </si>
  <si>
    <r>
      <rPr>
        <sz val="10"/>
        <color theme="1"/>
        <rFont val="等线"/>
        <family val="3"/>
        <charset val="134"/>
      </rPr>
      <t>宁波</t>
    </r>
  </si>
  <si>
    <r>
      <rPr>
        <sz val="10"/>
        <color theme="1"/>
        <rFont val="等线"/>
        <family val="3"/>
        <charset val="134"/>
      </rPr>
      <t>合肥</t>
    </r>
  </si>
  <si>
    <r>
      <rPr>
        <sz val="10"/>
        <color theme="1"/>
        <rFont val="等线"/>
        <family val="3"/>
        <charset val="134"/>
      </rPr>
      <t>福州</t>
    </r>
  </si>
  <si>
    <r>
      <rPr>
        <sz val="10"/>
        <color theme="1"/>
        <rFont val="等线"/>
        <family val="3"/>
        <charset val="134"/>
      </rPr>
      <t>南昌</t>
    </r>
  </si>
  <si>
    <r>
      <rPr>
        <sz val="10"/>
        <color theme="1"/>
        <rFont val="等线"/>
        <family val="3"/>
        <charset val="134"/>
      </rPr>
      <t>济南</t>
    </r>
  </si>
  <si>
    <r>
      <rPr>
        <sz val="10"/>
        <color theme="1"/>
        <rFont val="等线"/>
        <family val="3"/>
        <charset val="134"/>
      </rPr>
      <t>青岛</t>
    </r>
  </si>
  <si>
    <r>
      <rPr>
        <sz val="10"/>
        <color theme="1"/>
        <rFont val="等线"/>
        <family val="3"/>
        <charset val="134"/>
      </rPr>
      <t>郑州</t>
    </r>
  </si>
  <si>
    <r>
      <rPr>
        <sz val="10"/>
        <color theme="1"/>
        <rFont val="等线"/>
        <family val="3"/>
        <charset val="134"/>
      </rPr>
      <t>武汉</t>
    </r>
  </si>
  <si>
    <r>
      <rPr>
        <sz val="10"/>
        <color theme="1"/>
        <rFont val="等线"/>
        <family val="3"/>
        <charset val="134"/>
      </rPr>
      <t>长沙</t>
    </r>
  </si>
  <si>
    <r>
      <rPr>
        <sz val="10"/>
        <color theme="1"/>
        <rFont val="等线"/>
        <family val="3"/>
        <charset val="134"/>
      </rPr>
      <t>广州</t>
    </r>
  </si>
  <si>
    <r>
      <rPr>
        <sz val="10"/>
        <color theme="1"/>
        <rFont val="等线"/>
        <family val="3"/>
        <charset val="134"/>
      </rPr>
      <t>深圳</t>
    </r>
  </si>
  <si>
    <r>
      <rPr>
        <sz val="10"/>
        <color theme="1"/>
        <rFont val="等线"/>
        <family val="3"/>
        <charset val="134"/>
      </rPr>
      <t>南宁</t>
    </r>
  </si>
  <si>
    <r>
      <rPr>
        <sz val="10"/>
        <color theme="1"/>
        <rFont val="等线"/>
        <family val="3"/>
        <charset val="134"/>
      </rPr>
      <t>重庆</t>
    </r>
  </si>
  <si>
    <r>
      <rPr>
        <sz val="10"/>
        <color theme="1"/>
        <rFont val="等线"/>
        <family val="3"/>
        <charset val="134"/>
      </rPr>
      <t>成都</t>
    </r>
  </si>
  <si>
    <r>
      <rPr>
        <sz val="10"/>
        <color theme="1"/>
        <rFont val="等线"/>
        <family val="3"/>
        <charset val="134"/>
      </rPr>
      <t>昆明</t>
    </r>
  </si>
  <si>
    <r>
      <rPr>
        <sz val="10"/>
        <color theme="1"/>
        <rFont val="等线"/>
        <family val="3"/>
        <charset val="134"/>
      </rPr>
      <t>西安</t>
    </r>
  </si>
  <si>
    <r>
      <rPr>
        <b/>
        <sz val="10"/>
        <color theme="1"/>
        <rFont val="等线"/>
        <family val="3"/>
        <charset val="134"/>
      </rPr>
      <t>注：</t>
    </r>
    <phoneticPr fontId="2" type="noConversion"/>
  </si>
  <si>
    <r>
      <rPr>
        <sz val="10"/>
        <color theme="1"/>
        <rFont val="等线"/>
        <family val="3"/>
        <charset val="134"/>
      </rPr>
      <t>住户存款余额为年末金融机构人民币各项存款余额的其中项。</t>
    </r>
    <phoneticPr fontId="2" type="noConversion"/>
  </si>
  <si>
    <r>
      <rPr>
        <sz val="10"/>
        <color theme="1"/>
        <rFont val="等线"/>
        <family val="3"/>
        <charset val="134"/>
      </rPr>
      <t>数据来源：国家统计局</t>
    </r>
    <phoneticPr fontId="2" type="noConversion"/>
  </si>
  <si>
    <r>
      <rPr>
        <sz val="10"/>
        <color theme="1"/>
        <rFont val="等线"/>
        <family val="3"/>
        <charset val="134"/>
      </rPr>
      <t>城镇非私营单位在岗职工平均工资</t>
    </r>
    <r>
      <rPr>
        <sz val="10"/>
        <color theme="1"/>
        <rFont val="Calibri"/>
        <family val="2"/>
      </rPr>
      <t>(</t>
    </r>
    <r>
      <rPr>
        <sz val="10"/>
        <color theme="1"/>
        <rFont val="等线"/>
        <family val="3"/>
        <charset val="134"/>
      </rPr>
      <t>元</t>
    </r>
    <r>
      <rPr>
        <sz val="10"/>
        <color theme="1"/>
        <rFont val="Calibri"/>
        <family val="2"/>
      </rPr>
      <t>)</t>
    </r>
    <phoneticPr fontId="2" type="noConversion"/>
  </si>
  <si>
    <r>
      <rPr>
        <sz val="10"/>
        <rFont val="等线"/>
        <family val="3"/>
        <charset val="134"/>
      </rPr>
      <t>哈尔滨</t>
    </r>
    <r>
      <rPr>
        <sz val="10"/>
        <rFont val="Calibri"/>
        <family val="2"/>
      </rPr>
      <t xml:space="preserve"> 2021</t>
    </r>
    <r>
      <rPr>
        <sz val="10"/>
        <rFont val="等线"/>
        <family val="3"/>
        <charset val="134"/>
      </rPr>
      <t>年数据来源</t>
    </r>
    <r>
      <rPr>
        <sz val="10"/>
        <rFont val="Calibri"/>
        <family val="2"/>
      </rPr>
      <t>2021</t>
    </r>
    <r>
      <rPr>
        <sz val="10"/>
        <rFont val="等线"/>
        <family val="3"/>
        <charset val="134"/>
      </rPr>
      <t>年度哈尔滨市城镇非私营单位从业人员年平均工资公告（国家统计局无数据）</t>
    </r>
    <phoneticPr fontId="2" type="noConversion"/>
  </si>
  <si>
    <t>年末户籍人口（万人）</t>
    <phoneticPr fontId="2" type="noConversion"/>
  </si>
  <si>
    <t>住宅商品房价格与人均工资比</t>
    <phoneticPr fontId="2" type="noConversion"/>
  </si>
  <si>
    <t>住宅商品房平均销售价格与人均工资比（平方米单价/人均年收入）</t>
    <phoneticPr fontId="2" type="noConversion"/>
  </si>
  <si>
    <t>城镇登记失业率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</si>
</sst>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1"/>
      <color theme="1"/>
      <name val="Calibri"/>
      <family val="2"/>
    </font>
    <font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3" fillId="0" borderId="0" xfId="1" applyNumberFormat="1" applyFont="1" applyAlignment="1">
      <alignment horizontal="right" vertical="center"/>
    </xf>
    <xf numFmtId="176" fontId="5" fillId="0" borderId="0" xfId="1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9" fontId="8" fillId="2" borderId="0" xfId="3" applyFont="1" applyFill="1" applyAlignment="1">
      <alignment horizontal="center" vertical="center"/>
    </xf>
    <xf numFmtId="9" fontId="5" fillId="0" borderId="0" xfId="3" applyFont="1">
      <alignment vertical="center"/>
    </xf>
    <xf numFmtId="9" fontId="6" fillId="0" borderId="0" xfId="3" applyFont="1">
      <alignment vertical="center"/>
    </xf>
    <xf numFmtId="9" fontId="5" fillId="0" borderId="0" xfId="3" applyFont="1" applyAlignment="1">
      <alignment vertical="center"/>
    </xf>
    <xf numFmtId="1" fontId="10" fillId="0" borderId="0" xfId="0" applyNumberFormat="1" applyFont="1">
      <alignment vertical="center"/>
    </xf>
    <xf numFmtId="176" fontId="10" fillId="0" borderId="0" xfId="1" applyNumberFormat="1" applyFont="1">
      <alignment vertical="center"/>
    </xf>
    <xf numFmtId="0" fontId="12" fillId="0" borderId="0" xfId="0" applyFont="1" applyAlignment="1">
      <alignment horizontal="right" vertical="center"/>
    </xf>
    <xf numFmtId="10" fontId="8" fillId="2" borderId="0" xfId="0" applyNumberFormat="1" applyFont="1" applyFill="1" applyAlignment="1">
      <alignment horizontal="center" vertical="center"/>
    </xf>
    <xf numFmtId="10" fontId="5" fillId="0" borderId="0" xfId="3" applyNumberFormat="1" applyFont="1">
      <alignment vertical="center"/>
    </xf>
    <xf numFmtId="10" fontId="5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177" fontId="5" fillId="0" borderId="0" xfId="3" applyNumberFormat="1" applyFont="1">
      <alignment vertical="center"/>
    </xf>
    <xf numFmtId="0" fontId="5" fillId="0" borderId="0" xfId="3" applyNumberFormat="1" applyFont="1">
      <alignment vertical="center"/>
    </xf>
  </cellXfs>
  <cellStyles count="4">
    <cellStyle name="百分比" xfId="3" builtinId="5"/>
    <cellStyle name="常规" xfId="0" builtinId="0"/>
    <cellStyle name="常规 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20027;&#35201;&#22478;&#24066;&#24180;&#24230;&#25968;&#25454;-&#22478;&#38215;&#20154;&#21475;&#22833;&#19994;&#29575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</sheetNames>
    <sheetDataSet>
      <sheetData sheetId="0">
        <row r="4">
          <cell r="A4" t="str">
            <v>地区</v>
          </cell>
          <cell r="B4">
            <v>2022</v>
          </cell>
          <cell r="C4">
            <v>2021</v>
          </cell>
          <cell r="D4">
            <v>2020</v>
          </cell>
        </row>
        <row r="5">
          <cell r="A5" t="str">
            <v>重庆</v>
          </cell>
          <cell r="B5">
            <v>5.4</v>
          </cell>
          <cell r="C5">
            <v>2.9</v>
          </cell>
          <cell r="D5">
            <v>4.5</v>
          </cell>
          <cell r="E5">
            <v>2.6</v>
          </cell>
        </row>
        <row r="6">
          <cell r="A6" t="str">
            <v>成都</v>
          </cell>
          <cell r="B6">
            <v>2</v>
          </cell>
          <cell r="C6">
            <v>2.9</v>
          </cell>
          <cell r="D6">
            <v>3</v>
          </cell>
          <cell r="E6">
            <v>3.3</v>
          </cell>
        </row>
        <row r="7">
          <cell r="A7" t="str">
            <v>上海</v>
          </cell>
          <cell r="B7">
            <v>4.5</v>
          </cell>
          <cell r="C7">
            <v>2.7</v>
          </cell>
          <cell r="D7">
            <v>3.7</v>
          </cell>
          <cell r="E7">
            <v>3.6</v>
          </cell>
        </row>
        <row r="8">
          <cell r="A8" t="str">
            <v>北京</v>
          </cell>
          <cell r="B8">
            <v>4.7</v>
          </cell>
          <cell r="C8">
            <v>3.2</v>
          </cell>
          <cell r="D8">
            <v>2.6</v>
          </cell>
          <cell r="E8">
            <v>1.3</v>
          </cell>
        </row>
        <row r="9">
          <cell r="A9" t="str">
            <v>天津</v>
          </cell>
          <cell r="B9">
            <v>5.8</v>
          </cell>
          <cell r="C9">
            <v>3.7</v>
          </cell>
          <cell r="D9">
            <v>3.6</v>
          </cell>
          <cell r="E9">
            <v>3.5</v>
          </cell>
        </row>
        <row r="10">
          <cell r="A10" t="str">
            <v>西安</v>
          </cell>
          <cell r="B10">
            <v>3.6</v>
          </cell>
          <cell r="C10">
            <v>3.6</v>
          </cell>
          <cell r="D10">
            <v>3.6</v>
          </cell>
          <cell r="E10">
            <v>3.3</v>
          </cell>
        </row>
        <row r="11">
          <cell r="A11" t="str">
            <v>石家庄</v>
          </cell>
          <cell r="B11">
            <v>3.23</v>
          </cell>
          <cell r="C11">
            <v>3.4</v>
          </cell>
          <cell r="D11">
            <v>3.8</v>
          </cell>
          <cell r="E11">
            <v>3.2</v>
          </cell>
        </row>
        <row r="12">
          <cell r="A12" t="str">
            <v>哈尔滨</v>
          </cell>
          <cell r="B12">
            <v>3.45</v>
          </cell>
          <cell r="C12">
            <v>3.4</v>
          </cell>
          <cell r="D12">
            <v>3.5</v>
          </cell>
          <cell r="E12">
            <v>3.5</v>
          </cell>
        </row>
        <row r="13">
          <cell r="A13" t="str">
            <v>广州</v>
          </cell>
          <cell r="B13">
            <v>2.5299999999999998</v>
          </cell>
          <cell r="C13">
            <v>2.2000000000000002</v>
          </cell>
          <cell r="D13">
            <v>2.5</v>
          </cell>
          <cell r="E13">
            <v>2.2000000000000002</v>
          </cell>
        </row>
        <row r="14">
          <cell r="A14" t="str">
            <v>武汉</v>
          </cell>
          <cell r="B14">
            <v>2.6</v>
          </cell>
          <cell r="C14">
            <v>2.9</v>
          </cell>
          <cell r="D14">
            <v>3</v>
          </cell>
          <cell r="E14">
            <v>2</v>
          </cell>
        </row>
        <row r="15">
          <cell r="A15" t="str">
            <v>郑州</v>
          </cell>
          <cell r="B15">
            <v>2.58</v>
          </cell>
          <cell r="C15">
            <v>2.8</v>
          </cell>
          <cell r="D15">
            <v>2</v>
          </cell>
          <cell r="E15">
            <v>1.8</v>
          </cell>
        </row>
        <row r="16">
          <cell r="A16" t="str">
            <v>青岛</v>
          </cell>
          <cell r="B16">
            <v>2.74</v>
          </cell>
          <cell r="C16">
            <v>2.7</v>
          </cell>
          <cell r="D16">
            <v>3</v>
          </cell>
          <cell r="E16">
            <v>3</v>
          </cell>
        </row>
        <row r="17">
          <cell r="A17" t="str">
            <v>杭州</v>
          </cell>
          <cell r="B17">
            <v>2.2999999999999998</v>
          </cell>
          <cell r="C17">
            <v>2.2999999999999998</v>
          </cell>
          <cell r="D17">
            <v>2.4</v>
          </cell>
          <cell r="E17">
            <v>1.8</v>
          </cell>
        </row>
        <row r="18">
          <cell r="A18" t="str">
            <v>南宁</v>
          </cell>
          <cell r="B18">
            <v>3.1</v>
          </cell>
          <cell r="C18">
            <v>2.8</v>
          </cell>
          <cell r="D18">
            <v>3.1</v>
          </cell>
          <cell r="E18">
            <v>2.7</v>
          </cell>
        </row>
        <row r="19">
          <cell r="A19" t="str">
            <v>合肥</v>
          </cell>
          <cell r="B19">
            <v>2.81</v>
          </cell>
          <cell r="C19">
            <v>2.8</v>
          </cell>
          <cell r="D19">
            <v>3.1</v>
          </cell>
          <cell r="E19">
            <v>2.8</v>
          </cell>
        </row>
        <row r="20">
          <cell r="A20" t="str">
            <v>长春</v>
          </cell>
          <cell r="B20">
            <v>5.4</v>
          </cell>
          <cell r="C20">
            <v>3.2</v>
          </cell>
          <cell r="D20">
            <v>3.3</v>
          </cell>
          <cell r="E20">
            <v>2.5</v>
          </cell>
        </row>
        <row r="21">
          <cell r="A21" t="str">
            <v>沈阳</v>
          </cell>
          <cell r="B21">
            <v>3.14</v>
          </cell>
          <cell r="C21">
            <v>3.1</v>
          </cell>
          <cell r="D21">
            <v>3.1</v>
          </cell>
          <cell r="E21">
            <v>2.9</v>
          </cell>
        </row>
        <row r="22">
          <cell r="A22" t="str">
            <v>长沙</v>
          </cell>
          <cell r="B22">
            <v>1.5</v>
          </cell>
          <cell r="C22">
            <v>1.7</v>
          </cell>
          <cell r="D22">
            <v>3.3</v>
          </cell>
          <cell r="E22">
            <v>2.6</v>
          </cell>
        </row>
        <row r="23">
          <cell r="A23" t="str">
            <v>福州</v>
          </cell>
          <cell r="B23">
            <v>3.16</v>
          </cell>
          <cell r="C23">
            <v>3.2</v>
          </cell>
          <cell r="D23">
            <v>3</v>
          </cell>
          <cell r="E23">
            <v>2.2000000000000002</v>
          </cell>
        </row>
        <row r="24">
          <cell r="A24" t="str">
            <v>南京</v>
          </cell>
          <cell r="B24">
            <v>2.65</v>
          </cell>
          <cell r="C24">
            <v>1.71</v>
          </cell>
          <cell r="D24">
            <v>1.7</v>
          </cell>
          <cell r="E24">
            <v>1.8</v>
          </cell>
        </row>
        <row r="25">
          <cell r="A25" t="str">
            <v>济南</v>
          </cell>
          <cell r="B25">
            <v>2.0299999999999998</v>
          </cell>
          <cell r="C25">
            <v>2</v>
          </cell>
          <cell r="D25">
            <v>2</v>
          </cell>
          <cell r="E25">
            <v>2</v>
          </cell>
        </row>
        <row r="26">
          <cell r="A26" t="str">
            <v>宁波</v>
          </cell>
          <cell r="B26">
            <v>1.8</v>
          </cell>
          <cell r="C26">
            <v>2.2999999999999998</v>
          </cell>
          <cell r="D26">
            <v>2.2000000000000002</v>
          </cell>
          <cell r="E26">
            <v>1.6</v>
          </cell>
        </row>
        <row r="27">
          <cell r="A27" t="str">
            <v>大连</v>
          </cell>
          <cell r="B27">
            <v>2.4</v>
          </cell>
          <cell r="C27">
            <v>3.2</v>
          </cell>
          <cell r="D27">
            <v>3.4</v>
          </cell>
          <cell r="E27">
            <v>2.6</v>
          </cell>
        </row>
        <row r="28">
          <cell r="A28" t="str">
            <v>昆明</v>
          </cell>
          <cell r="B28">
            <v>3.86</v>
          </cell>
          <cell r="C28">
            <v>3.9</v>
          </cell>
          <cell r="D28">
            <v>4.2</v>
          </cell>
          <cell r="E28">
            <v>3.4</v>
          </cell>
        </row>
        <row r="29">
          <cell r="A29" t="str">
            <v>南昌</v>
          </cell>
          <cell r="B29">
            <v>3</v>
          </cell>
          <cell r="C29">
            <v>3.1</v>
          </cell>
          <cell r="D29">
            <v>2.9</v>
          </cell>
          <cell r="E29">
            <v>2.34</v>
          </cell>
        </row>
        <row r="30">
          <cell r="A30" t="str">
            <v>深圳</v>
          </cell>
          <cell r="B30">
            <v>3.1</v>
          </cell>
          <cell r="C30">
            <v>2.2000000000000002</v>
          </cell>
          <cell r="D30">
            <v>2.5</v>
          </cell>
          <cell r="E30">
            <v>2.2000000000000002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D1" workbookViewId="0">
      <selection activeCell="H8" sqref="H8"/>
    </sheetView>
  </sheetViews>
  <sheetFormatPr defaultColWidth="8.6640625" defaultRowHeight="13" x14ac:dyDescent="0.3"/>
  <cols>
    <col min="1" max="1" width="9.25" style="6" customWidth="1"/>
    <col min="2" max="2" width="22.6640625" style="3" bestFit="1" customWidth="1"/>
    <col min="3" max="3" width="33.6640625" style="3" bestFit="1" customWidth="1"/>
    <col min="4" max="4" width="27.08203125" style="3" bestFit="1" customWidth="1"/>
    <col min="5" max="5" width="27.9140625" style="3" customWidth="1"/>
    <col min="6" max="6" width="18.75" style="22" customWidth="1"/>
    <col min="7" max="16384" width="8.6640625" style="3"/>
  </cols>
  <sheetData>
    <row r="1" spans="1:10" x14ac:dyDescent="0.3">
      <c r="A1" s="5" t="s">
        <v>0</v>
      </c>
      <c r="B1" s="5" t="s">
        <v>1</v>
      </c>
      <c r="C1" s="5" t="s">
        <v>31</v>
      </c>
      <c r="D1" s="8" t="s">
        <v>33</v>
      </c>
      <c r="E1" s="8" t="s">
        <v>34</v>
      </c>
      <c r="F1" s="20" t="s">
        <v>36</v>
      </c>
      <c r="G1" s="14"/>
      <c r="H1" s="14"/>
      <c r="I1" s="14"/>
      <c r="J1" s="14"/>
    </row>
    <row r="2" spans="1:10" x14ac:dyDescent="0.3">
      <c r="A2" s="6" t="s">
        <v>24</v>
      </c>
      <c r="B2" s="1">
        <v>15907.23</v>
      </c>
      <c r="C2" s="1">
        <v>81764</v>
      </c>
      <c r="D2" s="2">
        <v>3403.64</v>
      </c>
      <c r="E2" s="14">
        <v>8.8205293570617946E-2</v>
      </c>
      <c r="F2" s="21">
        <v>0.03</v>
      </c>
      <c r="G2" s="19"/>
      <c r="J2" s="14"/>
    </row>
    <row r="3" spans="1:10" x14ac:dyDescent="0.3">
      <c r="A3" s="6" t="s">
        <v>25</v>
      </c>
      <c r="B3" s="1">
        <v>13141.47</v>
      </c>
      <c r="C3" s="1">
        <v>88011</v>
      </c>
      <c r="D3" s="2">
        <v>1476.05</v>
      </c>
      <c r="E3" s="14">
        <v>0.13418698506506063</v>
      </c>
      <c r="F3" s="21">
        <v>3.3000000000000002E-2</v>
      </c>
      <c r="G3" s="19"/>
      <c r="J3" s="14"/>
    </row>
    <row r="4" spans="1:10" x14ac:dyDescent="0.3">
      <c r="A4" s="6" t="s">
        <v>9</v>
      </c>
      <c r="B4" s="1">
        <v>27071.74</v>
      </c>
      <c r="C4" s="1">
        <v>142983</v>
      </c>
      <c r="D4" s="2">
        <v>1462.38</v>
      </c>
      <c r="E4" s="14">
        <v>0.21060124583964399</v>
      </c>
      <c r="F4" s="21">
        <v>3.5000000000000003E-2</v>
      </c>
      <c r="G4" s="19"/>
      <c r="J4" s="14"/>
    </row>
    <row r="5" spans="1:10" x14ac:dyDescent="0.3">
      <c r="A5" s="6" t="s">
        <v>2</v>
      </c>
      <c r="B5" s="1">
        <v>34018.959999999999</v>
      </c>
      <c r="C5" s="1">
        <v>149843</v>
      </c>
      <c r="D5" s="2">
        <v>1375.8</v>
      </c>
      <c r="E5" s="14">
        <v>0.2289382980283349</v>
      </c>
      <c r="F5" s="21">
        <v>1.3999999999999999E-2</v>
      </c>
      <c r="G5" s="19"/>
      <c r="J5" s="14"/>
    </row>
    <row r="6" spans="1:10" x14ac:dyDescent="0.3">
      <c r="A6" s="6" t="s">
        <v>3</v>
      </c>
      <c r="B6" s="1">
        <v>10746.17</v>
      </c>
      <c r="C6" s="1">
        <v>103931</v>
      </c>
      <c r="D6" s="2">
        <v>1081.6300000000001</v>
      </c>
      <c r="E6" s="14">
        <v>0.12203800371830895</v>
      </c>
      <c r="F6" s="21">
        <v>3.5000000000000003E-2</v>
      </c>
      <c r="G6" s="19"/>
      <c r="J6" s="14"/>
    </row>
    <row r="7" spans="1:10" x14ac:dyDescent="0.3">
      <c r="A7" s="6" t="s">
        <v>27</v>
      </c>
      <c r="B7" s="1">
        <v>8360.33</v>
      </c>
      <c r="C7" s="1">
        <v>87125</v>
      </c>
      <c r="D7" s="2">
        <v>986.87</v>
      </c>
      <c r="E7" s="14">
        <v>0.13635858453879776</v>
      </c>
      <c r="F7" s="21">
        <v>3.3000000000000002E-2</v>
      </c>
      <c r="G7" s="19"/>
      <c r="J7" s="14"/>
    </row>
    <row r="8" spans="1:10" x14ac:dyDescent="0.3">
      <c r="A8" s="6" t="s">
        <v>4</v>
      </c>
      <c r="B8" s="1">
        <v>6473.25</v>
      </c>
      <c r="C8" s="1">
        <v>75114</v>
      </c>
      <c r="D8" s="2">
        <v>981.6</v>
      </c>
      <c r="E8" s="14">
        <v>0.112599294463714</v>
      </c>
      <c r="F8" s="21">
        <v>3.3000000000000002E-2</v>
      </c>
      <c r="G8" s="19"/>
      <c r="J8" s="14"/>
    </row>
    <row r="9" spans="1:10" x14ac:dyDescent="0.3">
      <c r="A9" s="6" t="s">
        <v>8</v>
      </c>
      <c r="B9" s="1">
        <v>5394.26</v>
      </c>
      <c r="C9" s="1">
        <v>71771</v>
      </c>
      <c r="D9" s="2">
        <v>951.54</v>
      </c>
      <c r="E9" s="14">
        <v>9.2297358475167401E-2</v>
      </c>
      <c r="F9" s="21">
        <v>3.7999999999999999E-2</v>
      </c>
      <c r="G9" s="19"/>
      <c r="J9" s="14"/>
    </row>
    <row r="10" spans="1:10" x14ac:dyDescent="0.3">
      <c r="A10" s="6" t="s">
        <v>21</v>
      </c>
      <c r="B10" s="1">
        <v>16042.06</v>
      </c>
      <c r="C10" s="1">
        <v>111839</v>
      </c>
      <c r="D10" s="2">
        <v>927.69</v>
      </c>
      <c r="E10" s="14">
        <v>0.2169629552931836</v>
      </c>
      <c r="F10" s="21">
        <v>1.9E-2</v>
      </c>
      <c r="G10" s="19"/>
      <c r="J10" s="14"/>
    </row>
    <row r="11" spans="1:10" x14ac:dyDescent="0.3">
      <c r="A11" s="6" t="s">
        <v>19</v>
      </c>
      <c r="B11" s="1">
        <v>7728.5</v>
      </c>
      <c r="C11" s="1">
        <v>88327</v>
      </c>
      <c r="D11" s="2">
        <v>883.73</v>
      </c>
      <c r="E11" s="14">
        <v>0.12376806171144586</v>
      </c>
      <c r="F11" s="21">
        <v>2.1000000000000001E-2</v>
      </c>
      <c r="G11" s="19"/>
      <c r="J11" s="14"/>
    </row>
    <row r="12" spans="1:10" x14ac:dyDescent="0.3">
      <c r="A12" s="6" t="s">
        <v>18</v>
      </c>
      <c r="B12" s="1">
        <v>7157.32</v>
      </c>
      <c r="C12" s="1">
        <v>80963</v>
      </c>
      <c r="D12" s="2">
        <v>863.9</v>
      </c>
      <c r="E12" s="14">
        <v>0.10018583179299408</v>
      </c>
      <c r="F12" s="21">
        <v>2.5000000000000001E-2</v>
      </c>
      <c r="G12" s="19"/>
      <c r="J12" s="14"/>
    </row>
    <row r="13" spans="1:10" x14ac:dyDescent="0.3">
      <c r="A13" s="6" t="s">
        <v>17</v>
      </c>
      <c r="B13" s="1">
        <v>5913.71</v>
      </c>
      <c r="C13" s="1">
        <v>90840</v>
      </c>
      <c r="D13" s="2">
        <v>817.79</v>
      </c>
      <c r="E13" s="14">
        <v>0.10773339100203695</v>
      </c>
      <c r="F13" s="21">
        <v>2.8999999999999998E-2</v>
      </c>
      <c r="G13" s="19"/>
      <c r="J13" s="14"/>
    </row>
    <row r="14" spans="1:10" x14ac:dyDescent="0.3">
      <c r="A14" s="6" t="s">
        <v>11</v>
      </c>
      <c r="B14" s="1">
        <v>9981.24</v>
      </c>
      <c r="C14" s="1">
        <v>106709</v>
      </c>
      <c r="D14" s="2">
        <v>774.1</v>
      </c>
      <c r="E14" s="14">
        <v>0.1899538596821575</v>
      </c>
      <c r="F14" s="21">
        <v>1.6E-2</v>
      </c>
      <c r="G14" s="19"/>
      <c r="J14" s="14"/>
    </row>
    <row r="15" spans="1:10" x14ac:dyDescent="0.3">
      <c r="A15" s="6" t="s">
        <v>23</v>
      </c>
      <c r="B15" s="1">
        <v>3542.83</v>
      </c>
      <c r="C15" s="1">
        <v>83452</v>
      </c>
      <c r="D15" s="2">
        <v>770.82</v>
      </c>
      <c r="E15" s="14">
        <v>8.5712660429552681E-2</v>
      </c>
      <c r="F15" s="21">
        <v>2.7000000000000003E-2</v>
      </c>
      <c r="G15" s="19"/>
      <c r="J15" s="14"/>
    </row>
    <row r="16" spans="1:10" x14ac:dyDescent="0.3">
      <c r="A16" s="6" t="s">
        <v>13</v>
      </c>
      <c r="B16" s="1">
        <v>4003.41</v>
      </c>
      <c r="C16" s="1">
        <v>89022</v>
      </c>
      <c r="D16" s="2">
        <v>757.96</v>
      </c>
      <c r="E16" s="14">
        <v>0.12530206186344961</v>
      </c>
      <c r="F16" s="21">
        <v>2.8999999999999998E-2</v>
      </c>
      <c r="G16" s="19"/>
      <c r="J16" s="14"/>
    </row>
    <row r="17" spans="1:10" x14ac:dyDescent="0.3">
      <c r="A17" s="6" t="s">
        <v>7</v>
      </c>
      <c r="B17" s="1">
        <v>4993.24</v>
      </c>
      <c r="C17" s="1">
        <v>80425</v>
      </c>
      <c r="D17" s="2">
        <v>751.29</v>
      </c>
      <c r="E17" s="14">
        <v>8.1093277978233833E-2</v>
      </c>
      <c r="F17" s="21">
        <v>3.4000000000000002E-2</v>
      </c>
      <c r="G17" s="19"/>
      <c r="J17" s="14"/>
    </row>
    <row r="18" spans="1:10" x14ac:dyDescent="0.3">
      <c r="A18" s="6" t="s">
        <v>5</v>
      </c>
      <c r="B18" s="1">
        <v>7288.14</v>
      </c>
      <c r="C18" s="1">
        <v>82067</v>
      </c>
      <c r="D18" s="2">
        <v>745.99</v>
      </c>
      <c r="E18" s="14">
        <v>0.12144520247482045</v>
      </c>
      <c r="F18" s="21">
        <v>3.1E-2</v>
      </c>
      <c r="G18" s="19"/>
      <c r="J18" s="14"/>
    </row>
    <row r="19" spans="1:10" x14ac:dyDescent="0.3">
      <c r="A19" s="6" t="s">
        <v>20</v>
      </c>
      <c r="B19" s="1">
        <v>5692.08</v>
      </c>
      <c r="C19" s="1">
        <v>93293</v>
      </c>
      <c r="D19" s="2">
        <v>728.86</v>
      </c>
      <c r="E19" s="14">
        <v>8.9322837960416082E-2</v>
      </c>
      <c r="F19" s="21">
        <v>2.5000000000000001E-2</v>
      </c>
      <c r="G19" s="19"/>
      <c r="J19" s="14"/>
    </row>
    <row r="20" spans="1:10" x14ac:dyDescent="0.3">
      <c r="A20" s="6" t="s">
        <v>14</v>
      </c>
      <c r="B20" s="1">
        <v>5053.29</v>
      </c>
      <c r="C20" s="1">
        <v>83175</v>
      </c>
      <c r="D20" s="2">
        <v>702.66</v>
      </c>
      <c r="E20" s="14">
        <v>0.13442141783087155</v>
      </c>
      <c r="F20" s="21">
        <v>2.4E-2</v>
      </c>
      <c r="G20" s="19"/>
      <c r="J20" s="14"/>
    </row>
    <row r="21" spans="1:10" x14ac:dyDescent="0.3">
      <c r="A21" s="6" t="s">
        <v>10</v>
      </c>
      <c r="B21" s="1">
        <v>6914.84</v>
      </c>
      <c r="C21" s="1">
        <v>111071</v>
      </c>
      <c r="D21" s="2">
        <v>696.94</v>
      </c>
      <c r="E21" s="14">
        <v>0.18996873714379908</v>
      </c>
      <c r="F21" s="21">
        <v>1.8000000000000002E-2</v>
      </c>
      <c r="G21" s="19"/>
      <c r="J21" s="14"/>
    </row>
    <row r="22" spans="1:10" x14ac:dyDescent="0.3">
      <c r="A22" s="6" t="s">
        <v>16</v>
      </c>
      <c r="B22" s="1">
        <v>5008.08</v>
      </c>
      <c r="C22" s="1">
        <v>91651</v>
      </c>
      <c r="D22" s="2">
        <v>655.9</v>
      </c>
      <c r="E22" s="14">
        <v>0.10620347370202816</v>
      </c>
      <c r="F22" s="21">
        <v>2.1000000000000001E-2</v>
      </c>
      <c r="G22" s="19"/>
      <c r="J22" s="14"/>
    </row>
    <row r="23" spans="1:10" x14ac:dyDescent="0.3">
      <c r="A23" s="6" t="s">
        <v>12</v>
      </c>
      <c r="B23" s="1">
        <v>6561.26</v>
      </c>
      <c r="C23" s="1">
        <v>102325</v>
      </c>
      <c r="D23" s="2">
        <v>602.96</v>
      </c>
      <c r="E23" s="14">
        <v>0.16865286529807183</v>
      </c>
      <c r="F23" s="21">
        <v>1.8000000000000002E-2</v>
      </c>
      <c r="G23" s="19"/>
      <c r="J23" s="14"/>
    </row>
    <row r="24" spans="1:10" x14ac:dyDescent="0.3">
      <c r="A24" s="6" t="s">
        <v>6</v>
      </c>
      <c r="B24" s="1">
        <v>6039.97</v>
      </c>
      <c r="C24" s="1">
        <v>87592</v>
      </c>
      <c r="D24" s="2">
        <v>595.21</v>
      </c>
      <c r="E24" s="14">
        <v>0.13125892674318601</v>
      </c>
      <c r="F24" s="21">
        <v>2.6000000000000002E-2</v>
      </c>
      <c r="G24" s="19"/>
      <c r="J24" s="14"/>
    </row>
    <row r="25" spans="1:10" x14ac:dyDescent="0.3">
      <c r="A25" s="6" t="s">
        <v>26</v>
      </c>
      <c r="B25" s="1">
        <v>4882.51</v>
      </c>
      <c r="C25" s="1">
        <v>80253</v>
      </c>
      <c r="D25" s="2">
        <v>571.66999999999996</v>
      </c>
      <c r="E25" s="14">
        <v>0.1048922609466726</v>
      </c>
      <c r="F25" s="21">
        <v>3.0899999999999997E-2</v>
      </c>
      <c r="G25" s="19"/>
      <c r="J25" s="14"/>
    </row>
    <row r="26" spans="1:10" x14ac:dyDescent="0.3">
      <c r="A26" s="6" t="s">
        <v>15</v>
      </c>
      <c r="B26" s="1">
        <v>3132.05</v>
      </c>
      <c r="C26" s="1">
        <v>82672</v>
      </c>
      <c r="D26" s="2">
        <v>531.88</v>
      </c>
      <c r="E26" s="14">
        <v>0.10449389076382461</v>
      </c>
      <c r="F26" s="21">
        <v>3.4799999999999998E-2</v>
      </c>
      <c r="G26" s="19"/>
      <c r="J26" s="14"/>
    </row>
    <row r="27" spans="1:10" x14ac:dyDescent="0.3">
      <c r="A27" s="6" t="s">
        <v>22</v>
      </c>
      <c r="B27" s="1">
        <v>22810.422572125</v>
      </c>
      <c r="C27" s="2">
        <v>168989.93786377431</v>
      </c>
      <c r="D27" s="2">
        <v>545.47249999999997</v>
      </c>
      <c r="E27" s="14">
        <v>0.37425367472814081</v>
      </c>
      <c r="F27" s="21">
        <v>2.3E-2</v>
      </c>
      <c r="G27" s="19"/>
      <c r="J27" s="14"/>
    </row>
    <row r="28" spans="1:10" x14ac:dyDescent="0.3">
      <c r="A28" s="9" t="s">
        <v>28</v>
      </c>
      <c r="B28" s="4"/>
      <c r="C28" s="4"/>
      <c r="D28" s="4"/>
      <c r="J28" s="14"/>
    </row>
    <row r="29" spans="1:10" x14ac:dyDescent="0.3">
      <c r="A29" s="10" t="s">
        <v>29</v>
      </c>
    </row>
    <row r="30" spans="1:10" x14ac:dyDescent="0.3">
      <c r="A30" s="10" t="s">
        <v>30</v>
      </c>
    </row>
    <row r="31" spans="1:10" x14ac:dyDescent="0.3">
      <c r="A31" s="10" t="s">
        <v>32</v>
      </c>
    </row>
    <row r="32" spans="1:10" s="12" customFormat="1" x14ac:dyDescent="0.3">
      <c r="A32" s="11" t="s">
        <v>35</v>
      </c>
      <c r="F32" s="23"/>
    </row>
    <row r="39" spans="1:6" s="4" customFormat="1" x14ac:dyDescent="0.3">
      <c r="A39" s="6"/>
      <c r="B39" s="3"/>
      <c r="C39" s="3"/>
      <c r="D39" s="3"/>
      <c r="F39" s="24"/>
    </row>
  </sheetData>
  <sortState xmlns:xlrd2="http://schemas.microsoft.com/office/spreadsheetml/2017/richdata2" ref="A2:D37">
    <sortCondition descending="1" ref="D2:D3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G12" sqref="G12"/>
    </sheetView>
  </sheetViews>
  <sheetFormatPr defaultColWidth="8.6640625" defaultRowHeight="13" x14ac:dyDescent="0.3"/>
  <cols>
    <col min="1" max="1" width="9.25" style="6" customWidth="1"/>
    <col min="2" max="2" width="21.4140625" style="3" bestFit="1" customWidth="1"/>
    <col min="3" max="3" width="33.6640625" style="3" bestFit="1" customWidth="1"/>
    <col min="4" max="4" width="27.08203125" style="3" bestFit="1" customWidth="1"/>
    <col min="5" max="5" width="27.6640625" style="3" bestFit="1" customWidth="1"/>
    <col min="6" max="6" width="13.08203125" style="3" bestFit="1" customWidth="1"/>
    <col min="7" max="16384" width="8.6640625" style="3"/>
  </cols>
  <sheetData>
    <row r="1" spans="1:6" x14ac:dyDescent="0.3">
      <c r="A1" s="5" t="s">
        <v>0</v>
      </c>
      <c r="B1" s="5" t="s">
        <v>1</v>
      </c>
      <c r="C1" s="5" t="s">
        <v>31</v>
      </c>
      <c r="D1" s="8" t="s">
        <v>33</v>
      </c>
      <c r="E1" s="8" t="s">
        <v>34</v>
      </c>
      <c r="F1" s="20" t="s">
        <v>36</v>
      </c>
    </row>
    <row r="2" spans="1:6" x14ac:dyDescent="0.3">
      <c r="A2" s="6" t="s">
        <v>24</v>
      </c>
      <c r="B2" s="1">
        <v>17860.400000000001</v>
      </c>
      <c r="C2" s="2">
        <v>89714</v>
      </c>
      <c r="D2" s="2">
        <v>3416.29</v>
      </c>
      <c r="E2" s="14">
        <v>9.0477347942336819E-2</v>
      </c>
      <c r="F2" s="25">
        <f>(VLOOKUP(A2,[1]主要城市年度数据!$A$5:$E$30,5,0))/100</f>
        <v>2.6000000000000002E-2</v>
      </c>
    </row>
    <row r="3" spans="1:6" x14ac:dyDescent="0.3">
      <c r="A3" s="6" t="s">
        <v>25</v>
      </c>
      <c r="B3" s="1">
        <v>14900.55</v>
      </c>
      <c r="C3" s="2">
        <v>97519</v>
      </c>
      <c r="D3" s="2">
        <v>1500.07</v>
      </c>
      <c r="E3" s="14">
        <v>0.12922803966518229</v>
      </c>
      <c r="F3" s="25">
        <f>(VLOOKUP(A3,[1]主要城市年度数据!$A$5:$E$30,5,0))/100</f>
        <v>3.3000000000000002E-2</v>
      </c>
    </row>
    <row r="4" spans="1:6" x14ac:dyDescent="0.3">
      <c r="A4" s="6" t="s">
        <v>9</v>
      </c>
      <c r="B4" s="1">
        <v>31727.73</v>
      </c>
      <c r="C4" s="2">
        <v>151772</v>
      </c>
      <c r="D4" s="2">
        <v>1469.3</v>
      </c>
      <c r="E4" s="14">
        <v>0.2089945065875044</v>
      </c>
      <c r="F4" s="25">
        <f>(VLOOKUP(A4,[1]主要城市年度数据!$A$5:$E$30,5,0))/100</f>
        <v>3.6000000000000004E-2</v>
      </c>
    </row>
    <row r="5" spans="1:6" x14ac:dyDescent="0.3">
      <c r="A5" s="6" t="s">
        <v>2</v>
      </c>
      <c r="B5" s="1">
        <v>37309.68</v>
      </c>
      <c r="C5" s="2">
        <v>173205</v>
      </c>
      <c r="D5" s="2">
        <v>1397.4</v>
      </c>
      <c r="E5" s="14">
        <v>0.23295319199618866</v>
      </c>
      <c r="F5" s="25">
        <f>(VLOOKUP(A5,[1]主要城市年度数据!$A$5:$E$30,5,0))/100</f>
        <v>1.3000000000000001E-2</v>
      </c>
    </row>
    <row r="6" spans="1:6" x14ac:dyDescent="0.3">
      <c r="A6" s="6" t="s">
        <v>3</v>
      </c>
      <c r="B6" s="1">
        <v>12639.64</v>
      </c>
      <c r="C6" s="2">
        <v>111602</v>
      </c>
      <c r="D6" s="2">
        <v>1108.18</v>
      </c>
      <c r="E6" s="14">
        <v>0.12771999906375078</v>
      </c>
      <c r="F6" s="25">
        <f>(VLOOKUP(A6,[1]主要城市年度数据!$A$5:$E$30,5,0))/100</f>
        <v>3.5000000000000003E-2</v>
      </c>
    </row>
    <row r="7" spans="1:6" x14ac:dyDescent="0.3">
      <c r="A7" s="6" t="s">
        <v>4</v>
      </c>
      <c r="B7" s="1">
        <v>7630.02</v>
      </c>
      <c r="C7" s="2">
        <v>79581</v>
      </c>
      <c r="D7" s="2">
        <v>1052.3900000000001</v>
      </c>
      <c r="E7" s="14">
        <v>0.11734972830028677</v>
      </c>
      <c r="F7" s="25">
        <f>(VLOOKUP(A7,[1]主要城市年度数据!$A$5:$E$30,5,0))/100</f>
        <v>3.2000000000000001E-2</v>
      </c>
    </row>
    <row r="8" spans="1:6" x14ac:dyDescent="0.3">
      <c r="A8" s="6" t="s">
        <v>27</v>
      </c>
      <c r="B8" s="1">
        <v>9553.93</v>
      </c>
      <c r="C8" s="2">
        <v>96867</v>
      </c>
      <c r="D8" s="2">
        <v>956.74</v>
      </c>
      <c r="E8" s="14">
        <v>0.13169917109384463</v>
      </c>
      <c r="F8" s="25">
        <f>(VLOOKUP(A8,[1]主要城市年度数据!$A$5:$E$30,5,0))/100</f>
        <v>3.3000000000000002E-2</v>
      </c>
    </row>
    <row r="9" spans="1:6" x14ac:dyDescent="0.3">
      <c r="A9" s="6" t="s">
        <v>21</v>
      </c>
      <c r="B9" s="1">
        <v>17980.560000000001</v>
      </c>
      <c r="C9" s="2">
        <v>123498</v>
      </c>
      <c r="D9" s="2">
        <v>953.72</v>
      </c>
      <c r="E9" s="14">
        <v>0.21193723663783545</v>
      </c>
      <c r="F9" s="25">
        <f>(VLOOKUP(A9,[1]主要城市年度数据!$A$5:$E$30,5,0))/100</f>
        <v>2.2000000000000002E-2</v>
      </c>
    </row>
    <row r="10" spans="1:6" x14ac:dyDescent="0.3">
      <c r="A10" s="6" t="s">
        <v>8</v>
      </c>
      <c r="B10" s="1">
        <v>6291.84</v>
      </c>
      <c r="C10" s="2">
        <v>82385</v>
      </c>
      <c r="D10" s="2">
        <v>951.34</v>
      </c>
      <c r="E10" s="14">
        <v>9.7982966278589531E-2</v>
      </c>
      <c r="F10" s="25">
        <f>(VLOOKUP(A10,[1]主要城市年度数据!$A$5:$E$30,5,0))/100</f>
        <v>3.5000000000000003E-2</v>
      </c>
    </row>
    <row r="11" spans="1:6" x14ac:dyDescent="0.3">
      <c r="A11" s="6" t="s">
        <v>19</v>
      </c>
      <c r="B11" s="1">
        <v>8992.9599999999991</v>
      </c>
      <c r="C11" s="2">
        <v>98043</v>
      </c>
      <c r="D11" s="2">
        <v>906.4</v>
      </c>
      <c r="E11" s="14">
        <v>0.12749161239392146</v>
      </c>
      <c r="F11" s="25">
        <f>(VLOOKUP(A11,[1]主要城市年度数据!$A$5:$E$30,5,0))/100</f>
        <v>0.02</v>
      </c>
    </row>
    <row r="12" spans="1:6" x14ac:dyDescent="0.3">
      <c r="A12" s="6" t="s">
        <v>18</v>
      </c>
      <c r="B12" s="1">
        <v>7957.04</v>
      </c>
      <c r="C12" s="2">
        <v>88030</v>
      </c>
      <c r="D12" s="2">
        <v>881.6</v>
      </c>
      <c r="E12" s="14">
        <v>0.1002957505318321</v>
      </c>
      <c r="F12" s="25">
        <f>(VLOOKUP(A12,[1]主要城市年度数据!$A$5:$E$30,5,0))/100</f>
        <v>1.8000000000000002E-2</v>
      </c>
    </row>
    <row r="13" spans="1:6" x14ac:dyDescent="0.3">
      <c r="A13" s="6" t="s">
        <v>17</v>
      </c>
      <c r="B13" s="1">
        <v>6755.24</v>
      </c>
      <c r="C13" s="2">
        <v>103125</v>
      </c>
      <c r="D13" s="2">
        <v>831.07</v>
      </c>
      <c r="E13" s="14">
        <v>0.11290753607696419</v>
      </c>
      <c r="F13" s="25">
        <f>(VLOOKUP(A13,[1]主要城市年度数据!$A$5:$E$30,5,0))/100</f>
        <v>0.03</v>
      </c>
    </row>
    <row r="14" spans="1:6" x14ac:dyDescent="0.3">
      <c r="A14" s="6" t="s">
        <v>16</v>
      </c>
      <c r="B14" s="1">
        <v>6438.09</v>
      </c>
      <c r="C14" s="2">
        <v>100593</v>
      </c>
      <c r="D14" s="2">
        <v>796.74</v>
      </c>
      <c r="E14" s="14">
        <v>0.11104029519057403</v>
      </c>
      <c r="F14" s="25">
        <f>(VLOOKUP(A14,[1]主要城市年度数据!$A$5:$E$30,5,0))/100</f>
        <v>0.02</v>
      </c>
    </row>
    <row r="15" spans="1:6" x14ac:dyDescent="0.3">
      <c r="A15" s="6" t="s">
        <v>11</v>
      </c>
      <c r="B15" s="1">
        <v>11677.34</v>
      </c>
      <c r="C15" s="2">
        <v>120308</v>
      </c>
      <c r="D15" s="2">
        <v>795.37</v>
      </c>
      <c r="E15" s="14">
        <v>0.19706725074609088</v>
      </c>
      <c r="F15" s="25">
        <f>(VLOOKUP(A15,[1]主要城市年度数据!$A$5:$E$30,5,0))/100</f>
        <v>1.8000000000000002E-2</v>
      </c>
    </row>
    <row r="16" spans="1:6" x14ac:dyDescent="0.3">
      <c r="A16" s="6" t="s">
        <v>23</v>
      </c>
      <c r="B16" s="1">
        <v>3960.31</v>
      </c>
      <c r="C16" s="2">
        <v>90986</v>
      </c>
      <c r="D16" s="2">
        <v>781.97</v>
      </c>
      <c r="E16" s="14">
        <v>8.6979313290555554E-2</v>
      </c>
      <c r="F16" s="25">
        <f>(VLOOKUP(A16,[1]主要城市年度数据!$A$5:$E$30,5,0))/100</f>
        <v>2.7000000000000003E-2</v>
      </c>
    </row>
    <row r="17" spans="1:6" x14ac:dyDescent="0.3">
      <c r="A17" s="6" t="s">
        <v>13</v>
      </c>
      <c r="B17" s="1">
        <v>4667.22</v>
      </c>
      <c r="C17" s="2">
        <v>95156</v>
      </c>
      <c r="D17" s="2">
        <v>770.44</v>
      </c>
      <c r="E17" s="14">
        <v>0.12933412135539796</v>
      </c>
      <c r="F17" s="25">
        <f>(VLOOKUP(A17,[1]主要城市年度数据!$A$5:$E$30,5,0))/100</f>
        <v>2.7999999999999997E-2</v>
      </c>
    </row>
    <row r="18" spans="1:6" x14ac:dyDescent="0.3">
      <c r="A18" s="6" t="s">
        <v>5</v>
      </c>
      <c r="B18" s="1">
        <v>8337.61</v>
      </c>
      <c r="C18" s="2">
        <v>87696</v>
      </c>
      <c r="D18" s="2">
        <v>756.4</v>
      </c>
      <c r="E18" s="14">
        <v>0.11813419461567246</v>
      </c>
      <c r="F18" s="25">
        <f>(VLOOKUP(A18,[1]主要城市年度数据!$A$5:$E$30,5,0))/100</f>
        <v>2.8999999999999998E-2</v>
      </c>
    </row>
    <row r="19" spans="1:6" x14ac:dyDescent="0.3">
      <c r="A19" s="6" t="s">
        <v>7</v>
      </c>
      <c r="B19" s="1">
        <v>5889.09</v>
      </c>
      <c r="C19" s="2">
        <v>88082</v>
      </c>
      <c r="D19" s="2">
        <v>753.8</v>
      </c>
      <c r="E19" s="14">
        <v>8.466798721917522E-2</v>
      </c>
      <c r="F19" s="25">
        <f>(VLOOKUP(A19,[1]主要城市年度数据!$A$5:$E$30,5,0))/100</f>
        <v>2.5000000000000001E-2</v>
      </c>
    </row>
    <row r="20" spans="1:6" x14ac:dyDescent="0.3">
      <c r="A20" s="6" t="s">
        <v>20</v>
      </c>
      <c r="B20" s="1">
        <v>6530.52</v>
      </c>
      <c r="C20" s="2">
        <v>98459</v>
      </c>
      <c r="D20" s="2">
        <v>738.24</v>
      </c>
      <c r="E20" s="14">
        <v>8.814076041984234E-2</v>
      </c>
      <c r="F20" s="25">
        <f>(VLOOKUP(A20,[1]主要城市年度数据!$A$5:$E$30,5,0))/100</f>
        <v>2.6000000000000002E-2</v>
      </c>
    </row>
    <row r="21" spans="1:6" x14ac:dyDescent="0.3">
      <c r="A21" s="6" t="s">
        <v>14</v>
      </c>
      <c r="B21" s="1">
        <v>6027.11</v>
      </c>
      <c r="C21" s="2">
        <v>88952</v>
      </c>
      <c r="D21" s="2">
        <v>710.09</v>
      </c>
      <c r="E21" s="14">
        <v>0.14136295118049069</v>
      </c>
      <c r="F21" s="25">
        <f>(VLOOKUP(A21,[1]主要城市年度数据!$A$5:$E$30,5,0))/100</f>
        <v>2.2000000000000002E-2</v>
      </c>
    </row>
    <row r="22" spans="1:6" x14ac:dyDescent="0.3">
      <c r="A22" s="6" t="s">
        <v>10</v>
      </c>
      <c r="B22" s="1">
        <v>8299.64</v>
      </c>
      <c r="C22" s="2">
        <v>129605</v>
      </c>
      <c r="D22" s="2">
        <v>709.82</v>
      </c>
      <c r="E22" s="14">
        <v>0.18739393776788049</v>
      </c>
      <c r="F22" s="25">
        <f>(VLOOKUP(A22,[1]主要城市年度数据!$A$5:$E$30,5,0))/100</f>
        <v>1.8000000000000002E-2</v>
      </c>
    </row>
    <row r="23" spans="1:6" x14ac:dyDescent="0.3">
      <c r="A23" s="6" t="s">
        <v>12</v>
      </c>
      <c r="B23" s="1">
        <v>7475.47</v>
      </c>
      <c r="C23" s="2">
        <v>110878</v>
      </c>
      <c r="D23" s="2">
        <v>608.47</v>
      </c>
      <c r="E23" s="14">
        <v>0.16653675665887208</v>
      </c>
      <c r="F23" s="25">
        <f>(VLOOKUP(A23,[1]主要城市年度数据!$A$5:$E$30,5,0))/100</f>
        <v>1.6E-2</v>
      </c>
    </row>
    <row r="24" spans="1:6" x14ac:dyDescent="0.3">
      <c r="A24" s="6" t="s">
        <v>6</v>
      </c>
      <c r="B24" s="1">
        <v>6842.29</v>
      </c>
      <c r="C24" s="2">
        <v>95442</v>
      </c>
      <c r="D24" s="2">
        <v>598.69000000000005</v>
      </c>
      <c r="E24" s="14">
        <v>0.13111090418102245</v>
      </c>
      <c r="F24" s="25">
        <f>(VLOOKUP(A24,[1]主要城市年度数据!$A$5:$E$30,5,0))/100</f>
        <v>2.6000000000000002E-2</v>
      </c>
    </row>
    <row r="25" spans="1:6" x14ac:dyDescent="0.3">
      <c r="A25" s="6" t="s">
        <v>26</v>
      </c>
      <c r="B25" s="1">
        <v>5355.45</v>
      </c>
      <c r="C25" s="2">
        <v>94063</v>
      </c>
      <c r="D25" s="2">
        <v>578.46</v>
      </c>
      <c r="E25" s="14">
        <v>0.11082899694957832</v>
      </c>
      <c r="F25" s="25">
        <f>(VLOOKUP(A25,[1]主要城市年度数据!$A$5:$E$30,5,0))/100</f>
        <v>3.4000000000000002E-2</v>
      </c>
    </row>
    <row r="26" spans="1:6" x14ac:dyDescent="0.3">
      <c r="A26" s="6" t="s">
        <v>22</v>
      </c>
      <c r="B26" s="1">
        <v>16010.77</v>
      </c>
      <c r="C26" s="2">
        <v>127757</v>
      </c>
      <c r="D26" s="2">
        <v>550.71</v>
      </c>
      <c r="E26" s="14">
        <v>0.39598747774213661</v>
      </c>
      <c r="F26" s="25">
        <f>(VLOOKUP(A26,[1]主要城市年度数据!$A$5:$E$30,5,0))/100</f>
        <v>2.2000000000000002E-2</v>
      </c>
    </row>
    <row r="27" spans="1:6" x14ac:dyDescent="0.3">
      <c r="A27" s="6" t="s">
        <v>15</v>
      </c>
      <c r="B27" s="1">
        <v>3618.06</v>
      </c>
      <c r="C27" s="2">
        <v>88470</v>
      </c>
      <c r="D27" s="2">
        <v>536</v>
      </c>
      <c r="E27" s="14">
        <v>0.1036009560753889</v>
      </c>
      <c r="F27" s="25">
        <f>(VLOOKUP(A27,[1]主要城市年度数据!$A$5:$E$30,5,0))/100</f>
        <v>2.3399999999999997E-2</v>
      </c>
    </row>
    <row r="28" spans="1:6" x14ac:dyDescent="0.3">
      <c r="A28" s="9" t="s">
        <v>28</v>
      </c>
      <c r="B28" s="4"/>
      <c r="C28" s="4"/>
      <c r="D28" s="4"/>
    </row>
    <row r="29" spans="1:6" x14ac:dyDescent="0.3">
      <c r="A29" s="10" t="s">
        <v>29</v>
      </c>
    </row>
    <row r="30" spans="1:6" x14ac:dyDescent="0.3">
      <c r="A30" s="10" t="s">
        <v>30</v>
      </c>
    </row>
    <row r="31" spans="1:6" x14ac:dyDescent="0.3">
      <c r="A31" s="10" t="s">
        <v>32</v>
      </c>
    </row>
    <row r="38" spans="1:4" s="4" customFormat="1" x14ac:dyDescent="0.3">
      <c r="A38" s="6"/>
      <c r="B38" s="3"/>
      <c r="C38" s="3"/>
      <c r="D38" s="3"/>
    </row>
  </sheetData>
  <sortState xmlns:xlrd2="http://schemas.microsoft.com/office/spreadsheetml/2017/richdata2" ref="A2:D37">
    <sortCondition descending="1" ref="D2:D3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E15" sqref="E15"/>
    </sheetView>
  </sheetViews>
  <sheetFormatPr defaultColWidth="8.6640625" defaultRowHeight="13" x14ac:dyDescent="0.3"/>
  <cols>
    <col min="1" max="1" width="9.25" style="6" customWidth="1"/>
    <col min="2" max="2" width="22.6640625" style="3" bestFit="1" customWidth="1"/>
    <col min="3" max="3" width="33.6640625" style="3" bestFit="1" customWidth="1"/>
    <col min="4" max="4" width="25.58203125" style="3" bestFit="1" customWidth="1"/>
    <col min="5" max="5" width="27.6640625" style="3" bestFit="1" customWidth="1"/>
    <col min="6" max="6" width="17.5" style="3" bestFit="1" customWidth="1"/>
    <col min="7" max="16384" width="8.6640625" style="3"/>
  </cols>
  <sheetData>
    <row r="1" spans="1:6" x14ac:dyDescent="0.3">
      <c r="A1" s="5" t="s">
        <v>0</v>
      </c>
      <c r="B1" s="5" t="s">
        <v>1</v>
      </c>
      <c r="C1" s="5" t="s">
        <v>31</v>
      </c>
      <c r="D1" s="8" t="s">
        <v>33</v>
      </c>
      <c r="E1" s="8" t="s">
        <v>34</v>
      </c>
      <c r="F1" s="20" t="s">
        <v>36</v>
      </c>
    </row>
    <row r="2" spans="1:6" ht="14.5" x14ac:dyDescent="0.3">
      <c r="A2" s="6" t="s">
        <v>24</v>
      </c>
      <c r="B2" s="1">
        <v>20209.8</v>
      </c>
      <c r="C2" s="2">
        <v>98380</v>
      </c>
      <c r="D2" s="17">
        <v>3412.71</v>
      </c>
      <c r="E2" s="14">
        <v>9.0638341126245178E-2</v>
      </c>
      <c r="F2" s="25">
        <f>(VLOOKUP(A2,[1]主要城市年度数据!$A$4:$D$30,4,0))/100</f>
        <v>4.4999999999999998E-2</v>
      </c>
    </row>
    <row r="3" spans="1:6" ht="14.5" x14ac:dyDescent="0.3">
      <c r="A3" s="6" t="s">
        <v>25</v>
      </c>
      <c r="B3" s="1">
        <v>17084.990000000002</v>
      </c>
      <c r="C3" s="2">
        <v>104463</v>
      </c>
      <c r="D3" s="17">
        <v>1519.7</v>
      </c>
      <c r="E3" s="14">
        <v>0.12665728535462317</v>
      </c>
      <c r="F3" s="25">
        <f>(VLOOKUP(A3,[1]主要城市年度数据!$A$4:$D$30,4,0))/100</f>
        <v>0.03</v>
      </c>
    </row>
    <row r="4" spans="1:6" ht="14.5" x14ac:dyDescent="0.3">
      <c r="A4" s="6" t="s">
        <v>9</v>
      </c>
      <c r="B4" s="1">
        <v>36733.97</v>
      </c>
      <c r="C4" s="2">
        <v>174678</v>
      </c>
      <c r="D4" s="17">
        <v>1475.63</v>
      </c>
      <c r="E4" s="14">
        <v>0.21033558891216983</v>
      </c>
      <c r="F4" s="25">
        <f>(VLOOKUP(A4,[1]主要城市年度数据!$A$4:$D$30,4,0))/100</f>
        <v>3.7000000000000005E-2</v>
      </c>
    </row>
    <row r="5" spans="1:6" ht="14.5" x14ac:dyDescent="0.3">
      <c r="A5" s="6" t="s">
        <v>2</v>
      </c>
      <c r="B5" s="1">
        <v>42888.77</v>
      </c>
      <c r="C5" s="2">
        <v>185026</v>
      </c>
      <c r="D5" s="17">
        <v>1400.8</v>
      </c>
      <c r="E5" s="14">
        <v>0.23069190275961216</v>
      </c>
      <c r="F5" s="25">
        <f>(VLOOKUP(A5,[1]主要城市年度数据!$A$4:$D$30,4,0))/100</f>
        <v>2.6000000000000002E-2</v>
      </c>
    </row>
    <row r="6" spans="1:6" ht="14.5" x14ac:dyDescent="0.3">
      <c r="A6" s="6" t="s">
        <v>3</v>
      </c>
      <c r="B6" s="1">
        <v>14865.71</v>
      </c>
      <c r="C6" s="2">
        <v>118918</v>
      </c>
      <c r="D6" s="17">
        <v>1130.68</v>
      </c>
      <c r="E6" s="14">
        <v>0.13783447417548225</v>
      </c>
      <c r="F6" s="25">
        <f>(VLOOKUP(A6,[1]主要城市年度数据!$A$4:$D$30,4,0))/100</f>
        <v>3.6000000000000004E-2</v>
      </c>
    </row>
    <row r="7" spans="1:6" ht="14.5" x14ac:dyDescent="0.3">
      <c r="A7" s="6" t="s">
        <v>4</v>
      </c>
      <c r="B7" s="1">
        <v>8774.58</v>
      </c>
      <c r="C7" s="2">
        <v>84870</v>
      </c>
      <c r="D7" s="17">
        <v>986.6</v>
      </c>
      <c r="E7" s="14">
        <v>0.11656651349122187</v>
      </c>
      <c r="F7" s="25">
        <f>(VLOOKUP(A7,[1]主要城市年度数据!$A$4:$D$30,4,0))/100</f>
        <v>3.7999999999999999E-2</v>
      </c>
    </row>
    <row r="8" spans="1:6" ht="14.5" x14ac:dyDescent="0.3">
      <c r="A8" s="6" t="s">
        <v>21</v>
      </c>
      <c r="B8" s="1">
        <v>20774.13</v>
      </c>
      <c r="C8" s="2">
        <v>135138</v>
      </c>
      <c r="D8" s="17">
        <v>985.11</v>
      </c>
      <c r="E8" s="14">
        <v>0.2006245467596087</v>
      </c>
      <c r="F8" s="25">
        <f>(VLOOKUP(A8,[1]主要城市年度数据!$A$4:$D$30,4,0))/100</f>
        <v>2.5000000000000001E-2</v>
      </c>
    </row>
    <row r="9" spans="1:6" ht="14.5" x14ac:dyDescent="0.3">
      <c r="A9" s="6" t="s">
        <v>27</v>
      </c>
      <c r="B9" s="1">
        <v>10913.05</v>
      </c>
      <c r="C9" s="2">
        <v>104363</v>
      </c>
      <c r="D9" s="17">
        <v>978</v>
      </c>
      <c r="E9" s="14">
        <v>0.13168460086429098</v>
      </c>
      <c r="F9" s="25">
        <f>(VLOOKUP(A9,[1]主要城市年度数据!$A$4:$D$30,4,0))/100</f>
        <v>3.6000000000000004E-2</v>
      </c>
    </row>
    <row r="10" spans="1:6" ht="14.5" x14ac:dyDescent="0.3">
      <c r="A10" s="6" t="s">
        <v>8</v>
      </c>
      <c r="B10" s="1">
        <v>7311.39</v>
      </c>
      <c r="C10" s="2">
        <v>84796</v>
      </c>
      <c r="D10" s="17">
        <v>948.5</v>
      </c>
      <c r="E10" s="14">
        <v>0.11156186612576065</v>
      </c>
      <c r="F10" s="25">
        <f>(VLOOKUP(A10,[1]主要城市年度数据!$A$4:$D$30,4,0))/100</f>
        <v>3.5000000000000003E-2</v>
      </c>
    </row>
    <row r="11" spans="1:6" ht="14.5" x14ac:dyDescent="0.3">
      <c r="A11" s="6" t="s">
        <v>19</v>
      </c>
      <c r="B11" s="1">
        <v>10213.24</v>
      </c>
      <c r="C11" s="2">
        <v>104009</v>
      </c>
      <c r="D11" s="17">
        <v>916.2</v>
      </c>
      <c r="E11" s="14">
        <v>0.14106471555346173</v>
      </c>
      <c r="F11" s="25">
        <f>(VLOOKUP(A11,[1]主要城市年度数据!$A$4:$D$30,4,0))/100</f>
        <v>0.03</v>
      </c>
    </row>
    <row r="12" spans="1:6" ht="14.5" x14ac:dyDescent="0.3">
      <c r="A12" s="6" t="s">
        <v>18</v>
      </c>
      <c r="B12" s="1">
        <v>8961.7800000000007</v>
      </c>
      <c r="C12" s="2">
        <v>89464</v>
      </c>
      <c r="D12" s="17">
        <v>898.9</v>
      </c>
      <c r="E12" s="14">
        <v>0.11004426361441473</v>
      </c>
      <c r="F12" s="25">
        <f>(VLOOKUP(A12,[1]主要城市年度数据!$A$4:$D$30,4,0))/100</f>
        <v>0.02</v>
      </c>
    </row>
    <row r="13" spans="1:6" ht="14.5" x14ac:dyDescent="0.3">
      <c r="A13" s="6" t="s">
        <v>7</v>
      </c>
      <c r="B13" s="1">
        <v>6896.3</v>
      </c>
      <c r="C13" s="2">
        <v>92905</v>
      </c>
      <c r="D13" s="17">
        <v>853.4</v>
      </c>
      <c r="E13" s="14">
        <v>9.825090145847909E-2</v>
      </c>
      <c r="F13" s="25">
        <f>(VLOOKUP(A13,[1]主要城市年度数据!$A$4:$D$30,4,0))/100</f>
        <v>3.3000000000000002E-2</v>
      </c>
    </row>
    <row r="14" spans="1:6" ht="14.5" x14ac:dyDescent="0.3">
      <c r="A14" s="6" t="s">
        <v>17</v>
      </c>
      <c r="B14" s="1">
        <v>8030.95</v>
      </c>
      <c r="C14" s="2">
        <v>116115</v>
      </c>
      <c r="D14" s="17">
        <v>836.8</v>
      </c>
      <c r="E14" s="14">
        <v>0.12106962924686733</v>
      </c>
      <c r="F14" s="25">
        <f>(VLOOKUP(A14,[1]主要城市年度数据!$A$4:$D$30,4,0))/100</f>
        <v>0.03</v>
      </c>
    </row>
    <row r="15" spans="1:6" ht="14.5" x14ac:dyDescent="0.3">
      <c r="A15" s="6" t="s">
        <v>11</v>
      </c>
      <c r="B15" s="1">
        <v>14193.63</v>
      </c>
      <c r="C15" s="2">
        <v>132188</v>
      </c>
      <c r="D15" s="17">
        <v>813.83</v>
      </c>
      <c r="E15" s="14">
        <v>0.20764365903107695</v>
      </c>
      <c r="F15" s="25">
        <f>(VLOOKUP(A15,[1]主要城市年度数据!$A$4:$D$30,4,0))/100</f>
        <v>2.4E-2</v>
      </c>
    </row>
    <row r="16" spans="1:6" ht="14.5" x14ac:dyDescent="0.3">
      <c r="A16" s="6" t="s">
        <v>16</v>
      </c>
      <c r="B16" s="1">
        <v>7584.12</v>
      </c>
      <c r="C16" s="2">
        <v>108391</v>
      </c>
      <c r="D16" s="17">
        <v>806.7</v>
      </c>
      <c r="E16" s="14">
        <v>0.11331199084794863</v>
      </c>
      <c r="F16" s="25">
        <f>(VLOOKUP(A16,[1]主要城市年度数据!$A$4:$D$30,4,0))/100</f>
        <v>0.02</v>
      </c>
    </row>
    <row r="17" spans="1:6" ht="14.5" x14ac:dyDescent="0.3">
      <c r="A17" s="6" t="s">
        <v>23</v>
      </c>
      <c r="B17" s="1">
        <v>4415.3500000000004</v>
      </c>
      <c r="C17" s="2">
        <v>97079</v>
      </c>
      <c r="D17" s="17">
        <v>791.4</v>
      </c>
      <c r="E17" s="14">
        <v>9.476817849380402E-2</v>
      </c>
      <c r="F17" s="25">
        <f>(VLOOKUP(A17,[1]主要城市年度数据!$A$4:$D$30,4,0))/100</f>
        <v>3.1E-2</v>
      </c>
    </row>
    <row r="18" spans="1:6" ht="14.5" x14ac:dyDescent="0.3">
      <c r="A18" s="6" t="s">
        <v>13</v>
      </c>
      <c r="B18" s="1">
        <v>5589.4</v>
      </c>
      <c r="C18" s="2">
        <v>104818</v>
      </c>
      <c r="D18" s="17">
        <v>781.5</v>
      </c>
      <c r="E18" s="14">
        <v>0.14563338357915626</v>
      </c>
      <c r="F18" s="25">
        <f>(VLOOKUP(A18,[1]主要城市年度数据!$A$4:$D$30,4,0))/100</f>
        <v>3.1E-2</v>
      </c>
    </row>
    <row r="19" spans="1:6" ht="14.5" x14ac:dyDescent="0.3">
      <c r="A19" s="6" t="s">
        <v>5</v>
      </c>
      <c r="B19" s="1">
        <v>10329.86</v>
      </c>
      <c r="C19" s="2">
        <v>95908</v>
      </c>
      <c r="D19" s="17">
        <v>762.2</v>
      </c>
      <c r="E19" s="14">
        <v>0.12112649622554948</v>
      </c>
      <c r="F19" s="25">
        <f>(VLOOKUP(A19,[1]主要城市年度数据!$A$4:$D$30,4,0))/100</f>
        <v>3.1E-2</v>
      </c>
    </row>
    <row r="20" spans="1:6" ht="14.5" x14ac:dyDescent="0.3">
      <c r="A20" s="6" t="s">
        <v>20</v>
      </c>
      <c r="B20" s="1">
        <v>7501.64</v>
      </c>
      <c r="C20" s="2">
        <v>105603</v>
      </c>
      <c r="D20" s="17">
        <v>747.3</v>
      </c>
      <c r="E20" s="14">
        <v>8.6285427497324887E-2</v>
      </c>
      <c r="F20" s="25">
        <f>(VLOOKUP(A20,[1]主要城市年度数据!$A$4:$D$30,4,0))/100</f>
        <v>3.3000000000000002E-2</v>
      </c>
    </row>
    <row r="21" spans="1:6" ht="14.5" x14ac:dyDescent="0.3">
      <c r="A21" s="6" t="s">
        <v>10</v>
      </c>
      <c r="B21" s="1">
        <v>9499.25</v>
      </c>
      <c r="C21" s="2">
        <v>138005</v>
      </c>
      <c r="D21" s="17">
        <v>722.6</v>
      </c>
      <c r="E21" s="14">
        <v>0.1824209267780153</v>
      </c>
      <c r="F21" s="25">
        <f>(VLOOKUP(A21,[1]主要城市年度数据!$A$4:$D$30,4,0))/100</f>
        <v>1.7000000000000001E-2</v>
      </c>
    </row>
    <row r="22" spans="1:6" ht="14.5" x14ac:dyDescent="0.3">
      <c r="A22" s="6" t="s">
        <v>14</v>
      </c>
      <c r="B22" s="1">
        <v>6951.54</v>
      </c>
      <c r="C22" s="2">
        <v>96478</v>
      </c>
      <c r="D22" s="17">
        <v>715.4</v>
      </c>
      <c r="E22" s="14">
        <v>0.14900806401459399</v>
      </c>
      <c r="F22" s="25">
        <f>(VLOOKUP(A22,[1]主要城市年度数据!$A$4:$D$30,4,0))/100</f>
        <v>0.03</v>
      </c>
    </row>
    <row r="23" spans="1:6" ht="14.5" x14ac:dyDescent="0.3">
      <c r="A23" s="6" t="s">
        <v>12</v>
      </c>
      <c r="B23" s="1">
        <v>8522.07</v>
      </c>
      <c r="C23" s="2">
        <v>111286</v>
      </c>
      <c r="D23" s="17">
        <v>613.66</v>
      </c>
      <c r="E23" s="14">
        <v>0.1586632640224287</v>
      </c>
      <c r="F23" s="25">
        <f>(VLOOKUP(A23,[1]主要城市年度数据!$A$4:$D$30,4,0))/100</f>
        <v>2.2000000000000002E-2</v>
      </c>
    </row>
    <row r="24" spans="1:6" ht="14.5" x14ac:dyDescent="0.3">
      <c r="A24" s="6" t="s">
        <v>6</v>
      </c>
      <c r="B24" s="1">
        <v>7843.76</v>
      </c>
      <c r="C24" s="2">
        <v>98812</v>
      </c>
      <c r="D24" s="17">
        <v>601.6</v>
      </c>
      <c r="E24" s="14">
        <v>0.13663320244504715</v>
      </c>
      <c r="F24" s="25">
        <f>(VLOOKUP(A24,[1]主要城市年度数据!$A$4:$D$30,4,0))/100</f>
        <v>3.4000000000000002E-2</v>
      </c>
    </row>
    <row r="25" spans="1:6" ht="14.5" x14ac:dyDescent="0.3">
      <c r="A25" s="6" t="s">
        <v>26</v>
      </c>
      <c r="B25" s="1">
        <v>5962.79</v>
      </c>
      <c r="C25" s="2">
        <v>102304</v>
      </c>
      <c r="D25" s="17">
        <v>582.9</v>
      </c>
      <c r="E25" s="14">
        <v>0.11936972161401314</v>
      </c>
      <c r="F25" s="25">
        <f>(VLOOKUP(A25,[1]主要城市年度数据!$A$4:$D$30,4,0))/100</f>
        <v>4.2000000000000003E-2</v>
      </c>
    </row>
    <row r="26" spans="1:6" ht="14.5" x14ac:dyDescent="0.3">
      <c r="A26" s="6" t="s">
        <v>22</v>
      </c>
      <c r="B26" s="1">
        <v>18674.43</v>
      </c>
      <c r="C26" s="2">
        <v>139436</v>
      </c>
      <c r="D26" s="17">
        <v>548.58000000000004</v>
      </c>
      <c r="E26" s="14">
        <v>0.40767090277976992</v>
      </c>
      <c r="F26" s="25">
        <f>(VLOOKUP(A26,[1]主要城市年度数据!$A$4:$D$30,4,0))/100</f>
        <v>2.5000000000000001E-2</v>
      </c>
    </row>
    <row r="27" spans="1:6" ht="14.5" x14ac:dyDescent="0.3">
      <c r="A27" s="6" t="s">
        <v>15</v>
      </c>
      <c r="B27" s="1">
        <v>4278.6499999999996</v>
      </c>
      <c r="C27" s="2">
        <v>93774</v>
      </c>
      <c r="D27" s="17">
        <v>538.29999999999995</v>
      </c>
      <c r="E27" s="14">
        <v>0.1158743361699405</v>
      </c>
      <c r="F27" s="25">
        <f>(VLOOKUP(A27,[1]主要城市年度数据!$A$4:$D$30,4,0))/100</f>
        <v>2.8999999999999998E-2</v>
      </c>
    </row>
    <row r="28" spans="1:6" x14ac:dyDescent="0.3">
      <c r="A28" s="9" t="s">
        <v>28</v>
      </c>
      <c r="B28" s="4"/>
      <c r="C28" s="4"/>
      <c r="D28" s="4"/>
    </row>
    <row r="29" spans="1:6" x14ac:dyDescent="0.3">
      <c r="A29" s="10" t="s">
        <v>29</v>
      </c>
    </row>
    <row r="30" spans="1:6" x14ac:dyDescent="0.3">
      <c r="A30" s="10" t="s">
        <v>30</v>
      </c>
    </row>
    <row r="31" spans="1:6" x14ac:dyDescent="0.3">
      <c r="A31" s="10" t="s">
        <v>32</v>
      </c>
    </row>
    <row r="34" spans="1:4" x14ac:dyDescent="0.3">
      <c r="A34" s="7"/>
    </row>
    <row r="38" spans="1:4" s="4" customFormat="1" x14ac:dyDescent="0.3">
      <c r="A38" s="6"/>
      <c r="B38" s="3"/>
      <c r="C38" s="3"/>
      <c r="D38" s="3"/>
    </row>
  </sheetData>
  <sortState xmlns:xlrd2="http://schemas.microsoft.com/office/spreadsheetml/2017/richdata2" ref="A2:D37">
    <sortCondition descending="1" ref="D2:D3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>
      <selection activeCell="F1" sqref="F1"/>
    </sheetView>
  </sheetViews>
  <sheetFormatPr defaultColWidth="8.6640625" defaultRowHeight="13" x14ac:dyDescent="0.3"/>
  <cols>
    <col min="1" max="1" width="9.25" style="6" customWidth="1"/>
    <col min="2" max="2" width="22.6640625" style="3" bestFit="1" customWidth="1"/>
    <col min="3" max="3" width="33.6640625" style="3" bestFit="1" customWidth="1"/>
    <col min="4" max="4" width="25.08203125" style="3" customWidth="1"/>
    <col min="5" max="5" width="8.6640625" style="3"/>
    <col min="6" max="6" width="17.5" style="3" bestFit="1" customWidth="1"/>
    <col min="7" max="10" width="8.6640625" style="14"/>
    <col min="11" max="16384" width="8.6640625" style="3"/>
  </cols>
  <sheetData>
    <row r="1" spans="1:7" x14ac:dyDescent="0.3">
      <c r="A1" s="5" t="s">
        <v>0</v>
      </c>
      <c r="B1" s="5" t="s">
        <v>1</v>
      </c>
      <c r="C1" s="5" t="s">
        <v>31</v>
      </c>
      <c r="D1" s="8" t="s">
        <v>33</v>
      </c>
      <c r="E1" s="8" t="s">
        <v>34</v>
      </c>
      <c r="F1" s="20" t="s">
        <v>36</v>
      </c>
      <c r="G1" s="26"/>
    </row>
    <row r="2" spans="1:7" ht="14.5" x14ac:dyDescent="0.3">
      <c r="A2" s="6" t="s">
        <v>24</v>
      </c>
      <c r="B2" s="1">
        <v>22239.89</v>
      </c>
      <c r="C2" s="2">
        <v>106966</v>
      </c>
      <c r="D2" s="18">
        <v>3414.7</v>
      </c>
      <c r="E2" s="14">
        <v>9.6495530240542166E-2</v>
      </c>
      <c r="F2" s="25">
        <f>(VLOOKUP(A2,[1]主要城市年度数据!$A$5:$C$30,3,0))/100</f>
        <v>2.8999999999999998E-2</v>
      </c>
    </row>
    <row r="3" spans="1:7" ht="14.5" x14ac:dyDescent="0.3">
      <c r="A3" s="6" t="s">
        <v>25</v>
      </c>
      <c r="B3" s="1">
        <v>19020.46</v>
      </c>
      <c r="C3" s="2">
        <v>113853</v>
      </c>
      <c r="D3" s="18">
        <v>1556.2</v>
      </c>
      <c r="E3" s="14">
        <v>0.12027399788759113</v>
      </c>
      <c r="F3" s="25">
        <f>(VLOOKUP(A3,[1]主要城市年度数据!$A$5:$C$30,3,0))/100</f>
        <v>2.8999999999999998E-2</v>
      </c>
    </row>
    <row r="4" spans="1:7" ht="14.5" x14ac:dyDescent="0.3">
      <c r="A4" s="6" t="s">
        <v>9</v>
      </c>
      <c r="B4" s="1">
        <v>41150.400000000001</v>
      </c>
      <c r="C4" s="2">
        <v>196053</v>
      </c>
      <c r="D4" s="18">
        <v>1492.9</v>
      </c>
      <c r="E4" s="14">
        <v>0.21694383680784335</v>
      </c>
      <c r="F4" s="25">
        <f>(VLOOKUP(A4,[1]主要城市年度数据!$A$5:$C$30,3,0))/100</f>
        <v>2.7000000000000003E-2</v>
      </c>
    </row>
    <row r="5" spans="1:7" ht="14.5" x14ac:dyDescent="0.3">
      <c r="A5" s="6" t="s">
        <v>2</v>
      </c>
      <c r="B5" s="1">
        <v>47184.31</v>
      </c>
      <c r="C5" s="2">
        <v>201504</v>
      </c>
      <c r="D5" s="18">
        <v>1413.5</v>
      </c>
      <c r="E5" s="14">
        <v>0.22189313241534597</v>
      </c>
      <c r="F5" s="25">
        <f>(VLOOKUP(A5,[1]主要城市年度数据!$A$5:$C$30,3,0))/100</f>
        <v>3.2000000000000001E-2</v>
      </c>
    </row>
    <row r="6" spans="1:7" ht="14.5" x14ac:dyDescent="0.3">
      <c r="A6" s="6" t="s">
        <v>3</v>
      </c>
      <c r="B6" s="1">
        <v>16244.12</v>
      </c>
      <c r="C6" s="2">
        <v>128171</v>
      </c>
      <c r="D6" s="18">
        <v>1151.5999999999999</v>
      </c>
      <c r="E6" s="14">
        <v>0.13819644809232809</v>
      </c>
      <c r="F6" s="25">
        <f>(VLOOKUP(A6,[1]主要城市年度数据!$A$5:$C$30,3,0))/100</f>
        <v>3.7000000000000005E-2</v>
      </c>
    </row>
    <row r="7" spans="1:7" ht="14.5" x14ac:dyDescent="0.3">
      <c r="A7" s="6" t="s">
        <v>21</v>
      </c>
      <c r="B7" s="1">
        <v>22768.53</v>
      </c>
      <c r="C7" s="2">
        <v>144288</v>
      </c>
      <c r="D7" s="18">
        <v>1011.5</v>
      </c>
      <c r="E7" s="14">
        <v>0.19445659039012778</v>
      </c>
      <c r="F7" s="25">
        <f>(VLOOKUP(A7,[1]主要城市年度数据!$A$5:$C$30,3,0))/100</f>
        <v>2.2000000000000002E-2</v>
      </c>
    </row>
    <row r="8" spans="1:7" ht="14.5" x14ac:dyDescent="0.3">
      <c r="A8" s="6" t="s">
        <v>27</v>
      </c>
      <c r="B8" s="1">
        <v>11996.54</v>
      </c>
      <c r="C8" s="2">
        <v>115574</v>
      </c>
      <c r="D8" s="18">
        <v>999.5</v>
      </c>
      <c r="E8" s="14">
        <v>0.12003055736215636</v>
      </c>
      <c r="F8" s="25">
        <f>(VLOOKUP(A8,[1]主要城市年度数据!$A$5:$C$30,3,0))/100</f>
        <v>3.6000000000000004E-2</v>
      </c>
    </row>
    <row r="9" spans="1:7" ht="14.5" x14ac:dyDescent="0.3">
      <c r="A9" s="6" t="s">
        <v>4</v>
      </c>
      <c r="B9" s="1">
        <v>9858.0400000000009</v>
      </c>
      <c r="C9" s="2">
        <v>89621</v>
      </c>
      <c r="D9" s="18">
        <v>988</v>
      </c>
      <c r="E9" s="14">
        <v>0.11603272137821842</v>
      </c>
      <c r="F9" s="25">
        <f>(VLOOKUP(A9,[1]主要城市年度数据!$A$5:$C$30,3,0))/100</f>
        <v>3.4000000000000002E-2</v>
      </c>
    </row>
    <row r="10" spans="1:7" ht="14.5" x14ac:dyDescent="0.3">
      <c r="A10" s="6" t="s">
        <v>8</v>
      </c>
      <c r="B10" s="1">
        <v>8187.2</v>
      </c>
      <c r="C10" s="2">
        <v>89587</v>
      </c>
      <c r="D10" s="18">
        <v>943.2</v>
      </c>
      <c r="E10" s="14">
        <v>0.11871093038781332</v>
      </c>
      <c r="F10" s="25">
        <f>(VLOOKUP(A10,[1]主要城市年度数据!$A$5:$C$30,3,0))/100</f>
        <v>3.4000000000000002E-2</v>
      </c>
    </row>
    <row r="11" spans="1:7" ht="14.5" x14ac:dyDescent="0.3">
      <c r="A11" s="6" t="s">
        <v>19</v>
      </c>
      <c r="B11" s="1">
        <v>11498.18</v>
      </c>
      <c r="C11" s="2">
        <v>121608</v>
      </c>
      <c r="D11" s="18">
        <v>934.4</v>
      </c>
      <c r="E11" s="14">
        <v>0.14110135348775538</v>
      </c>
      <c r="F11" s="25">
        <f>(VLOOKUP(A11,[1]主要城市年度数据!$A$5:$C$30,3,0))/100</f>
        <v>2.8999999999999998E-2</v>
      </c>
    </row>
    <row r="12" spans="1:7" ht="14.5" x14ac:dyDescent="0.3">
      <c r="A12" s="6" t="s">
        <v>18</v>
      </c>
      <c r="B12" s="1">
        <v>9829.94</v>
      </c>
      <c r="C12" s="2">
        <v>96365</v>
      </c>
      <c r="D12" s="18">
        <v>911.5</v>
      </c>
      <c r="E12" s="14">
        <v>0.10600931500624787</v>
      </c>
      <c r="F12" s="25">
        <f>(VLOOKUP(A12,[1]主要城市年度数据!$A$5:$C$30,3,0))/100</f>
        <v>2.7999999999999997E-2</v>
      </c>
    </row>
    <row r="13" spans="1:7" ht="14.5" x14ac:dyDescent="0.3">
      <c r="A13" s="6" t="s">
        <v>7</v>
      </c>
      <c r="B13" s="1">
        <v>8257.5300000000007</v>
      </c>
      <c r="C13" s="2">
        <v>100463</v>
      </c>
      <c r="D13" s="18">
        <v>851.7</v>
      </c>
      <c r="E13" s="14">
        <v>9.912354397039122E-2</v>
      </c>
      <c r="F13" s="25">
        <f>(VLOOKUP(A13,[1]主要城市年度数据!$A$5:$C$30,3,0))/100</f>
        <v>3.2000000000000001E-2</v>
      </c>
    </row>
    <row r="14" spans="1:7" ht="14.5" x14ac:dyDescent="0.3">
      <c r="A14" s="6" t="s">
        <v>17</v>
      </c>
      <c r="B14" s="1">
        <v>9028.24</v>
      </c>
      <c r="C14" s="2">
        <v>127228</v>
      </c>
      <c r="D14" s="18">
        <v>846.2</v>
      </c>
      <c r="E14" s="14">
        <v>0.13259636363636362</v>
      </c>
      <c r="F14" s="25">
        <f>(VLOOKUP(A14,[1]主要城市年度数据!$A$5:$C$30,3,0))/100</f>
        <v>2.7000000000000003E-2</v>
      </c>
    </row>
    <row r="15" spans="1:7" ht="14.5" x14ac:dyDescent="0.3">
      <c r="A15" s="6" t="s">
        <v>11</v>
      </c>
      <c r="B15" s="1">
        <v>15623.01</v>
      </c>
      <c r="C15" s="2">
        <v>151121</v>
      </c>
      <c r="D15" s="18">
        <v>834.5</v>
      </c>
      <c r="E15" s="14">
        <v>0.22045084283671909</v>
      </c>
      <c r="F15" s="25">
        <f>(VLOOKUP(A15,[1]主要城市年度数据!$A$5:$C$30,3,0))/100</f>
        <v>2.3E-2</v>
      </c>
    </row>
    <row r="16" spans="1:7" ht="14.5" x14ac:dyDescent="0.3">
      <c r="A16" s="6" t="s">
        <v>16</v>
      </c>
      <c r="B16" s="1">
        <v>8558.43</v>
      </c>
      <c r="C16" s="2">
        <v>119245</v>
      </c>
      <c r="D16" s="18">
        <v>816.6</v>
      </c>
      <c r="E16" s="14">
        <v>0.11876571928464207</v>
      </c>
      <c r="F16" s="25">
        <f>(VLOOKUP(A16,[1]主要城市年度数据!$A$5:$C$30,3,0))/100</f>
        <v>0.02</v>
      </c>
    </row>
    <row r="17" spans="1:10" ht="14.5" x14ac:dyDescent="0.3">
      <c r="A17" s="6" t="s">
        <v>23</v>
      </c>
      <c r="B17" s="1">
        <v>4878.8</v>
      </c>
      <c r="C17" s="2">
        <v>103013</v>
      </c>
      <c r="D17" s="18">
        <v>800.9</v>
      </c>
      <c r="E17" s="14">
        <v>9.4234277800980371E-2</v>
      </c>
      <c r="F17" s="25">
        <f>(VLOOKUP(A17,[1]主要城市年度数据!$A$5:$C$30,3,0))/100</f>
        <v>2.7999999999999997E-2</v>
      </c>
    </row>
    <row r="18" spans="1:10" ht="14.5" x14ac:dyDescent="0.3">
      <c r="A18" s="6" t="s">
        <v>13</v>
      </c>
      <c r="B18" s="1">
        <v>6394.14</v>
      </c>
      <c r="C18" s="2">
        <v>111672</v>
      </c>
      <c r="D18" s="18">
        <v>792.7</v>
      </c>
      <c r="E18" s="14">
        <v>0.14803060237925092</v>
      </c>
      <c r="F18" s="25">
        <f>(VLOOKUP(A18,[1]主要城市年度数据!$A$5:$C$30,3,0))/100</f>
        <v>2.7999999999999997E-2</v>
      </c>
    </row>
    <row r="19" spans="1:10" ht="14.5" x14ac:dyDescent="0.3">
      <c r="A19" s="6" t="s">
        <v>5</v>
      </c>
      <c r="B19" s="1">
        <v>11057.27</v>
      </c>
      <c r="C19" s="2">
        <v>101554</v>
      </c>
      <c r="D19" s="18">
        <v>765.4</v>
      </c>
      <c r="E19" s="14">
        <v>0.11689244663382595</v>
      </c>
      <c r="F19" s="25">
        <f>(VLOOKUP(A19,[1]主要城市年度数据!$A$5:$C$30,3,0))/100</f>
        <v>3.1E-2</v>
      </c>
    </row>
    <row r="20" spans="1:10" ht="14.5" x14ac:dyDescent="0.3">
      <c r="A20" s="6" t="s">
        <v>20</v>
      </c>
      <c r="B20" s="1">
        <v>8245.94</v>
      </c>
      <c r="C20" s="2">
        <v>114805</v>
      </c>
      <c r="D20" s="18">
        <v>760</v>
      </c>
      <c r="E20" s="14">
        <v>8.3557622969967188E-2</v>
      </c>
      <c r="F20" s="25">
        <f>(VLOOKUP(A20,[1]主要城市年度数据!$A$5:$C$30,3,0))/100</f>
        <v>1.7000000000000001E-2</v>
      </c>
    </row>
    <row r="21" spans="1:10" ht="14.5" x14ac:dyDescent="0.3">
      <c r="A21" s="6" t="s">
        <v>10</v>
      </c>
      <c r="B21" s="1">
        <v>10636.78</v>
      </c>
      <c r="C21" s="2">
        <v>149087</v>
      </c>
      <c r="D21" s="18">
        <v>733.7</v>
      </c>
      <c r="E21" s="14">
        <v>0.14990162416573435</v>
      </c>
      <c r="F21" s="25">
        <f>(VLOOKUP(A21,[1]主要城市年度数据!$A$5:$C$30,3,0))/100</f>
        <v>1.7100000000000001E-2</v>
      </c>
    </row>
    <row r="22" spans="1:10" ht="14.5" x14ac:dyDescent="0.3">
      <c r="A22" s="6" t="s">
        <v>14</v>
      </c>
      <c r="B22" s="1">
        <v>7493.04</v>
      </c>
      <c r="C22" s="2">
        <v>108133</v>
      </c>
      <c r="D22" s="18">
        <v>723.4</v>
      </c>
      <c r="E22" s="14">
        <v>0.15947926971849988</v>
      </c>
      <c r="F22" s="25">
        <f>(VLOOKUP(A22,[1]主要城市年度数据!$A$5:$C$30,3,0))/100</f>
        <v>3.2000000000000001E-2</v>
      </c>
    </row>
    <row r="23" spans="1:10" ht="14.5" x14ac:dyDescent="0.3">
      <c r="A23" s="6" t="s">
        <v>22</v>
      </c>
      <c r="B23" s="1">
        <v>20532.310000000001</v>
      </c>
      <c r="C23" s="2">
        <v>155563</v>
      </c>
      <c r="D23" s="18">
        <v>627.9</v>
      </c>
      <c r="E23" s="14">
        <v>0.43652402608076268</v>
      </c>
      <c r="F23" s="25">
        <f>(VLOOKUP(A23,[1]主要城市年度数据!$A$5:$C$30,3,0))/100</f>
        <v>2.2000000000000002E-2</v>
      </c>
    </row>
    <row r="24" spans="1:10" ht="14.5" x14ac:dyDescent="0.3">
      <c r="A24" s="6" t="s">
        <v>12</v>
      </c>
      <c r="B24" s="1">
        <v>9387.31</v>
      </c>
      <c r="C24" s="2">
        <v>127011</v>
      </c>
      <c r="D24" s="18">
        <v>618.29999999999995</v>
      </c>
      <c r="E24" s="14">
        <v>0.14390591460884936</v>
      </c>
      <c r="F24" s="25">
        <f>(VLOOKUP(A24,[1]主要城市年度数据!$A$5:$C$30,3,0))/100</f>
        <v>2.3E-2</v>
      </c>
    </row>
    <row r="25" spans="1:10" ht="14.5" x14ac:dyDescent="0.3">
      <c r="A25" s="6" t="s">
        <v>6</v>
      </c>
      <c r="B25" s="1">
        <v>8686.07</v>
      </c>
      <c r="C25" s="2">
        <v>107390</v>
      </c>
      <c r="D25" s="18">
        <v>603.6</v>
      </c>
      <c r="E25" s="14">
        <v>0.12616039060371745</v>
      </c>
      <c r="F25" s="25">
        <f>(VLOOKUP(A25,[1]主要城市年度数据!$A$5:$C$30,3,0))/100</f>
        <v>3.2000000000000001E-2</v>
      </c>
    </row>
    <row r="26" spans="1:10" ht="14.5" x14ac:dyDescent="0.3">
      <c r="A26" s="6" t="s">
        <v>26</v>
      </c>
      <c r="B26" s="1">
        <v>6495.44</v>
      </c>
      <c r="C26" s="2">
        <v>111460</v>
      </c>
      <c r="D26" s="18">
        <v>588.6</v>
      </c>
      <c r="E26" s="14">
        <v>0.12888170694109266</v>
      </c>
      <c r="F26" s="25">
        <f>(VLOOKUP(A26,[1]主要城市年度数据!$A$5:$C$30,3,0))/100</f>
        <v>3.9E-2</v>
      </c>
    </row>
    <row r="27" spans="1:10" ht="14.5" x14ac:dyDescent="0.3">
      <c r="A27" s="6" t="s">
        <v>15</v>
      </c>
      <c r="B27" s="1">
        <v>4737.9799999999996</v>
      </c>
      <c r="C27" s="2">
        <v>102084</v>
      </c>
      <c r="D27" s="18">
        <v>540.4</v>
      </c>
      <c r="E27" s="14">
        <v>0.10574205945518254</v>
      </c>
      <c r="F27" s="25">
        <f>(VLOOKUP(A27,[1]主要城市年度数据!$A$5:$C$30,3,0))/100</f>
        <v>3.1E-2</v>
      </c>
    </row>
    <row r="28" spans="1:10" x14ac:dyDescent="0.3">
      <c r="A28" s="9" t="s">
        <v>28</v>
      </c>
      <c r="B28" s="4"/>
      <c r="C28" s="4"/>
      <c r="D28" s="4"/>
    </row>
    <row r="29" spans="1:10" x14ac:dyDescent="0.3">
      <c r="A29" s="10" t="s">
        <v>29</v>
      </c>
      <c r="G29" s="3"/>
      <c r="H29" s="3"/>
      <c r="I29" s="3"/>
      <c r="J29" s="3"/>
    </row>
    <row r="30" spans="1:10" x14ac:dyDescent="0.3">
      <c r="A30" s="10" t="s">
        <v>30</v>
      </c>
      <c r="G30" s="3"/>
      <c r="H30" s="3"/>
      <c r="I30" s="3"/>
      <c r="J30" s="3"/>
    </row>
    <row r="31" spans="1:10" x14ac:dyDescent="0.3">
      <c r="A31" s="10" t="s">
        <v>32</v>
      </c>
      <c r="G31" s="3"/>
      <c r="H31" s="3"/>
      <c r="I31" s="3"/>
      <c r="J31" s="3"/>
    </row>
    <row r="32" spans="1:10" x14ac:dyDescent="0.3">
      <c r="G32" s="3"/>
      <c r="H32" s="3"/>
      <c r="I32" s="3"/>
      <c r="J32" s="3"/>
    </row>
    <row r="33" spans="1:10" x14ac:dyDescent="0.3">
      <c r="A33" s="7"/>
      <c r="F33" s="4"/>
      <c r="G33" s="15"/>
      <c r="H33" s="15"/>
      <c r="I33" s="15"/>
      <c r="J33" s="15"/>
    </row>
    <row r="38" spans="1:10" s="4" customFormat="1" x14ac:dyDescent="0.3">
      <c r="A38" s="6"/>
      <c r="B38" s="3"/>
      <c r="C38" s="3"/>
      <c r="D38" s="3"/>
      <c r="F38" s="3"/>
      <c r="G38" s="14"/>
      <c r="H38" s="14"/>
      <c r="I38" s="14"/>
      <c r="J38" s="14"/>
    </row>
  </sheetData>
  <sortState xmlns:xlrd2="http://schemas.microsoft.com/office/spreadsheetml/2017/richdata2" ref="A2:D37">
    <sortCondition descending="1" ref="D2:D3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1"/>
  <sheetViews>
    <sheetView tabSelected="1" topLeftCell="C1" zoomScaleNormal="100" workbookViewId="0">
      <selection activeCell="G1" sqref="G1"/>
    </sheetView>
  </sheetViews>
  <sheetFormatPr defaultColWidth="8.9140625" defaultRowHeight="13" x14ac:dyDescent="0.3"/>
  <cols>
    <col min="1" max="1" width="8.9140625" style="6"/>
    <col min="2" max="2" width="22.6640625" style="3" bestFit="1" customWidth="1"/>
    <col min="3" max="3" width="37" style="3" bestFit="1" customWidth="1"/>
    <col min="4" max="4" width="27.08203125" style="3" bestFit="1" customWidth="1"/>
    <col min="5" max="5" width="27.6640625" style="14" bestFit="1" customWidth="1"/>
    <col min="6" max="6" width="18.4140625" style="3" customWidth="1"/>
    <col min="7" max="10" width="8.9140625" style="3"/>
    <col min="11" max="11" width="8.9140625" style="14"/>
    <col min="12" max="16384" width="8.9140625" style="3"/>
  </cols>
  <sheetData>
    <row r="1" spans="1:6" x14ac:dyDescent="0.3">
      <c r="A1" s="5" t="s">
        <v>0</v>
      </c>
      <c r="B1" s="5" t="s">
        <v>1</v>
      </c>
      <c r="C1" s="5" t="s">
        <v>31</v>
      </c>
      <c r="D1" s="8" t="s">
        <v>33</v>
      </c>
      <c r="E1" s="13" t="s">
        <v>34</v>
      </c>
      <c r="F1" s="20" t="s">
        <v>36</v>
      </c>
    </row>
    <row r="2" spans="1:6" ht="14.5" x14ac:dyDescent="0.3">
      <c r="A2" s="6" t="s">
        <v>24</v>
      </c>
      <c r="B2" s="1">
        <v>24183.388538696701</v>
      </c>
      <c r="C2" s="2">
        <v>114397.53385044116</v>
      </c>
      <c r="D2" s="18">
        <v>3411.835</v>
      </c>
      <c r="E2" s="14">
        <v>0.10016608776478646</v>
      </c>
      <c r="F2" s="25">
        <f>(VLOOKUP(A2,[1]主要城市年度数据!$A$4:$B$30,2,0))/100</f>
        <v>5.4000000000000006E-2</v>
      </c>
    </row>
    <row r="3" spans="1:6" ht="14.5" x14ac:dyDescent="0.3">
      <c r="A3" s="6" t="s">
        <v>25</v>
      </c>
      <c r="B3" s="1">
        <v>20862.448754296882</v>
      </c>
      <c r="C3" s="2">
        <v>121421.71408740396</v>
      </c>
      <c r="D3" s="18">
        <v>1571.6</v>
      </c>
      <c r="E3" s="14">
        <v>0.11115837793003147</v>
      </c>
      <c r="F3" s="25">
        <f>(VLOOKUP(A3,[1]主要城市年度数据!$A$4:$B$30,2,0))/100</f>
        <v>0.02</v>
      </c>
    </row>
    <row r="4" spans="1:6" ht="14.5" x14ac:dyDescent="0.3">
      <c r="A4" s="6" t="s">
        <v>9</v>
      </c>
      <c r="B4" s="1">
        <v>45691.828052266093</v>
      </c>
      <c r="C4" s="2">
        <v>212151.33259964079</v>
      </c>
      <c r="D4" s="18">
        <v>1475.0525</v>
      </c>
      <c r="E4" s="14">
        <v>0.20268920081408279</v>
      </c>
      <c r="F4" s="25">
        <f>(VLOOKUP(A4,[1]主要城市年度数据!$A$4:$B$30,2,0))/100</f>
        <v>4.4999999999999998E-2</v>
      </c>
    </row>
    <row r="5" spans="1:6" ht="14.5" x14ac:dyDescent="0.3">
      <c r="A5" s="6" t="s">
        <v>2</v>
      </c>
      <c r="B5" s="1">
        <v>51205.516661288595</v>
      </c>
      <c r="C5" s="2">
        <v>216992.87536021005</v>
      </c>
      <c r="D5" s="18">
        <v>1396.8750000000002</v>
      </c>
      <c r="E5" s="14">
        <v>0.24972931668479678</v>
      </c>
      <c r="F5" s="25">
        <f>(VLOOKUP(A5,[1]主要城市年度数据!$A$4:$B$30,2,0))/100</f>
        <v>4.7E-2</v>
      </c>
    </row>
    <row r="6" spans="1:6" ht="14.5" x14ac:dyDescent="0.3">
      <c r="A6" s="6" t="s">
        <v>3</v>
      </c>
      <c r="B6" s="1">
        <v>18011.787297188486</v>
      </c>
      <c r="C6" s="2">
        <v>135067.52424158546</v>
      </c>
      <c r="D6" s="18">
        <v>1118.0225</v>
      </c>
      <c r="E6" s="14">
        <v>0.15321953988704043</v>
      </c>
      <c r="F6" s="25">
        <f>(VLOOKUP(A6,[1]主要城市年度数据!$A$4:$B$30,2,0))/100</f>
        <v>5.7999999999999996E-2</v>
      </c>
    </row>
    <row r="7" spans="1:6" ht="14.5" x14ac:dyDescent="0.3">
      <c r="A7" s="6" t="s">
        <v>21</v>
      </c>
      <c r="B7" s="1">
        <v>24851.562887507323</v>
      </c>
      <c r="C7" s="2">
        <v>153776.31454024554</v>
      </c>
      <c r="D7" s="18">
        <v>1049</v>
      </c>
      <c r="E7" s="14">
        <v>0.19297186133638533</v>
      </c>
      <c r="F7" s="25">
        <f>(VLOOKUP(A7,[1]主要城市年度数据!$A$4:$B$30,2,0))/100</f>
        <v>2.53E-2</v>
      </c>
    </row>
    <row r="8" spans="1:6" ht="14.5" x14ac:dyDescent="0.3">
      <c r="A8" s="6" t="s">
        <v>4</v>
      </c>
      <c r="B8" s="1">
        <v>10951.096981131424</v>
      </c>
      <c r="C8" s="2">
        <v>93666.007616939503</v>
      </c>
      <c r="D8" s="18">
        <v>1002.1474999999999</v>
      </c>
      <c r="E8" s="14">
        <v>0.13844196820832336</v>
      </c>
      <c r="F8" s="25">
        <f>(VLOOKUP(A8,[1]主要城市年度数据!$A$4:$B$30,2,0))/100</f>
        <v>3.2300000000000002E-2</v>
      </c>
    </row>
    <row r="9" spans="1:6" ht="14.5" x14ac:dyDescent="0.3">
      <c r="A9" s="6" t="s">
        <v>27</v>
      </c>
      <c r="B9" s="1">
        <v>13129.982672128937</v>
      </c>
      <c r="C9" s="2">
        <v>124033.63818948949</v>
      </c>
      <c r="D9" s="18">
        <v>980.27749999999992</v>
      </c>
      <c r="E9" s="14">
        <v>0.11460017216642755</v>
      </c>
      <c r="F9" s="25">
        <f>(VLOOKUP(A9,[1]主要城市年度数据!$A$4:$B$30,2,0))/100</f>
        <v>3.6000000000000004E-2</v>
      </c>
    </row>
    <row r="10" spans="1:6" ht="14.5" x14ac:dyDescent="0.3">
      <c r="A10" s="6" t="s">
        <v>8</v>
      </c>
      <c r="B10" s="1">
        <v>9087.3296078904968</v>
      </c>
      <c r="C10" s="2">
        <v>94693.243522273449</v>
      </c>
      <c r="D10" s="18">
        <v>948.64499999999998</v>
      </c>
      <c r="E10" s="14">
        <v>0.12445026542754037</v>
      </c>
      <c r="F10" s="25">
        <f>(VLOOKUP(A10,[1]主要城市年度数据!$A$4:$B$30,2,0))/100</f>
        <v>3.4500000000000003E-2</v>
      </c>
    </row>
    <row r="11" spans="1:6" ht="14.5" x14ac:dyDescent="0.3">
      <c r="A11" s="6" t="s">
        <v>19</v>
      </c>
      <c r="B11" s="1">
        <v>12698.796863460215</v>
      </c>
      <c r="C11" s="2">
        <v>131728.3683564559</v>
      </c>
      <c r="D11" s="18">
        <v>944.4</v>
      </c>
      <c r="E11" s="14">
        <v>0.14354025382951985</v>
      </c>
      <c r="F11" s="25">
        <f>(VLOOKUP(A11,[1]主要城市年度数据!$A$4:$B$30,2,0))/100</f>
        <v>2.6000000000000002E-2</v>
      </c>
    </row>
    <row r="12" spans="1:6" ht="14.5" x14ac:dyDescent="0.3">
      <c r="A12" s="6" t="s">
        <v>18</v>
      </c>
      <c r="B12" s="1">
        <v>10641.454073968838</v>
      </c>
      <c r="C12" s="2">
        <v>100653.18203017936</v>
      </c>
      <c r="D12" s="18">
        <v>888.97500000000002</v>
      </c>
      <c r="E12" s="14">
        <v>0.10073663278287612</v>
      </c>
      <c r="F12" s="25">
        <f>(VLOOKUP(A12,[1]主要城市年度数据!$A$4:$B$30,2,0))/100</f>
        <v>2.58E-2</v>
      </c>
    </row>
    <row r="13" spans="1:6" ht="14.5" x14ac:dyDescent="0.3">
      <c r="A13" s="6" t="s">
        <v>11</v>
      </c>
      <c r="B13" s="1">
        <v>17474.701415857671</v>
      </c>
      <c r="C13" s="2">
        <v>164856.38067089103</v>
      </c>
      <c r="D13" s="18">
        <v>846.7</v>
      </c>
      <c r="E13" s="14">
        <v>0.22828627388505188</v>
      </c>
      <c r="F13" s="25">
        <f>(VLOOKUP(A13,[1]主要城市年度数据!$A$4:$B$30,2,0))/100</f>
        <v>2.3E-2</v>
      </c>
    </row>
    <row r="14" spans="1:6" ht="14.5" x14ac:dyDescent="0.3">
      <c r="A14" s="6" t="s">
        <v>17</v>
      </c>
      <c r="B14" s="1">
        <v>10035.496493352219</v>
      </c>
      <c r="C14" s="2">
        <v>138407.33097810793</v>
      </c>
      <c r="D14" s="18">
        <v>832.96500000000003</v>
      </c>
      <c r="E14" s="14">
        <v>0.1362113606340819</v>
      </c>
      <c r="F14" s="25">
        <f>(VLOOKUP(A14,[1]主要城市年度数据!$A$4:$B$30,2,0))/100</f>
        <v>2.7400000000000001E-2</v>
      </c>
    </row>
    <row r="15" spans="1:6" ht="14.5" x14ac:dyDescent="0.3">
      <c r="A15" s="6" t="s">
        <v>7</v>
      </c>
      <c r="B15" s="1">
        <v>9364.1225767635879</v>
      </c>
      <c r="C15" s="2">
        <v>106208.65549826225</v>
      </c>
      <c r="D15" s="18">
        <v>802.5474999999999</v>
      </c>
      <c r="E15" s="14">
        <v>0.1006136151694125</v>
      </c>
      <c r="F15" s="25">
        <f>(VLOOKUP(A15,[1]主要城市年度数据!$A$4:$B$30,2,0))/100</f>
        <v>5.4000000000000006E-2</v>
      </c>
    </row>
    <row r="16" spans="1:6" ht="14.5" x14ac:dyDescent="0.3">
      <c r="A16" s="6" t="s">
        <v>13</v>
      </c>
      <c r="B16" s="1">
        <v>7188.2001095023343</v>
      </c>
      <c r="C16" s="2">
        <v>118183.27783232543</v>
      </c>
      <c r="D16" s="18">
        <v>800.2</v>
      </c>
      <c r="E16" s="14">
        <v>0.14680225112893441</v>
      </c>
      <c r="F16" s="25">
        <f>(VLOOKUP(A16,[1]主要城市年度数据!$A$4:$B$30,2,0))/100</f>
        <v>2.81E-2</v>
      </c>
    </row>
    <row r="17" spans="1:11" ht="14.5" x14ac:dyDescent="0.3">
      <c r="A17" s="6" t="s">
        <v>23</v>
      </c>
      <c r="B17" s="1">
        <v>5285.105859411955</v>
      </c>
      <c r="C17" s="2">
        <v>108581.50490510151</v>
      </c>
      <c r="D17" s="18">
        <v>786.27250000000004</v>
      </c>
      <c r="E17" s="14">
        <v>9.2235896083976421E-2</v>
      </c>
      <c r="F17" s="25">
        <f>(VLOOKUP(A17,[1]主要城市年度数据!$A$4:$B$30,2,0))/100</f>
        <v>3.1E-2</v>
      </c>
    </row>
    <row r="18" spans="1:11" ht="14.5" x14ac:dyDescent="0.3">
      <c r="A18" s="6" t="s">
        <v>16</v>
      </c>
      <c r="B18" s="1">
        <v>9785.3150798240276</v>
      </c>
      <c r="C18" s="2">
        <v>127354.97661171682</v>
      </c>
      <c r="D18" s="18">
        <v>768.98500000000001</v>
      </c>
      <c r="E18" s="14">
        <v>0.13269304208355612</v>
      </c>
      <c r="F18" s="25">
        <f>(VLOOKUP(A18,[1]主要城市年度数据!$A$4:$B$30,2,0))/100</f>
        <v>2.0299999999999999E-2</v>
      </c>
    </row>
    <row r="19" spans="1:11" ht="14.5" x14ac:dyDescent="0.3">
      <c r="A19" s="6" t="s">
        <v>5</v>
      </c>
      <c r="B19" s="1">
        <v>12271.72788055622</v>
      </c>
      <c r="C19" s="2">
        <v>107109.78635997986</v>
      </c>
      <c r="D19" s="18">
        <v>757.49749999999995</v>
      </c>
      <c r="E19" s="14">
        <v>0.10576857933152181</v>
      </c>
      <c r="F19" s="25">
        <f>(VLOOKUP(A19,[1]主要城市年度数据!$A$4:$B$30,2,0))/100</f>
        <v>3.1400000000000004E-2</v>
      </c>
    </row>
    <row r="20" spans="1:11" ht="14.5" x14ac:dyDescent="0.3">
      <c r="A20" s="6" t="s">
        <v>20</v>
      </c>
      <c r="B20" s="1">
        <v>9046.5390917405239</v>
      </c>
      <c r="C20" s="2">
        <v>120917.38292143865</v>
      </c>
      <c r="D20" s="18">
        <v>743.6</v>
      </c>
      <c r="E20" s="14">
        <v>8.3566827093136675E-2</v>
      </c>
      <c r="F20" s="25">
        <f>(VLOOKUP(A20,[1]主要城市年度数据!$A$4:$B$30,2,0))/100</f>
        <v>1.4999999999999999E-2</v>
      </c>
    </row>
    <row r="21" spans="1:11" ht="14.5" x14ac:dyDescent="0.3">
      <c r="A21" s="6" t="s">
        <v>14</v>
      </c>
      <c r="B21" s="1">
        <v>8268.5433594548704</v>
      </c>
      <c r="C21" s="2">
        <v>115464.80134043671</v>
      </c>
      <c r="D21" s="18">
        <v>728.8</v>
      </c>
      <c r="E21" s="14">
        <v>0.17290363691012925</v>
      </c>
      <c r="F21" s="25">
        <f>(VLOOKUP(A21,[1]主要城市年度数据!$A$4:$B$30,2,0))/100</f>
        <v>3.1600000000000003E-2</v>
      </c>
    </row>
    <row r="22" spans="1:11" ht="14.5" x14ac:dyDescent="0.3">
      <c r="A22" s="6" t="s">
        <v>10</v>
      </c>
      <c r="B22" s="1">
        <v>11845.876134427303</v>
      </c>
      <c r="C22" s="2">
        <v>160472.1048789325</v>
      </c>
      <c r="D22" s="18">
        <v>715.7650000000001</v>
      </c>
      <c r="E22" s="14">
        <v>0.17743902548820126</v>
      </c>
      <c r="F22" s="25">
        <f>(VLOOKUP(A22,[1]主要城市年度数据!$A$4:$B$30,2,0))/100</f>
        <v>2.6499999999999999E-2</v>
      </c>
    </row>
    <row r="23" spans="1:11" ht="14.5" x14ac:dyDescent="0.3">
      <c r="A23" s="6" t="s">
        <v>12</v>
      </c>
      <c r="B23" s="1">
        <v>10266.670832614664</v>
      </c>
      <c r="C23" s="2">
        <v>134062.16570006646</v>
      </c>
      <c r="D23" s="18">
        <v>621.1</v>
      </c>
      <c r="E23" s="14">
        <v>0.15833452235524065</v>
      </c>
      <c r="F23" s="25">
        <f>(VLOOKUP(A23,[1]主要城市年度数据!$A$4:$B$30,2,0))/100</f>
        <v>1.8000000000000002E-2</v>
      </c>
    </row>
    <row r="24" spans="1:11" ht="14.5" x14ac:dyDescent="0.3">
      <c r="A24" s="6" t="s">
        <v>6</v>
      </c>
      <c r="B24" s="1">
        <v>9511.9697578973701</v>
      </c>
      <c r="C24" s="2">
        <v>113002.66668824156</v>
      </c>
      <c r="D24" s="18">
        <v>599.77500000000009</v>
      </c>
      <c r="E24" s="14">
        <v>0.13052048132249519</v>
      </c>
      <c r="F24" s="25">
        <f>(VLOOKUP(A24,[1]主要城市年度数据!$A$4:$B$30,2,0))/100</f>
        <v>2.4E-2</v>
      </c>
    </row>
    <row r="25" spans="1:11" ht="14.5" x14ac:dyDescent="0.3">
      <c r="A25" s="6" t="s">
        <v>26</v>
      </c>
      <c r="B25" s="1">
        <v>6975.8949821848119</v>
      </c>
      <c r="C25" s="2">
        <v>120999.47316203546</v>
      </c>
      <c r="D25" s="18">
        <v>580.40750000000003</v>
      </c>
      <c r="E25" s="14">
        <v>0.13813165862958393</v>
      </c>
      <c r="F25" s="25">
        <f>(VLOOKUP(A25,[1]主要城市年度数据!$A$4:$B$30,2,0))/100</f>
        <v>3.8599999999999995E-2</v>
      </c>
    </row>
    <row r="26" spans="1:11" ht="14.5" x14ac:dyDescent="0.3">
      <c r="A26" s="6" t="s">
        <v>22</v>
      </c>
      <c r="B26" s="1">
        <v>22810.422572125</v>
      </c>
      <c r="C26" s="2">
        <v>168989.93786377431</v>
      </c>
      <c r="D26" s="18">
        <v>545.47249999999997</v>
      </c>
      <c r="E26" s="14">
        <v>0.49629850772990541</v>
      </c>
      <c r="F26" s="25">
        <f>(VLOOKUP(A26,[1]主要城市年度数据!$A$4:$B$30,2,0))/100</f>
        <v>3.1E-2</v>
      </c>
    </row>
    <row r="27" spans="1:11" ht="14.5" x14ac:dyDescent="0.3">
      <c r="A27" s="6" t="s">
        <v>15</v>
      </c>
      <c r="B27" s="1">
        <v>5254.5358241881886</v>
      </c>
      <c r="C27" s="2">
        <v>107611.20326178905</v>
      </c>
      <c r="D27" s="17">
        <v>536.64499999999998</v>
      </c>
      <c r="E27" s="14">
        <v>0.10010487226630541</v>
      </c>
      <c r="F27" s="25">
        <f>(VLOOKUP(A27,[1]主要城市年度数据!$A$4:$B$30,2,0))/100</f>
        <v>0.03</v>
      </c>
    </row>
    <row r="28" spans="1:11" x14ac:dyDescent="0.3">
      <c r="A28" s="9" t="s">
        <v>28</v>
      </c>
      <c r="B28" s="4"/>
      <c r="C28" s="4"/>
      <c r="D28" s="4"/>
    </row>
    <row r="29" spans="1:11" x14ac:dyDescent="0.3">
      <c r="A29" s="10" t="s">
        <v>29</v>
      </c>
      <c r="G29" s="4"/>
      <c r="H29" s="4"/>
      <c r="I29" s="4"/>
      <c r="J29" s="4"/>
      <c r="K29" s="15"/>
    </row>
    <row r="30" spans="1:11" x14ac:dyDescent="0.3">
      <c r="A30" s="10" t="s">
        <v>30</v>
      </c>
    </row>
    <row r="31" spans="1:11" x14ac:dyDescent="0.3">
      <c r="A31" s="10" t="s">
        <v>32</v>
      </c>
    </row>
    <row r="38" spans="1:11" s="4" customFormat="1" x14ac:dyDescent="0.3">
      <c r="A38" s="6"/>
      <c r="B38" s="3"/>
      <c r="C38" s="3"/>
      <c r="D38" s="3"/>
      <c r="E38" s="15"/>
      <c r="F38" s="3"/>
      <c r="G38" s="3"/>
      <c r="H38" s="3"/>
      <c r="I38" s="3"/>
      <c r="J38" s="3"/>
      <c r="K38" s="14"/>
    </row>
    <row r="41" spans="1:11" x14ac:dyDescent="0.3">
      <c r="E41" s="16"/>
    </row>
  </sheetData>
  <sortState xmlns:xlrd2="http://schemas.microsoft.com/office/spreadsheetml/2017/richdata2" ref="A2:D37">
    <sortCondition descending="1" ref="D2:D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XWN</dc:creator>
  <cp:lastModifiedBy>XWN</cp:lastModifiedBy>
  <dcterms:created xsi:type="dcterms:W3CDTF">2023-04-26T14:44:14Z</dcterms:created>
  <dcterms:modified xsi:type="dcterms:W3CDTF">2023-05-01T10:16:09Z</dcterms:modified>
</cp:coreProperties>
</file>