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K:\_SRC\projects\Vanding\AutoIrrigation\docs\"/>
    </mc:Choice>
  </mc:AlternateContent>
  <xr:revisionPtr revIDLastSave="0" documentId="13_ncr:1_{E63DB0FE-7AA5-4A3F-AC68-E2CE9D0DD4F5}" xr6:coauthVersionLast="41" xr6:coauthVersionMax="41" xr10:uidLastSave="{00000000-0000-0000-0000-000000000000}"/>
  <bookViews>
    <workbookView xWindow="-15870" yWindow="-1725" windowWidth="15990" windowHeight="24990" activeTab="3" xr2:uid="{00000000-000D-0000-FFFF-FFFF00000000}"/>
  </bookViews>
  <sheets>
    <sheet name="behov" sheetId="2" r:id="rId1"/>
    <sheet name="opladere" sheetId="1" r:id="rId2"/>
    <sheet name="solpaneler" sheetId="3" r:id="rId3"/>
    <sheet name="vinkel og placer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  <c r="K5" i="2" l="1"/>
  <c r="G5" i="2"/>
  <c r="L5" i="2"/>
  <c r="M5" i="2" s="1"/>
  <c r="G2" i="3"/>
  <c r="A5" i="2"/>
  <c r="H5" i="2" s="1"/>
  <c r="I5" i="2" s="1"/>
  <c r="D7" i="1" l="1"/>
  <c r="D5" i="1"/>
  <c r="D4" i="1"/>
</calcChain>
</file>

<file path=xl/sharedStrings.xml><?xml version="1.0" encoding="utf-8"?>
<sst xmlns="http://schemas.openxmlformats.org/spreadsheetml/2006/main" count="72" uniqueCount="62">
  <si>
    <t>http://www.scosche.com/consumer-tech/product/2073</t>
  </si>
  <si>
    <t>link</t>
  </si>
  <si>
    <t>pris</t>
  </si>
  <si>
    <t>mAh</t>
  </si>
  <si>
    <t>model</t>
  </si>
  <si>
    <t>goBAT II - Portable Charger &amp; Backup Battery</t>
  </si>
  <si>
    <t>battery type</t>
  </si>
  <si>
    <t>output</t>
  </si>
  <si>
    <t>3.7v - 50000mA Lithium polymer </t>
  </si>
  <si>
    <t>5v – 5000mAh </t>
  </si>
  <si>
    <t>recharg iphone 4S x</t>
  </si>
  <si>
    <t>solar</t>
  </si>
  <si>
    <t>no</t>
  </si>
  <si>
    <t>USB output</t>
  </si>
  <si>
    <t xml:space="preserve">Xantrex Technologies 852-2071 Xpower AC/DC Powerpack Solar </t>
  </si>
  <si>
    <t>http://www.amazon.com/Xantrex-Technologies-852-2071-Powerpack-Inverter/dp/B000SECKO2</t>
  </si>
  <si>
    <t>yes</t>
  </si>
  <si>
    <t>Voltaic Amp Solar Charger</t>
  </si>
  <si>
    <t>http://www.voltaicsystems.com/amp.shtml</t>
  </si>
  <si>
    <t>4w</t>
  </si>
  <si>
    <t>charge time</t>
  </si>
  <si>
    <t>4-5 h</t>
  </si>
  <si>
    <t>5.5V, 900mA</t>
  </si>
  <si>
    <t>vægt</t>
  </si>
  <si>
    <t>480g</t>
  </si>
  <si>
    <t>dim</t>
  </si>
  <si>
    <t>A-SOLAR AM-403 POWER PACK</t>
  </si>
  <si>
    <t>http://www.rosebikes.dk/product/detail/id:509853?gclid=CI6Q-JSgmbECFUK-zAod-Sz4mw</t>
  </si>
  <si>
    <t>http://www.a-solar.eu/EN/a-solar_power_dock_for_iphone_ipad.htm</t>
  </si>
  <si>
    <t>Power Dock for iPhone/ iPad (AM406)</t>
  </si>
  <si>
    <t>5V / 2.1A</t>
  </si>
  <si>
    <t>3-4 h</t>
  </si>
  <si>
    <t>4 h</t>
  </si>
  <si>
    <t>http://www.mytrendyphone.dk/shop/a-solar-al-260-power-73510p.html?utm_source=feed-kelkoo_dk&amp;utm_medium=feed&amp;utm_campaign=feed-kelkoo_dk&amp;network=KELKOODA&amp;utm_source=kelkoodk&amp;utm_medium=cpc&amp;utm_campaign=kelkooclick&amp;utm_term=A-Solar%20AL-260%20Power%20Bank%20Oplader&amp;sstlcmpid=9433</t>
  </si>
  <si>
    <t>A-Solar AL-260 Power Bank </t>
  </si>
  <si>
    <t>5.5V / 500mAh</t>
  </si>
  <si>
    <t>20 h</t>
  </si>
  <si>
    <t>A-Solar Micro Oplader AM-500</t>
  </si>
  <si>
    <t>16.5 x 14.5 x 4 cm</t>
  </si>
  <si>
    <t>eff. battery capacity
[mAh @ 3.7V]</t>
  </si>
  <si>
    <t>Hours to charge fully</t>
  </si>
  <si>
    <t>Days @ 6h/day</t>
  </si>
  <si>
    <t>Link</t>
  </si>
  <si>
    <t>Nom. Cap. [V]</t>
  </si>
  <si>
    <t>height</t>
  </si>
  <si>
    <t>width</t>
  </si>
  <si>
    <t>max mA</t>
  </si>
  <si>
    <t>Max power [W]</t>
  </si>
  <si>
    <t>https://www.aliexpress.com/item/ANBES-Solar-Panel-5V-6V-12V-Mini-Solar-System-DIY-For-Battery-Cell-Phone-Chargers-Portable/32848710253.html</t>
  </si>
  <si>
    <t>Daily sun hours</t>
  </si>
  <si>
    <t>wH / day</t>
  </si>
  <si>
    <t>output [mA]
DIRECT sun</t>
  </si>
  <si>
    <t>output [mA]
INDIRECT sun</t>
  </si>
  <si>
    <t>Panel</t>
  </si>
  <si>
    <t>Rated max [V]</t>
  </si>
  <si>
    <t>Ratex max [W]</t>
  </si>
  <si>
    <t>output [W]</t>
  </si>
  <si>
    <t>110x69</t>
  </si>
  <si>
    <t>https://sinovoltaics.com/learning-center/system-design/solar-panel-angle-tilt-calculation/</t>
  </si>
  <si>
    <t>Latitude</t>
  </si>
  <si>
    <t>Summer factor</t>
  </si>
  <si>
    <t>Best angle (summer)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</si>
</sst>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666666"/>
      <name val="Arial"/>
      <family val="2"/>
    </font>
    <font>
      <sz val="9"/>
      <color rgb="FF68676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6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oltaicsystems.com/amp.s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mazon.com/Xantrex-Technologies-852-2071-Powerpack-Inverter/dp/B000SECKO2" TargetMode="External"/><Relationship Id="rId1" Type="http://schemas.openxmlformats.org/officeDocument/2006/relationships/hyperlink" Target="http://www.scosche.com/consumer-tech/product/2073" TargetMode="External"/><Relationship Id="rId6" Type="http://schemas.openxmlformats.org/officeDocument/2006/relationships/hyperlink" Target="http://www.mytrendyphone.dk/shop/a-solar-al-260-power-73510p.html?utm_source=feed-kelkoo_dk&amp;utm_medium=feed&amp;utm_campaign=feed-kelkoo_dk&amp;network=KELKOODA&amp;utm_source=kelkoodk&amp;utm_medium=cpc&amp;utm_campaign=kelkooclick&amp;utm_term=A-Solar%20AL-260%20Power%20Bank%20Oplader&amp;sstlcmpid=9433" TargetMode="External"/><Relationship Id="rId5" Type="http://schemas.openxmlformats.org/officeDocument/2006/relationships/hyperlink" Target="http://www.a-solar.eu/EN/a-solar_power_dock_for_iphone_ipad.htm" TargetMode="External"/><Relationship Id="rId4" Type="http://schemas.openxmlformats.org/officeDocument/2006/relationships/hyperlink" Target="http://www.rosebikes.dk/product/detail/id:509853?gclid=CI6Q-JSgmbECFUK-zAod-Sz4m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liexpress.com/item/ANBES-Solar-Panel-5V-6V-12V-Mini-Solar-System-DIY-For-Battery-Cell-Phone-Chargers-Portable/32848710253.html" TargetMode="External"/><Relationship Id="rId1" Type="http://schemas.openxmlformats.org/officeDocument/2006/relationships/hyperlink" Target="https://www.aliexpress.com/item/ANBES-Solar-Panel-5V-6V-12V-Mini-Solar-System-DIY-For-Battery-Cell-Phone-Chargers-Portable/32848710253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inovoltaics.com/learning-center/system-design/solar-panel-angle-tilt-calc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M5"/>
  <sheetViews>
    <sheetView workbookViewId="0">
      <selection activeCell="I4" sqref="I4"/>
    </sheetView>
  </sheetViews>
  <sheetFormatPr defaultRowHeight="15" x14ac:dyDescent="0.25"/>
  <cols>
    <col min="1" max="1" width="15.28515625" customWidth="1"/>
    <col min="4" max="5" width="12.28515625" customWidth="1"/>
    <col min="6" max="7" width="15.28515625" customWidth="1"/>
    <col min="8" max="8" width="13.28515625" customWidth="1"/>
    <col min="9" max="9" width="12" customWidth="1"/>
    <col min="10" max="10" width="13.85546875" customWidth="1"/>
    <col min="11" max="11" width="15.28515625" customWidth="1"/>
  </cols>
  <sheetData>
    <row r="4" spans="1:13" ht="60" x14ac:dyDescent="0.25">
      <c r="A4" s="8" t="s">
        <v>39</v>
      </c>
      <c r="C4" t="s">
        <v>53</v>
      </c>
      <c r="D4" s="8" t="s">
        <v>54</v>
      </c>
      <c r="E4" s="8" t="s">
        <v>55</v>
      </c>
      <c r="F4" s="8" t="s">
        <v>52</v>
      </c>
      <c r="G4" s="8" t="s">
        <v>56</v>
      </c>
      <c r="H4" s="8" t="s">
        <v>40</v>
      </c>
      <c r="I4" s="8" t="s">
        <v>41</v>
      </c>
      <c r="J4" s="8" t="s">
        <v>51</v>
      </c>
      <c r="K4" s="8" t="s">
        <v>56</v>
      </c>
      <c r="L4" s="8" t="s">
        <v>40</v>
      </c>
      <c r="M4" s="8" t="s">
        <v>41</v>
      </c>
    </row>
    <row r="5" spans="1:13" x14ac:dyDescent="0.25">
      <c r="A5">
        <f>0.8*3600</f>
        <v>2880</v>
      </c>
      <c r="C5" t="s">
        <v>57</v>
      </c>
      <c r="D5">
        <v>5</v>
      </c>
      <c r="E5">
        <v>1.25</v>
      </c>
      <c r="F5">
        <v>5</v>
      </c>
      <c r="G5">
        <f>F5*3.7/1000</f>
        <v>1.8499999999999999E-2</v>
      </c>
      <c r="H5">
        <f>A5/F5</f>
        <v>576</v>
      </c>
      <c r="I5">
        <f>H5/6</f>
        <v>96</v>
      </c>
      <c r="J5">
        <v>150</v>
      </c>
      <c r="K5">
        <f>J5*3.7/1000</f>
        <v>0.55500000000000005</v>
      </c>
      <c r="L5">
        <f>A5/J5</f>
        <v>19.2</v>
      </c>
      <c r="M5">
        <f>L5/6</f>
        <v>3.1999999999999997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2"/>
  <sheetViews>
    <sheetView workbookViewId="0">
      <selection activeCell="M6" sqref="M6"/>
    </sheetView>
  </sheetViews>
  <sheetFormatPr defaultRowHeight="15" x14ac:dyDescent="0.25"/>
  <cols>
    <col min="1" max="1" width="18.42578125" bestFit="1" customWidth="1"/>
    <col min="2" max="2" width="44.140625" customWidth="1"/>
    <col min="3" max="3" width="37.140625" customWidth="1"/>
    <col min="4" max="4" width="7" style="3" bestFit="1" customWidth="1"/>
    <col min="5" max="5" width="5.140625" style="3" bestFit="1" customWidth="1"/>
    <col min="6" max="6" width="30.28515625" style="3" bestFit="1" customWidth="1"/>
    <col min="7" max="7" width="13.5703125" style="3" bestFit="1" customWidth="1"/>
    <col min="8" max="8" width="18.42578125" style="3" bestFit="1" customWidth="1"/>
    <col min="9" max="9" width="5.28515625" style="3" bestFit="1" customWidth="1"/>
    <col min="10" max="10" width="10.85546875" style="3" bestFit="1" customWidth="1"/>
    <col min="11" max="11" width="11.42578125" style="3" bestFit="1" customWidth="1"/>
    <col min="12" max="12" width="5.42578125" style="3" bestFit="1" customWidth="1"/>
    <col min="13" max="13" width="26.28515625" style="3" bestFit="1" customWidth="1"/>
  </cols>
  <sheetData>
    <row r="2" spans="2:13" x14ac:dyDescent="0.25">
      <c r="B2" t="s">
        <v>1</v>
      </c>
      <c r="C2" t="s">
        <v>4</v>
      </c>
      <c r="D2" s="3" t="s">
        <v>2</v>
      </c>
      <c r="E2" s="3" t="s">
        <v>3</v>
      </c>
      <c r="F2" s="3" t="s">
        <v>6</v>
      </c>
      <c r="G2" s="3" t="s">
        <v>7</v>
      </c>
      <c r="H2" s="3" t="s">
        <v>10</v>
      </c>
      <c r="I2" s="3" t="s">
        <v>11</v>
      </c>
      <c r="J2" s="3" t="s">
        <v>13</v>
      </c>
      <c r="K2" s="3" t="s">
        <v>20</v>
      </c>
      <c r="L2" s="3" t="s">
        <v>23</v>
      </c>
      <c r="M2" s="3" t="s">
        <v>25</v>
      </c>
    </row>
    <row r="3" spans="2:13" x14ac:dyDescent="0.25">
      <c r="B3" s="1" t="s">
        <v>0</v>
      </c>
      <c r="C3" t="s">
        <v>5</v>
      </c>
      <c r="D3" s="3">
        <v>330</v>
      </c>
      <c r="E3" s="3">
        <v>5000</v>
      </c>
      <c r="F3" s="3" t="s">
        <v>8</v>
      </c>
      <c r="G3" s="3" t="s">
        <v>9</v>
      </c>
      <c r="H3" s="3">
        <v>2.6</v>
      </c>
      <c r="I3" s="3" t="s">
        <v>12</v>
      </c>
      <c r="J3" s="3">
        <v>2</v>
      </c>
    </row>
    <row r="4" spans="2:13" x14ac:dyDescent="0.25">
      <c r="B4" s="1" t="s">
        <v>15</v>
      </c>
      <c r="C4" t="s">
        <v>14</v>
      </c>
      <c r="D4" s="3">
        <f>329*5.5</f>
        <v>1809.5</v>
      </c>
      <c r="G4" s="4" t="s">
        <v>22</v>
      </c>
      <c r="I4" s="3" t="s">
        <v>16</v>
      </c>
    </row>
    <row r="5" spans="2:13" x14ac:dyDescent="0.25">
      <c r="B5" s="1" t="s">
        <v>18</v>
      </c>
      <c r="C5" t="s">
        <v>17</v>
      </c>
      <c r="D5" s="3">
        <f>99*5.5</f>
        <v>544.5</v>
      </c>
      <c r="E5" s="3">
        <v>3000</v>
      </c>
      <c r="G5" s="3" t="s">
        <v>19</v>
      </c>
      <c r="I5" s="3" t="s">
        <v>16</v>
      </c>
      <c r="J5" s="3">
        <v>1</v>
      </c>
      <c r="K5" s="3" t="s">
        <v>21</v>
      </c>
      <c r="L5" s="3" t="s">
        <v>24</v>
      </c>
      <c r="M5" s="5" t="s">
        <v>38</v>
      </c>
    </row>
    <row r="6" spans="2:13" x14ac:dyDescent="0.25">
      <c r="B6" s="1" t="s">
        <v>27</v>
      </c>
      <c r="C6" t="s">
        <v>26</v>
      </c>
      <c r="D6" s="3">
        <v>460</v>
      </c>
      <c r="E6" s="3">
        <v>1600</v>
      </c>
      <c r="G6" s="3">
        <v>1000</v>
      </c>
      <c r="I6" s="3" t="s">
        <v>16</v>
      </c>
      <c r="L6" s="3">
        <v>90</v>
      </c>
    </row>
    <row r="7" spans="2:13" x14ac:dyDescent="0.25">
      <c r="B7" s="1" t="s">
        <v>28</v>
      </c>
      <c r="C7" t="s">
        <v>29</v>
      </c>
      <c r="D7" s="3">
        <f>79*11</f>
        <v>869</v>
      </c>
      <c r="E7" s="3">
        <v>6000</v>
      </c>
      <c r="G7" s="3" t="s">
        <v>30</v>
      </c>
      <c r="H7" s="6" t="s">
        <v>31</v>
      </c>
      <c r="I7" s="3" t="s">
        <v>16</v>
      </c>
      <c r="K7" s="3" t="s">
        <v>32</v>
      </c>
      <c r="L7" s="3">
        <v>210</v>
      </c>
    </row>
    <row r="8" spans="2:13" x14ac:dyDescent="0.25">
      <c r="B8" s="1" t="s">
        <v>33</v>
      </c>
      <c r="C8" s="7" t="s">
        <v>34</v>
      </c>
      <c r="D8" s="3">
        <v>299</v>
      </c>
      <c r="E8" s="3">
        <v>2400</v>
      </c>
      <c r="G8" s="3" t="s">
        <v>35</v>
      </c>
      <c r="I8" s="3" t="s">
        <v>16</v>
      </c>
      <c r="L8" s="3">
        <v>90</v>
      </c>
    </row>
    <row r="9" spans="2:13" x14ac:dyDescent="0.25">
      <c r="C9" s="7" t="s">
        <v>37</v>
      </c>
      <c r="E9" s="3">
        <v>1900</v>
      </c>
      <c r="G9" s="3" t="s">
        <v>35</v>
      </c>
      <c r="H9" s="3">
        <v>3</v>
      </c>
      <c r="I9" s="3" t="s">
        <v>16</v>
      </c>
      <c r="K9" s="3" t="s">
        <v>36</v>
      </c>
    </row>
    <row r="10" spans="2:13" x14ac:dyDescent="0.25">
      <c r="B10" s="2"/>
    </row>
    <row r="22" spans="3:3" x14ac:dyDescent="0.25">
      <c r="C22" s="1"/>
    </row>
  </sheetData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display="http://www.mytrendyphone.dk/shop/a-solar-al-260-power-73510p.html?utm_source=feed-kelkoo_dk&amp;utm_medium=feed&amp;utm_campaign=feed-kelkoo_dk&amp;network=KELKOODA&amp;utm_source=kelkoodk&amp;utm_medium=cpc&amp;utm_campaign=kelkooclick&amp;utm_term=A-Solar%20AL-260%20Power%20Bank%20Oplader&amp;sstlcmpid=9433" xr:uid="{00000000-0004-0000-0000-000005000000}"/>
  </hyperlinks>
  <pageMargins left="0.7" right="0.7" top="0.75" bottom="0.75" header="0.3" footer="0.3"/>
  <pageSetup paperSize="9" orientation="portrait" horizontalDpi="300" verticalDpi="3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"/>
  <sheetViews>
    <sheetView workbookViewId="0">
      <selection activeCell="F4" sqref="F4"/>
    </sheetView>
  </sheetViews>
  <sheetFormatPr defaultRowHeight="15" x14ac:dyDescent="0.25"/>
  <sheetData>
    <row r="1" spans="1:20" x14ac:dyDescent="0.25">
      <c r="A1" t="s">
        <v>42</v>
      </c>
      <c r="B1" t="s">
        <v>43</v>
      </c>
      <c r="C1" t="s">
        <v>47</v>
      </c>
      <c r="D1" t="s">
        <v>44</v>
      </c>
      <c r="E1" t="s">
        <v>45</v>
      </c>
      <c r="F1" t="s">
        <v>46</v>
      </c>
      <c r="G1" t="s">
        <v>50</v>
      </c>
      <c r="S1" s="2" t="s">
        <v>49</v>
      </c>
      <c r="T1">
        <v>6</v>
      </c>
    </row>
    <row r="2" spans="1:20" x14ac:dyDescent="0.25">
      <c r="A2" s="1" t="s">
        <v>48</v>
      </c>
      <c r="B2">
        <v>6</v>
      </c>
      <c r="C2">
        <v>0.6</v>
      </c>
      <c r="D2">
        <v>80</v>
      </c>
      <c r="E2">
        <v>55</v>
      </c>
      <c r="G2">
        <f>C2*$T$1*0.75</f>
        <v>2.6999999999999997</v>
      </c>
    </row>
    <row r="3" spans="1:20" x14ac:dyDescent="0.25">
      <c r="A3" s="1" t="s">
        <v>48</v>
      </c>
      <c r="B3">
        <v>6</v>
      </c>
      <c r="C3">
        <v>0.6</v>
      </c>
      <c r="D3">
        <v>90</v>
      </c>
      <c r="E3">
        <v>55</v>
      </c>
    </row>
    <row r="4" spans="1:20" x14ac:dyDescent="0.25">
      <c r="B4">
        <v>5</v>
      </c>
      <c r="C4">
        <v>1.25</v>
      </c>
      <c r="D4">
        <v>110</v>
      </c>
      <c r="E4">
        <v>69</v>
      </c>
    </row>
  </sheetData>
  <hyperlinks>
    <hyperlink ref="A2" r:id="rId1" xr:uid="{6613C702-0D8E-49A3-826E-4BB89B6A8243}"/>
    <hyperlink ref="A3" r:id="rId2" xr:uid="{5490FA1B-0374-4DD3-9AE3-12B245E2DE0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82DF-88E9-426D-B8B6-49E3740FFF4B}">
  <dimension ref="A1:B5"/>
  <sheetViews>
    <sheetView tabSelected="1" workbookViewId="0">
      <selection activeCell="B5" sqref="B5"/>
    </sheetView>
  </sheetViews>
  <sheetFormatPr defaultRowHeight="15" x14ac:dyDescent="0.25"/>
  <cols>
    <col min="1" max="1" width="24.85546875" customWidth="1"/>
  </cols>
  <sheetData>
    <row r="1" spans="1:2" x14ac:dyDescent="0.25">
      <c r="A1" s="1" t="s">
        <v>58</v>
      </c>
    </row>
    <row r="3" spans="1:2" x14ac:dyDescent="0.25">
      <c r="A3" t="s">
        <v>59</v>
      </c>
      <c r="B3">
        <v>55.676098000000003</v>
      </c>
    </row>
    <row r="4" spans="1:2" x14ac:dyDescent="0.25">
      <c r="A4" t="s">
        <v>60</v>
      </c>
      <c r="B4">
        <v>-23.5</v>
      </c>
    </row>
    <row r="5" spans="1:2" x14ac:dyDescent="0.25">
      <c r="A5" t="s">
        <v>61</v>
      </c>
      <c r="B5">
        <f>(B3*0.9)+B4</f>
        <v>26.608488200000004</v>
      </c>
    </row>
  </sheetData>
  <hyperlinks>
    <hyperlink ref="A1" r:id="rId1" xr:uid="{30FED8C5-F163-4452-99E2-10BBA46A79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behov</vt:lpstr>
      <vt:lpstr>opladere</vt:lpstr>
      <vt:lpstr>solpaneler</vt:lpstr>
      <vt:lpstr>vinkel og placering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</dc:creator>
  <cp:lastModifiedBy>Nikolaj Nøhr-Rasmussen</cp:lastModifiedBy>
  <dcterms:created xsi:type="dcterms:W3CDTF">2012-07-14T15:32:42Z</dcterms:created>
  <dcterms:modified xsi:type="dcterms:W3CDTF">2019-04-02T13:36:26Z</dcterms:modified>
</cp:coreProperties>
</file>