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c/Downloads/dev/bobleesj/bobleesj.utils/src/bobleesj/utils/data/db/"/>
    </mc:Choice>
  </mc:AlternateContent>
  <xr:revisionPtr revIDLastSave="0" documentId="13_ncr:1_{BADF1079-2D7A-B24B-AB5F-4AD0A58AB650}" xr6:coauthVersionLast="47" xr6:coauthVersionMax="47" xr10:uidLastSave="{00000000-0000-0000-0000-000000000000}"/>
  <bookViews>
    <workbookView xWindow="3700" yWindow="760" windowWidth="26540" windowHeight="17300" xr2:uid="{E80F96DC-52AB-4791-94F6-1393503AEC81}"/>
  </bookViews>
  <sheets>
    <sheet name="properti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2" l="1"/>
  <c r="M11" i="2"/>
  <c r="M10" i="2"/>
  <c r="M4" i="2"/>
  <c r="M60" i="2"/>
  <c r="M43" i="2"/>
  <c r="M33" i="2"/>
  <c r="M32" i="2"/>
  <c r="M29" i="2"/>
  <c r="M28" i="2"/>
  <c r="M26" i="2"/>
  <c r="M23" i="2"/>
  <c r="M22" i="2"/>
  <c r="M18" i="2"/>
  <c r="M17" i="2"/>
  <c r="M16" i="2"/>
  <c r="M15" i="2"/>
  <c r="M3" i="2"/>
  <c r="M2" i="2"/>
  <c r="M13" i="2"/>
  <c r="M12" i="2"/>
  <c r="M8" i="2"/>
  <c r="M7" i="2"/>
  <c r="M6" i="2"/>
</calcChain>
</file>

<file path=xl/sharedStrings.xml><?xml version="1.0" encoding="utf-8"?>
<sst xmlns="http://schemas.openxmlformats.org/spreadsheetml/2006/main" count="93" uniqueCount="93">
  <si>
    <t>symbol</t>
  </si>
  <si>
    <t>atomic_weight</t>
  </si>
  <si>
    <t>atomic_number</t>
  </si>
  <si>
    <t>period</t>
  </si>
  <si>
    <t>group</t>
  </si>
  <si>
    <t>Mendeleev_number</t>
  </si>
  <si>
    <t>valencee_total</t>
  </si>
  <si>
    <t>unpaired_electrons</t>
  </si>
  <si>
    <t>Gilman</t>
  </si>
  <si>
    <t>Z_eff</t>
  </si>
  <si>
    <t>ionization_energy</t>
  </si>
  <si>
    <t>coordination_number</t>
  </si>
  <si>
    <t>ratio_closest</t>
  </si>
  <si>
    <t>polyhedron_distortion</t>
  </si>
  <si>
    <t>CIF_radius</t>
  </si>
  <si>
    <t>Pauling_radius_CN12</t>
  </si>
  <si>
    <t>Pauling_EN</t>
  </si>
  <si>
    <t>Martynov_Batsanov_EN</t>
  </si>
  <si>
    <t>melting_point_K</t>
  </si>
  <si>
    <t>density</t>
  </si>
  <si>
    <t>specific_heat</t>
  </si>
  <si>
    <t>cohesive_energy</t>
  </si>
  <si>
    <t>bulk_modulus</t>
  </si>
  <si>
    <t>Li</t>
  </si>
  <si>
    <t>Be</t>
  </si>
  <si>
    <t>B</t>
  </si>
  <si>
    <t>C</t>
  </si>
  <si>
    <t>Na</t>
  </si>
  <si>
    <t>Mg</t>
  </si>
  <si>
    <t>Al</t>
  </si>
  <si>
    <t>Si</t>
  </si>
  <si>
    <t>P</t>
  </si>
  <si>
    <t>S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</si>
  <si>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</si>
  <si>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</si>
  <si>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</si>
  <si>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</si>
  <si>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</si>
  <si>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</si>
  <si>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</si>
  <si>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</si>
  <si>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</si>
  <si>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</si>
  <si>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</si>
  <si>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</si>
  <si>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</si>
  <si>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</si>
  <si>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</si>
  <si>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</si>
  <si>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</si>
  <si>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</si>
  <si>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</si>
  <si>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</si>
  <si>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</si>
  <si>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</si>
  <si>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</si>
  <si>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</si>
  <si>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</si>
  <si>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</si>
  <si>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</si>
  <si>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</si>
  <si>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</si>
  <si>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</si>
  <si>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</si>
  <si>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</si>
  <si>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</si>
  <si>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</si>
  <si>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</si>
  <si>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</si>
  <si>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</si>
  <si>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</si>
  <si>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</si>
  <si>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</si>
  <si>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</si>
  <si>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</si>
  <si>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</si>
  <si>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</si>
  <si>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</si>
  <si>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</si>
  <si>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</si>
  <si>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</si>
  <si>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</si>
  <si>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</si>
  <si>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</si>
  <si>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</si>
  <si>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</si>
  <si>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</si>
  <si>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</si>
  <si>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Tl</t>
  </si>
  <si>
    <t>Pb</t>
  </si>
  <si>
    <t>Bi</t>
  </si>
  <si>
    <t>Th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</si>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</sst>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.SF NS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164" fontId="0" fillId="7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164" fontId="1" fillId="8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65" fontId="3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04BA-7B56-4BA2-A4D1-4811ED5286D3}">
  <sheetPr>
    <pageSetUpPr fitToPage="1"/>
  </sheetPr>
  <dimension ref="A1:W91"/>
  <sheetViews>
    <sheetView tabSelected="1" zoomScale="85" zoomScaleNormal="125" workbookViewId="0">
      <pane xSplit="1" topLeftCell="L1" activePane="topRight" state="frozen"/>
      <selection activeCell="A3" sqref="A3"/>
      <selection pane="topRight" activeCell="X1" sqref="X1:AB1048576"/>
    </sheetView>
  </sheetViews>
  <sheetFormatPr baseColWidth="10" defaultColWidth="8.83203125" defaultRowHeight="15"/>
  <cols>
    <col min="1" max="1" width="6.6640625" style="24" bestFit="1" customWidth="1"/>
    <col min="2" max="2" width="12.6640625" bestFit="1" customWidth="1"/>
    <col min="3" max="3" width="13.5" bestFit="1" customWidth="1"/>
    <col min="4" max="4" width="6.33203125" bestFit="1" customWidth="1"/>
    <col min="5" max="5" width="5.6640625" bestFit="1" customWidth="1"/>
    <col min="6" max="6" width="17.33203125" bestFit="1" customWidth="1"/>
    <col min="7" max="7" width="12.6640625" bestFit="1" customWidth="1"/>
    <col min="8" max="8" width="16.5" bestFit="1" customWidth="1"/>
    <col min="9" max="9" width="6.6640625" bestFit="1" customWidth="1"/>
    <col min="10" max="10" width="7.6640625" customWidth="1"/>
    <col min="11" max="11" width="15" bestFit="1" customWidth="1"/>
    <col min="12" max="12" width="18.33203125" style="1" bestFit="1" customWidth="1"/>
    <col min="13" max="13" width="11" style="1" bestFit="1" customWidth="1"/>
    <col min="14" max="14" width="18.83203125" style="1" bestFit="1" customWidth="1"/>
    <col min="15" max="15" width="9" style="1" bestFit="1" customWidth="1"/>
    <col min="16" max="16" width="17.5" style="1" bestFit="1" customWidth="1"/>
    <col min="17" max="17" width="9.6640625" style="1" bestFit="1" customWidth="1"/>
    <col min="18" max="18" width="19.5" style="1" bestFit="1" customWidth="1"/>
    <col min="19" max="19" width="14" bestFit="1" customWidth="1"/>
    <col min="20" max="20" width="6.83203125" bestFit="1" customWidth="1"/>
    <col min="21" max="21" width="11.33203125" bestFit="1" customWidth="1"/>
    <col min="22" max="22" width="14.1640625" bestFit="1" customWidth="1"/>
    <col min="23" max="23" width="12" bestFit="1" customWidth="1"/>
  </cols>
  <sheetData>
    <row r="1" spans="1:23" s="12" customFormat="1" ht="36" customHeight="1">
      <c r="A1" s="22" t="s">
        <v>0</v>
      </c>
      <c r="B1" s="13" t="s">
        <v>1</v>
      </c>
      <c r="C1" s="14" t="s">
        <v>2</v>
      </c>
      <c r="D1" s="15" t="s">
        <v>3</v>
      </c>
      <c r="E1" s="15" t="s">
        <v>4</v>
      </c>
      <c r="F1" s="14" t="s">
        <v>5</v>
      </c>
      <c r="G1" s="16" t="s">
        <v>6</v>
      </c>
      <c r="H1" s="16" t="s">
        <v>7</v>
      </c>
      <c r="I1" s="16" t="s">
        <v>8</v>
      </c>
      <c r="J1" s="17" t="s">
        <v>9</v>
      </c>
      <c r="K1" s="18" t="s">
        <v>10</v>
      </c>
      <c r="L1" s="19" t="s">
        <v>11</v>
      </c>
      <c r="M1" s="19" t="s">
        <v>12</v>
      </c>
      <c r="N1" s="19" t="s">
        <v>13</v>
      </c>
      <c r="O1" s="20" t="s">
        <v>14</v>
      </c>
      <c r="P1" s="20" t="s">
        <v>15</v>
      </c>
      <c r="Q1" s="18" t="s">
        <v>16</v>
      </c>
      <c r="R1" s="18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</row>
    <row r="2" spans="1:23">
      <c r="A2" s="23" t="s">
        <v>23</v>
      </c>
      <c r="B2" s="2">
        <v>6.9409999999999998</v>
      </c>
      <c r="C2" s="3">
        <v>3</v>
      </c>
      <c r="D2" s="3">
        <v>2</v>
      </c>
      <c r="E2" s="3">
        <v>1</v>
      </c>
      <c r="F2" s="3">
        <v>1</v>
      </c>
      <c r="G2" s="4">
        <v>1</v>
      </c>
      <c r="H2" s="4">
        <v>1</v>
      </c>
      <c r="I2" s="4">
        <v>1</v>
      </c>
      <c r="J2" s="5">
        <v>1.2589999999999999</v>
      </c>
      <c r="K2" s="5">
        <v>5.3917000000000002</v>
      </c>
      <c r="L2" s="6">
        <v>14</v>
      </c>
      <c r="M2" s="7">
        <f>8/L2</f>
        <v>0.5714285714285714</v>
      </c>
      <c r="N2" s="7">
        <v>0.86599999999999999</v>
      </c>
      <c r="O2" s="8">
        <v>1.488</v>
      </c>
      <c r="P2" s="8">
        <v>1.5489999999999999</v>
      </c>
      <c r="Q2" s="9">
        <v>0.98</v>
      </c>
      <c r="R2" s="9">
        <v>0.9</v>
      </c>
      <c r="S2" s="10">
        <v>453.65</v>
      </c>
      <c r="T2" s="10">
        <v>0.53500000000000003</v>
      </c>
      <c r="U2" s="10">
        <v>3.6</v>
      </c>
      <c r="V2" s="10">
        <v>1.63</v>
      </c>
      <c r="W2" s="10">
        <v>11.6</v>
      </c>
    </row>
    <row r="3" spans="1:23">
      <c r="A3" s="23" t="s">
        <v>24</v>
      </c>
      <c r="B3" s="2">
        <v>9.0121800000000007</v>
      </c>
      <c r="C3" s="3">
        <v>4</v>
      </c>
      <c r="D3" s="3">
        <v>2</v>
      </c>
      <c r="E3" s="3">
        <v>2</v>
      </c>
      <c r="F3" s="3">
        <v>67</v>
      </c>
      <c r="G3" s="4">
        <v>2</v>
      </c>
      <c r="H3" s="4">
        <v>0</v>
      </c>
      <c r="I3" s="4">
        <v>2</v>
      </c>
      <c r="J3" s="5">
        <v>1.6559999999999999</v>
      </c>
      <c r="K3" s="5">
        <v>9.3226999999999993</v>
      </c>
      <c r="L3" s="6">
        <v>12</v>
      </c>
      <c r="M3" s="7">
        <f>6/L3</f>
        <v>0.5</v>
      </c>
      <c r="N3" s="7">
        <v>0.97399999999999998</v>
      </c>
      <c r="O3" s="8">
        <v>1.0720000000000001</v>
      </c>
      <c r="P3" s="8">
        <v>1.123</v>
      </c>
      <c r="Q3" s="9">
        <v>1.57</v>
      </c>
      <c r="R3" s="9">
        <v>1.45</v>
      </c>
      <c r="S3" s="10">
        <v>1551.15</v>
      </c>
      <c r="T3" s="10">
        <v>1.85</v>
      </c>
      <c r="U3" s="10">
        <v>1.82</v>
      </c>
      <c r="V3" s="10">
        <v>3.32</v>
      </c>
      <c r="W3" s="10">
        <v>110</v>
      </c>
    </row>
    <row r="4" spans="1:23">
      <c r="A4" s="23" t="s">
        <v>25</v>
      </c>
      <c r="B4" s="2">
        <v>10.811</v>
      </c>
      <c r="C4" s="3">
        <v>5</v>
      </c>
      <c r="D4" s="3">
        <v>2</v>
      </c>
      <c r="E4" s="3">
        <v>13</v>
      </c>
      <c r="F4" s="3">
        <v>72</v>
      </c>
      <c r="G4" s="4">
        <v>3</v>
      </c>
      <c r="H4" s="4">
        <v>1</v>
      </c>
      <c r="I4" s="4">
        <v>3</v>
      </c>
      <c r="J4" s="5">
        <v>1.5609999999999999</v>
      </c>
      <c r="K4" s="5">
        <v>8.298</v>
      </c>
      <c r="L4" s="6">
        <v>6</v>
      </c>
      <c r="M4" s="7">
        <f>1/L4</f>
        <v>0.16666666666666666</v>
      </c>
      <c r="N4" s="7">
        <v>0.95799999999999996</v>
      </c>
      <c r="O4" s="8">
        <v>0.80700000000000005</v>
      </c>
      <c r="P4" s="8">
        <v>0.98</v>
      </c>
      <c r="Q4" s="9">
        <v>2.04</v>
      </c>
      <c r="R4" s="9">
        <v>1.9</v>
      </c>
      <c r="S4" s="10">
        <v>2352.15</v>
      </c>
      <c r="T4" s="10">
        <v>2.34</v>
      </c>
      <c r="U4" s="10">
        <v>1.02</v>
      </c>
      <c r="V4" s="10">
        <v>5.81</v>
      </c>
      <c r="W4" s="10">
        <v>178</v>
      </c>
    </row>
    <row r="5" spans="1:23">
      <c r="A5" s="23" t="s">
        <v>26</v>
      </c>
      <c r="B5" s="2">
        <v>12.010999999999999</v>
      </c>
      <c r="C5" s="3">
        <v>6</v>
      </c>
      <c r="D5" s="3">
        <v>2</v>
      </c>
      <c r="E5" s="3">
        <v>14</v>
      </c>
      <c r="F5" s="3">
        <v>77</v>
      </c>
      <c r="G5" s="4">
        <v>4</v>
      </c>
      <c r="H5" s="4">
        <v>2</v>
      </c>
      <c r="I5" s="4">
        <v>4</v>
      </c>
      <c r="J5" s="5">
        <v>1.8192999999999999</v>
      </c>
      <c r="K5" s="5">
        <v>11.260300000000001</v>
      </c>
      <c r="L5" s="6">
        <v>3</v>
      </c>
      <c r="M5" s="7">
        <v>1</v>
      </c>
      <c r="N5" s="7">
        <v>1</v>
      </c>
      <c r="O5" s="8">
        <v>0.76</v>
      </c>
      <c r="P5" s="8">
        <v>0.91400000000000003</v>
      </c>
      <c r="Q5" s="9">
        <v>2.5499999999999998</v>
      </c>
      <c r="R5" s="9">
        <v>2.37</v>
      </c>
      <c r="S5" s="10">
        <v>3640.15</v>
      </c>
      <c r="T5" s="10">
        <v>2.25</v>
      </c>
      <c r="U5" s="10">
        <v>0.71</v>
      </c>
      <c r="V5" s="10">
        <v>7.37</v>
      </c>
      <c r="W5" s="10">
        <v>443</v>
      </c>
    </row>
    <row r="6" spans="1:23">
      <c r="A6" s="23" t="s">
        <v>27</v>
      </c>
      <c r="B6" s="2">
        <v>22.989768000000002</v>
      </c>
      <c r="C6" s="3">
        <v>11</v>
      </c>
      <c r="D6" s="3">
        <v>3</v>
      </c>
      <c r="E6" s="3">
        <v>1</v>
      </c>
      <c r="F6" s="3">
        <v>2</v>
      </c>
      <c r="G6" s="4">
        <v>1</v>
      </c>
      <c r="H6" s="4">
        <v>1</v>
      </c>
      <c r="I6" s="4">
        <v>1</v>
      </c>
      <c r="J6" s="5">
        <v>1.8420000000000001</v>
      </c>
      <c r="K6" s="5">
        <v>5.1391</v>
      </c>
      <c r="L6" s="6">
        <v>14</v>
      </c>
      <c r="M6" s="7">
        <f>6/L6</f>
        <v>0.42857142857142855</v>
      </c>
      <c r="N6" s="7">
        <v>0.86599999999999999</v>
      </c>
      <c r="O6" s="8">
        <v>1.6619999999999999</v>
      </c>
      <c r="P6" s="8">
        <v>1.8959999999999999</v>
      </c>
      <c r="Q6" s="9">
        <v>0.93</v>
      </c>
      <c r="R6" s="9">
        <v>0.89</v>
      </c>
      <c r="S6" s="10">
        <v>370.95</v>
      </c>
      <c r="T6" s="10">
        <v>0.97099999999999997</v>
      </c>
      <c r="U6" s="10">
        <v>1.23</v>
      </c>
      <c r="V6" s="10">
        <v>1.113</v>
      </c>
      <c r="W6" s="10">
        <v>6.8</v>
      </c>
    </row>
    <row r="7" spans="1:23">
      <c r="A7" s="23" t="s">
        <v>28</v>
      </c>
      <c r="B7" s="2">
        <v>24.305</v>
      </c>
      <c r="C7" s="3">
        <v>12</v>
      </c>
      <c r="D7" s="3">
        <v>3</v>
      </c>
      <c r="E7" s="3">
        <v>2</v>
      </c>
      <c r="F7" s="3">
        <v>68</v>
      </c>
      <c r="G7" s="4">
        <v>2</v>
      </c>
      <c r="H7" s="4">
        <v>0</v>
      </c>
      <c r="I7" s="4">
        <v>2</v>
      </c>
      <c r="J7" s="5">
        <v>2.2480000000000002</v>
      </c>
      <c r="K7" s="5">
        <v>7.6462000000000003</v>
      </c>
      <c r="L7" s="6">
        <v>12</v>
      </c>
      <c r="M7" s="7">
        <f>5/L7</f>
        <v>0.41666666666666669</v>
      </c>
      <c r="N7" s="7">
        <v>0.995</v>
      </c>
      <c r="O7" s="8">
        <v>1.587</v>
      </c>
      <c r="P7" s="8">
        <v>1.5980000000000001</v>
      </c>
      <c r="Q7" s="9">
        <v>1.31</v>
      </c>
      <c r="R7" s="9">
        <v>1.31</v>
      </c>
      <c r="S7" s="10">
        <v>922.15</v>
      </c>
      <c r="T7" s="10">
        <v>1.74</v>
      </c>
      <c r="U7" s="10">
        <v>1.02</v>
      </c>
      <c r="V7" s="10">
        <v>1.51</v>
      </c>
      <c r="W7" s="10">
        <v>35.6</v>
      </c>
    </row>
    <row r="8" spans="1:23">
      <c r="A8" s="23" t="s">
        <v>29</v>
      </c>
      <c r="B8" s="2">
        <v>26.981539000000001</v>
      </c>
      <c r="C8" s="3">
        <v>13</v>
      </c>
      <c r="D8" s="3">
        <v>3</v>
      </c>
      <c r="E8" s="3">
        <v>13</v>
      </c>
      <c r="F8" s="3">
        <v>73</v>
      </c>
      <c r="G8" s="4">
        <v>3</v>
      </c>
      <c r="H8" s="4">
        <v>1</v>
      </c>
      <c r="I8" s="4">
        <v>3</v>
      </c>
      <c r="J8" s="5">
        <v>1.9890000000000001</v>
      </c>
      <c r="K8" s="5">
        <v>5.9858000000000002</v>
      </c>
      <c r="L8" s="6">
        <v>12</v>
      </c>
      <c r="M8" s="7">
        <f>12/L8</f>
        <v>1</v>
      </c>
      <c r="N8" s="7">
        <v>1</v>
      </c>
      <c r="O8" s="8">
        <v>1.31</v>
      </c>
      <c r="P8" s="8">
        <v>1.429</v>
      </c>
      <c r="Q8" s="9">
        <v>1.61</v>
      </c>
      <c r="R8" s="9">
        <v>1.64</v>
      </c>
      <c r="S8" s="10">
        <v>933.15</v>
      </c>
      <c r="T8" s="10">
        <v>2.7</v>
      </c>
      <c r="U8" s="10">
        <v>0.9</v>
      </c>
      <c r="V8" s="10">
        <v>3.39</v>
      </c>
      <c r="W8" s="10">
        <v>75.2</v>
      </c>
    </row>
    <row r="9" spans="1:23">
      <c r="A9" s="23" t="s">
        <v>30</v>
      </c>
      <c r="B9" s="2">
        <v>28.0855</v>
      </c>
      <c r="C9" s="3">
        <v>14</v>
      </c>
      <c r="D9" s="3">
        <v>3</v>
      </c>
      <c r="E9" s="3">
        <v>14</v>
      </c>
      <c r="F9" s="3">
        <v>78</v>
      </c>
      <c r="G9" s="4">
        <v>4</v>
      </c>
      <c r="H9" s="4">
        <v>2</v>
      </c>
      <c r="I9" s="4">
        <v>4</v>
      </c>
      <c r="J9" s="5">
        <v>2.3210000000000002</v>
      </c>
      <c r="K9" s="5">
        <v>8.1516999999999999</v>
      </c>
      <c r="L9" s="6">
        <v>4</v>
      </c>
      <c r="M9" s="7">
        <v>1</v>
      </c>
      <c r="N9" s="7">
        <v>1</v>
      </c>
      <c r="O9" s="8">
        <v>1.1759999999999999</v>
      </c>
      <c r="P9" s="8">
        <v>1.3160000000000001</v>
      </c>
      <c r="Q9" s="9">
        <v>1.9</v>
      </c>
      <c r="R9" s="9">
        <v>1.98</v>
      </c>
      <c r="S9" s="10">
        <v>1683.15</v>
      </c>
      <c r="T9" s="10">
        <v>2.33</v>
      </c>
      <c r="U9" s="10">
        <v>0.71</v>
      </c>
      <c r="V9" s="10">
        <v>4.63</v>
      </c>
      <c r="W9" s="10">
        <v>98</v>
      </c>
    </row>
    <row r="10" spans="1:23">
      <c r="A10" s="23" t="s">
        <v>31</v>
      </c>
      <c r="B10" s="2">
        <v>30.973762000000001</v>
      </c>
      <c r="C10" s="3">
        <v>15</v>
      </c>
      <c r="D10" s="3">
        <v>3</v>
      </c>
      <c r="E10" s="3">
        <v>15</v>
      </c>
      <c r="F10" s="3">
        <v>83</v>
      </c>
      <c r="G10" s="4">
        <v>5</v>
      </c>
      <c r="H10" s="4">
        <v>3</v>
      </c>
      <c r="I10" s="4">
        <v>5</v>
      </c>
      <c r="J10" s="5">
        <v>3.4119999999999999</v>
      </c>
      <c r="K10" s="5">
        <v>10.486700000000001</v>
      </c>
      <c r="L10" s="6">
        <v>3</v>
      </c>
      <c r="M10" s="7">
        <f>1/L10</f>
        <v>0.33333333333333331</v>
      </c>
      <c r="N10" s="7">
        <v>0.998</v>
      </c>
      <c r="O10" s="8">
        <v>1.123</v>
      </c>
      <c r="P10" s="8">
        <v>1.28</v>
      </c>
      <c r="Q10" s="9">
        <v>2.19</v>
      </c>
      <c r="R10" s="9">
        <v>2.3199999999999998</v>
      </c>
      <c r="S10" s="10">
        <v>317.25</v>
      </c>
      <c r="T10" s="10">
        <v>1.82</v>
      </c>
      <c r="U10" s="10">
        <v>0.77</v>
      </c>
      <c r="V10" s="10">
        <v>3.43</v>
      </c>
      <c r="W10" s="10">
        <v>30.4</v>
      </c>
    </row>
    <row r="11" spans="1:23">
      <c r="A11" s="23" t="s">
        <v>32</v>
      </c>
      <c r="B11" s="2">
        <v>32.066000000000003</v>
      </c>
      <c r="C11" s="3">
        <v>16</v>
      </c>
      <c r="D11" s="3">
        <v>3</v>
      </c>
      <c r="E11" s="3">
        <v>16</v>
      </c>
      <c r="F11" s="3">
        <v>88</v>
      </c>
      <c r="G11" s="4">
        <v>6</v>
      </c>
      <c r="H11" s="4">
        <v>2</v>
      </c>
      <c r="I11" s="4">
        <v>6</v>
      </c>
      <c r="J11" s="5">
        <v>2.617</v>
      </c>
      <c r="K11" s="5">
        <v>10.36</v>
      </c>
      <c r="L11" s="6">
        <v>2</v>
      </c>
      <c r="M11" s="7">
        <f>1/L11</f>
        <v>0.5</v>
      </c>
      <c r="N11" s="7">
        <f>0.2045/0.2048</f>
        <v>0.99853515624999989</v>
      </c>
      <c r="O11" s="8">
        <v>1.0740000000000001</v>
      </c>
      <c r="P11" s="8">
        <v>1.27</v>
      </c>
      <c r="Q11" s="9">
        <v>2.58</v>
      </c>
      <c r="R11" s="9">
        <v>2.65</v>
      </c>
      <c r="S11" s="10">
        <v>385.95</v>
      </c>
      <c r="T11" s="10">
        <v>2.0699999999999998</v>
      </c>
      <c r="U11" s="10">
        <v>0.71</v>
      </c>
      <c r="V11" s="10">
        <v>2.85</v>
      </c>
      <c r="W11" s="10">
        <v>7.7</v>
      </c>
    </row>
    <row r="12" spans="1:23">
      <c r="A12" s="23" t="s">
        <v>33</v>
      </c>
      <c r="B12" s="2">
        <v>39.098300000000002</v>
      </c>
      <c r="C12" s="3">
        <v>19</v>
      </c>
      <c r="D12" s="3">
        <v>4</v>
      </c>
      <c r="E12" s="3">
        <v>1</v>
      </c>
      <c r="F12" s="3">
        <v>3</v>
      </c>
      <c r="G12" s="4">
        <v>1</v>
      </c>
      <c r="H12" s="4">
        <v>1</v>
      </c>
      <c r="I12" s="4">
        <v>1</v>
      </c>
      <c r="J12" s="5">
        <v>1.694</v>
      </c>
      <c r="K12" s="5">
        <v>4.3407</v>
      </c>
      <c r="L12" s="6">
        <v>14</v>
      </c>
      <c r="M12" s="7">
        <f>8/L12</f>
        <v>0.5714285714285714</v>
      </c>
      <c r="N12" s="7">
        <v>0.86599999999999999</v>
      </c>
      <c r="O12" s="8">
        <v>1.823</v>
      </c>
      <c r="P12" s="8">
        <v>2.3490000000000002</v>
      </c>
      <c r="Q12" s="9">
        <v>0.82</v>
      </c>
      <c r="R12" s="9">
        <v>0.8</v>
      </c>
      <c r="S12" s="10">
        <v>336.4</v>
      </c>
      <c r="T12" s="10">
        <v>0.86</v>
      </c>
      <c r="U12" s="10">
        <v>0.75</v>
      </c>
      <c r="V12" s="10">
        <v>0.93400000000000005</v>
      </c>
      <c r="W12" s="10">
        <v>3.2</v>
      </c>
    </row>
    <row r="13" spans="1:23">
      <c r="A13" s="23" t="s">
        <v>34</v>
      </c>
      <c r="B13" s="2">
        <v>40.078000000000003</v>
      </c>
      <c r="C13" s="3">
        <v>20</v>
      </c>
      <c r="D13" s="3">
        <v>4</v>
      </c>
      <c r="E13" s="3">
        <v>2</v>
      </c>
      <c r="F13" s="3">
        <v>7</v>
      </c>
      <c r="G13" s="4">
        <v>2</v>
      </c>
      <c r="H13" s="4">
        <v>0</v>
      </c>
      <c r="I13" s="4">
        <v>2</v>
      </c>
      <c r="J13" s="5">
        <v>2.68</v>
      </c>
      <c r="K13" s="5">
        <v>6.1132</v>
      </c>
      <c r="L13" s="6">
        <v>12</v>
      </c>
      <c r="M13" s="7">
        <f>10/L13</f>
        <v>0.83333333333333337</v>
      </c>
      <c r="N13" s="7">
        <v>1</v>
      </c>
      <c r="O13" s="8">
        <v>1.716</v>
      </c>
      <c r="P13" s="8">
        <v>1.97</v>
      </c>
      <c r="Q13" s="9">
        <v>1</v>
      </c>
      <c r="R13" s="9">
        <v>1.17</v>
      </c>
      <c r="S13" s="10">
        <v>1112.1500000000001</v>
      </c>
      <c r="T13" s="10">
        <v>1.55</v>
      </c>
      <c r="U13" s="10">
        <v>0.63</v>
      </c>
      <c r="V13" s="10">
        <v>1.84</v>
      </c>
      <c r="W13" s="10">
        <v>17.2</v>
      </c>
    </row>
    <row r="14" spans="1:23">
      <c r="A14" s="23" t="s">
        <v>35</v>
      </c>
      <c r="B14" s="2">
        <v>44.955910000000003</v>
      </c>
      <c r="C14" s="3">
        <v>21</v>
      </c>
      <c r="D14" s="3">
        <v>4</v>
      </c>
      <c r="E14" s="3">
        <v>3</v>
      </c>
      <c r="F14" s="3">
        <v>11</v>
      </c>
      <c r="G14" s="4">
        <v>3</v>
      </c>
      <c r="H14" s="4">
        <v>1</v>
      </c>
      <c r="I14" s="4">
        <v>1</v>
      </c>
      <c r="J14" s="5">
        <v>2.7770000000000001</v>
      </c>
      <c r="K14" s="5">
        <v>6.5614999999999997</v>
      </c>
      <c r="L14" s="6">
        <v>12</v>
      </c>
      <c r="M14" s="7">
        <v>0.5</v>
      </c>
      <c r="N14" s="7">
        <v>0.98399999999999999</v>
      </c>
      <c r="O14" s="8">
        <v>1.641</v>
      </c>
      <c r="P14" s="8">
        <v>1.62</v>
      </c>
      <c r="Q14" s="9">
        <v>1.36</v>
      </c>
      <c r="R14" s="9">
        <v>1.5</v>
      </c>
      <c r="S14" s="10">
        <v>1814.15</v>
      </c>
      <c r="T14" s="10">
        <v>2.99</v>
      </c>
      <c r="U14" s="10">
        <v>0.6</v>
      </c>
      <c r="V14" s="10">
        <v>3.9</v>
      </c>
      <c r="W14" s="10">
        <v>56.6</v>
      </c>
    </row>
    <row r="15" spans="1:23">
      <c r="A15" s="23" t="s">
        <v>36</v>
      </c>
      <c r="B15" s="2">
        <v>47.866999999999997</v>
      </c>
      <c r="C15" s="3">
        <v>22</v>
      </c>
      <c r="D15" s="3">
        <v>4</v>
      </c>
      <c r="E15" s="3">
        <v>4</v>
      </c>
      <c r="F15" s="3">
        <v>43</v>
      </c>
      <c r="G15" s="4">
        <v>4</v>
      </c>
      <c r="H15" s="4">
        <v>2</v>
      </c>
      <c r="I15" s="4">
        <v>2</v>
      </c>
      <c r="J15" s="5">
        <v>2.8330000000000002</v>
      </c>
      <c r="K15" s="5">
        <v>6.8281000000000001</v>
      </c>
      <c r="L15" s="6">
        <v>12</v>
      </c>
      <c r="M15" s="7">
        <f>6/L15</f>
        <v>0.5</v>
      </c>
      <c r="N15" s="7">
        <v>0.97699999999999998</v>
      </c>
      <c r="O15" s="8">
        <v>1.4059999999999999</v>
      </c>
      <c r="P15" s="8">
        <v>1.4670000000000001</v>
      </c>
      <c r="Q15" s="9">
        <v>1.54</v>
      </c>
      <c r="R15" s="9">
        <v>1.86</v>
      </c>
      <c r="S15" s="10">
        <v>1933.15</v>
      </c>
      <c r="T15" s="10">
        <v>4.54</v>
      </c>
      <c r="U15" s="10">
        <v>0.52</v>
      </c>
      <c r="V15" s="10">
        <v>4.8499999999999996</v>
      </c>
      <c r="W15" s="10">
        <v>108</v>
      </c>
    </row>
    <row r="16" spans="1:23">
      <c r="A16" s="23" t="s">
        <v>37</v>
      </c>
      <c r="B16" s="2">
        <v>50.941499999999998</v>
      </c>
      <c r="C16" s="3">
        <v>23</v>
      </c>
      <c r="D16" s="3">
        <v>4</v>
      </c>
      <c r="E16" s="3">
        <v>5</v>
      </c>
      <c r="F16" s="3">
        <v>46</v>
      </c>
      <c r="G16" s="4">
        <v>5</v>
      </c>
      <c r="H16" s="4">
        <v>3</v>
      </c>
      <c r="I16" s="4">
        <v>3</v>
      </c>
      <c r="J16" s="5">
        <v>2.8159999999999998</v>
      </c>
      <c r="K16" s="5">
        <v>6.7462</v>
      </c>
      <c r="L16" s="6">
        <v>14</v>
      </c>
      <c r="M16" s="7">
        <f>8/L16</f>
        <v>0.5714285714285714</v>
      </c>
      <c r="N16" s="7">
        <v>0.86599999999999999</v>
      </c>
      <c r="O16" s="8">
        <v>1.3069999999999999</v>
      </c>
      <c r="P16" s="8">
        <v>1.3380000000000001</v>
      </c>
      <c r="Q16" s="9">
        <v>1.63</v>
      </c>
      <c r="R16" s="9">
        <v>2.2200000000000002</v>
      </c>
      <c r="S16" s="10">
        <v>2163.15</v>
      </c>
      <c r="T16" s="10">
        <v>6.11</v>
      </c>
      <c r="U16" s="10">
        <v>0.49</v>
      </c>
      <c r="V16" s="10">
        <v>5.31</v>
      </c>
      <c r="W16" s="10">
        <v>158</v>
      </c>
    </row>
    <row r="17" spans="1:23">
      <c r="A17" s="23" t="s">
        <v>38</v>
      </c>
      <c r="B17" s="2">
        <v>51.996099999999998</v>
      </c>
      <c r="C17" s="3">
        <v>24</v>
      </c>
      <c r="D17" s="3">
        <v>4</v>
      </c>
      <c r="E17" s="3">
        <v>6</v>
      </c>
      <c r="F17" s="3">
        <v>49</v>
      </c>
      <c r="G17" s="4">
        <v>6</v>
      </c>
      <c r="H17" s="4">
        <v>4</v>
      </c>
      <c r="I17" s="4">
        <v>4</v>
      </c>
      <c r="J17" s="5">
        <v>2.82</v>
      </c>
      <c r="K17" s="5">
        <v>6.7664999999999997</v>
      </c>
      <c r="L17" s="6">
        <v>14</v>
      </c>
      <c r="M17" s="7">
        <f>8/L17</f>
        <v>0.5714285714285714</v>
      </c>
      <c r="N17" s="7">
        <v>0.86599999999999999</v>
      </c>
      <c r="O17" s="8">
        <v>1.204</v>
      </c>
      <c r="P17" s="8">
        <v>1.357</v>
      </c>
      <c r="Q17" s="9">
        <v>1.66</v>
      </c>
      <c r="R17" s="9">
        <v>2</v>
      </c>
      <c r="S17" s="10">
        <v>2130.15</v>
      </c>
      <c r="T17" s="10">
        <v>7.19</v>
      </c>
      <c r="U17" s="10">
        <v>0.45</v>
      </c>
      <c r="V17" s="10">
        <v>4.0999999999999996</v>
      </c>
      <c r="W17" s="10">
        <v>160</v>
      </c>
    </row>
    <row r="18" spans="1:23">
      <c r="A18" s="23" t="s">
        <v>39</v>
      </c>
      <c r="B18" s="2">
        <v>54.938049999999997</v>
      </c>
      <c r="C18" s="3">
        <v>25</v>
      </c>
      <c r="D18" s="3">
        <v>4</v>
      </c>
      <c r="E18" s="3">
        <v>7</v>
      </c>
      <c r="F18" s="3">
        <v>52</v>
      </c>
      <c r="G18" s="4">
        <v>7</v>
      </c>
      <c r="H18" s="4">
        <v>5</v>
      </c>
      <c r="I18" s="4">
        <v>5</v>
      </c>
      <c r="J18" s="5">
        <v>2.956</v>
      </c>
      <c r="K18" s="5">
        <v>7.4340000000000002</v>
      </c>
      <c r="L18" s="6">
        <v>12</v>
      </c>
      <c r="M18" s="7">
        <f>1/L18</f>
        <v>8.3333333333333329E-2</v>
      </c>
      <c r="N18" s="7">
        <v>0.96099999999999997</v>
      </c>
      <c r="O18" s="8">
        <v>1.1639999999999999</v>
      </c>
      <c r="P18" s="8">
        <v>1.306</v>
      </c>
      <c r="Q18" s="9">
        <v>1.55</v>
      </c>
      <c r="R18" s="9">
        <v>2.04</v>
      </c>
      <c r="S18" s="10">
        <v>1517.15</v>
      </c>
      <c r="T18" s="10">
        <v>7.43</v>
      </c>
      <c r="U18" s="10">
        <v>0.48</v>
      </c>
      <c r="V18" s="10">
        <v>2.92</v>
      </c>
      <c r="W18" s="10">
        <v>92.6</v>
      </c>
    </row>
    <row r="19" spans="1:23">
      <c r="A19" s="23" t="s">
        <v>40</v>
      </c>
      <c r="B19" s="2">
        <v>55.847000000000001</v>
      </c>
      <c r="C19" s="3">
        <v>26</v>
      </c>
      <c r="D19" s="3">
        <v>4</v>
      </c>
      <c r="E19" s="3">
        <v>8</v>
      </c>
      <c r="F19" s="3">
        <v>55</v>
      </c>
      <c r="G19" s="4">
        <v>8</v>
      </c>
      <c r="H19" s="4">
        <v>4</v>
      </c>
      <c r="I19" s="4">
        <v>5</v>
      </c>
      <c r="J19" s="5">
        <v>3.0478000000000001</v>
      </c>
      <c r="K19" s="5">
        <v>7.9024000000000001</v>
      </c>
      <c r="L19" s="6">
        <v>14</v>
      </c>
      <c r="M19" s="7">
        <v>0.5714285714285714</v>
      </c>
      <c r="N19" s="7">
        <v>0.86599999999999999</v>
      </c>
      <c r="O19" s="8">
        <v>1.242</v>
      </c>
      <c r="P19" s="8">
        <v>1.26</v>
      </c>
      <c r="Q19" s="9">
        <v>1.83</v>
      </c>
      <c r="R19" s="9">
        <v>1.67</v>
      </c>
      <c r="S19" s="10">
        <v>1808.15</v>
      </c>
      <c r="T19" s="10">
        <v>7.86</v>
      </c>
      <c r="U19" s="10">
        <v>0.44</v>
      </c>
      <c r="V19" s="10">
        <v>4.28</v>
      </c>
      <c r="W19" s="10">
        <v>166</v>
      </c>
    </row>
    <row r="20" spans="1:23">
      <c r="A20" s="23" t="s">
        <v>41</v>
      </c>
      <c r="B20" s="2">
        <v>58.933199999999999</v>
      </c>
      <c r="C20" s="3">
        <v>27</v>
      </c>
      <c r="D20" s="3">
        <v>4</v>
      </c>
      <c r="E20" s="3">
        <v>9</v>
      </c>
      <c r="F20" s="3">
        <v>58</v>
      </c>
      <c r="G20" s="4">
        <v>9</v>
      </c>
      <c r="H20" s="4">
        <v>3</v>
      </c>
      <c r="I20" s="4">
        <v>4</v>
      </c>
      <c r="J20" s="5">
        <v>3.0459999999999998</v>
      </c>
      <c r="K20" s="5">
        <v>7.8810000000000002</v>
      </c>
      <c r="L20" s="6">
        <v>12</v>
      </c>
      <c r="M20" s="7">
        <v>0.5</v>
      </c>
      <c r="N20" s="7">
        <v>0.996</v>
      </c>
      <c r="O20" s="8">
        <v>1.25</v>
      </c>
      <c r="P20" s="8">
        <v>1.252</v>
      </c>
      <c r="Q20" s="9">
        <v>1.88</v>
      </c>
      <c r="R20" s="9">
        <v>1.72</v>
      </c>
      <c r="S20" s="10">
        <v>1768.15</v>
      </c>
      <c r="T20" s="10">
        <v>8.9</v>
      </c>
      <c r="U20" s="10">
        <v>0.42</v>
      </c>
      <c r="V20" s="10">
        <v>4.3899999999999997</v>
      </c>
      <c r="W20" s="10">
        <v>182</v>
      </c>
    </row>
    <row r="21" spans="1:23">
      <c r="A21" s="23" t="s">
        <v>42</v>
      </c>
      <c r="B21" s="2">
        <v>58.693399999999997</v>
      </c>
      <c r="C21" s="3">
        <v>28</v>
      </c>
      <c r="D21" s="3">
        <v>4</v>
      </c>
      <c r="E21" s="3">
        <v>10</v>
      </c>
      <c r="F21" s="3">
        <v>61</v>
      </c>
      <c r="G21" s="4">
        <v>10</v>
      </c>
      <c r="H21" s="4">
        <v>2</v>
      </c>
      <c r="I21" s="4">
        <v>3</v>
      </c>
      <c r="J21" s="5">
        <v>2.996</v>
      </c>
      <c r="K21" s="5">
        <v>7.6398000000000001</v>
      </c>
      <c r="L21" s="6">
        <v>12</v>
      </c>
      <c r="M21" s="7">
        <v>1</v>
      </c>
      <c r="N21" s="7">
        <v>1</v>
      </c>
      <c r="O21" s="8">
        <v>1.246</v>
      </c>
      <c r="P21" s="8">
        <v>1.244</v>
      </c>
      <c r="Q21" s="9">
        <v>1.91</v>
      </c>
      <c r="R21" s="9">
        <v>1.76</v>
      </c>
      <c r="S21" s="10">
        <v>1726.15</v>
      </c>
      <c r="T21" s="10">
        <v>8.9</v>
      </c>
      <c r="U21" s="10">
        <v>0.44</v>
      </c>
      <c r="V21" s="10">
        <v>4.4400000000000004</v>
      </c>
      <c r="W21" s="10">
        <v>177</v>
      </c>
    </row>
    <row r="22" spans="1:23">
      <c r="A22" s="23" t="s">
        <v>43</v>
      </c>
      <c r="B22" s="2">
        <v>63.545999999999999</v>
      </c>
      <c r="C22" s="3">
        <v>29</v>
      </c>
      <c r="D22" s="3">
        <v>4</v>
      </c>
      <c r="E22" s="3">
        <v>11</v>
      </c>
      <c r="F22" s="3">
        <v>64</v>
      </c>
      <c r="G22" s="4">
        <v>11</v>
      </c>
      <c r="H22" s="4">
        <v>1</v>
      </c>
      <c r="I22" s="4">
        <v>2</v>
      </c>
      <c r="J22" s="5">
        <v>3.0129999999999999</v>
      </c>
      <c r="K22" s="5">
        <v>7.7263999999999999</v>
      </c>
      <c r="L22" s="6">
        <v>12</v>
      </c>
      <c r="M22" s="7">
        <f>12/L22</f>
        <v>1</v>
      </c>
      <c r="N22" s="7">
        <v>1</v>
      </c>
      <c r="O22" s="8">
        <v>1.2749999999999999</v>
      </c>
      <c r="P22" s="8">
        <v>1.276</v>
      </c>
      <c r="Q22" s="9">
        <v>1.9</v>
      </c>
      <c r="R22" s="9">
        <v>1.08</v>
      </c>
      <c r="S22" s="10">
        <v>1356.15</v>
      </c>
      <c r="T22" s="10">
        <v>8.9600000000000009</v>
      </c>
      <c r="U22" s="10">
        <v>0.38</v>
      </c>
      <c r="V22" s="10">
        <v>3.49</v>
      </c>
      <c r="W22" s="10">
        <v>138</v>
      </c>
    </row>
    <row r="23" spans="1:23">
      <c r="A23" s="23" t="s">
        <v>44</v>
      </c>
      <c r="B23" s="2">
        <v>65.38</v>
      </c>
      <c r="C23" s="3">
        <v>30</v>
      </c>
      <c r="D23" s="3">
        <v>4</v>
      </c>
      <c r="E23" s="3">
        <v>12</v>
      </c>
      <c r="F23" s="3">
        <v>69</v>
      </c>
      <c r="G23" s="4">
        <v>12</v>
      </c>
      <c r="H23" s="4">
        <v>0</v>
      </c>
      <c r="I23" s="4">
        <v>1</v>
      </c>
      <c r="J23" s="5">
        <v>3.3220000000000001</v>
      </c>
      <c r="K23" s="5">
        <v>9.3941999999999997</v>
      </c>
      <c r="L23" s="6">
        <v>12</v>
      </c>
      <c r="M23" s="7">
        <f>6/L23</f>
        <v>0.5</v>
      </c>
      <c r="N23" s="7">
        <v>0.92200000000000004</v>
      </c>
      <c r="O23" s="8">
        <v>1.333</v>
      </c>
      <c r="P23" s="8">
        <v>1.379</v>
      </c>
      <c r="Q23" s="9">
        <v>1.65</v>
      </c>
      <c r="R23" s="9">
        <v>1.44</v>
      </c>
      <c r="S23" s="10">
        <v>692.75</v>
      </c>
      <c r="T23" s="10">
        <v>7.13</v>
      </c>
      <c r="U23" s="10">
        <v>0.39</v>
      </c>
      <c r="V23" s="10">
        <v>1.35</v>
      </c>
      <c r="W23" s="10">
        <v>69.400000000000006</v>
      </c>
    </row>
    <row r="24" spans="1:23">
      <c r="A24" s="23" t="s">
        <v>45</v>
      </c>
      <c r="B24" s="2">
        <v>69.722999999999999</v>
      </c>
      <c r="C24" s="3">
        <v>31</v>
      </c>
      <c r="D24" s="3">
        <v>4</v>
      </c>
      <c r="E24" s="3">
        <v>13</v>
      </c>
      <c r="F24" s="3">
        <v>74</v>
      </c>
      <c r="G24" s="4">
        <v>13</v>
      </c>
      <c r="H24" s="4">
        <v>1</v>
      </c>
      <c r="I24" s="4">
        <v>3</v>
      </c>
      <c r="J24" s="5">
        <v>2.6549999999999998</v>
      </c>
      <c r="K24" s="5">
        <v>5.9992999999999999</v>
      </c>
      <c r="L24" s="6">
        <v>7</v>
      </c>
      <c r="M24" s="7">
        <v>0.14285714285714285</v>
      </c>
      <c r="N24" s="7">
        <v>0.89700000000000002</v>
      </c>
      <c r="O24" s="8">
        <v>1.2430000000000001</v>
      </c>
      <c r="P24" s="8">
        <v>1.4079999999999999</v>
      </c>
      <c r="Q24" s="9">
        <v>1.81</v>
      </c>
      <c r="R24" s="9">
        <v>1.7</v>
      </c>
      <c r="S24" s="10">
        <v>302.95</v>
      </c>
      <c r="T24" s="10">
        <v>5.9</v>
      </c>
      <c r="U24" s="10">
        <v>0.37</v>
      </c>
      <c r="V24" s="10">
        <v>2.81</v>
      </c>
      <c r="W24" s="10">
        <v>56.9</v>
      </c>
    </row>
    <row r="25" spans="1:23">
      <c r="A25" s="23" t="s">
        <v>46</v>
      </c>
      <c r="B25" s="2">
        <v>72.63</v>
      </c>
      <c r="C25" s="3">
        <v>32</v>
      </c>
      <c r="D25" s="3">
        <v>4</v>
      </c>
      <c r="E25" s="3">
        <v>14</v>
      </c>
      <c r="F25" s="3">
        <v>79</v>
      </c>
      <c r="G25" s="4">
        <v>14</v>
      </c>
      <c r="H25" s="4">
        <v>2</v>
      </c>
      <c r="I25" s="4">
        <v>4</v>
      </c>
      <c r="J25" s="5">
        <v>3.0459999999999998</v>
      </c>
      <c r="K25" s="5">
        <v>7.8994</v>
      </c>
      <c r="L25" s="6">
        <v>4</v>
      </c>
      <c r="M25" s="7">
        <v>1</v>
      </c>
      <c r="N25" s="7">
        <v>1</v>
      </c>
      <c r="O25" s="8">
        <v>1.2250000000000001</v>
      </c>
      <c r="P25" s="8">
        <v>1.3660000000000001</v>
      </c>
      <c r="Q25" s="9">
        <v>2.0099999999999998</v>
      </c>
      <c r="R25" s="9">
        <v>1.99</v>
      </c>
      <c r="S25" s="10">
        <v>1220.55</v>
      </c>
      <c r="T25" s="10">
        <v>5.32</v>
      </c>
      <c r="U25" s="10">
        <v>0.32</v>
      </c>
      <c r="V25" s="10">
        <v>3.85</v>
      </c>
      <c r="W25" s="10">
        <v>77.2</v>
      </c>
    </row>
    <row r="26" spans="1:23">
      <c r="A26" s="23" t="s">
        <v>47</v>
      </c>
      <c r="B26" s="2">
        <v>74.921589999999995</v>
      </c>
      <c r="C26" s="3">
        <v>33</v>
      </c>
      <c r="D26" s="3">
        <v>4</v>
      </c>
      <c r="E26" s="3">
        <v>15</v>
      </c>
      <c r="F26" s="3">
        <v>84</v>
      </c>
      <c r="G26" s="4">
        <v>15</v>
      </c>
      <c r="H26" s="4">
        <v>3</v>
      </c>
      <c r="I26" s="4">
        <v>5</v>
      </c>
      <c r="J26" s="5">
        <v>3.3959999999999999</v>
      </c>
      <c r="K26" s="5">
        <v>9.7886000000000006</v>
      </c>
      <c r="L26" s="6">
        <v>6</v>
      </c>
      <c r="M26" s="7">
        <f>3/L26</f>
        <v>0.5</v>
      </c>
      <c r="N26" s="7">
        <v>0.80700000000000005</v>
      </c>
      <c r="O26" s="8">
        <v>1.2470000000000001</v>
      </c>
      <c r="P26" s="8">
        <v>1.39</v>
      </c>
      <c r="Q26" s="9">
        <v>2.1800000000000002</v>
      </c>
      <c r="R26" s="9">
        <v>2.27</v>
      </c>
      <c r="S26" s="10">
        <v>1090.1500000000001</v>
      </c>
      <c r="T26" s="10">
        <v>5.73</v>
      </c>
      <c r="U26" s="10">
        <v>0.33</v>
      </c>
      <c r="V26" s="10">
        <v>2.96</v>
      </c>
      <c r="W26" s="10">
        <v>38.299999999999997</v>
      </c>
    </row>
    <row r="27" spans="1:23">
      <c r="A27" s="23" t="s">
        <v>48</v>
      </c>
      <c r="B27" s="2">
        <v>78.971000000000004</v>
      </c>
      <c r="C27" s="3">
        <v>34</v>
      </c>
      <c r="D27" s="3">
        <v>4</v>
      </c>
      <c r="E27" s="3">
        <v>16</v>
      </c>
      <c r="F27" s="3">
        <v>89</v>
      </c>
      <c r="G27" s="4">
        <v>16</v>
      </c>
      <c r="H27" s="4">
        <v>2</v>
      </c>
      <c r="I27" s="4">
        <v>6</v>
      </c>
      <c r="J27" s="5">
        <v>3.3849999999999998</v>
      </c>
      <c r="K27" s="5">
        <v>9.7523999999999997</v>
      </c>
      <c r="L27" s="6">
        <v>2</v>
      </c>
      <c r="M27" s="7">
        <v>1</v>
      </c>
      <c r="N27" s="7">
        <v>1</v>
      </c>
      <c r="O27" s="8">
        <v>1.2370000000000001</v>
      </c>
      <c r="P27" s="8">
        <v>1.4</v>
      </c>
      <c r="Q27" s="9">
        <v>2.5499999999999998</v>
      </c>
      <c r="R27" s="9">
        <v>2.54</v>
      </c>
      <c r="S27" s="10">
        <v>490.15</v>
      </c>
      <c r="T27" s="10">
        <v>4.79</v>
      </c>
      <c r="U27" s="10">
        <v>0.32</v>
      </c>
      <c r="V27" s="10">
        <v>2.46</v>
      </c>
      <c r="W27" s="10">
        <v>8.3000000000000007</v>
      </c>
    </row>
    <row r="28" spans="1:23">
      <c r="A28" s="23" t="s">
        <v>49</v>
      </c>
      <c r="B28" s="2">
        <v>85.467799999999997</v>
      </c>
      <c r="C28" s="3">
        <v>37</v>
      </c>
      <c r="D28" s="3">
        <v>5</v>
      </c>
      <c r="E28" s="3">
        <v>1</v>
      </c>
      <c r="F28" s="3">
        <v>4</v>
      </c>
      <c r="G28" s="4">
        <v>1</v>
      </c>
      <c r="H28" s="4">
        <v>1</v>
      </c>
      <c r="I28" s="4">
        <v>1</v>
      </c>
      <c r="J28" s="5">
        <v>2.7690000000000001</v>
      </c>
      <c r="K28" s="5">
        <v>4.1771000000000003</v>
      </c>
      <c r="L28" s="6">
        <v>14</v>
      </c>
      <c r="M28" s="7">
        <f>8/L28</f>
        <v>0.5714285714285714</v>
      </c>
      <c r="N28" s="7">
        <v>0.86599999999999999</v>
      </c>
      <c r="O28" s="8">
        <v>1.7809999999999999</v>
      </c>
      <c r="P28" s="8">
        <v>2.48</v>
      </c>
      <c r="Q28" s="9">
        <v>0.82</v>
      </c>
      <c r="R28" s="9">
        <v>0.8</v>
      </c>
      <c r="S28" s="10">
        <v>312.04999999999995</v>
      </c>
      <c r="T28" s="10">
        <v>1.53</v>
      </c>
      <c r="U28" s="10">
        <v>0.36299999999999999</v>
      </c>
      <c r="V28" s="10">
        <v>0.85199999999999998</v>
      </c>
      <c r="W28" s="10">
        <v>3.1</v>
      </c>
    </row>
    <row r="29" spans="1:23">
      <c r="A29" s="23" t="s">
        <v>50</v>
      </c>
      <c r="B29" s="2">
        <v>87.62</v>
      </c>
      <c r="C29" s="3">
        <v>38</v>
      </c>
      <c r="D29" s="3">
        <v>5</v>
      </c>
      <c r="E29" s="3">
        <v>2</v>
      </c>
      <c r="F29" s="3">
        <v>8</v>
      </c>
      <c r="G29" s="4">
        <v>2</v>
      </c>
      <c r="H29" s="4">
        <v>0</v>
      </c>
      <c r="I29" s="4">
        <v>2</v>
      </c>
      <c r="J29" s="5">
        <v>3.234</v>
      </c>
      <c r="K29" s="5">
        <v>5.6948999999999996</v>
      </c>
      <c r="L29" s="6">
        <v>12</v>
      </c>
      <c r="M29" s="7">
        <f>12/L29</f>
        <v>1</v>
      </c>
      <c r="N29" s="7">
        <v>1</v>
      </c>
      <c r="O29" s="8">
        <v>1.417</v>
      </c>
      <c r="P29" s="8">
        <v>2.1480000000000001</v>
      </c>
      <c r="Q29" s="9">
        <v>0.95</v>
      </c>
      <c r="R29" s="9">
        <v>1.1299999999999999</v>
      </c>
      <c r="S29" s="10">
        <v>1042.1500000000001</v>
      </c>
      <c r="T29" s="10">
        <v>2.63</v>
      </c>
      <c r="U29" s="10">
        <v>0.3</v>
      </c>
      <c r="V29" s="10">
        <v>1.72</v>
      </c>
      <c r="W29" s="10">
        <v>12</v>
      </c>
    </row>
    <row r="30" spans="1:23">
      <c r="A30" s="23" t="s">
        <v>51</v>
      </c>
      <c r="B30" s="2">
        <v>88.905839999999998</v>
      </c>
      <c r="C30" s="3">
        <v>39</v>
      </c>
      <c r="D30" s="3">
        <v>5</v>
      </c>
      <c r="E30" s="3">
        <v>3</v>
      </c>
      <c r="F30" s="3">
        <v>12</v>
      </c>
      <c r="G30" s="4">
        <v>3</v>
      </c>
      <c r="H30" s="4">
        <v>1</v>
      </c>
      <c r="I30" s="4">
        <v>1</v>
      </c>
      <c r="J30" s="5">
        <v>3.379</v>
      </c>
      <c r="K30" s="5">
        <v>6.2172999999999998</v>
      </c>
      <c r="L30" s="6">
        <v>12</v>
      </c>
      <c r="M30" s="7">
        <v>0.5</v>
      </c>
      <c r="N30" s="7">
        <v>0.97499999999999998</v>
      </c>
      <c r="O30" s="8">
        <v>1.7829999999999999</v>
      </c>
      <c r="P30" s="8">
        <v>1.7969999999999999</v>
      </c>
      <c r="Q30" s="9">
        <v>1.22</v>
      </c>
      <c r="R30" s="9">
        <v>1.41</v>
      </c>
      <c r="S30" s="10">
        <v>1796.15</v>
      </c>
      <c r="T30" s="10">
        <v>4.47</v>
      </c>
      <c r="U30" s="10">
        <v>0.3</v>
      </c>
      <c r="V30" s="10">
        <v>4.37</v>
      </c>
      <c r="W30" s="10">
        <v>41.2</v>
      </c>
    </row>
    <row r="31" spans="1:23">
      <c r="A31" s="23" t="s">
        <v>52</v>
      </c>
      <c r="B31" s="2">
        <v>91.224000000000004</v>
      </c>
      <c r="C31" s="3">
        <v>40</v>
      </c>
      <c r="D31" s="3">
        <v>5</v>
      </c>
      <c r="E31" s="3">
        <v>4</v>
      </c>
      <c r="F31" s="3">
        <v>44</v>
      </c>
      <c r="G31" s="4">
        <v>4</v>
      </c>
      <c r="H31" s="4">
        <v>2</v>
      </c>
      <c r="I31" s="4">
        <v>2</v>
      </c>
      <c r="J31" s="5">
        <v>3.4009999999999998</v>
      </c>
      <c r="K31" s="5">
        <v>6.6338999999999997</v>
      </c>
      <c r="L31" s="6">
        <v>12</v>
      </c>
      <c r="M31" s="7">
        <v>0.5</v>
      </c>
      <c r="N31" s="7">
        <v>0.98299999999999998</v>
      </c>
      <c r="O31" s="8">
        <v>1.5529999999999999</v>
      </c>
      <c r="P31" s="8">
        <v>1.597</v>
      </c>
      <c r="Q31" s="9">
        <v>1.33</v>
      </c>
      <c r="R31" s="9">
        <v>1.7</v>
      </c>
      <c r="S31" s="10">
        <v>2125.15</v>
      </c>
      <c r="T31" s="10">
        <v>6.51</v>
      </c>
      <c r="U31" s="10">
        <v>0.27</v>
      </c>
      <c r="V31" s="10">
        <v>6.25</v>
      </c>
      <c r="W31" s="10">
        <v>89.8</v>
      </c>
    </row>
    <row r="32" spans="1:23">
      <c r="A32" s="23" t="s">
        <v>53</v>
      </c>
      <c r="B32" s="2">
        <v>92.906379999999999</v>
      </c>
      <c r="C32" s="3">
        <v>41</v>
      </c>
      <c r="D32" s="3">
        <v>5</v>
      </c>
      <c r="E32" s="3">
        <v>5</v>
      </c>
      <c r="F32" s="3">
        <v>47</v>
      </c>
      <c r="G32" s="4">
        <v>5</v>
      </c>
      <c r="H32" s="4">
        <v>3</v>
      </c>
      <c r="I32" s="4">
        <v>3</v>
      </c>
      <c r="J32" s="5">
        <v>3.5230000000000001</v>
      </c>
      <c r="K32" s="5">
        <v>6.7588999999999997</v>
      </c>
      <c r="L32" s="6">
        <v>14</v>
      </c>
      <c r="M32" s="7">
        <f>8/L32</f>
        <v>0.5714285714285714</v>
      </c>
      <c r="N32" s="7">
        <v>0.86599999999999999</v>
      </c>
      <c r="O32" s="8">
        <v>1.4259999999999999</v>
      </c>
      <c r="P32" s="8">
        <v>1.456</v>
      </c>
      <c r="Q32" s="9">
        <v>1.6</v>
      </c>
      <c r="R32" s="9">
        <v>2.0299999999999998</v>
      </c>
      <c r="S32" s="10">
        <v>2741.15</v>
      </c>
      <c r="T32" s="10">
        <v>8.57</v>
      </c>
      <c r="U32" s="10">
        <v>0.26</v>
      </c>
      <c r="V32" s="10">
        <v>7.57</v>
      </c>
      <c r="W32" s="10">
        <v>170</v>
      </c>
    </row>
    <row r="33" spans="1:23">
      <c r="A33" s="23" t="s">
        <v>54</v>
      </c>
      <c r="B33" s="2">
        <v>95.95</v>
      </c>
      <c r="C33" s="3">
        <v>42</v>
      </c>
      <c r="D33" s="3">
        <v>5</v>
      </c>
      <c r="E33" s="3">
        <v>6</v>
      </c>
      <c r="F33" s="3">
        <v>50</v>
      </c>
      <c r="G33" s="4">
        <v>6</v>
      </c>
      <c r="H33" s="4">
        <v>4</v>
      </c>
      <c r="I33" s="4">
        <v>4</v>
      </c>
      <c r="J33" s="5">
        <v>3.609</v>
      </c>
      <c r="K33" s="5">
        <v>7.0923999999999996</v>
      </c>
      <c r="L33" s="6">
        <v>14</v>
      </c>
      <c r="M33" s="7">
        <f>8/L33</f>
        <v>0.5714285714285714</v>
      </c>
      <c r="N33" s="7">
        <v>0.86599999999999999</v>
      </c>
      <c r="O33" s="8">
        <v>1.3620000000000001</v>
      </c>
      <c r="P33" s="8">
        <v>1.3859999999999999</v>
      </c>
      <c r="Q33" s="9">
        <v>2.16</v>
      </c>
      <c r="R33" s="9">
        <v>1.94</v>
      </c>
      <c r="S33" s="10">
        <v>2890.15</v>
      </c>
      <c r="T33" s="10">
        <v>10.199999999999999</v>
      </c>
      <c r="U33" s="10">
        <v>0.25</v>
      </c>
      <c r="V33" s="10">
        <v>6.82</v>
      </c>
      <c r="W33" s="10">
        <v>261</v>
      </c>
    </row>
    <row r="34" spans="1:23">
      <c r="A34" s="23" t="s">
        <v>55</v>
      </c>
      <c r="B34" s="2">
        <v>101.07</v>
      </c>
      <c r="C34" s="3">
        <v>44</v>
      </c>
      <c r="D34" s="3">
        <v>5</v>
      </c>
      <c r="E34" s="3">
        <v>8</v>
      </c>
      <c r="F34" s="3">
        <v>56</v>
      </c>
      <c r="G34" s="4">
        <v>8</v>
      </c>
      <c r="H34" s="4">
        <v>3</v>
      </c>
      <c r="I34" s="4">
        <v>5</v>
      </c>
      <c r="J34" s="5">
        <v>3.6760000000000002</v>
      </c>
      <c r="K34" s="5">
        <v>7.3605</v>
      </c>
      <c r="L34" s="6">
        <v>12</v>
      </c>
      <c r="M34" s="7">
        <v>0.5</v>
      </c>
      <c r="N34" s="7">
        <v>0.97799999999999998</v>
      </c>
      <c r="O34" s="8">
        <v>1.3240000000000001</v>
      </c>
      <c r="P34" s="8">
        <v>1.3360000000000001</v>
      </c>
      <c r="Q34" s="9">
        <v>2.2000000000000002</v>
      </c>
      <c r="R34" s="9">
        <v>1.97</v>
      </c>
      <c r="S34" s="10">
        <v>2583.15</v>
      </c>
      <c r="T34" s="10">
        <v>12.4</v>
      </c>
      <c r="U34" s="10">
        <v>0.23799999999999999</v>
      </c>
      <c r="V34" s="10">
        <v>6.74</v>
      </c>
      <c r="W34" s="10">
        <v>286</v>
      </c>
    </row>
    <row r="35" spans="1:23">
      <c r="A35" s="23" t="s">
        <v>56</v>
      </c>
      <c r="B35" s="2">
        <v>102.9055</v>
      </c>
      <c r="C35" s="3">
        <v>45</v>
      </c>
      <c r="D35" s="3">
        <v>5</v>
      </c>
      <c r="E35" s="3">
        <v>9</v>
      </c>
      <c r="F35" s="3">
        <v>59</v>
      </c>
      <c r="G35" s="4">
        <v>9</v>
      </c>
      <c r="H35" s="4">
        <v>2</v>
      </c>
      <c r="I35" s="4">
        <v>4</v>
      </c>
      <c r="J35" s="5">
        <v>3.7010000000000001</v>
      </c>
      <c r="K35" s="5">
        <v>7.4588999999999999</v>
      </c>
      <c r="L35" s="6">
        <v>12</v>
      </c>
      <c r="M35" s="7">
        <v>1</v>
      </c>
      <c r="N35" s="7">
        <v>1</v>
      </c>
      <c r="O35" s="8">
        <v>1.345</v>
      </c>
      <c r="P35" s="8">
        <v>1.3420000000000001</v>
      </c>
      <c r="Q35" s="9">
        <v>2.2799999999999998</v>
      </c>
      <c r="R35" s="9">
        <v>1.99</v>
      </c>
      <c r="S35" s="10">
        <v>2239.15</v>
      </c>
      <c r="T35" s="10">
        <v>12.4</v>
      </c>
      <c r="U35" s="10">
        <v>0.24199999999999999</v>
      </c>
      <c r="V35" s="10">
        <v>5.75</v>
      </c>
      <c r="W35" s="10">
        <v>276</v>
      </c>
    </row>
    <row r="36" spans="1:23">
      <c r="A36" s="23" t="s">
        <v>57</v>
      </c>
      <c r="B36" s="2">
        <v>106.42</v>
      </c>
      <c r="C36" s="3">
        <v>46</v>
      </c>
      <c r="D36" s="3">
        <v>5</v>
      </c>
      <c r="E36" s="3">
        <v>10</v>
      </c>
      <c r="F36" s="3">
        <v>62</v>
      </c>
      <c r="G36" s="4">
        <v>10</v>
      </c>
      <c r="H36" s="4">
        <v>0</v>
      </c>
      <c r="I36" s="4">
        <v>3</v>
      </c>
      <c r="J36" s="5">
        <v>3.101</v>
      </c>
      <c r="K36" s="5">
        <v>8.3369</v>
      </c>
      <c r="L36" s="6">
        <v>12</v>
      </c>
      <c r="M36" s="7">
        <v>1</v>
      </c>
      <c r="N36" s="7">
        <v>1</v>
      </c>
      <c r="O36" s="8">
        <v>1.3759999999999999</v>
      </c>
      <c r="P36" s="8">
        <v>1.373</v>
      </c>
      <c r="Q36" s="9">
        <v>2.2000000000000002</v>
      </c>
      <c r="R36" s="9">
        <v>2.08</v>
      </c>
      <c r="S36" s="10">
        <v>1827.15</v>
      </c>
      <c r="T36" s="10">
        <v>12</v>
      </c>
      <c r="U36" s="10">
        <v>0.24</v>
      </c>
      <c r="V36" s="10">
        <v>3.89</v>
      </c>
      <c r="W36" s="10">
        <v>187</v>
      </c>
    </row>
    <row r="37" spans="1:23">
      <c r="A37" s="23" t="s">
        <v>58</v>
      </c>
      <c r="B37" s="2">
        <v>107.8682</v>
      </c>
      <c r="C37" s="3">
        <v>47</v>
      </c>
      <c r="D37" s="3">
        <v>5</v>
      </c>
      <c r="E37" s="3">
        <v>11</v>
      </c>
      <c r="F37" s="3">
        <v>65</v>
      </c>
      <c r="G37" s="4">
        <v>11</v>
      </c>
      <c r="H37" s="4">
        <v>1</v>
      </c>
      <c r="I37" s="4">
        <v>2</v>
      </c>
      <c r="J37" s="5">
        <v>3.73</v>
      </c>
      <c r="K37" s="5">
        <v>7.5762</v>
      </c>
      <c r="L37" s="6">
        <v>12</v>
      </c>
      <c r="M37" s="7">
        <v>1</v>
      </c>
      <c r="N37" s="7">
        <v>1</v>
      </c>
      <c r="O37" s="8">
        <v>1.4430000000000001</v>
      </c>
      <c r="P37" s="8">
        <v>1.4419999999999999</v>
      </c>
      <c r="Q37" s="9">
        <v>1.93</v>
      </c>
      <c r="R37" s="9">
        <v>1.07</v>
      </c>
      <c r="S37" s="10">
        <v>1235.1500000000001</v>
      </c>
      <c r="T37" s="10">
        <v>10.5</v>
      </c>
      <c r="U37" s="10">
        <v>0.23499999999999999</v>
      </c>
      <c r="V37" s="10">
        <v>2.95</v>
      </c>
      <c r="W37" s="10">
        <v>104</v>
      </c>
    </row>
    <row r="38" spans="1:23">
      <c r="A38" s="23" t="s">
        <v>59</v>
      </c>
      <c r="B38" s="2">
        <v>112.411</v>
      </c>
      <c r="C38" s="3">
        <v>48</v>
      </c>
      <c r="D38" s="3">
        <v>5</v>
      </c>
      <c r="E38" s="3">
        <v>12</v>
      </c>
      <c r="F38" s="3">
        <v>70</v>
      </c>
      <c r="G38" s="4">
        <v>12</v>
      </c>
      <c r="H38" s="4">
        <v>0</v>
      </c>
      <c r="I38" s="4">
        <v>1</v>
      </c>
      <c r="J38" s="5">
        <v>4.0640000000000001</v>
      </c>
      <c r="K38" s="5">
        <v>8.9938000000000002</v>
      </c>
      <c r="L38" s="6">
        <v>12</v>
      </c>
      <c r="M38" s="7">
        <v>0.5</v>
      </c>
      <c r="N38" s="7">
        <v>0.90300000000000002</v>
      </c>
      <c r="O38" s="8">
        <v>1.49</v>
      </c>
      <c r="P38" s="8">
        <v>1.5429999999999999</v>
      </c>
      <c r="Q38" s="9">
        <v>1.69</v>
      </c>
      <c r="R38" s="9">
        <v>1.4</v>
      </c>
      <c r="S38" s="10">
        <v>594.04999999999995</v>
      </c>
      <c r="T38" s="10">
        <v>8.65</v>
      </c>
      <c r="U38" s="10">
        <v>0.23</v>
      </c>
      <c r="V38" s="10">
        <v>1.1599999999999999</v>
      </c>
      <c r="W38" s="10">
        <v>51</v>
      </c>
    </row>
    <row r="39" spans="1:23">
      <c r="A39" s="23" t="s">
        <v>60</v>
      </c>
      <c r="B39" s="2">
        <v>114.818</v>
      </c>
      <c r="C39" s="3">
        <v>49</v>
      </c>
      <c r="D39" s="3">
        <v>5</v>
      </c>
      <c r="E39" s="3">
        <v>13</v>
      </c>
      <c r="F39" s="3">
        <v>75</v>
      </c>
      <c r="G39" s="4">
        <v>13</v>
      </c>
      <c r="H39" s="4">
        <v>1</v>
      </c>
      <c r="I39" s="4">
        <v>3</v>
      </c>
      <c r="J39" s="5">
        <v>3.2589999999999999</v>
      </c>
      <c r="K39" s="5">
        <v>5.7864000000000004</v>
      </c>
      <c r="L39" s="6">
        <v>12</v>
      </c>
      <c r="M39" s="7">
        <v>0.33333333333333331</v>
      </c>
      <c r="N39" s="7">
        <v>0.96199999999999997</v>
      </c>
      <c r="O39" s="8">
        <v>1.6240000000000001</v>
      </c>
      <c r="P39" s="8">
        <v>1.66</v>
      </c>
      <c r="Q39" s="9">
        <v>1.78</v>
      </c>
      <c r="R39" s="9">
        <v>1.63</v>
      </c>
      <c r="S39" s="10">
        <v>429.75</v>
      </c>
      <c r="T39" s="10">
        <v>7.31</v>
      </c>
      <c r="U39" s="10">
        <v>0.23</v>
      </c>
      <c r="V39" s="10">
        <v>2.52</v>
      </c>
      <c r="W39" s="10">
        <v>41.1</v>
      </c>
    </row>
    <row r="40" spans="1:23">
      <c r="A40" s="23" t="s">
        <v>61</v>
      </c>
      <c r="B40" s="2">
        <v>118.71</v>
      </c>
      <c r="C40" s="3">
        <v>50</v>
      </c>
      <c r="D40" s="3">
        <v>5</v>
      </c>
      <c r="E40" s="3">
        <v>14</v>
      </c>
      <c r="F40" s="3">
        <v>80</v>
      </c>
      <c r="G40" s="4">
        <v>14</v>
      </c>
      <c r="H40" s="4">
        <v>2</v>
      </c>
      <c r="I40" s="4">
        <v>4</v>
      </c>
      <c r="J40" s="5">
        <v>3.6720000000000002</v>
      </c>
      <c r="K40" s="5">
        <v>7.3438999999999997</v>
      </c>
      <c r="L40" s="6">
        <v>6</v>
      </c>
      <c r="M40" s="7">
        <v>0.66666666666666663</v>
      </c>
      <c r="N40" s="7">
        <v>0.94899999999999995</v>
      </c>
      <c r="O40" s="8">
        <v>1.5109999999999999</v>
      </c>
      <c r="P40" s="8">
        <v>1.62</v>
      </c>
      <c r="Q40" s="9">
        <v>1.96</v>
      </c>
      <c r="R40" s="9">
        <v>1.88</v>
      </c>
      <c r="S40" s="10">
        <v>505.15</v>
      </c>
      <c r="T40" s="10">
        <v>7.31</v>
      </c>
      <c r="U40" s="10">
        <v>0.22700000000000001</v>
      </c>
      <c r="V40" s="10">
        <v>3.14</v>
      </c>
      <c r="W40" s="10">
        <v>58.2</v>
      </c>
    </row>
    <row r="41" spans="1:23">
      <c r="A41" s="23" t="s">
        <v>62</v>
      </c>
      <c r="B41" s="2">
        <v>121.76</v>
      </c>
      <c r="C41" s="3">
        <v>51</v>
      </c>
      <c r="D41" s="3">
        <v>5</v>
      </c>
      <c r="E41" s="3">
        <v>15</v>
      </c>
      <c r="F41" s="3">
        <v>85</v>
      </c>
      <c r="G41" s="4">
        <v>15</v>
      </c>
      <c r="H41" s="4">
        <v>3</v>
      </c>
      <c r="I41" s="4">
        <v>5</v>
      </c>
      <c r="J41" s="5">
        <v>3.984</v>
      </c>
      <c r="K41" s="5">
        <v>8.6083999999999996</v>
      </c>
      <c r="L41" s="6">
        <v>6</v>
      </c>
      <c r="M41" s="7">
        <v>0.5</v>
      </c>
      <c r="N41" s="7">
        <v>0.86799999999999999</v>
      </c>
      <c r="O41" s="8">
        <v>1.4339999999999999</v>
      </c>
      <c r="P41" s="8">
        <v>1.59</v>
      </c>
      <c r="Q41" s="9">
        <v>2.0499999999999998</v>
      </c>
      <c r="R41" s="9">
        <v>2.14</v>
      </c>
      <c r="S41" s="10">
        <v>904.15</v>
      </c>
      <c r="T41" s="10">
        <v>6.69</v>
      </c>
      <c r="U41" s="10">
        <v>0.21</v>
      </c>
      <c r="V41" s="10">
        <v>2.75</v>
      </c>
      <c r="W41" s="10">
        <v>38.299999999999997</v>
      </c>
    </row>
    <row r="42" spans="1:23">
      <c r="A42" s="23" t="s">
        <v>63</v>
      </c>
      <c r="B42" s="2">
        <v>127.6</v>
      </c>
      <c r="C42" s="3">
        <v>52</v>
      </c>
      <c r="D42" s="3">
        <v>5</v>
      </c>
      <c r="E42" s="3">
        <v>16</v>
      </c>
      <c r="F42" s="3">
        <v>90</v>
      </c>
      <c r="G42" s="4">
        <v>16</v>
      </c>
      <c r="H42" s="4">
        <v>2</v>
      </c>
      <c r="I42" s="4">
        <v>6</v>
      </c>
      <c r="J42" s="5">
        <v>4.0670000000000002</v>
      </c>
      <c r="K42" s="5">
        <v>9.0096000000000007</v>
      </c>
      <c r="L42" s="6">
        <v>2</v>
      </c>
      <c r="M42" s="7">
        <v>1</v>
      </c>
      <c r="N42" s="7">
        <v>1</v>
      </c>
      <c r="O42" s="8">
        <v>1.417</v>
      </c>
      <c r="P42" s="8">
        <v>1.6</v>
      </c>
      <c r="Q42" s="9">
        <v>2.1</v>
      </c>
      <c r="R42" s="9">
        <v>2.38</v>
      </c>
      <c r="S42" s="10">
        <v>722.65</v>
      </c>
      <c r="T42" s="10">
        <v>6.24</v>
      </c>
      <c r="U42" s="10">
        <v>0.2</v>
      </c>
      <c r="V42" s="10">
        <v>2.19</v>
      </c>
      <c r="W42" s="10">
        <v>65</v>
      </c>
    </row>
    <row r="43" spans="1:23">
      <c r="A43" s="23" t="s">
        <v>64</v>
      </c>
      <c r="B43" s="2">
        <v>132.90543</v>
      </c>
      <c r="C43" s="3">
        <v>55</v>
      </c>
      <c r="D43" s="3">
        <v>6</v>
      </c>
      <c r="E43" s="3">
        <v>1</v>
      </c>
      <c r="F43" s="3">
        <v>5</v>
      </c>
      <c r="G43" s="4">
        <v>1</v>
      </c>
      <c r="H43" s="4">
        <v>1</v>
      </c>
      <c r="I43" s="4">
        <v>1</v>
      </c>
      <c r="J43" s="5">
        <v>3.2090000000000001</v>
      </c>
      <c r="K43" s="5">
        <v>3.8938999999999999</v>
      </c>
      <c r="L43" s="6">
        <v>14</v>
      </c>
      <c r="M43" s="7">
        <f>8/14</f>
        <v>0.5714285714285714</v>
      </c>
      <c r="N43" s="7">
        <v>0.86599999999999999</v>
      </c>
      <c r="O43" s="8">
        <v>1.8939999999999999</v>
      </c>
      <c r="P43" s="8">
        <v>2.67</v>
      </c>
      <c r="Q43" s="9">
        <v>0.79</v>
      </c>
      <c r="R43" s="9">
        <v>0.77</v>
      </c>
      <c r="S43" s="10">
        <v>301.54999999999995</v>
      </c>
      <c r="T43" s="10">
        <v>1.87</v>
      </c>
      <c r="U43" s="10">
        <v>0.24</v>
      </c>
      <c r="V43" s="10">
        <v>0.80400000000000005</v>
      </c>
      <c r="W43" s="10">
        <v>1.57</v>
      </c>
    </row>
    <row r="44" spans="1:23">
      <c r="A44" s="23" t="s">
        <v>65</v>
      </c>
      <c r="B44" s="2">
        <v>137.327</v>
      </c>
      <c r="C44" s="3">
        <v>56</v>
      </c>
      <c r="D44" s="3">
        <v>6</v>
      </c>
      <c r="E44" s="3">
        <v>2</v>
      </c>
      <c r="F44" s="3">
        <v>9</v>
      </c>
      <c r="G44" s="4">
        <v>2</v>
      </c>
      <c r="H44" s="4">
        <v>0</v>
      </c>
      <c r="I44" s="4">
        <v>2</v>
      </c>
      <c r="J44" s="5">
        <v>3.7120000000000002</v>
      </c>
      <c r="K44" s="5">
        <v>5.2117000000000004</v>
      </c>
      <c r="L44" s="6">
        <v>14</v>
      </c>
      <c r="M44" s="7">
        <v>0.5714285714285714</v>
      </c>
      <c r="N44" s="7">
        <v>0.86599999999999999</v>
      </c>
      <c r="O44" s="8">
        <v>1.994</v>
      </c>
      <c r="P44" s="8">
        <v>2.2149999999999999</v>
      </c>
      <c r="Q44" s="9">
        <v>0.89</v>
      </c>
      <c r="R44" s="9">
        <v>1.08</v>
      </c>
      <c r="S44" s="10">
        <v>998.15</v>
      </c>
      <c r="T44" s="10">
        <v>3.5</v>
      </c>
      <c r="U44" s="10">
        <v>0.20399999999999999</v>
      </c>
      <c r="V44" s="10">
        <v>1.9</v>
      </c>
      <c r="W44" s="10">
        <v>10.199999999999999</v>
      </c>
    </row>
    <row r="45" spans="1:23">
      <c r="A45" s="23" t="s">
        <v>66</v>
      </c>
      <c r="B45" s="2">
        <v>138.90549999999999</v>
      </c>
      <c r="C45" s="3">
        <v>57</v>
      </c>
      <c r="D45" s="3">
        <v>6</v>
      </c>
      <c r="E45" s="3">
        <v>3</v>
      </c>
      <c r="F45" s="3">
        <v>13</v>
      </c>
      <c r="G45" s="4">
        <v>3</v>
      </c>
      <c r="H45" s="4">
        <v>1</v>
      </c>
      <c r="I45" s="4">
        <v>1</v>
      </c>
      <c r="J45" s="5">
        <v>3.84</v>
      </c>
      <c r="K45" s="5">
        <v>5.5769000000000002</v>
      </c>
      <c r="L45" s="6">
        <v>12</v>
      </c>
      <c r="M45" s="7">
        <v>0.5</v>
      </c>
      <c r="N45" s="7">
        <v>0.99099999999999999</v>
      </c>
      <c r="O45" s="8">
        <v>1.871</v>
      </c>
      <c r="P45" s="8">
        <v>1.871</v>
      </c>
      <c r="Q45" s="9">
        <v>1.1000000000000001</v>
      </c>
      <c r="R45" s="9">
        <v>1.35</v>
      </c>
      <c r="S45" s="10">
        <v>1193.1500000000001</v>
      </c>
      <c r="T45" s="10">
        <v>6.15</v>
      </c>
      <c r="U45" s="10">
        <v>0.19</v>
      </c>
      <c r="V45" s="10">
        <v>4.47</v>
      </c>
      <c r="W45" s="10">
        <v>27.9</v>
      </c>
    </row>
    <row r="46" spans="1:23">
      <c r="A46" s="23" t="s">
        <v>67</v>
      </c>
      <c r="B46" s="2">
        <v>140.11500000000001</v>
      </c>
      <c r="C46" s="3">
        <v>58</v>
      </c>
      <c r="D46" s="3">
        <v>6</v>
      </c>
      <c r="E46" s="3">
        <v>3</v>
      </c>
      <c r="F46" s="3">
        <v>15</v>
      </c>
      <c r="G46" s="4">
        <v>4</v>
      </c>
      <c r="H46" s="4">
        <v>1</v>
      </c>
      <c r="I46" s="4">
        <v>3</v>
      </c>
      <c r="J46" s="5">
        <v>3.774</v>
      </c>
      <c r="K46" s="5">
        <v>5.5387000000000004</v>
      </c>
      <c r="L46" s="6">
        <v>12</v>
      </c>
      <c r="M46" s="7">
        <v>0.5</v>
      </c>
      <c r="N46" s="7">
        <v>0.99</v>
      </c>
      <c r="O46" s="8">
        <v>1.819</v>
      </c>
      <c r="P46" s="8">
        <v>1.8180000000000001</v>
      </c>
      <c r="Q46" s="9">
        <v>1.1200000000000001</v>
      </c>
      <c r="R46" s="9">
        <v>1.1000000000000001</v>
      </c>
      <c r="S46" s="10">
        <v>1071.1500000000001</v>
      </c>
      <c r="T46" s="10">
        <v>6.66</v>
      </c>
      <c r="U46" s="10">
        <v>0.19</v>
      </c>
      <c r="V46" s="10">
        <v>4.32</v>
      </c>
      <c r="W46" s="10">
        <v>21.5</v>
      </c>
    </row>
    <row r="47" spans="1:23">
      <c r="A47" s="23" t="s">
        <v>68</v>
      </c>
      <c r="B47" s="2">
        <v>140.90764999999999</v>
      </c>
      <c r="C47" s="3">
        <v>59</v>
      </c>
      <c r="D47" s="3">
        <v>6</v>
      </c>
      <c r="E47" s="3">
        <v>3</v>
      </c>
      <c r="F47" s="3">
        <v>17</v>
      </c>
      <c r="G47" s="4">
        <v>5</v>
      </c>
      <c r="H47" s="4">
        <v>3</v>
      </c>
      <c r="I47" s="4">
        <v>3</v>
      </c>
      <c r="J47" s="5">
        <v>3.8</v>
      </c>
      <c r="K47" s="5">
        <v>5.4729999999999999</v>
      </c>
      <c r="L47" s="6">
        <v>12</v>
      </c>
      <c r="M47" s="7">
        <v>0.5</v>
      </c>
      <c r="N47" s="7">
        <v>0.99099999999999999</v>
      </c>
      <c r="O47" s="8">
        <v>1.82</v>
      </c>
      <c r="P47" s="8">
        <v>1.8240000000000001</v>
      </c>
      <c r="Q47" s="9">
        <v>1.1299999999999999</v>
      </c>
      <c r="R47" s="9">
        <v>1.1000000000000001</v>
      </c>
      <c r="S47" s="10">
        <v>1204.1500000000001</v>
      </c>
      <c r="T47" s="10">
        <v>6.77</v>
      </c>
      <c r="U47" s="10">
        <v>0.19</v>
      </c>
      <c r="V47" s="10">
        <v>3.7</v>
      </c>
      <c r="W47" s="10">
        <v>28.8</v>
      </c>
    </row>
    <row r="48" spans="1:23">
      <c r="A48" s="23" t="s">
        <v>69</v>
      </c>
      <c r="B48" s="2">
        <v>144.24199999999999</v>
      </c>
      <c r="C48" s="3">
        <v>60</v>
      </c>
      <c r="D48" s="3">
        <v>6</v>
      </c>
      <c r="E48" s="3">
        <v>3</v>
      </c>
      <c r="F48" s="3">
        <v>19</v>
      </c>
      <c r="G48" s="4">
        <v>6</v>
      </c>
      <c r="H48" s="4">
        <v>4</v>
      </c>
      <c r="I48" s="4">
        <v>3</v>
      </c>
      <c r="J48" s="5">
        <v>3.8220000000000001</v>
      </c>
      <c r="K48" s="5">
        <v>5.5250000000000004</v>
      </c>
      <c r="L48" s="6">
        <v>12</v>
      </c>
      <c r="M48" s="7">
        <v>0.5</v>
      </c>
      <c r="N48" s="7">
        <v>0.99199999999999999</v>
      </c>
      <c r="O48" s="8">
        <v>1.8129999999999999</v>
      </c>
      <c r="P48" s="8">
        <v>1.8180000000000001</v>
      </c>
      <c r="Q48" s="9">
        <v>1.1399999999999999</v>
      </c>
      <c r="R48" s="9">
        <v>1.2</v>
      </c>
      <c r="S48" s="10">
        <v>1289.1500000000001</v>
      </c>
      <c r="T48" s="10">
        <v>7</v>
      </c>
      <c r="U48" s="10">
        <v>0.19</v>
      </c>
      <c r="V48" s="10">
        <v>3.4</v>
      </c>
      <c r="W48" s="10">
        <v>31.8</v>
      </c>
    </row>
    <row r="49" spans="1:23">
      <c r="A49" s="23" t="s">
        <v>70</v>
      </c>
      <c r="B49" s="2">
        <v>150.36000000000001</v>
      </c>
      <c r="C49" s="3">
        <v>62</v>
      </c>
      <c r="D49" s="3">
        <v>6</v>
      </c>
      <c r="E49" s="3">
        <v>3</v>
      </c>
      <c r="F49" s="3">
        <v>23</v>
      </c>
      <c r="G49" s="4">
        <v>8</v>
      </c>
      <c r="H49" s="4">
        <v>6</v>
      </c>
      <c r="I49" s="4">
        <v>3</v>
      </c>
      <c r="J49" s="5">
        <v>3.847</v>
      </c>
      <c r="K49" s="5">
        <v>5.6436999999999999</v>
      </c>
      <c r="L49" s="6">
        <v>12</v>
      </c>
      <c r="M49" s="7">
        <v>0.5</v>
      </c>
      <c r="N49" s="7">
        <v>0.99</v>
      </c>
      <c r="O49" s="8">
        <v>1.7929999999999999</v>
      </c>
      <c r="P49" s="8">
        <v>1.85</v>
      </c>
      <c r="Q49" s="9">
        <v>1.17</v>
      </c>
      <c r="R49" s="9">
        <v>1.2</v>
      </c>
      <c r="S49" s="10">
        <v>1347.15</v>
      </c>
      <c r="T49" s="10">
        <v>7.52</v>
      </c>
      <c r="U49" s="10">
        <v>0.2</v>
      </c>
      <c r="V49" s="10">
        <v>2.14</v>
      </c>
      <c r="W49" s="10">
        <v>37.799999999999997</v>
      </c>
    </row>
    <row r="50" spans="1:23">
      <c r="A50" s="23" t="s">
        <v>71</v>
      </c>
      <c r="B50" s="2">
        <v>151.965</v>
      </c>
      <c r="C50" s="3">
        <v>63</v>
      </c>
      <c r="D50" s="3">
        <v>6</v>
      </c>
      <c r="E50" s="3">
        <v>3</v>
      </c>
      <c r="F50" s="3">
        <v>25</v>
      </c>
      <c r="G50" s="4">
        <v>9</v>
      </c>
      <c r="H50" s="4">
        <v>7</v>
      </c>
      <c r="I50" s="4">
        <v>3</v>
      </c>
      <c r="J50" s="5">
        <v>3.871</v>
      </c>
      <c r="K50" s="5">
        <v>5.6703999999999999</v>
      </c>
      <c r="L50" s="6">
        <v>14</v>
      </c>
      <c r="M50" s="7">
        <v>0.5714285714285714</v>
      </c>
      <c r="N50" s="7">
        <v>0.86599999999999999</v>
      </c>
      <c r="O50" s="8">
        <v>1.9870000000000001</v>
      </c>
      <c r="P50" s="8">
        <v>2.0840000000000001</v>
      </c>
      <c r="Q50" s="9">
        <v>1.2</v>
      </c>
      <c r="R50" s="9">
        <v>1.1499999999999999</v>
      </c>
      <c r="S50" s="10">
        <v>1095.1500000000001</v>
      </c>
      <c r="T50" s="10">
        <v>5.24</v>
      </c>
      <c r="U50" s="10">
        <v>0.18</v>
      </c>
      <c r="V50" s="10">
        <v>1.86</v>
      </c>
      <c r="W50" s="10">
        <v>14.7</v>
      </c>
    </row>
    <row r="51" spans="1:23">
      <c r="A51" s="23" t="s">
        <v>72</v>
      </c>
      <c r="B51" s="2">
        <v>157.25</v>
      </c>
      <c r="C51" s="3">
        <v>64</v>
      </c>
      <c r="D51" s="3">
        <v>6</v>
      </c>
      <c r="E51" s="3">
        <v>3</v>
      </c>
      <c r="F51" s="3">
        <v>27</v>
      </c>
      <c r="G51" s="4">
        <v>10</v>
      </c>
      <c r="H51" s="4">
        <v>7</v>
      </c>
      <c r="I51" s="4">
        <v>3</v>
      </c>
      <c r="J51" s="5">
        <v>4.0339999999999998</v>
      </c>
      <c r="K51" s="5">
        <v>6.1497999999999999</v>
      </c>
      <c r="L51" s="6">
        <v>12</v>
      </c>
      <c r="M51" s="7">
        <v>0.5</v>
      </c>
      <c r="N51" s="7">
        <v>0.98299999999999998</v>
      </c>
      <c r="O51" s="8">
        <v>1.7869999999999999</v>
      </c>
      <c r="P51" s="8">
        <v>1.7949999999999999</v>
      </c>
      <c r="Q51" s="9">
        <v>1.2</v>
      </c>
      <c r="R51" s="9">
        <v>1.1000000000000001</v>
      </c>
      <c r="S51" s="10">
        <v>1586.15</v>
      </c>
      <c r="T51" s="10">
        <v>7.9</v>
      </c>
      <c r="U51" s="10">
        <v>0.23</v>
      </c>
      <c r="V51" s="10">
        <v>4.1399999999999997</v>
      </c>
      <c r="W51" s="10">
        <v>37.9</v>
      </c>
    </row>
    <row r="52" spans="1:23">
      <c r="A52" s="23" t="s">
        <v>73</v>
      </c>
      <c r="B52" s="2">
        <v>158.92534000000001</v>
      </c>
      <c r="C52" s="3">
        <v>65</v>
      </c>
      <c r="D52" s="3">
        <v>6</v>
      </c>
      <c r="E52" s="3">
        <v>3</v>
      </c>
      <c r="F52" s="3">
        <v>29</v>
      </c>
      <c r="G52" s="4">
        <v>11</v>
      </c>
      <c r="H52" s="4">
        <v>5</v>
      </c>
      <c r="I52" s="4">
        <v>3</v>
      </c>
      <c r="J52" s="5">
        <v>3.976</v>
      </c>
      <c r="K52" s="5">
        <v>5.8638000000000003</v>
      </c>
      <c r="L52" s="6">
        <v>12</v>
      </c>
      <c r="M52" s="7">
        <v>0.5</v>
      </c>
      <c r="N52" s="7">
        <v>0.97799999999999998</v>
      </c>
      <c r="O52" s="8">
        <v>1.764</v>
      </c>
      <c r="P52" s="8">
        <v>1.7729999999999999</v>
      </c>
      <c r="Q52" s="9">
        <v>1.2</v>
      </c>
      <c r="R52" s="9">
        <v>1.2</v>
      </c>
      <c r="S52" s="10">
        <v>1638.15</v>
      </c>
      <c r="T52" s="10">
        <v>8.23</v>
      </c>
      <c r="U52" s="10">
        <v>0.18</v>
      </c>
      <c r="V52" s="10">
        <v>4.05</v>
      </c>
      <c r="W52" s="10">
        <v>38.700000000000003</v>
      </c>
    </row>
    <row r="53" spans="1:23">
      <c r="A53" s="23" t="s">
        <v>74</v>
      </c>
      <c r="B53" s="2">
        <v>162.5</v>
      </c>
      <c r="C53" s="3">
        <v>66</v>
      </c>
      <c r="D53" s="3">
        <v>6</v>
      </c>
      <c r="E53" s="3">
        <v>3</v>
      </c>
      <c r="F53" s="3">
        <v>31</v>
      </c>
      <c r="G53" s="4">
        <v>12</v>
      </c>
      <c r="H53" s="4">
        <v>4</v>
      </c>
      <c r="I53" s="4">
        <v>3</v>
      </c>
      <c r="J53" s="5">
        <v>3.9630000000000001</v>
      </c>
      <c r="K53" s="5">
        <v>5.9389000000000003</v>
      </c>
      <c r="L53" s="6">
        <v>12</v>
      </c>
      <c r="M53" s="7">
        <v>0.5</v>
      </c>
      <c r="N53" s="7">
        <v>0.97599999999999998</v>
      </c>
      <c r="O53" s="8">
        <v>1.752</v>
      </c>
      <c r="P53" s="8">
        <v>1.77</v>
      </c>
      <c r="Q53" s="9">
        <v>1.22</v>
      </c>
      <c r="R53" s="9">
        <v>1.1499999999999999</v>
      </c>
      <c r="S53" s="10">
        <v>1685.15</v>
      </c>
      <c r="T53" s="10">
        <v>8.5500000000000007</v>
      </c>
      <c r="U53" s="10">
        <v>0.17</v>
      </c>
      <c r="V53" s="10">
        <v>3.04</v>
      </c>
      <c r="W53" s="10">
        <v>40.5</v>
      </c>
    </row>
    <row r="54" spans="1:23">
      <c r="A54" s="23" t="s">
        <v>75</v>
      </c>
      <c r="B54" s="2">
        <v>164.93031999999999</v>
      </c>
      <c r="C54" s="3">
        <v>67</v>
      </c>
      <c r="D54" s="3">
        <v>6</v>
      </c>
      <c r="E54" s="3">
        <v>3</v>
      </c>
      <c r="F54" s="3">
        <v>33</v>
      </c>
      <c r="G54" s="4">
        <v>13</v>
      </c>
      <c r="H54" s="4">
        <v>3</v>
      </c>
      <c r="I54" s="4">
        <v>3</v>
      </c>
      <c r="J54" s="5">
        <v>3.9940000000000002</v>
      </c>
      <c r="K54" s="5">
        <v>6.0214999999999996</v>
      </c>
      <c r="L54" s="6">
        <v>12</v>
      </c>
      <c r="M54" s="7">
        <v>0.5</v>
      </c>
      <c r="N54" s="7">
        <v>0.97499999999999998</v>
      </c>
      <c r="O54" s="8">
        <v>1.7450000000000001</v>
      </c>
      <c r="P54" s="8">
        <v>1.7609999999999999</v>
      </c>
      <c r="Q54" s="9">
        <v>1.23</v>
      </c>
      <c r="R54" s="9">
        <v>1.2</v>
      </c>
      <c r="S54" s="10">
        <v>1747.15</v>
      </c>
      <c r="T54" s="10">
        <v>8.8000000000000007</v>
      </c>
      <c r="U54" s="10">
        <v>0.16</v>
      </c>
      <c r="V54" s="10">
        <v>3.14</v>
      </c>
      <c r="W54" s="10">
        <v>40.200000000000003</v>
      </c>
    </row>
    <row r="55" spans="1:23">
      <c r="A55" s="23" t="s">
        <v>76</v>
      </c>
      <c r="B55" s="2">
        <v>167.25899999999999</v>
      </c>
      <c r="C55" s="3">
        <v>68</v>
      </c>
      <c r="D55" s="3">
        <v>6</v>
      </c>
      <c r="E55" s="3">
        <v>3</v>
      </c>
      <c r="F55" s="3">
        <v>35</v>
      </c>
      <c r="G55" s="4">
        <v>14</v>
      </c>
      <c r="H55" s="4">
        <v>2</v>
      </c>
      <c r="I55" s="4">
        <v>3</v>
      </c>
      <c r="J55" s="5">
        <v>4.0179999999999998</v>
      </c>
      <c r="K55" s="5">
        <v>6.1077000000000004</v>
      </c>
      <c r="L55" s="6">
        <v>12</v>
      </c>
      <c r="M55" s="7">
        <v>0.5</v>
      </c>
      <c r="N55" s="7">
        <v>0.97399999999999998</v>
      </c>
      <c r="O55" s="8">
        <v>1.734</v>
      </c>
      <c r="P55" s="8">
        <v>1.748</v>
      </c>
      <c r="Q55" s="9">
        <v>1.24</v>
      </c>
      <c r="R55" s="9">
        <v>1.2</v>
      </c>
      <c r="S55" s="10">
        <v>1802.15</v>
      </c>
      <c r="T55" s="10">
        <v>9.07</v>
      </c>
      <c r="U55" s="10">
        <v>0.17</v>
      </c>
      <c r="V55" s="10">
        <v>3.29</v>
      </c>
      <c r="W55" s="10">
        <v>44.4</v>
      </c>
    </row>
    <row r="56" spans="1:23">
      <c r="A56" s="23" t="s">
        <v>77</v>
      </c>
      <c r="B56" s="2">
        <v>168.93421000000001</v>
      </c>
      <c r="C56" s="3">
        <v>69</v>
      </c>
      <c r="D56" s="3">
        <v>6</v>
      </c>
      <c r="E56" s="3">
        <v>3</v>
      </c>
      <c r="F56" s="3">
        <v>37</v>
      </c>
      <c r="G56" s="4">
        <v>15</v>
      </c>
      <c r="H56" s="4">
        <v>1</v>
      </c>
      <c r="I56" s="4">
        <v>3</v>
      </c>
      <c r="J56" s="5">
        <v>3.9209999999999998</v>
      </c>
      <c r="K56" s="5">
        <v>6.1843000000000004</v>
      </c>
      <c r="L56" s="6">
        <v>12</v>
      </c>
      <c r="M56" s="7">
        <v>0.5</v>
      </c>
      <c r="N56" s="7">
        <v>0.97399999999999998</v>
      </c>
      <c r="O56" s="8">
        <v>1.726</v>
      </c>
      <c r="P56" s="8">
        <v>1.7430000000000001</v>
      </c>
      <c r="Q56" s="9">
        <v>1.25</v>
      </c>
      <c r="R56" s="9">
        <v>1.2</v>
      </c>
      <c r="S56" s="10">
        <v>1818.15</v>
      </c>
      <c r="T56" s="10">
        <v>9.32</v>
      </c>
      <c r="U56" s="10">
        <v>0.16</v>
      </c>
      <c r="V56" s="10">
        <v>2.42</v>
      </c>
      <c r="W56" s="10">
        <v>44.5</v>
      </c>
    </row>
    <row r="57" spans="1:23">
      <c r="A57" s="23" t="s">
        <v>78</v>
      </c>
      <c r="B57" s="2">
        <v>173.04499999999999</v>
      </c>
      <c r="C57" s="3">
        <v>70</v>
      </c>
      <c r="D57" s="3">
        <v>6</v>
      </c>
      <c r="E57" s="3">
        <v>3</v>
      </c>
      <c r="F57" s="3">
        <v>39</v>
      </c>
      <c r="G57" s="4">
        <v>16</v>
      </c>
      <c r="H57" s="4">
        <v>0</v>
      </c>
      <c r="I57" s="4">
        <v>3</v>
      </c>
      <c r="J57" s="5">
        <v>4.048</v>
      </c>
      <c r="K57" s="5">
        <v>6.2542</v>
      </c>
      <c r="L57" s="6">
        <v>12</v>
      </c>
      <c r="M57" s="7">
        <v>1</v>
      </c>
      <c r="N57" s="7">
        <v>1</v>
      </c>
      <c r="O57" s="8">
        <v>1.9390000000000001</v>
      </c>
      <c r="P57" s="8">
        <v>1.9330000000000001</v>
      </c>
      <c r="Q57" s="9">
        <v>1.1000000000000001</v>
      </c>
      <c r="R57" s="9">
        <v>1.1000000000000001</v>
      </c>
      <c r="S57" s="10">
        <v>1092.1500000000001</v>
      </c>
      <c r="T57" s="10">
        <v>6.97</v>
      </c>
      <c r="U57" s="10">
        <v>0.15</v>
      </c>
      <c r="V57" s="10">
        <v>1.6</v>
      </c>
      <c r="W57" s="10">
        <v>30.5</v>
      </c>
    </row>
    <row r="58" spans="1:23">
      <c r="A58" s="23" t="s">
        <v>79</v>
      </c>
      <c r="B58" s="2">
        <v>174.96700000000001</v>
      </c>
      <c r="C58" s="3">
        <v>71</v>
      </c>
      <c r="D58" s="3">
        <v>6</v>
      </c>
      <c r="E58" s="3">
        <v>3</v>
      </c>
      <c r="F58" s="3">
        <v>41</v>
      </c>
      <c r="G58" s="4">
        <v>17</v>
      </c>
      <c r="H58" s="4">
        <v>1</v>
      </c>
      <c r="I58" s="4">
        <v>1</v>
      </c>
      <c r="J58" s="5">
        <v>4.0339999999999998</v>
      </c>
      <c r="K58" s="5">
        <v>5.4259000000000004</v>
      </c>
      <c r="L58" s="6">
        <v>12</v>
      </c>
      <c r="M58" s="7">
        <v>0.5</v>
      </c>
      <c r="N58" s="7">
        <v>0.97899999999999998</v>
      </c>
      <c r="O58" s="8">
        <v>1.718</v>
      </c>
      <c r="P58" s="8">
        <v>1.738</v>
      </c>
      <c r="Q58" s="9">
        <v>1.27</v>
      </c>
      <c r="R58" s="9">
        <v>1.2</v>
      </c>
      <c r="S58" s="10">
        <v>1936.15</v>
      </c>
      <c r="T58" s="10">
        <v>9.84</v>
      </c>
      <c r="U58" s="10">
        <v>0.15</v>
      </c>
      <c r="V58" s="10">
        <v>4.43</v>
      </c>
      <c r="W58" s="10">
        <v>47.6</v>
      </c>
    </row>
    <row r="59" spans="1:23">
      <c r="A59" s="23" t="s">
        <v>80</v>
      </c>
      <c r="B59" s="2">
        <v>178.49</v>
      </c>
      <c r="C59" s="3">
        <v>72</v>
      </c>
      <c r="D59" s="3">
        <v>6</v>
      </c>
      <c r="E59" s="3">
        <v>4</v>
      </c>
      <c r="F59" s="3">
        <v>45</v>
      </c>
      <c r="G59" s="4">
        <v>18</v>
      </c>
      <c r="H59" s="4">
        <v>2</v>
      </c>
      <c r="I59" s="4">
        <v>2</v>
      </c>
      <c r="J59" s="5">
        <v>4.298</v>
      </c>
      <c r="K59" s="5">
        <v>6.8250999999999999</v>
      </c>
      <c r="L59" s="6">
        <v>12</v>
      </c>
      <c r="M59" s="7">
        <v>0.5</v>
      </c>
      <c r="N59" s="7">
        <v>0.97799999999999998</v>
      </c>
      <c r="O59" s="8">
        <v>1.5634999999999999</v>
      </c>
      <c r="P59" s="8">
        <v>1.585</v>
      </c>
      <c r="Q59" s="9">
        <v>1.3</v>
      </c>
      <c r="R59" s="9">
        <v>1.73</v>
      </c>
      <c r="S59" s="10">
        <v>2500.15</v>
      </c>
      <c r="T59" s="10">
        <v>13.3</v>
      </c>
      <c r="U59" s="10">
        <v>0.14000000000000001</v>
      </c>
      <c r="V59" s="10">
        <v>6.44</v>
      </c>
      <c r="W59" s="10">
        <v>109</v>
      </c>
    </row>
    <row r="60" spans="1:23">
      <c r="A60" s="23" t="s">
        <v>81</v>
      </c>
      <c r="B60" s="2">
        <v>180.9479</v>
      </c>
      <c r="C60" s="3">
        <v>73</v>
      </c>
      <c r="D60" s="3">
        <v>6</v>
      </c>
      <c r="E60" s="3">
        <v>5</v>
      </c>
      <c r="F60" s="3">
        <v>48</v>
      </c>
      <c r="G60" s="4">
        <v>19</v>
      </c>
      <c r="H60" s="4">
        <v>3</v>
      </c>
      <c r="I60" s="4">
        <v>3</v>
      </c>
      <c r="J60" s="5">
        <v>4.593</v>
      </c>
      <c r="K60" s="5">
        <v>7.5495999999999999</v>
      </c>
      <c r="L60" s="6">
        <v>14</v>
      </c>
      <c r="M60" s="7">
        <f>8/14</f>
        <v>0.5714285714285714</v>
      </c>
      <c r="N60" s="7">
        <v>0.86599999999999999</v>
      </c>
      <c r="O60" s="8">
        <v>1.43</v>
      </c>
      <c r="P60" s="8">
        <v>1.4570000000000001</v>
      </c>
      <c r="Q60" s="9">
        <v>1.5</v>
      </c>
      <c r="R60" s="9">
        <v>1.94</v>
      </c>
      <c r="S60" s="10">
        <v>3269.15</v>
      </c>
      <c r="T60" s="10">
        <v>16.600000000000001</v>
      </c>
      <c r="U60" s="10">
        <v>0.14000000000000001</v>
      </c>
      <c r="V60" s="10">
        <v>8.1</v>
      </c>
      <c r="W60" s="10">
        <v>196</v>
      </c>
    </row>
    <row r="61" spans="1:23">
      <c r="A61" s="23" t="s">
        <v>82</v>
      </c>
      <c r="B61" s="2">
        <v>183.84</v>
      </c>
      <c r="C61" s="3">
        <v>74</v>
      </c>
      <c r="D61" s="3">
        <v>6</v>
      </c>
      <c r="E61" s="3">
        <v>6</v>
      </c>
      <c r="F61" s="3">
        <v>51</v>
      </c>
      <c r="G61" s="4">
        <v>20</v>
      </c>
      <c r="H61" s="4">
        <v>4</v>
      </c>
      <c r="I61" s="4">
        <v>4</v>
      </c>
      <c r="J61" s="5">
        <v>4.593</v>
      </c>
      <c r="K61" s="5">
        <v>7.8639999999999999</v>
      </c>
      <c r="L61" s="6">
        <v>14</v>
      </c>
      <c r="M61" s="7">
        <v>0.5714285714285714</v>
      </c>
      <c r="N61" s="7">
        <v>0.86599999999999999</v>
      </c>
      <c r="O61" s="8">
        <v>1.3640000000000001</v>
      </c>
      <c r="P61" s="8">
        <v>1.3939999999999999</v>
      </c>
      <c r="Q61" s="9">
        <v>2.36</v>
      </c>
      <c r="R61" s="9">
        <v>1.79</v>
      </c>
      <c r="S61" s="10">
        <v>3683.15</v>
      </c>
      <c r="T61" s="10">
        <v>19.3</v>
      </c>
      <c r="U61" s="10">
        <v>0.13</v>
      </c>
      <c r="V61" s="10">
        <v>8.9</v>
      </c>
      <c r="W61" s="10">
        <v>311</v>
      </c>
    </row>
    <row r="62" spans="1:23">
      <c r="A62" s="23" t="s">
        <v>83</v>
      </c>
      <c r="B62" s="2">
        <v>186.20699999999999</v>
      </c>
      <c r="C62" s="3">
        <v>75</v>
      </c>
      <c r="D62" s="3">
        <v>6</v>
      </c>
      <c r="E62" s="3">
        <v>7</v>
      </c>
      <c r="F62" s="3">
        <v>54</v>
      </c>
      <c r="G62" s="4">
        <v>21</v>
      </c>
      <c r="H62" s="4">
        <v>1</v>
      </c>
      <c r="I62" s="4">
        <v>5</v>
      </c>
      <c r="J62" s="5">
        <v>4.5640000000000001</v>
      </c>
      <c r="K62" s="5">
        <v>7.8334999999999999</v>
      </c>
      <c r="L62" s="6">
        <v>12</v>
      </c>
      <c r="M62" s="7">
        <v>0.5</v>
      </c>
      <c r="N62" s="7">
        <v>0.98</v>
      </c>
      <c r="O62" s="8">
        <v>1.345</v>
      </c>
      <c r="P62" s="8">
        <v>1.373</v>
      </c>
      <c r="Q62" s="9">
        <v>1.9</v>
      </c>
      <c r="R62" s="9">
        <v>2.06</v>
      </c>
      <c r="S62" s="10">
        <v>3453.15</v>
      </c>
      <c r="T62" s="10">
        <v>21</v>
      </c>
      <c r="U62" s="10">
        <v>0.13</v>
      </c>
      <c r="V62" s="10">
        <v>8.0299999999999994</v>
      </c>
      <c r="W62" s="10">
        <v>334</v>
      </c>
    </row>
    <row r="63" spans="1:23">
      <c r="A63" s="23" t="s">
        <v>84</v>
      </c>
      <c r="B63" s="2">
        <v>190.23</v>
      </c>
      <c r="C63" s="3">
        <v>76</v>
      </c>
      <c r="D63" s="3">
        <v>6</v>
      </c>
      <c r="E63" s="3">
        <v>8</v>
      </c>
      <c r="F63" s="3">
        <v>57</v>
      </c>
      <c r="G63" s="4">
        <v>8</v>
      </c>
      <c r="H63" s="4">
        <v>4</v>
      </c>
      <c r="I63" s="4">
        <v>5</v>
      </c>
      <c r="J63" s="5">
        <v>5.6479999999999997</v>
      </c>
      <c r="K63" s="5">
        <v>8.4382000000000001</v>
      </c>
      <c r="L63" s="6">
        <v>12</v>
      </c>
      <c r="M63" s="7">
        <v>0.5</v>
      </c>
      <c r="N63" s="7">
        <v>0.97799999999999998</v>
      </c>
      <c r="O63" s="8">
        <v>1.337</v>
      </c>
      <c r="P63" s="8">
        <v>1.35</v>
      </c>
      <c r="Q63" s="9">
        <v>2.2000000000000002</v>
      </c>
      <c r="R63" s="9">
        <v>1.85</v>
      </c>
      <c r="S63" s="10">
        <v>3318.15</v>
      </c>
      <c r="T63" s="10">
        <v>22.6</v>
      </c>
      <c r="U63" s="10">
        <v>0.13</v>
      </c>
      <c r="V63" s="10">
        <v>8.17</v>
      </c>
      <c r="W63" s="10">
        <v>373</v>
      </c>
    </row>
    <row r="64" spans="1:23">
      <c r="A64" s="23" t="s">
        <v>85</v>
      </c>
      <c r="B64" s="2">
        <v>192.21700000000001</v>
      </c>
      <c r="C64" s="3">
        <v>77</v>
      </c>
      <c r="D64" s="3">
        <v>6</v>
      </c>
      <c r="E64" s="3">
        <v>9</v>
      </c>
      <c r="F64" s="3">
        <v>60</v>
      </c>
      <c r="G64" s="4">
        <v>9</v>
      </c>
      <c r="H64" s="4">
        <v>3</v>
      </c>
      <c r="I64" s="4">
        <v>4</v>
      </c>
      <c r="J64" s="5">
        <v>4.9080000000000004</v>
      </c>
      <c r="K64" s="5">
        <v>8.9670000000000005</v>
      </c>
      <c r="L64" s="6">
        <v>12</v>
      </c>
      <c r="M64" s="7">
        <v>1</v>
      </c>
      <c r="N64" s="7">
        <v>1</v>
      </c>
      <c r="O64" s="8">
        <v>1.3560000000000001</v>
      </c>
      <c r="P64" s="8">
        <v>1.355</v>
      </c>
      <c r="Q64" s="9">
        <v>2.2000000000000002</v>
      </c>
      <c r="R64" s="9">
        <v>1.87</v>
      </c>
      <c r="S64" s="10">
        <v>2683.15</v>
      </c>
      <c r="T64" s="10">
        <v>22.4</v>
      </c>
      <c r="U64" s="10">
        <v>0.13</v>
      </c>
      <c r="V64" s="10">
        <v>6.94</v>
      </c>
      <c r="W64" s="10">
        <v>371</v>
      </c>
    </row>
    <row r="65" spans="1:23">
      <c r="A65" s="23" t="s">
        <v>86</v>
      </c>
      <c r="B65" s="2">
        <v>195.084</v>
      </c>
      <c r="C65" s="3">
        <v>78</v>
      </c>
      <c r="D65" s="3">
        <v>6</v>
      </c>
      <c r="E65" s="3">
        <v>10</v>
      </c>
      <c r="F65" s="3">
        <v>63</v>
      </c>
      <c r="G65" s="4">
        <v>10</v>
      </c>
      <c r="H65" s="4">
        <v>1</v>
      </c>
      <c r="I65" s="4">
        <v>3</v>
      </c>
      <c r="J65" s="5">
        <v>4.883</v>
      </c>
      <c r="K65" s="5">
        <v>8.9588000000000001</v>
      </c>
      <c r="L65" s="6">
        <v>12</v>
      </c>
      <c r="M65" s="7">
        <v>1</v>
      </c>
      <c r="N65" s="7">
        <v>1</v>
      </c>
      <c r="O65" s="8">
        <v>1.387</v>
      </c>
      <c r="P65" s="8">
        <v>1.385</v>
      </c>
      <c r="Q65" s="9">
        <v>2.2799999999999998</v>
      </c>
      <c r="R65" s="9">
        <v>1.91</v>
      </c>
      <c r="S65" s="10">
        <v>2045.15</v>
      </c>
      <c r="T65" s="10">
        <v>21.4</v>
      </c>
      <c r="U65" s="10">
        <v>0.13</v>
      </c>
      <c r="V65" s="10">
        <v>5.84</v>
      </c>
      <c r="W65" s="10">
        <v>276</v>
      </c>
    </row>
    <row r="66" spans="1:23">
      <c r="A66" s="23" t="s">
        <v>87</v>
      </c>
      <c r="B66" s="2">
        <v>196.96654000000001</v>
      </c>
      <c r="C66" s="3">
        <v>79</v>
      </c>
      <c r="D66" s="3">
        <v>6</v>
      </c>
      <c r="E66" s="3">
        <v>11</v>
      </c>
      <c r="F66" s="3">
        <v>66</v>
      </c>
      <c r="G66" s="4">
        <v>25</v>
      </c>
      <c r="H66" s="4">
        <v>1</v>
      </c>
      <c r="I66" s="4">
        <v>2</v>
      </c>
      <c r="J66" s="5">
        <v>4.9379999999999997</v>
      </c>
      <c r="K66" s="5">
        <v>9.2255000000000003</v>
      </c>
      <c r="L66" s="6">
        <v>12</v>
      </c>
      <c r="M66" s="7">
        <v>1</v>
      </c>
      <c r="N66" s="7">
        <v>1</v>
      </c>
      <c r="O66" s="8">
        <v>1.4350000000000001</v>
      </c>
      <c r="P66" s="8">
        <v>1.4390000000000001</v>
      </c>
      <c r="Q66" s="9">
        <v>2.54</v>
      </c>
      <c r="R66" s="9">
        <v>1.19</v>
      </c>
      <c r="S66" s="10">
        <v>1337.15</v>
      </c>
      <c r="T66" s="10">
        <v>19.3</v>
      </c>
      <c r="U66" s="10">
        <v>0.128</v>
      </c>
      <c r="V66" s="10">
        <v>3.81</v>
      </c>
      <c r="W66" s="10">
        <v>171</v>
      </c>
    </row>
    <row r="67" spans="1:23">
      <c r="A67" s="23" t="s">
        <v>88</v>
      </c>
      <c r="B67" s="2">
        <v>204.38329999999999</v>
      </c>
      <c r="C67" s="3">
        <v>81</v>
      </c>
      <c r="D67" s="3">
        <v>6</v>
      </c>
      <c r="E67" s="3">
        <v>13</v>
      </c>
      <c r="F67" s="3">
        <v>76</v>
      </c>
      <c r="G67" s="4">
        <v>27</v>
      </c>
      <c r="H67" s="4">
        <v>1</v>
      </c>
      <c r="I67" s="4">
        <v>3</v>
      </c>
      <c r="J67" s="5">
        <v>4.07</v>
      </c>
      <c r="K67" s="5">
        <v>6.1082000000000001</v>
      </c>
      <c r="L67" s="6">
        <v>12</v>
      </c>
      <c r="M67" s="7">
        <v>0.5</v>
      </c>
      <c r="N67" s="7">
        <v>0.98599999999999999</v>
      </c>
      <c r="O67" s="8">
        <v>1.663</v>
      </c>
      <c r="P67" s="8">
        <v>1.712</v>
      </c>
      <c r="Q67" s="9">
        <v>1.62</v>
      </c>
      <c r="R67" s="9">
        <v>1.69</v>
      </c>
      <c r="S67" s="10">
        <v>576.15</v>
      </c>
      <c r="T67" s="10">
        <v>11.9</v>
      </c>
      <c r="U67" s="10">
        <v>0.13</v>
      </c>
      <c r="V67" s="10">
        <v>1.88</v>
      </c>
      <c r="W67" s="10">
        <v>28.5</v>
      </c>
    </row>
    <row r="68" spans="1:23">
      <c r="A68" s="23" t="s">
        <v>89</v>
      </c>
      <c r="B68" s="2">
        <v>207.2</v>
      </c>
      <c r="C68" s="3">
        <v>82</v>
      </c>
      <c r="D68" s="3">
        <v>6</v>
      </c>
      <c r="E68" s="3">
        <v>14</v>
      </c>
      <c r="F68" s="3">
        <v>81</v>
      </c>
      <c r="G68" s="4">
        <v>28</v>
      </c>
      <c r="H68" s="4">
        <v>2</v>
      </c>
      <c r="I68" s="4">
        <v>4</v>
      </c>
      <c r="J68" s="5">
        <v>4.4260000000000002</v>
      </c>
      <c r="K68" s="5">
        <v>7.4166999999999996</v>
      </c>
      <c r="L68" s="6">
        <v>12</v>
      </c>
      <c r="M68" s="7">
        <v>1</v>
      </c>
      <c r="N68" s="7">
        <v>1</v>
      </c>
      <c r="O68" s="8">
        <v>1.7250000000000001</v>
      </c>
      <c r="P68" s="8">
        <v>1.746</v>
      </c>
      <c r="Q68" s="9">
        <v>1.87</v>
      </c>
      <c r="R68" s="9">
        <v>1.92</v>
      </c>
      <c r="S68" s="10">
        <v>600.65</v>
      </c>
      <c r="T68" s="10">
        <v>11.4</v>
      </c>
      <c r="U68" s="10">
        <v>0.13</v>
      </c>
      <c r="V68" s="10">
        <v>2.0299999999999998</v>
      </c>
      <c r="W68" s="10">
        <v>45.8</v>
      </c>
    </row>
    <row r="69" spans="1:23">
      <c r="A69" s="23" t="s">
        <v>90</v>
      </c>
      <c r="B69" s="2">
        <v>208.98036999999999</v>
      </c>
      <c r="C69" s="3">
        <v>83</v>
      </c>
      <c r="D69" s="3">
        <v>6</v>
      </c>
      <c r="E69" s="3">
        <v>15</v>
      </c>
      <c r="F69" s="3">
        <v>86</v>
      </c>
      <c r="G69" s="4">
        <v>29</v>
      </c>
      <c r="H69" s="4">
        <v>3</v>
      </c>
      <c r="I69" s="4">
        <v>5</v>
      </c>
      <c r="J69" s="5">
        <v>4.3890000000000002</v>
      </c>
      <c r="K69" s="5">
        <v>7.2854999999999999</v>
      </c>
      <c r="L69" s="6">
        <v>6</v>
      </c>
      <c r="M69" s="7">
        <v>0.5</v>
      </c>
      <c r="N69" s="7">
        <v>0.871</v>
      </c>
      <c r="O69" s="8">
        <v>1.53</v>
      </c>
      <c r="P69" s="8">
        <v>1.7</v>
      </c>
      <c r="Q69" s="9">
        <v>2.02</v>
      </c>
      <c r="R69" s="9">
        <v>2.14</v>
      </c>
      <c r="S69" s="10">
        <v>544.15</v>
      </c>
      <c r="T69" s="10">
        <v>9.75</v>
      </c>
      <c r="U69" s="10">
        <v>0.12</v>
      </c>
      <c r="V69" s="10">
        <v>2.1800000000000002</v>
      </c>
      <c r="W69" s="10">
        <v>31.5</v>
      </c>
    </row>
    <row r="70" spans="1:23">
      <c r="A70" s="23" t="s">
        <v>91</v>
      </c>
      <c r="B70" s="2">
        <v>232.03809999999999</v>
      </c>
      <c r="C70" s="3">
        <v>90</v>
      </c>
      <c r="D70" s="3">
        <v>7</v>
      </c>
      <c r="E70" s="3">
        <v>3</v>
      </c>
      <c r="F70" s="3">
        <v>16</v>
      </c>
      <c r="G70" s="4">
        <v>4</v>
      </c>
      <c r="H70" s="4">
        <v>2</v>
      </c>
      <c r="I70" s="4">
        <v>2</v>
      </c>
      <c r="J70" s="5">
        <v>4.6790000000000003</v>
      </c>
      <c r="K70" s="5">
        <v>6.3067000000000002</v>
      </c>
      <c r="L70" s="6">
        <v>12</v>
      </c>
      <c r="M70" s="7">
        <v>1</v>
      </c>
      <c r="N70" s="7">
        <v>1</v>
      </c>
      <c r="O70" s="8">
        <v>1.798</v>
      </c>
      <c r="P70" s="8">
        <v>1.7949999999999999</v>
      </c>
      <c r="Q70" s="5">
        <v>1.3</v>
      </c>
      <c r="R70" s="5">
        <v>1.3</v>
      </c>
      <c r="S70" s="10">
        <v>2023.15</v>
      </c>
      <c r="T70" s="10">
        <v>11.7</v>
      </c>
      <c r="U70" s="10">
        <v>0.12</v>
      </c>
      <c r="V70" s="11">
        <v>6.2</v>
      </c>
      <c r="W70" s="11">
        <v>54</v>
      </c>
    </row>
    <row r="71" spans="1:23">
      <c r="A71" s="23" t="s">
        <v>92</v>
      </c>
      <c r="B71" s="2">
        <v>238.02889999999999</v>
      </c>
      <c r="C71" s="3">
        <v>92</v>
      </c>
      <c r="D71" s="3">
        <v>7</v>
      </c>
      <c r="E71" s="3">
        <v>3</v>
      </c>
      <c r="F71" s="3">
        <v>20</v>
      </c>
      <c r="G71" s="4">
        <v>6</v>
      </c>
      <c r="H71" s="4">
        <v>3</v>
      </c>
      <c r="I71" s="4">
        <v>3</v>
      </c>
      <c r="J71" s="5">
        <v>4.7210000000000001</v>
      </c>
      <c r="K71" s="5">
        <v>6.1940999999999997</v>
      </c>
      <c r="L71" s="6">
        <v>12</v>
      </c>
      <c r="M71" s="7">
        <v>0.16666666666666666</v>
      </c>
      <c r="N71" s="7">
        <v>0.82299999999999995</v>
      </c>
      <c r="O71" s="8">
        <v>1.377</v>
      </c>
      <c r="P71" s="8">
        <v>1.516</v>
      </c>
      <c r="Q71" s="5">
        <v>1.38</v>
      </c>
      <c r="R71" s="5">
        <v>1.7</v>
      </c>
      <c r="S71" s="10">
        <v>1405.15</v>
      </c>
      <c r="T71" s="10">
        <v>19</v>
      </c>
      <c r="U71" s="10">
        <v>0.12</v>
      </c>
      <c r="V71" s="11">
        <v>5.55</v>
      </c>
      <c r="W71" s="11">
        <v>97.9</v>
      </c>
    </row>
    <row r="76" spans="1:23" ht="17">
      <c r="J76" s="25"/>
    </row>
    <row r="77" spans="1:23" ht="17">
      <c r="J77" s="25"/>
    </row>
    <row r="78" spans="1:23" ht="17">
      <c r="J78" s="25"/>
    </row>
    <row r="79" spans="1:23" ht="17">
      <c r="J79" s="25"/>
    </row>
    <row r="80" spans="1:23" ht="17">
      <c r="J80" s="25"/>
    </row>
    <row r="81" spans="10:12" ht="17">
      <c r="J81" s="25"/>
    </row>
    <row r="82" spans="10:12" ht="17">
      <c r="J82" s="25"/>
    </row>
    <row r="83" spans="10:12" ht="17">
      <c r="J83" s="25"/>
    </row>
    <row r="84" spans="10:12" ht="17">
      <c r="J84" s="25"/>
    </row>
    <row r="85" spans="10:12" ht="17">
      <c r="J85" s="25"/>
    </row>
    <row r="86" spans="10:12" ht="17">
      <c r="J86" s="25"/>
    </row>
    <row r="87" spans="10:12" ht="17">
      <c r="J87" s="25"/>
    </row>
    <row r="88" spans="10:12" ht="17">
      <c r="J88" s="25"/>
    </row>
    <row r="89" spans="10:12" ht="17">
      <c r="J89" s="25"/>
    </row>
    <row r="90" spans="10:12" ht="17">
      <c r="J90" s="25"/>
    </row>
    <row r="91" spans="10:12" ht="17">
      <c r="J91" s="25"/>
      <c r="L91" s="26"/>
    </row>
  </sheetData>
  <sortState xmlns:xlrd2="http://schemas.microsoft.com/office/spreadsheetml/2017/richdata2" ref="A2:W71">
    <sortCondition ref="C2:C71"/>
  </sortState>
  <pageMargins left="0.7" right="0.7" top="0.75" bottom="0.75" header="0.3" footer="0.3"/>
  <pageSetup scale="87" fitToWidth="0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3A95972143DB44B833987610BCC9A8" ma:contentTypeVersion="14" ma:contentTypeDescription="Create a new document." ma:contentTypeScope="" ma:versionID="def64a9e3fe292605b665aefc6c22bde">
  <xsd:schema xmlns:xsd="http://www.w3.org/2001/XMLSchema" xmlns:xs="http://www.w3.org/2001/XMLSchema" xmlns:p="http://schemas.microsoft.com/office/2006/metadata/properties" xmlns:ns2="2a221bb9-8455-4782-998b-d9b0a423ddf4" xmlns:ns3="0bd7ab46-e4de-43b1-a19c-f43a4b894cbf" targetNamespace="http://schemas.microsoft.com/office/2006/metadata/properties" ma:root="true" ma:fieldsID="4321b3f4c36aae0beec3546ab9797488" ns2:_="" ns3:_="">
    <xsd:import namespace="2a221bb9-8455-4782-998b-d9b0a423ddf4"/>
    <xsd:import namespace="0bd7ab46-e4de-43b1-a19c-f43a4b894c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21bb9-8455-4782-998b-d9b0a423dd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2597c87-0a2f-4bcb-98aa-a355c72904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d7ab46-e4de-43b1-a19c-f43a4b894cb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b6e018f-5c7b-46ef-8677-2a9799008964}" ma:internalName="TaxCatchAll" ma:showField="CatchAllData" ma:web="0bd7ab46-e4de-43b1-a19c-f43a4b894c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221bb9-8455-4782-998b-d9b0a423ddf4">
      <Terms xmlns="http://schemas.microsoft.com/office/infopath/2007/PartnerControls"/>
    </lcf76f155ced4ddcb4097134ff3c332f>
    <TaxCatchAll xmlns="0bd7ab46-e4de-43b1-a19c-f43a4b894cb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FA807B-6FA8-4D29-BB64-A3278F2766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221bb9-8455-4782-998b-d9b0a423ddf4"/>
    <ds:schemaRef ds:uri="0bd7ab46-e4de-43b1-a19c-f43a4b894c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246B9C-F136-42E2-A89F-048A6169A74F}">
  <ds:schemaRefs>
    <ds:schemaRef ds:uri="http://schemas.microsoft.com/office/2006/metadata/properties"/>
    <ds:schemaRef ds:uri="http://schemas.microsoft.com/office/infopath/2007/PartnerControls"/>
    <ds:schemaRef ds:uri="2a221bb9-8455-4782-998b-d9b0a423ddf4"/>
    <ds:schemaRef ds:uri="0bd7ab46-e4de-43b1-a19c-f43a4b894cbf"/>
  </ds:schemaRefs>
</ds:datastoreItem>
</file>

<file path=customXml/itemProps3.xml><?xml version="1.0" encoding="utf-8"?>
<ds:datastoreItem xmlns:ds="http://schemas.openxmlformats.org/officeDocument/2006/customXml" ds:itemID="{493392B1-87E7-46F9-AFFA-C8B563E74C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 Oliynyk</dc:creator>
  <cp:keywords/>
  <dc:description/>
  <cp:lastModifiedBy>tast</cp:lastModifiedBy>
  <cp:revision/>
  <dcterms:created xsi:type="dcterms:W3CDTF">2022-08-18T23:35:58Z</dcterms:created>
  <dcterms:modified xsi:type="dcterms:W3CDTF">2025-05-17T03:58:07Z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0x0101009D3A95972143DB44B833987610BCC9A8</vt:lpwstr>
  </property>
</Properties>
</file>