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ch_system\"/>
    </mc:Choice>
  </mc:AlternateContent>
  <xr:revisionPtr revIDLastSave="0" documentId="13_ncr:1_{18F28B44-CF87-4B27-8807-F5B40BC23149}" xr6:coauthVersionLast="47" xr6:coauthVersionMax="47" xr10:uidLastSave="{00000000-0000-0000-0000-000000000000}"/>
  <bookViews>
    <workbookView xWindow="-108" yWindow="-108" windowWidth="23256" windowHeight="12576" xr2:uid="{40BA7AE7-4E59-4FC1-8369-B6C96A4D5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8" i="1" s="1"/>
  <c r="B31" i="1"/>
  <c r="B16" i="1"/>
  <c r="B15" i="1"/>
  <c r="B32" i="1" l="1"/>
  <c r="B36" i="1" s="1"/>
  <c r="B33" i="1"/>
  <c r="B37" i="1" s="1"/>
  <c r="B35" i="1" l="1"/>
  <c r="B39" i="1" s="1"/>
</calcChain>
</file>

<file path=xl/sharedStrings.xml><?xml version="1.0" encoding="utf-8"?>
<sst xmlns="http://schemas.openxmlformats.org/spreadsheetml/2006/main" count="44" uniqueCount="44">
  <si>
    <t>SYSTEM SPECS</t>
  </si>
  <si>
    <t>Load Inertia</t>
  </si>
  <si>
    <t>Shaft Inertia</t>
  </si>
  <si>
    <t>Motor Velocity (max)</t>
  </si>
  <si>
    <t>Acc Time</t>
  </si>
  <si>
    <t>Dec Time</t>
  </si>
  <si>
    <t>Run Time</t>
  </si>
  <si>
    <t>Stop Time</t>
  </si>
  <si>
    <t>Acc</t>
  </si>
  <si>
    <t>Dec</t>
  </si>
  <si>
    <t>Friction Torque</t>
  </si>
  <si>
    <t>Load Torque</t>
  </si>
  <si>
    <t>MOTOR SPECS</t>
  </si>
  <si>
    <t>Torque (cont)</t>
  </si>
  <si>
    <t>Torque (peak)</t>
  </si>
  <si>
    <t>Max Velocity</t>
  </si>
  <si>
    <t>Resistance</t>
  </si>
  <si>
    <t>Torque Constant</t>
  </si>
  <si>
    <t>Inertia</t>
  </si>
  <si>
    <t>SYSTEM DATA</t>
  </si>
  <si>
    <t>Total Inertia</t>
  </si>
  <si>
    <t>Acc Torque</t>
  </si>
  <si>
    <t>Dec Torque</t>
  </si>
  <si>
    <t>Run Torque</t>
  </si>
  <si>
    <t>RMS Torque</t>
  </si>
  <si>
    <t>Acc Current</t>
  </si>
  <si>
    <t>Dec Current</t>
  </si>
  <si>
    <t>Run Current</t>
  </si>
  <si>
    <t>RMS Current</t>
  </si>
  <si>
    <t>Results for First Motor Selection</t>
  </si>
  <si>
    <t>ASSIG_2</t>
  </si>
  <si>
    <t>Name :</t>
  </si>
  <si>
    <t>kareem</t>
  </si>
  <si>
    <t>ahmed</t>
  </si>
  <si>
    <t>salem</t>
  </si>
  <si>
    <t>Dr \</t>
  </si>
  <si>
    <t>bekheet</t>
  </si>
  <si>
    <t>Mohamed Sayed</t>
  </si>
  <si>
    <t xml:space="preserve">  sayed</t>
  </si>
  <si>
    <t>object :</t>
  </si>
  <si>
    <t>motor</t>
  </si>
  <si>
    <t>get</t>
  </si>
  <si>
    <t>specifications</t>
  </si>
  <si>
    <t xml:space="preserve">ID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</si>
</sst>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1"/>
    <xf numFmtId="0" fontId="0" fillId="2" borderId="0" xfId="1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FF1B-9D07-4D10-A01E-7FF9A46F6E88}">
  <dimension ref="A3:J39"/>
  <sheetViews>
    <sheetView tabSelected="1" zoomScaleNormal="100" workbookViewId="0">
      <selection activeCell="F23" sqref="F23"/>
    </sheetView>
  </sheetViews>
  <sheetFormatPr defaultRowHeight="14.4" x14ac:dyDescent="0.3"/>
  <cols>
    <col min="1" max="1" width="18" customWidth="1"/>
    <col min="4" max="4" width="9.88671875" customWidth="1"/>
    <col min="10" max="10" width="8.88671875" customWidth="1"/>
  </cols>
  <sheetData>
    <row r="3" spans="1:10" s="1" customFormat="1" x14ac:dyDescent="0.3">
      <c r="D3" s="1" t="s">
        <v>29</v>
      </c>
    </row>
    <row r="6" spans="1:10" x14ac:dyDescent="0.3">
      <c r="A6" s="2" t="s">
        <v>0</v>
      </c>
      <c r="B6" s="2"/>
    </row>
    <row r="8" spans="1:10" x14ac:dyDescent="0.3">
      <c r="A8" s="3" t="s">
        <v>1</v>
      </c>
      <c r="B8" s="4">
        <v>5.4</v>
      </c>
    </row>
    <row r="9" spans="1:10" x14ac:dyDescent="0.3">
      <c r="A9" s="3" t="s">
        <v>2</v>
      </c>
      <c r="B9" s="4">
        <v>7.1999999999999995E-2</v>
      </c>
    </row>
    <row r="10" spans="1:10" x14ac:dyDescent="0.3">
      <c r="A10" s="3" t="s">
        <v>3</v>
      </c>
      <c r="B10" s="4">
        <v>3000</v>
      </c>
    </row>
    <row r="11" spans="1:10" x14ac:dyDescent="0.3">
      <c r="A11" s="3" t="s">
        <v>4</v>
      </c>
      <c r="B11" s="4">
        <v>0.5</v>
      </c>
    </row>
    <row r="12" spans="1:10" x14ac:dyDescent="0.3">
      <c r="A12" s="3" t="s">
        <v>5</v>
      </c>
      <c r="B12" s="4">
        <v>0.5</v>
      </c>
    </row>
    <row r="13" spans="1:10" x14ac:dyDescent="0.3">
      <c r="A13" s="3" t="s">
        <v>6</v>
      </c>
      <c r="B13" s="4">
        <v>5</v>
      </c>
      <c r="D13" s="5"/>
      <c r="E13" s="5"/>
      <c r="F13" s="5"/>
      <c r="G13" s="5"/>
      <c r="H13" s="5"/>
      <c r="I13" s="5"/>
      <c r="J13" s="5"/>
    </row>
    <row r="14" spans="1:10" x14ac:dyDescent="0.3">
      <c r="A14" s="3" t="s">
        <v>7</v>
      </c>
      <c r="B14" s="4">
        <v>5</v>
      </c>
      <c r="D14" s="5"/>
      <c r="E14" s="5"/>
      <c r="F14" s="5"/>
      <c r="G14" s="5"/>
      <c r="H14" s="5"/>
      <c r="I14" s="5"/>
      <c r="J14" s="5"/>
    </row>
    <row r="15" spans="1:10" x14ac:dyDescent="0.3">
      <c r="A15" s="3" t="s">
        <v>8</v>
      </c>
      <c r="B15" s="4">
        <f>+((B10/60)*2*3.1416)/B11</f>
        <v>628.31999999999994</v>
      </c>
      <c r="D15" s="5"/>
      <c r="E15" s="6" t="s">
        <v>30</v>
      </c>
      <c r="F15" s="5"/>
      <c r="G15" s="5"/>
      <c r="H15" s="5"/>
      <c r="I15" s="5"/>
      <c r="J15" s="5"/>
    </row>
    <row r="16" spans="1:10" x14ac:dyDescent="0.3">
      <c r="A16" s="3" t="s">
        <v>9</v>
      </c>
      <c r="B16" s="4">
        <f>+((B10/60)*2*3.1416)/B12</f>
        <v>628.31999999999994</v>
      </c>
      <c r="D16" s="5"/>
      <c r="E16" s="5"/>
      <c r="F16" s="5"/>
      <c r="G16" s="5"/>
      <c r="H16" s="5"/>
      <c r="I16" s="5"/>
      <c r="J16" s="5"/>
    </row>
    <row r="17" spans="1:10" x14ac:dyDescent="0.3">
      <c r="A17" s="3" t="s">
        <v>10</v>
      </c>
      <c r="B17" s="4">
        <v>144</v>
      </c>
      <c r="D17" s="5"/>
      <c r="E17" s="6" t="s">
        <v>31</v>
      </c>
      <c r="F17" s="6" t="s">
        <v>32</v>
      </c>
      <c r="G17" s="6" t="s">
        <v>33</v>
      </c>
      <c r="H17" s="6" t="s">
        <v>34</v>
      </c>
      <c r="I17" s="5"/>
      <c r="J17" s="5"/>
    </row>
    <row r="18" spans="1:10" x14ac:dyDescent="0.3">
      <c r="A18" s="3" t="s">
        <v>11</v>
      </c>
      <c r="B18" s="4">
        <v>720</v>
      </c>
      <c r="D18" s="5"/>
      <c r="E18" s="5"/>
      <c r="F18" s="5"/>
      <c r="G18" s="5"/>
      <c r="H18" s="5"/>
      <c r="I18" s="5"/>
      <c r="J18" s="5"/>
    </row>
    <row r="19" spans="1:10" x14ac:dyDescent="0.3">
      <c r="D19" s="5"/>
      <c r="E19" s="6" t="s">
        <v>35</v>
      </c>
      <c r="F19" s="6" t="s">
        <v>36</v>
      </c>
      <c r="G19" s="5" t="s">
        <v>37</v>
      </c>
      <c r="H19" s="6" t="s">
        <v>38</v>
      </c>
      <c r="I19" s="5"/>
      <c r="J19" s="5"/>
    </row>
    <row r="20" spans="1:10" x14ac:dyDescent="0.3">
      <c r="A20" s="2" t="s">
        <v>12</v>
      </c>
      <c r="B20" s="2"/>
      <c r="D20" s="5"/>
      <c r="E20" s="5"/>
      <c r="F20" s="5"/>
      <c r="G20" s="5"/>
      <c r="H20" s="5"/>
      <c r="I20" s="5"/>
      <c r="J20" s="5"/>
    </row>
    <row r="21" spans="1:10" x14ac:dyDescent="0.3">
      <c r="D21" s="5"/>
      <c r="E21" s="6" t="s">
        <v>43</v>
      </c>
      <c r="F21" s="5">
        <v>95635</v>
      </c>
      <c r="G21" s="5"/>
      <c r="H21" s="5"/>
      <c r="I21" s="5"/>
      <c r="J21" s="5"/>
    </row>
    <row r="22" spans="1:10" x14ac:dyDescent="0.3">
      <c r="A22" s="3" t="s">
        <v>13</v>
      </c>
      <c r="B22" s="4">
        <v>2664</v>
      </c>
      <c r="D22" s="5"/>
      <c r="E22" s="5"/>
      <c r="F22" s="5"/>
      <c r="G22" s="5"/>
      <c r="H22" s="5"/>
      <c r="I22" s="5"/>
      <c r="J22" s="5"/>
    </row>
    <row r="23" spans="1:10" x14ac:dyDescent="0.3">
      <c r="A23" s="3" t="s">
        <v>14</v>
      </c>
      <c r="B23" s="4">
        <v>7992</v>
      </c>
      <c r="D23" s="5"/>
      <c r="E23" s="6" t="s">
        <v>39</v>
      </c>
      <c r="F23" s="6" t="s">
        <v>41</v>
      </c>
      <c r="G23" s="6" t="s">
        <v>40</v>
      </c>
      <c r="H23" s="6" t="s">
        <v>42</v>
      </c>
      <c r="I23" s="5"/>
      <c r="J23" s="5"/>
    </row>
    <row r="24" spans="1:10" x14ac:dyDescent="0.3">
      <c r="A24" s="3" t="s">
        <v>15</v>
      </c>
      <c r="B24" s="4">
        <v>5000</v>
      </c>
      <c r="D24" s="5"/>
      <c r="E24" s="5"/>
      <c r="F24" s="5"/>
      <c r="G24" s="5"/>
      <c r="H24" s="5"/>
      <c r="I24" s="5"/>
      <c r="J24" s="5"/>
    </row>
    <row r="25" spans="1:10" x14ac:dyDescent="0.3">
      <c r="A25" s="3" t="s">
        <v>16</v>
      </c>
      <c r="B25" s="4">
        <v>4.38</v>
      </c>
    </row>
    <row r="26" spans="1:10" x14ac:dyDescent="0.3">
      <c r="A26" s="3" t="s">
        <v>17</v>
      </c>
      <c r="B26" s="4">
        <v>1015</v>
      </c>
    </row>
    <row r="27" spans="1:10" x14ac:dyDescent="0.3">
      <c r="A27" s="3" t="s">
        <v>18</v>
      </c>
      <c r="B27" s="4">
        <v>2.1999999999999999E-2</v>
      </c>
    </row>
    <row r="29" spans="1:10" x14ac:dyDescent="0.3">
      <c r="A29" s="2" t="s">
        <v>19</v>
      </c>
      <c r="B29" s="2"/>
    </row>
    <row r="31" spans="1:10" x14ac:dyDescent="0.3">
      <c r="A31" s="3" t="s">
        <v>20</v>
      </c>
      <c r="B31" s="4">
        <f>+B8+B9+B27</f>
        <v>5.4940000000000007</v>
      </c>
    </row>
    <row r="32" spans="1:10" x14ac:dyDescent="0.3">
      <c r="A32" s="3" t="s">
        <v>21</v>
      </c>
      <c r="B32" s="4">
        <f>+B31*B15+B17+B18</f>
        <v>4315.9900799999996</v>
      </c>
    </row>
    <row r="33" spans="1:2" x14ac:dyDescent="0.3">
      <c r="A33" s="3" t="s">
        <v>22</v>
      </c>
      <c r="B33" s="4">
        <f>-B31*B16+B17+B18</f>
        <v>-2587.99008</v>
      </c>
    </row>
    <row r="34" spans="1:2" x14ac:dyDescent="0.3">
      <c r="A34" s="3" t="s">
        <v>23</v>
      </c>
      <c r="B34" s="4">
        <f>+B17+B18</f>
        <v>864</v>
      </c>
    </row>
    <row r="35" spans="1:2" x14ac:dyDescent="0.3">
      <c r="A35" s="3" t="s">
        <v>24</v>
      </c>
      <c r="B35" s="4">
        <f>+(((((B32)^2*B11)+(((B34)^2)*B13)+(((B33)^2)*B12))/(B11+B12+B13+B14))^0.5)</f>
        <v>1220.8496114821919</v>
      </c>
    </row>
    <row r="36" spans="1:2" x14ac:dyDescent="0.3">
      <c r="A36" s="3" t="s">
        <v>25</v>
      </c>
      <c r="B36" s="4">
        <f>+B32/B26</f>
        <v>4.2522069753694574</v>
      </c>
    </row>
    <row r="37" spans="1:2" x14ac:dyDescent="0.3">
      <c r="A37" s="3" t="s">
        <v>26</v>
      </c>
      <c r="B37" s="4">
        <f>+B33/B26</f>
        <v>-2.5497439211822659</v>
      </c>
    </row>
    <row r="38" spans="1:2" x14ac:dyDescent="0.3">
      <c r="A38" s="3" t="s">
        <v>27</v>
      </c>
      <c r="B38" s="4">
        <f>+B34/B26</f>
        <v>0.85123152709359606</v>
      </c>
    </row>
    <row r="39" spans="1:2" x14ac:dyDescent="0.3">
      <c r="A39" s="3" t="s">
        <v>28</v>
      </c>
      <c r="B39" s="4">
        <f>+B35/B26</f>
        <v>1.2028074989972335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Ahmed Salem Ahmed</dc:creator>
  <cp:lastModifiedBy>Kareem Ahmed Salem Ahmed</cp:lastModifiedBy>
  <cp:lastPrinted>2024-04-02T22:14:15Z</cp:lastPrinted>
  <dcterms:created xsi:type="dcterms:W3CDTF">2024-04-02T20:50:22Z</dcterms:created>
  <dcterms:modified xsi:type="dcterms:W3CDTF">2024-04-02T22:15:09Z</dcterms:modified>
</cp:coreProperties>
</file>