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zawa et al 2016" sheetId="1" r:id="rId4"/>
    <sheet name="Fischer 2013 eutectics - Eutect" sheetId="2" r:id="rId5"/>
    <sheet name="Fischer et al 2013 - 9%Si melti" sheetId="3" r:id="rId6"/>
    <sheet name="Fischer et al 2013 - Melting cu" sheetId="4" r:id="rId7"/>
    <sheet name="Fischer et al 2013 - 9%Si sub-s" sheetId="5" r:id="rId8"/>
    <sheet name="Fischer et al 2013 - FeSi" sheetId="6" r:id="rId9"/>
    <sheet name="Lord (unpublished boundary data" sheetId="7" r:id="rId10"/>
    <sheet name="Asanuma et al 2010 - Fe-18wt%Si" sheetId="8" r:id="rId11"/>
    <sheet name="Asanuma et al 2008 - Compilatio" sheetId="9" r:id="rId12"/>
    <sheet name="My Data - My Data" sheetId="10" r:id="rId13"/>
  </sheets>
</workbook>
</file>

<file path=xl/sharedStrings.xml><?xml version="1.0" encoding="utf-8"?>
<sst xmlns="http://schemas.openxmlformats.org/spreadsheetml/2006/main" uniqueCount="224">
  <si>
    <t>Table 1</t>
  </si>
  <si>
    <t>Run no.</t>
  </si>
  <si>
    <t>P (GPa)</t>
  </si>
  <si>
    <t>Pressure Uncertainty</t>
  </si>
  <si>
    <t>T(K)</t>
  </si>
  <si>
    <t>Temperature Uncertainty</t>
  </si>
  <si>
    <t>Time (s)</t>
  </si>
  <si>
    <t>Si in starting material (wt%)</t>
  </si>
  <si>
    <t>Si in starting material (mol%)</t>
  </si>
  <si>
    <t>Si in starting material uncertainty</t>
  </si>
  <si>
    <t>Si in solid (wt%)</t>
  </si>
  <si>
    <t>Si in solid (mol%)</t>
  </si>
  <si>
    <t>Solid phase (estimate)</t>
  </si>
  <si>
    <t>Si in solid uncertainty</t>
  </si>
  <si>
    <t>Si in liquid (wt%)</t>
  </si>
  <si>
    <t>Si in liquid (mol%)</t>
  </si>
  <si>
    <t>Si in liquid uncertainty</t>
  </si>
  <si>
    <t>&lt;3160</t>
  </si>
  <si>
    <t>fcc</t>
  </si>
  <si>
    <t>&lt;3020</t>
  </si>
  <si>
    <t>&lt;3150</t>
  </si>
  <si>
    <t>-</t>
  </si>
  <si>
    <t>&gt;2550</t>
  </si>
  <si>
    <t>&gt;4060</t>
  </si>
  <si>
    <t>B2</t>
  </si>
  <si>
    <t>&lt;3910</t>
  </si>
  <si>
    <t>&lt;3170</t>
  </si>
  <si>
    <t>hcp</t>
  </si>
  <si>
    <t>KH</t>
  </si>
  <si>
    <t>Eutectics read off Figure 7 in Fischer et al 2013</t>
  </si>
  <si>
    <t>Pressure (GPa)</t>
  </si>
  <si>
    <t>Temperature (K)</t>
  </si>
  <si>
    <t>Composition (wt%Si)</t>
  </si>
  <si>
    <t>Composition (mol%Si)</t>
  </si>
  <si>
    <t>Phases</t>
  </si>
  <si>
    <t>fcc+B2</t>
  </si>
  <si>
    <t>hcp+B2</t>
  </si>
  <si>
    <t>Supplemental: Pressures and temperatures of upper and lower bounds on the melting curve of Fe-9Si, based on X-ray diffuse scattering. The stable phase coexisting with the melt is identified where possible.</t>
  </si>
  <si>
    <t>at%=</t>
  </si>
  <si>
    <t>Lower Bracket</t>
  </si>
  <si>
    <t>Upper Bracket</t>
  </si>
  <si>
    <t>±</t>
  </si>
  <si>
    <t>T downstream (K)</t>
  </si>
  <si>
    <t>T upstream (K)</t>
  </si>
  <si>
    <t>average T (K)</t>
  </si>
  <si>
    <t>Liquidus phase</t>
  </si>
  <si>
    <t>At%</t>
  </si>
  <si>
    <t>Estimated solid phase</t>
  </si>
  <si>
    <t>*</t>
  </si>
  <si>
    <t>Fcc</t>
  </si>
  <si>
    <t>†</t>
  </si>
  <si>
    <t>*Temperature measurement on one side during this experiment was unreliable. A fixed T uncertainty of 150 K has been applied.</t>
  </si>
  <si>
    <t>†KBr was used as the pressure standard in these experiments. Other experiments were performed in NaCl.</t>
  </si>
  <si>
    <t>Melting curve of Fe-9Si</t>
  </si>
  <si>
    <t>P (GPa)*</t>
  </si>
  <si>
    <t>at% Si</t>
  </si>
  <si>
    <t>Probable phase</t>
  </si>
  <si>
    <t>Notes</t>
  </si>
  <si>
    <t>fcc+hcp+B2</t>
  </si>
  <si>
    <t>Metastable</t>
  </si>
  <si>
    <t>*Pressures and uncertainties in pressure are taken from the brackets on melting listed in Table S2.</t>
  </si>
  <si>
    <r>
      <rPr>
        <sz val="12"/>
        <color indexed="8"/>
        <rFont val="Times New Roman"/>
      </rPr>
      <t xml:space="preserve">Supplemental Table S1: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Fe-9Si alloy and the phase(s) observed under each set of conditions.</t>
    </r>
  </si>
  <si>
    <t>Phase(s)</t>
  </si>
  <si>
    <t>T sample (K)</t>
  </si>
  <si>
    <t>± (K)</t>
  </si>
  <si>
    <t>± (GPa)</t>
  </si>
  <si>
    <t>a KBr (Å)</t>
  </si>
  <si>
    <t>± (Å)</t>
  </si>
  <si>
    <t xml:space="preserve">at% </t>
  </si>
  <si>
    <t>hcp+b2</t>
  </si>
  <si>
    <t>hcp+b2+fcc</t>
  </si>
  <si>
    <t>fcc+b2</t>
  </si>
  <si>
    <r>
      <rPr>
        <sz val="12"/>
        <color indexed="8"/>
        <rFont val="Times New Roman"/>
      </rPr>
      <t xml:space="preserve">Supplemental Table S4: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Fe-Si and the phase(s) observed under each set of conditions.</t>
    </r>
  </si>
  <si>
    <t>at%</t>
  </si>
  <si>
    <t>B20+B2</t>
  </si>
  <si>
    <t>B2+melt</t>
  </si>
  <si>
    <t>*Uncorrected measured temperatures are reported for the data points bracketing melting.</t>
  </si>
  <si>
    <t>Experiment</t>
  </si>
  <si>
    <t>P/GPa</t>
  </si>
  <si>
    <t>error</t>
  </si>
  <si>
    <t>T/K</t>
  </si>
  <si>
    <t>Composition/wt%</t>
  </si>
  <si>
    <t>Composition/at%</t>
  </si>
  <si>
    <t>Note</t>
  </si>
  <si>
    <t>Eutectic data</t>
  </si>
  <si>
    <t>Fe-FeSi01A</t>
  </si>
  <si>
    <t>boundary Bristol</t>
  </si>
  <si>
    <t>Fe-FeSi01B</t>
  </si>
  <si>
    <t>Fe-FeSi_7</t>
  </si>
  <si>
    <t>Fe-FeSi_6B</t>
  </si>
  <si>
    <t>Fe-FeSi_1A</t>
  </si>
  <si>
    <t>Fe-5%Ni-10%Si foil</t>
  </si>
  <si>
    <t>FSi-61</t>
  </si>
  <si>
    <t>boundary - ALS</t>
  </si>
  <si>
    <t>FSi-60</t>
  </si>
  <si>
    <t>FSi-59_6</t>
  </si>
  <si>
    <t>FSi-59_21</t>
  </si>
  <si>
    <t>Composition as a function of T at 23 GPa: i.e. possibly the liquidus</t>
  </si>
  <si>
    <t>FSi61_09</t>
  </si>
  <si>
    <t>FSi61_11</t>
  </si>
  <si>
    <t>FSi61_12</t>
  </si>
  <si>
    <t>FSi61_13</t>
  </si>
  <si>
    <t>FSi61_14</t>
  </si>
  <si>
    <t>FSi61_15</t>
  </si>
  <si>
    <t>Fe-18wt%Si melting experiments</t>
  </si>
  <si>
    <t>Pressure Uncertainty (K)</t>
  </si>
  <si>
    <t>Max Temp (K)</t>
  </si>
  <si>
    <t>Max Temp uncertainty (K)</t>
  </si>
  <si>
    <t>Melting Temp (K)</t>
  </si>
  <si>
    <t>Melting Temperature uncertainty (K)</t>
  </si>
  <si>
    <t>Starting composition (wt%)</t>
  </si>
  <si>
    <t>Starting composition (at%)</t>
  </si>
  <si>
    <t>FESI16</t>
  </si>
  <si>
    <t>bcc</t>
  </si>
  <si>
    <t>FESI04</t>
  </si>
  <si>
    <t>FESI05</t>
  </si>
  <si>
    <t>FESI06</t>
  </si>
  <si>
    <t>FESI12</t>
  </si>
  <si>
    <t>FESI09</t>
  </si>
  <si>
    <t>FESI14</t>
  </si>
  <si>
    <t>FESI15</t>
  </si>
  <si>
    <t>FESI17</t>
  </si>
  <si>
    <t>No melting</t>
  </si>
  <si>
    <t>FESI20</t>
  </si>
  <si>
    <t>FESI21</t>
  </si>
  <si>
    <t>Compilation of data as listed in Asanuma 2008</t>
  </si>
  <si>
    <t>Run Number</t>
  </si>
  <si>
    <t>Composition (at%)</t>
  </si>
  <si>
    <t>Solid Phase of Fe-4 wt.% Si</t>
  </si>
  <si>
    <t>Brown [1999]</t>
  </si>
  <si>
    <t>Fei et al. [2007]</t>
  </si>
  <si>
    <t>Sata et al. [2002]</t>
  </si>
  <si>
    <t>FeSiI2_001</t>
  </si>
  <si>
    <t>FeSiI11_032</t>
  </si>
  <si>
    <t>3100(+\-200)</t>
  </si>
  <si>
    <t>FeSiI1_001</t>
  </si>
  <si>
    <t>FeSiI11_038</t>
  </si>
  <si>
    <t>2100(+\-200)</t>
  </si>
  <si>
    <t>FeSiI1_002</t>
  </si>
  <si>
    <t>FeSiI11_039</t>
  </si>
  <si>
    <t>3300(+\-200)</t>
  </si>
  <si>
    <t>FeSiI1_003</t>
  </si>
  <si>
    <t>bcc + hcp</t>
  </si>
  <si>
    <t>FeSiI11_044</t>
  </si>
  <si>
    <t>2000(+\-100)</t>
  </si>
  <si>
    <t>FeSiI2_003</t>
  </si>
  <si>
    <t>FeSiI11_045</t>
  </si>
  <si>
    <t>2600(+\-200)</t>
  </si>
  <si>
    <t>FeSiI5_003</t>
  </si>
  <si>
    <t>1800(+\-100)</t>
  </si>
  <si>
    <t>hcp + fcc</t>
  </si>
  <si>
    <t>FeSiI11_046</t>
  </si>
  <si>
    <t>3400(+\-300)</t>
  </si>
  <si>
    <t>FeSiI5_004</t>
  </si>
  <si>
    <t>2200(+\-100)</t>
  </si>
  <si>
    <t>FeSiI11_049</t>
  </si>
  <si>
    <t>FeSiI5_005</t>
  </si>
  <si>
    <t>2500(+\-100)</t>
  </si>
  <si>
    <t>FeSiI11_050</t>
  </si>
  <si>
    <t>3400(+\-500)</t>
  </si>
  <si>
    <t>FeSiI5_002</t>
  </si>
  <si>
    <t>FeSiI13_006</t>
  </si>
  <si>
    <t>FeSiI9_006</t>
  </si>
  <si>
    <t>FeSiI13_007</t>
  </si>
  <si>
    <t>3050(+\-150)</t>
  </si>
  <si>
    <t>FeSiI9_005</t>
  </si>
  <si>
    <t>2100(+\-100)</t>
  </si>
  <si>
    <t>FeSiI13_008</t>
  </si>
  <si>
    <t>3600(+\-300)</t>
  </si>
  <si>
    <t>FeSiI9_004</t>
  </si>
  <si>
    <t>1750(+\-250)</t>
  </si>
  <si>
    <t>FeSiI13_012</t>
  </si>
  <si>
    <t>2700(+\-100)</t>
  </si>
  <si>
    <t>FeSiI9_007</t>
  </si>
  <si>
    <t>3100(+\-300)</t>
  </si>
  <si>
    <t>FeSiI13_013</t>
  </si>
  <si>
    <t>3500(+\-200)</t>
  </si>
  <si>
    <t>FeSiI9_008</t>
  </si>
  <si>
    <t>3500(+\-300)</t>
  </si>
  <si>
    <t>FeSiI13_016</t>
  </si>
  <si>
    <t>2850(+\-150)</t>
  </si>
  <si>
    <t>FeSiI9_002</t>
  </si>
  <si>
    <t>1500(+\-100)</t>
  </si>
  <si>
    <t>FeSiI13_017</t>
  </si>
  <si>
    <t>3500(+\-500)</t>
  </si>
  <si>
    <t>FeSiI3_003</t>
  </si>
  <si>
    <t>1400(+\-100)</t>
  </si>
  <si>
    <t>FeSiI13_019</t>
  </si>
  <si>
    <t>FeSiI3_004</t>
  </si>
  <si>
    <t>1900(+\-100)</t>
  </si>
  <si>
    <t>FeSiI13_021</t>
  </si>
  <si>
    <t>3300(+\-300)</t>
  </si>
  <si>
    <t>FeSiI3_006</t>
  </si>
  <si>
    <t>2400(+\-200)</t>
  </si>
  <si>
    <t>FeSiI13_025</t>
  </si>
  <si>
    <t>2900(+\-100)</t>
  </si>
  <si>
    <t>FeSiI3_010</t>
  </si>
  <si>
    <t>2200(+\-200)</t>
  </si>
  <si>
    <t>FeSiI13_026</t>
  </si>
  <si>
    <t>3600(+\-200)</t>
  </si>
  <si>
    <t>FeSiI4_004</t>
  </si>
  <si>
    <t>FeSiI13_029</t>
  </si>
  <si>
    <t>3000(+\-200)</t>
  </si>
  <si>
    <t>FeSiI3_012</t>
  </si>
  <si>
    <t>FeSiI10_188</t>
  </si>
  <si>
    <t>FeSiI4_003</t>
  </si>
  <si>
    <t>FeSiI10_190</t>
  </si>
  <si>
    <t>2550(+\-150)</t>
  </si>
  <si>
    <t>FeSiI11_030</t>
  </si>
  <si>
    <t>2200(+\-300)</t>
  </si>
  <si>
    <t>FeSiI10_191</t>
  </si>
  <si>
    <t>2950(+\-250)</t>
  </si>
  <si>
    <t>FeSiI11_031</t>
  </si>
  <si>
    <t>2600(+\-300)</t>
  </si>
  <si>
    <t>FeSiI13_031</t>
  </si>
  <si>
    <t>aThe pressures values determined by different pressure scales [Sata et al., 2002; Fei et al., 2007] are shown.</t>
  </si>
  <si>
    <t>My Data</t>
  </si>
  <si>
    <t>Run</t>
  </si>
  <si>
    <t>Temperature Error (+/-K)</t>
  </si>
  <si>
    <t>Fe-FeSi_8</t>
  </si>
  <si>
    <t>Fe-FeSi_8_B</t>
  </si>
  <si>
    <t>Fe-FeSi_9</t>
  </si>
  <si>
    <t>Fe-FeSi_9_B</t>
  </si>
  <si>
    <t>Fe-FeSi_10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</si>
</sst>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2"/>
      <color indexed="8"/>
      <name val="Times New Roman"/>
    </font>
    <font>
      <i val="1"/>
      <sz val="12"/>
      <color indexed="8"/>
      <name val="Times New Roman"/>
    </font>
    <font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0" fillId="4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horizontal="right" vertical="bottom"/>
    </xf>
    <xf numFmtId="0" fontId="4" fillId="2" borderId="10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top" wrapText="1"/>
    </xf>
    <xf numFmtId="49" fontId="4" fillId="5" borderId="11" applyNumberFormat="1" applyFont="1" applyFill="1" applyBorder="1" applyAlignment="1" applyProtection="0">
      <alignment vertical="top" wrapText="1"/>
    </xf>
    <xf numFmtId="49" fontId="4" fillId="2" borderId="12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vertical="top" wrapText="1"/>
    </xf>
    <xf numFmtId="59" fontId="4" fillId="5" borderId="11" applyNumberFormat="1" applyFont="1" applyFill="1" applyBorder="1" applyAlignment="1" applyProtection="0">
      <alignment vertical="top" wrapText="1"/>
    </xf>
    <xf numFmtId="59" fontId="4" fillId="2" borderId="12" applyNumberFormat="1" applyFont="1" applyFill="1" applyBorder="1" applyAlignment="1" applyProtection="0">
      <alignment vertical="top" wrapText="1"/>
    </xf>
    <xf numFmtId="1" fontId="4" fillId="2" borderId="6" applyNumberFormat="1" applyFont="1" applyFill="1" applyBorder="1" applyAlignment="1" applyProtection="0">
      <alignment vertical="top" wrapText="1"/>
    </xf>
    <xf numFmtId="0" fontId="3" fillId="5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5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0" fillId="5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1" fontId="0" fillId="2" borderId="12" applyNumberFormat="1" applyFont="1" applyFill="1" applyBorder="1" applyAlignment="1" applyProtection="0">
      <alignment vertical="top" wrapText="1"/>
    </xf>
    <xf numFmtId="1" fontId="0" fillId="2" borderId="6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60" fontId="0" fillId="2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5" borderId="1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top" wrapText="1"/>
    </xf>
    <xf numFmtId="49" fontId="6" fillId="2" borderId="18" applyNumberFormat="1" applyFont="1" applyFill="1" applyBorder="1" applyAlignment="1" applyProtection="0">
      <alignment horizontal="center" vertical="center"/>
    </xf>
    <xf numFmtId="0" fontId="6" fillId="2" borderId="18" applyNumberFormat="0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fillId="2" borderId="20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3" fillId="5" borderId="16" applyNumberFormat="0" applyFont="1" applyFill="1" applyBorder="1" applyAlignment="1" applyProtection="0">
      <alignment vertical="top" wrapText="1"/>
    </xf>
    <xf numFmtId="49" fontId="0" fillId="2" borderId="21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3" fillId="5" borderId="1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49" fontId="3" fillId="5" borderId="16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fillId="2" borderId="33" applyNumberFormat="0" applyFont="1" applyFill="1" applyBorder="1" applyAlignment="1" applyProtection="0">
      <alignment vertical="top" wrapText="1"/>
    </xf>
    <xf numFmtId="0" fontId="0" fillId="2" borderId="34" applyNumberFormat="0" applyFont="1" applyFill="1" applyBorder="1" applyAlignment="1" applyProtection="0">
      <alignment vertical="top" wrapText="1"/>
    </xf>
    <xf numFmtId="0" fontId="0" fillId="2" borderId="35" applyNumberFormat="0" applyFont="1" applyFill="1" applyBorder="1" applyAlignment="1" applyProtection="0">
      <alignment vertical="top" wrapText="1"/>
    </xf>
    <xf numFmtId="0" fontId="0" fillId="2" borderId="3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3"/>
  <sheetViews>
    <sheetView workbookViewId="0" showGridLines="0" defaultGridColor="1"/>
  </sheetViews>
  <sheetFormatPr defaultColWidth="16.3333" defaultRowHeight="19.9" customHeight="1" outlineLevelRow="0" outlineLevelCol="0"/>
  <cols>
    <col min="1" max="16" width="16.3516" style="1" customWidth="1"/>
    <col min="17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  <c r="I1" s="3"/>
      <c r="J1" s="3"/>
      <c r="K1" s="4"/>
      <c r="L1" s="4"/>
      <c r="M1" s="3"/>
      <c r="N1" s="3"/>
      <c r="O1" s="4"/>
      <c r="P1" s="5"/>
    </row>
    <row r="2" ht="44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</row>
    <row r="3" ht="20.25" customHeight="1">
      <c r="A3" s="7">
        <v>3</v>
      </c>
      <c r="B3" s="7">
        <v>47</v>
      </c>
      <c r="C3" s="7">
        <v>4</v>
      </c>
      <c r="D3" t="s" s="8">
        <v>17</v>
      </c>
      <c r="E3" s="7">
        <v>170</v>
      </c>
      <c r="F3" s="7">
        <v>1</v>
      </c>
      <c r="G3" s="7">
        <v>8.699999999999999</v>
      </c>
      <c r="H3" s="7">
        <f>((G3/28.0855)/((G3/28.0855)+((100-G3)/55.845)))*100</f>
        <v>15.9292562879918</v>
      </c>
      <c r="I3" s="7">
        <v>6</v>
      </c>
      <c r="J3" s="7">
        <v>10</v>
      </c>
      <c r="K3" s="7">
        <f>((J3/28.0855)/((J3/28.0855)+((100-J3)/55.845)))*100</f>
        <v>18.0953908516936</v>
      </c>
      <c r="L3" t="s" s="8">
        <v>18</v>
      </c>
      <c r="M3" s="7">
        <v>1</v>
      </c>
      <c r="N3" s="7">
        <v>8.6</v>
      </c>
      <c r="O3" s="7">
        <f>((N3/28.0855)/((N3/28.0855)+((100-N3)/55.845)))*100</f>
        <v>15.7605055023302</v>
      </c>
      <c r="P3" s="7">
        <v>2</v>
      </c>
    </row>
    <row r="4" ht="20.05" customHeight="1">
      <c r="A4" s="9">
        <v>4</v>
      </c>
      <c r="B4" s="9">
        <v>56</v>
      </c>
      <c r="C4" s="9">
        <v>4</v>
      </c>
      <c r="D4" t="s" s="10">
        <v>19</v>
      </c>
      <c r="E4" s="9">
        <v>40</v>
      </c>
      <c r="F4" s="9">
        <v>1</v>
      </c>
      <c r="G4" s="9">
        <v>8.699999999999999</v>
      </c>
      <c r="H4" s="9">
        <f>((G4/28.0855)/((G4/28.0855)+((100-G4)/55.845)))*100</f>
        <v>15.9292562879918</v>
      </c>
      <c r="I4" s="9">
        <v>6</v>
      </c>
      <c r="J4" s="9">
        <v>9.4</v>
      </c>
      <c r="K4" s="9">
        <f>((J4/28.0855)/((J4/28.0855)+((100-J4)/55.845)))*100</f>
        <v>17.1019654637662</v>
      </c>
      <c r="L4" t="s" s="10">
        <v>18</v>
      </c>
      <c r="M4" s="9">
        <v>1</v>
      </c>
      <c r="N4" s="9">
        <v>7.6</v>
      </c>
      <c r="O4" s="9">
        <f>((N4/28.0855)/((N4/28.0855)+((100-N4)/55.845)))*100</f>
        <v>14.0559324253354</v>
      </c>
      <c r="P4" s="9">
        <v>1</v>
      </c>
    </row>
    <row r="5" ht="20.05" customHeight="1">
      <c r="A5" s="9">
        <v>7</v>
      </c>
      <c r="B5" s="9">
        <v>58</v>
      </c>
      <c r="C5" s="9">
        <v>7</v>
      </c>
      <c r="D5" t="s" s="10">
        <v>20</v>
      </c>
      <c r="E5" s="9">
        <v>100</v>
      </c>
      <c r="F5" s="9">
        <v>1</v>
      </c>
      <c r="G5" s="9">
        <v>6.6</v>
      </c>
      <c r="H5" s="9">
        <f>((G5/28.0855)/((G5/28.0855)+((100-G5)/55.845)))*100</f>
        <v>12.3197270960026</v>
      </c>
      <c r="I5" s="9">
        <v>6</v>
      </c>
      <c r="J5" s="9">
        <v>6.1</v>
      </c>
      <c r="K5" s="9">
        <f>((J5/28.0855)/((J5/28.0855)+((100-J5)/55.845)))*100</f>
        <v>11.4394858938294</v>
      </c>
      <c r="L5" t="s" s="10">
        <v>18</v>
      </c>
      <c r="M5" t="s" s="10">
        <v>21</v>
      </c>
      <c r="N5" s="9">
        <v>6.6</v>
      </c>
      <c r="O5" s="9">
        <f>((N5/28.0855)/((N5/28.0855)+((100-N5)/55.845)))*100</f>
        <v>12.3197270960026</v>
      </c>
      <c r="P5" s="9">
        <v>1</v>
      </c>
    </row>
    <row r="6" ht="20.05" customHeight="1">
      <c r="A6" s="9">
        <v>8</v>
      </c>
      <c r="B6" s="9">
        <v>34</v>
      </c>
      <c r="C6" s="9">
        <v>6</v>
      </c>
      <c r="D6" t="s" s="10">
        <v>22</v>
      </c>
      <c r="E6" t="s" s="10">
        <v>21</v>
      </c>
      <c r="F6" s="9">
        <v>1</v>
      </c>
      <c r="G6" s="9">
        <v>8.699999999999999</v>
      </c>
      <c r="H6" s="9">
        <f>((G6/28.0855)/((G6/28.0855)+((100-G6)/55.845)))*100</f>
        <v>15.9292562879918</v>
      </c>
      <c r="I6" s="9">
        <v>6</v>
      </c>
      <c r="J6" s="9">
        <v>8.800000000000001</v>
      </c>
      <c r="K6" s="9">
        <f>((J6/28.0855)/((J6/28.0855)+((100-J6)/55.845)))*100</f>
        <v>16.0977001825452</v>
      </c>
      <c r="L6" t="s" s="10">
        <v>18</v>
      </c>
      <c r="M6" s="9">
        <v>2</v>
      </c>
      <c r="N6" s="9">
        <v>9.4</v>
      </c>
      <c r="O6" s="9">
        <f>((N6/28.0855)/((N6/28.0855)+((100-N6)/55.845)))*100</f>
        <v>17.1019654637662</v>
      </c>
      <c r="P6" s="9">
        <v>1</v>
      </c>
    </row>
    <row r="7" ht="20.05" customHeight="1">
      <c r="A7" s="9">
        <v>16</v>
      </c>
      <c r="B7" s="9">
        <v>115</v>
      </c>
      <c r="C7" s="9">
        <v>4</v>
      </c>
      <c r="D7" t="s" s="10">
        <v>23</v>
      </c>
      <c r="E7" t="s" s="10">
        <v>21</v>
      </c>
      <c r="F7" s="9">
        <v>1</v>
      </c>
      <c r="G7" s="9">
        <v>8.699999999999999</v>
      </c>
      <c r="H7" s="9">
        <f>((G7/28.0855)/((G7/28.0855)+((100-G7)/55.845)))*100</f>
        <v>15.9292562879918</v>
      </c>
      <c r="I7" s="9">
        <v>6</v>
      </c>
      <c r="J7" s="9">
        <v>9.199999999999999</v>
      </c>
      <c r="K7" s="9">
        <f>((J7/28.0855)/((J7/28.0855)+((100-J7)/55.845)))*100</f>
        <v>16.7684235324129</v>
      </c>
      <c r="L7" t="s" s="10">
        <v>24</v>
      </c>
      <c r="M7" s="9">
        <v>1</v>
      </c>
      <c r="N7" s="9">
        <v>8.300000000000001</v>
      </c>
      <c r="O7" s="9">
        <f>((N7/28.0855)/((N7/28.0855)+((100-N7)/55.845)))*100</f>
        <v>15.2524033887517</v>
      </c>
      <c r="P7" s="9">
        <v>1</v>
      </c>
    </row>
    <row r="8" ht="20.05" customHeight="1">
      <c r="A8" s="9">
        <v>21</v>
      </c>
      <c r="B8" s="9">
        <v>120</v>
      </c>
      <c r="C8" s="9">
        <v>4</v>
      </c>
      <c r="D8" t="s" s="10">
        <v>25</v>
      </c>
      <c r="E8" s="9">
        <v>150</v>
      </c>
      <c r="F8" s="9">
        <v>1</v>
      </c>
      <c r="G8" s="9">
        <v>3.9</v>
      </c>
      <c r="H8" s="9">
        <f>((G8/28.0855)/((G8/28.0855)+((100-G8)/55.845)))*100</f>
        <v>7.46690209264598</v>
      </c>
      <c r="I8" s="9">
        <v>2</v>
      </c>
      <c r="J8" s="9">
        <v>3.4</v>
      </c>
      <c r="K8" s="9">
        <f>((J8/28.0855)/((J8/28.0855)+((100-J8)/55.845)))*100</f>
        <v>6.54073124612655</v>
      </c>
      <c r="L8" t="s" s="10">
        <v>24</v>
      </c>
      <c r="M8" s="9">
        <v>7</v>
      </c>
      <c r="N8" s="9">
        <v>2.2</v>
      </c>
      <c r="O8" s="9">
        <f>((N8/28.0855)/((N8/28.0855)+((100-N8)/55.845)))*100</f>
        <v>4.28136692202095</v>
      </c>
      <c r="P8" s="9">
        <v>4</v>
      </c>
    </row>
    <row r="9" ht="20.05" customHeight="1">
      <c r="A9" s="9">
        <v>27</v>
      </c>
      <c r="B9" s="9">
        <v>57</v>
      </c>
      <c r="C9" s="9">
        <v>4</v>
      </c>
      <c r="D9" t="s" s="10">
        <v>26</v>
      </c>
      <c r="E9" s="9">
        <v>190</v>
      </c>
      <c r="F9" s="9">
        <v>60</v>
      </c>
      <c r="G9" s="9">
        <v>8.699999999999999</v>
      </c>
      <c r="H9" s="9">
        <f>((G9/28.0855)/((G9/28.0855)+((100-G9)/55.845)))*100</f>
        <v>15.9292562879918</v>
      </c>
      <c r="I9" s="9">
        <v>6</v>
      </c>
      <c r="J9" t="s" s="10">
        <v>21</v>
      </c>
      <c r="K9" s="11"/>
      <c r="L9" t="s" s="10">
        <v>27</v>
      </c>
      <c r="M9" t="s" s="10">
        <v>21</v>
      </c>
      <c r="N9" t="s" s="10">
        <v>21</v>
      </c>
      <c r="O9" s="11"/>
      <c r="P9" t="s" s="10">
        <v>21</v>
      </c>
    </row>
    <row r="10" ht="20.05" customHeight="1">
      <c r="A10" t="s" s="10">
        <v>28</v>
      </c>
      <c r="B10" s="9">
        <v>127</v>
      </c>
      <c r="C10" s="9">
        <v>4</v>
      </c>
      <c r="D10" t="s" s="10">
        <v>25</v>
      </c>
      <c r="E10" s="9">
        <v>20</v>
      </c>
      <c r="F10" s="9">
        <v>5</v>
      </c>
      <c r="G10" s="9">
        <v>3.9</v>
      </c>
      <c r="H10" s="9">
        <f>((G10/28.0855)/((G10/28.0855)+((100-G10)/55.845)))*100</f>
        <v>7.46690209264598</v>
      </c>
      <c r="I10" s="9">
        <v>2</v>
      </c>
      <c r="J10" s="9">
        <v>3.8</v>
      </c>
      <c r="K10" s="9">
        <f>((J10/28.0855)/((J10/28.0855)+((100-J10)/55.845)))*100</f>
        <v>7.28237374959082</v>
      </c>
      <c r="L10" t="s" s="10">
        <v>24</v>
      </c>
      <c r="M10" s="9">
        <v>0</v>
      </c>
      <c r="N10" s="9">
        <v>1.5</v>
      </c>
      <c r="O10" s="9">
        <f>((N10/28.0855)/((N10/28.0855)+((100-N10)/55.845)))*100</f>
        <v>2.93901536538319</v>
      </c>
      <c r="P10" s="9">
        <v>1</v>
      </c>
    </row>
    <row r="11" ht="20.0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20.0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20.0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20.0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ht="20.0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ht="20.0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20.0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ht="20.0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ht="20.0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ht="20.0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ht="20.0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ht="20.0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ht="20.0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79" customWidth="1"/>
    <col min="4" max="5" width="21" style="79" customWidth="1"/>
    <col min="6" max="7" width="16.3516" style="79" customWidth="1"/>
    <col min="8" max="16384" width="16.3516" style="79" customWidth="1"/>
  </cols>
  <sheetData>
    <row r="1" ht="27.65" customHeight="1">
      <c r="A1" t="s" s="2">
        <v>216</v>
      </c>
      <c r="B1" s="3"/>
      <c r="C1" s="3"/>
      <c r="D1" s="5"/>
      <c r="E1" s="2"/>
      <c r="F1" s="80"/>
      <c r="G1" s="81"/>
    </row>
    <row r="2" ht="20.25" customHeight="1">
      <c r="A2" t="s" s="6">
        <v>217</v>
      </c>
      <c r="B2" t="s" s="6">
        <v>30</v>
      </c>
      <c r="C2" t="s" s="6">
        <v>31</v>
      </c>
      <c r="D2" t="s" s="6">
        <v>218</v>
      </c>
      <c r="E2" t="s" s="6">
        <v>56</v>
      </c>
      <c r="F2" s="82"/>
      <c r="G2" s="83"/>
    </row>
    <row r="3" ht="20.25" customHeight="1">
      <c r="A3" t="s" s="84">
        <v>219</v>
      </c>
      <c r="B3" s="85">
        <v>64.5</v>
      </c>
      <c r="C3" s="7">
        <v>2640</v>
      </c>
      <c r="D3" s="7">
        <v>56</v>
      </c>
      <c r="E3" t="s" s="8">
        <v>35</v>
      </c>
      <c r="F3" s="82"/>
      <c r="G3" s="83"/>
    </row>
    <row r="4" ht="20.05" customHeight="1">
      <c r="A4" t="s" s="75">
        <v>220</v>
      </c>
      <c r="B4" s="77">
        <v>60.95</v>
      </c>
      <c r="C4" s="9">
        <v>2761</v>
      </c>
      <c r="D4" s="9">
        <v>51</v>
      </c>
      <c r="E4" t="s" s="10">
        <v>35</v>
      </c>
      <c r="F4" s="82"/>
      <c r="G4" s="83"/>
    </row>
    <row r="5" ht="20.05" customHeight="1">
      <c r="A5" t="s" s="75">
        <v>221</v>
      </c>
      <c r="B5" s="77">
        <v>34.6</v>
      </c>
      <c r="C5" s="9">
        <v>2380</v>
      </c>
      <c r="D5" s="9">
        <v>31</v>
      </c>
      <c r="E5" t="s" s="10">
        <v>35</v>
      </c>
      <c r="F5" s="82"/>
      <c r="G5" s="83"/>
    </row>
    <row r="6" ht="20.05" customHeight="1">
      <c r="A6" t="s" s="75">
        <v>222</v>
      </c>
      <c r="B6" s="77">
        <v>35.2</v>
      </c>
      <c r="C6" s="9">
        <v>2371</v>
      </c>
      <c r="D6" s="9">
        <v>19</v>
      </c>
      <c r="E6" t="s" s="10">
        <v>35</v>
      </c>
      <c r="F6" s="82"/>
      <c r="G6" s="83"/>
    </row>
    <row r="7" ht="20.05" customHeight="1">
      <c r="A7" t="s" s="75">
        <v>223</v>
      </c>
      <c r="B7" s="77">
        <v>48.3</v>
      </c>
      <c r="C7" s="9">
        <v>2491</v>
      </c>
      <c r="D7" s="9">
        <v>14</v>
      </c>
      <c r="E7" t="s" s="10">
        <v>35</v>
      </c>
      <c r="F7" s="82"/>
      <c r="G7" s="83"/>
    </row>
    <row r="8" ht="14.7" customHeight="1">
      <c r="A8" s="86"/>
      <c r="B8" s="87"/>
      <c r="C8" s="87"/>
      <c r="D8" s="87"/>
      <c r="E8" s="87"/>
      <c r="F8" s="88"/>
      <c r="G8" s="89"/>
    </row>
    <row r="9" ht="14.7" customHeight="1">
      <c r="A9" s="90"/>
      <c r="B9" s="91"/>
      <c r="C9" s="91"/>
      <c r="D9" s="91"/>
      <c r="E9" s="91"/>
      <c r="F9" s="88"/>
      <c r="G9" s="89"/>
    </row>
    <row r="10" ht="14.7" customHeight="1">
      <c r="A10" s="92"/>
      <c r="B10" s="93"/>
      <c r="C10" s="93"/>
      <c r="D10" s="93"/>
      <c r="E10" s="93"/>
      <c r="F10" s="94"/>
      <c r="G10" s="95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3.9" customHeight="1" outlineLevelRow="0" outlineLevelCol="0"/>
  <cols>
    <col min="1" max="5" width="16.3516" style="12" customWidth="1"/>
    <col min="6" max="16384" width="16.3516" style="12" customWidth="1"/>
  </cols>
  <sheetData>
    <row r="1" ht="14.6" customHeight="1">
      <c r="A1" t="s" s="13">
        <v>29</v>
      </c>
      <c r="B1" s="13"/>
      <c r="C1" s="13"/>
      <c r="D1" s="13"/>
      <c r="E1" s="13"/>
    </row>
    <row r="2" ht="26.25" customHeight="1">
      <c r="A2" t="s" s="14">
        <v>30</v>
      </c>
      <c r="B2" t="s" s="14">
        <v>31</v>
      </c>
      <c r="C2" t="s" s="14">
        <v>32</v>
      </c>
      <c r="D2" t="s" s="14">
        <v>33</v>
      </c>
      <c r="E2" t="s" s="14">
        <v>34</v>
      </c>
    </row>
    <row r="3" ht="14.25" customHeight="1">
      <c r="A3" s="15">
        <v>50</v>
      </c>
      <c r="B3" s="15">
        <v>2750</v>
      </c>
      <c r="C3" s="15">
        <v>12</v>
      </c>
      <c r="D3" s="15">
        <f>((C3/28.0855)/((C3/28.0855)+((100-C3)/55.845)))*100</f>
        <v>21.3307342860344</v>
      </c>
      <c r="E3" t="s" s="16">
        <v>35</v>
      </c>
    </row>
    <row r="4" ht="14.05" customHeight="1">
      <c r="A4" s="17">
        <v>80</v>
      </c>
      <c r="B4" s="17">
        <v>3282</v>
      </c>
      <c r="C4" s="17">
        <v>7</v>
      </c>
      <c r="D4" s="17">
        <f>((C4/28.0855)/((C4/28.0855)+((100-C4)/55.845)))*100</f>
        <v>13.0180612424828</v>
      </c>
      <c r="E4" t="s" s="18">
        <v>35</v>
      </c>
    </row>
    <row r="5" ht="14.05" customHeight="1">
      <c r="A5" s="17">
        <v>125</v>
      </c>
      <c r="B5" s="17">
        <v>3813</v>
      </c>
      <c r="C5" s="17">
        <v>6</v>
      </c>
      <c r="D5" s="17">
        <f>((C5/28.0855)/((C5/28.0855)+((100-C5)/55.845)))*100</f>
        <v>11.2624520731523</v>
      </c>
      <c r="E5" t="s" s="18">
        <v>36</v>
      </c>
    </row>
    <row r="6" ht="14.05" customHeight="1">
      <c r="A6" s="17">
        <v>145</v>
      </c>
      <c r="B6" s="17">
        <v>3907</v>
      </c>
      <c r="C6" s="17">
        <v>6</v>
      </c>
      <c r="D6" s="17">
        <f>((C6/28.0855)/((C6/28.0855)+((100-C6)/55.845)))*100</f>
        <v>11.2624520731523</v>
      </c>
      <c r="E6" t="s" s="18">
        <v>36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10.8333" defaultRowHeight="15" customHeight="1" outlineLevelRow="0" outlineLevelCol="0"/>
  <cols>
    <col min="1" max="4" width="10.6719" style="19" customWidth="1"/>
    <col min="5" max="5" width="11.3516" style="19" customWidth="1"/>
    <col min="6" max="10" width="10.6719" style="19" customWidth="1"/>
    <col min="11" max="11" width="12.1719" style="19" customWidth="1"/>
    <col min="12" max="17" width="10.6719" style="19" customWidth="1"/>
    <col min="18" max="16384" width="10.8516" style="19" customWidth="1"/>
  </cols>
  <sheetData>
    <row r="1" ht="17.45" customHeight="1">
      <c r="A1" s="20"/>
      <c r="B1" t="s" s="21">
        <v>37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ht="15" customHeight="1">
      <c r="A2" s="20"/>
      <c r="B2" t="s" s="21">
        <v>38</v>
      </c>
      <c r="C2" s="22">
        <f>((9/28.0855)/((100-9)/55.845))*100</f>
        <v>19.6654211893392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ht="17.45" customHeight="1">
      <c r="A3" s="20"/>
      <c r="B3" t="s" s="21">
        <v>39</v>
      </c>
      <c r="C3" s="20"/>
      <c r="D3" s="20"/>
      <c r="E3" s="20"/>
      <c r="F3" s="20"/>
      <c r="G3" s="20"/>
      <c r="H3" t="s" s="21">
        <v>40</v>
      </c>
      <c r="I3" s="20"/>
      <c r="J3" s="20"/>
      <c r="K3" s="20"/>
      <c r="L3" s="20"/>
      <c r="M3" s="20"/>
      <c r="N3" s="20"/>
      <c r="O3" s="20"/>
      <c r="P3" s="20"/>
      <c r="Q3" s="20"/>
    </row>
    <row r="4" ht="17.45" customHeight="1">
      <c r="A4" s="20"/>
      <c r="B4" t="s" s="21">
        <v>2</v>
      </c>
      <c r="C4" t="s" s="21">
        <v>41</v>
      </c>
      <c r="D4" t="s" s="21">
        <v>42</v>
      </c>
      <c r="E4" t="s" s="21">
        <v>43</v>
      </c>
      <c r="F4" t="s" s="21">
        <v>44</v>
      </c>
      <c r="G4" t="s" s="21">
        <v>41</v>
      </c>
      <c r="H4" t="s" s="21">
        <v>2</v>
      </c>
      <c r="I4" t="s" s="21">
        <v>41</v>
      </c>
      <c r="J4" t="s" s="21">
        <v>42</v>
      </c>
      <c r="K4" t="s" s="21">
        <v>43</v>
      </c>
      <c r="L4" t="s" s="21">
        <v>44</v>
      </c>
      <c r="M4" t="s" s="21">
        <v>41</v>
      </c>
      <c r="N4" t="s" s="21">
        <v>45</v>
      </c>
      <c r="O4" s="20"/>
      <c r="P4" t="s" s="21">
        <v>46</v>
      </c>
      <c r="Q4" t="s" s="21">
        <v>47</v>
      </c>
    </row>
    <row r="5" ht="17.45" customHeight="1">
      <c r="A5" s="22">
        <v>120210</v>
      </c>
      <c r="B5" s="23">
        <v>19.4638345342155</v>
      </c>
      <c r="C5" s="23">
        <v>0.683138166064808</v>
      </c>
      <c r="D5" s="22">
        <v>1779</v>
      </c>
      <c r="E5" s="22">
        <v>1805</v>
      </c>
      <c r="F5" s="24">
        <f>AVERAGE(D5:E5)</f>
        <v>1792</v>
      </c>
      <c r="G5" s="24">
        <f>SQRT(100^2+(0.5*(E5-D5))^2)</f>
        <v>100.841459727634</v>
      </c>
      <c r="H5" s="23">
        <v>20.0235213905502</v>
      </c>
      <c r="I5" s="23">
        <v>0.863622240716699</v>
      </c>
      <c r="J5" s="22">
        <v>2191</v>
      </c>
      <c r="K5" s="22">
        <v>2170</v>
      </c>
      <c r="L5" s="24">
        <f>AVERAGE(J5:K5)</f>
        <v>2180.5</v>
      </c>
      <c r="M5" s="24">
        <f>SQRT(100^2+(0.5*(K5-J5))^2)</f>
        <v>100.549738935514</v>
      </c>
      <c r="N5" t="s" s="21">
        <v>18</v>
      </c>
      <c r="O5" s="21"/>
      <c r="P5" s="22">
        <f t="shared" si="5" ref="P5:P15">((9/28.0855)/((9/28.0855)+((100-9)/55.845)))*100</f>
        <v>16.4336706409313</v>
      </c>
      <c r="Q5" s="21"/>
    </row>
    <row r="6" ht="17.45" customHeight="1">
      <c r="A6" s="22">
        <v>20080315</v>
      </c>
      <c r="B6" s="23">
        <v>36.7804934690898</v>
      </c>
      <c r="C6" s="23">
        <v>3.56879396994548</v>
      </c>
      <c r="D6" s="22">
        <v>2630</v>
      </c>
      <c r="E6" t="s" s="25">
        <v>48</v>
      </c>
      <c r="F6" s="22">
        <v>2630</v>
      </c>
      <c r="G6" s="22">
        <v>150</v>
      </c>
      <c r="H6" s="23">
        <v>37.0411570807869</v>
      </c>
      <c r="I6" s="23">
        <v>4.09257107769792</v>
      </c>
      <c r="J6" s="22">
        <v>2708</v>
      </c>
      <c r="K6" t="s" s="25">
        <v>48</v>
      </c>
      <c r="L6" s="24">
        <f>AVERAGE(J6:K6)</f>
        <v>2708</v>
      </c>
      <c r="M6" s="24">
        <v>150</v>
      </c>
      <c r="N6" s="20"/>
      <c r="O6" s="20"/>
      <c r="P6" s="22">
        <f t="shared" si="5"/>
        <v>16.4336706409313</v>
      </c>
      <c r="Q6" t="s" s="21">
        <v>18</v>
      </c>
    </row>
    <row r="7" ht="17.45" customHeight="1">
      <c r="A7" s="22">
        <v>20080315</v>
      </c>
      <c r="B7" s="23">
        <v>36.9861926007522</v>
      </c>
      <c r="C7" s="23">
        <v>2.68868994909755</v>
      </c>
      <c r="D7" s="22">
        <v>2510</v>
      </c>
      <c r="E7" s="22">
        <v>2565</v>
      </c>
      <c r="F7" s="24">
        <f>AVERAGE(D7:E7)</f>
        <v>2537.5</v>
      </c>
      <c r="G7" s="24">
        <f>SQRT(100^2+(0.5*(E7-D7))^2)</f>
        <v>103.712342563458</v>
      </c>
      <c r="H7" s="23">
        <v>37.8763629058705</v>
      </c>
      <c r="I7" s="23">
        <v>2.88272312424537</v>
      </c>
      <c r="J7" s="22">
        <v>2655</v>
      </c>
      <c r="K7" s="22">
        <v>2665</v>
      </c>
      <c r="L7" s="24">
        <f>AVERAGE(J7:K7)</f>
        <v>2660</v>
      </c>
      <c r="M7" s="24">
        <f>SQRT(100^2+(0.5*(K7-J7))^2)</f>
        <v>100.124921972504</v>
      </c>
      <c r="N7" s="20"/>
      <c r="O7" s="20"/>
      <c r="P7" s="22">
        <f t="shared" si="5"/>
        <v>16.4336706409313</v>
      </c>
      <c r="Q7" t="s" s="21">
        <v>18</v>
      </c>
    </row>
    <row r="8" ht="17.45" customHeight="1">
      <c r="A8" s="22">
        <v>20080315</v>
      </c>
      <c r="B8" s="23">
        <v>36.299250566569</v>
      </c>
      <c r="C8" s="23">
        <v>2.40751134111549</v>
      </c>
      <c r="D8" s="22">
        <v>2243</v>
      </c>
      <c r="E8" s="22">
        <v>2253</v>
      </c>
      <c r="F8" s="24">
        <f>AVERAGE(D8:E8)</f>
        <v>2248</v>
      </c>
      <c r="G8" s="24">
        <f>SQRT(100^2+(0.5*(E8-D8))^2)</f>
        <v>100.124921972504</v>
      </c>
      <c r="H8" s="23">
        <v>37.4081411393297</v>
      </c>
      <c r="I8" s="23">
        <v>2.7626965356291</v>
      </c>
      <c r="J8" s="22">
        <v>2508</v>
      </c>
      <c r="K8" s="22">
        <v>2464</v>
      </c>
      <c r="L8" s="24">
        <f>AVERAGE(J8:K8)</f>
        <v>2486</v>
      </c>
      <c r="M8" s="24">
        <f>SQRT(100^2+(0.5*(K8-J8))^2)</f>
        <v>102.391405889362</v>
      </c>
      <c r="N8" s="20"/>
      <c r="O8" s="20"/>
      <c r="P8" s="22">
        <f t="shared" si="5"/>
        <v>16.4336706409313</v>
      </c>
      <c r="Q8" t="s" s="21">
        <v>49</v>
      </c>
    </row>
    <row r="9" ht="17.45" customHeight="1">
      <c r="A9" s="22">
        <v>20080315</v>
      </c>
      <c r="B9" s="23">
        <v>44.4319692863154</v>
      </c>
      <c r="C9" s="23">
        <v>2.81043597712811</v>
      </c>
      <c r="D9" s="22">
        <v>2864</v>
      </c>
      <c r="E9" t="s" s="25">
        <v>48</v>
      </c>
      <c r="F9" s="22">
        <v>2864</v>
      </c>
      <c r="G9" s="22">
        <v>150</v>
      </c>
      <c r="H9" s="23">
        <v>47.169669092476</v>
      </c>
      <c r="I9" s="23">
        <v>3.15707446162619</v>
      </c>
      <c r="J9" s="22">
        <v>3095</v>
      </c>
      <c r="K9" t="s" s="25">
        <v>48</v>
      </c>
      <c r="L9" s="24">
        <v>3095</v>
      </c>
      <c r="M9" s="22">
        <v>150</v>
      </c>
      <c r="N9" t="s" s="21">
        <v>18</v>
      </c>
      <c r="O9" s="20"/>
      <c r="P9" s="22">
        <f t="shared" si="5"/>
        <v>16.4336706409313</v>
      </c>
      <c r="Q9" s="20"/>
    </row>
    <row r="10" ht="17.45" customHeight="1">
      <c r="A10" s="22">
        <v>20080315</v>
      </c>
      <c r="B10" s="23">
        <v>45.5212303319919</v>
      </c>
      <c r="C10" s="23">
        <v>3.75632104954391</v>
      </c>
      <c r="D10" s="22">
        <v>2749</v>
      </c>
      <c r="E10" t="s" s="25">
        <v>48</v>
      </c>
      <c r="F10" s="22">
        <v>2750</v>
      </c>
      <c r="G10" s="22">
        <v>150</v>
      </c>
      <c r="H10" s="23">
        <v>45.882423891732</v>
      </c>
      <c r="I10" s="23">
        <v>3.99032438339394</v>
      </c>
      <c r="J10" s="22">
        <v>2999</v>
      </c>
      <c r="K10" t="s" s="25">
        <v>48</v>
      </c>
      <c r="L10" s="24">
        <v>2999</v>
      </c>
      <c r="M10" s="22">
        <v>150</v>
      </c>
      <c r="N10" t="s" s="21">
        <v>18</v>
      </c>
      <c r="O10" s="20"/>
      <c r="P10" s="22">
        <f t="shared" si="5"/>
        <v>16.4336706409313</v>
      </c>
      <c r="Q10" s="20"/>
    </row>
    <row r="11" ht="17.45" customHeight="1">
      <c r="A11" s="22">
        <v>20080711</v>
      </c>
      <c r="B11" s="23">
        <v>62.4458818700639</v>
      </c>
      <c r="C11" s="23">
        <v>3.50733688830112</v>
      </c>
      <c r="D11" s="22">
        <v>3350</v>
      </c>
      <c r="E11" s="26">
        <v>3329</v>
      </c>
      <c r="F11" s="24">
        <f>AVERAGE(D11:E11)</f>
        <v>3339.5</v>
      </c>
      <c r="G11" s="24">
        <f>SQRT(100^2+(0.5*(E11-D11))^2)</f>
        <v>100.549738935514</v>
      </c>
      <c r="H11" s="23">
        <v>62.9872522135677</v>
      </c>
      <c r="I11" s="23">
        <v>3.59577713257642</v>
      </c>
      <c r="J11" s="22">
        <v>3456</v>
      </c>
      <c r="K11" s="22">
        <v>3517</v>
      </c>
      <c r="L11" s="24">
        <f>AVERAGE(J11:K11)</f>
        <v>3486.5</v>
      </c>
      <c r="M11" s="24">
        <f>SQRT(100^2+(0.5*(K11-J11))^2)</f>
        <v>104.547835941257</v>
      </c>
      <c r="N11" t="s" s="21">
        <v>18</v>
      </c>
      <c r="O11" s="20"/>
      <c r="P11" s="22">
        <f t="shared" si="5"/>
        <v>16.4336706409313</v>
      </c>
      <c r="Q11" s="20"/>
    </row>
    <row r="12" ht="17.45" customHeight="1">
      <c r="A12" s="22">
        <v>110814</v>
      </c>
      <c r="B12" s="23">
        <v>73.4534353461909</v>
      </c>
      <c r="C12" s="23">
        <v>1.62165753557496</v>
      </c>
      <c r="D12" s="22">
        <v>3187</v>
      </c>
      <c r="E12" s="26">
        <v>3173</v>
      </c>
      <c r="F12" s="24">
        <f>AVERAGE(D12:E12)</f>
        <v>3180</v>
      </c>
      <c r="G12" s="24">
        <f>SQRT(100^2+(0.5*(E12-D12))^2)</f>
        <v>100.244700608062</v>
      </c>
      <c r="H12" s="23">
        <v>74.6460732705625</v>
      </c>
      <c r="I12" s="23">
        <v>1.54270774751024</v>
      </c>
      <c r="J12" s="22">
        <v>3348</v>
      </c>
      <c r="K12" s="22">
        <v>3421</v>
      </c>
      <c r="L12" s="24">
        <f>AVERAGE(J12:K12)</f>
        <v>3384.5</v>
      </c>
      <c r="M12" s="24">
        <f>SQRT(100^2+(0.5*(K12-J12))^2)</f>
        <v>106.453041290515</v>
      </c>
      <c r="N12" t="s" s="21">
        <v>24</v>
      </c>
      <c r="O12" t="s" s="21">
        <v>50</v>
      </c>
      <c r="P12" s="22">
        <f t="shared" si="5"/>
        <v>16.4336706409313</v>
      </c>
      <c r="Q12" s="21"/>
    </row>
    <row r="13" ht="17.45" customHeight="1">
      <c r="A13" s="22">
        <v>20080711</v>
      </c>
      <c r="B13" s="23">
        <v>80.84738973471551</v>
      </c>
      <c r="C13" s="23">
        <v>3.85612639393473</v>
      </c>
      <c r="D13" s="22">
        <v>3165</v>
      </c>
      <c r="E13" t="s" s="25">
        <v>48</v>
      </c>
      <c r="F13" s="22">
        <v>3165</v>
      </c>
      <c r="G13" s="22">
        <v>150</v>
      </c>
      <c r="H13" s="23"/>
      <c r="I13" s="23"/>
      <c r="J13" s="20"/>
      <c r="K13" s="20"/>
      <c r="L13" s="24"/>
      <c r="M13" s="20"/>
      <c r="N13" s="20"/>
      <c r="O13" s="20"/>
      <c r="P13" s="22">
        <f t="shared" si="5"/>
        <v>16.4336706409313</v>
      </c>
      <c r="Q13" t="s" s="21">
        <v>24</v>
      </c>
    </row>
    <row r="14" ht="17.45" customHeight="1">
      <c r="A14" s="22">
        <v>110814</v>
      </c>
      <c r="B14" s="23">
        <v>88.37640168830281</v>
      </c>
      <c r="C14" s="23">
        <v>2.031109650610</v>
      </c>
      <c r="D14" s="26">
        <v>3681</v>
      </c>
      <c r="E14" s="22">
        <v>3577</v>
      </c>
      <c r="F14" s="24">
        <f>AVERAGE(D14:E14)</f>
        <v>3629</v>
      </c>
      <c r="G14" s="24">
        <f>SQRT(100^2+(0.5*(E14-D14))^2)</f>
        <v>112.712022428843</v>
      </c>
      <c r="H14" s="23">
        <v>87.9724896494739</v>
      </c>
      <c r="I14" s="23">
        <v>1.73103202760279</v>
      </c>
      <c r="J14" s="26">
        <v>3979</v>
      </c>
      <c r="K14" s="22">
        <v>3705</v>
      </c>
      <c r="L14" s="24">
        <f>AVERAGE(J14:K14)</f>
        <v>3842</v>
      </c>
      <c r="M14" s="24">
        <f>SQRT(100^2+(0.5*(K14-J14))^2)</f>
        <v>169.614268267737</v>
      </c>
      <c r="N14" t="s" s="21">
        <v>24</v>
      </c>
      <c r="O14" t="s" s="21">
        <v>50</v>
      </c>
      <c r="P14" s="22">
        <f t="shared" si="5"/>
        <v>16.4336706409313</v>
      </c>
      <c r="Q14" s="21"/>
    </row>
    <row r="15" ht="17.45" customHeight="1">
      <c r="A15" s="22">
        <v>110814</v>
      </c>
      <c r="B15" s="23">
        <v>100.760903428276</v>
      </c>
      <c r="C15" s="23">
        <v>1.83079991356195</v>
      </c>
      <c r="D15" s="22">
        <v>3710</v>
      </c>
      <c r="E15" s="22">
        <v>3714</v>
      </c>
      <c r="F15" s="24">
        <f>AVERAGE(D15:E15)</f>
        <v>3712</v>
      </c>
      <c r="G15" s="24">
        <f>SQRT(100^2+(0.5*(E15-D15))^2)</f>
        <v>100.0199980004</v>
      </c>
      <c r="H15" s="23">
        <v>100.489344095965</v>
      </c>
      <c r="I15" s="23">
        <v>1.69903768280862</v>
      </c>
      <c r="J15" s="26">
        <v>4176</v>
      </c>
      <c r="K15" s="22">
        <v>3903</v>
      </c>
      <c r="L15" s="24">
        <f>AVERAGE(J15:K15)</f>
        <v>4039.5</v>
      </c>
      <c r="M15" s="24">
        <f>SQRT(100^2+(0.5*(K15-J15))^2)</f>
        <v>169.210667512424</v>
      </c>
      <c r="N15" t="s" s="21">
        <v>24</v>
      </c>
      <c r="O15" t="s" s="21">
        <v>50</v>
      </c>
      <c r="P15" s="22">
        <f t="shared" si="5"/>
        <v>16.4336706409313</v>
      </c>
      <c r="Q15" s="21"/>
    </row>
    <row r="16" ht="1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ht="1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ht="1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ht="17.45" customHeight="1">
      <c r="A19" s="20"/>
      <c r="B19" t="s" s="21">
        <v>51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ht="17.45" customHeight="1">
      <c r="A20" s="20"/>
      <c r="B20" t="s" s="21">
        <v>52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27" customWidth="1"/>
    <col min="12" max="16384" width="16.3516" style="27" customWidth="1"/>
  </cols>
  <sheetData>
    <row r="1" ht="27.65" customHeight="1">
      <c r="A1" t="s" s="2">
        <v>53</v>
      </c>
      <c r="B1" s="3"/>
      <c r="C1" s="3"/>
      <c r="D1" s="3"/>
      <c r="E1" s="3"/>
      <c r="F1" s="3"/>
      <c r="G1" s="3"/>
      <c r="H1" s="3"/>
      <c r="I1" s="3"/>
      <c r="J1" s="3"/>
      <c r="K1" s="5"/>
    </row>
    <row r="2" ht="22.8" customHeight="1">
      <c r="A2" t="s" s="28">
        <v>54</v>
      </c>
      <c r="B2" t="s" s="29">
        <v>41</v>
      </c>
      <c r="C2" t="s" s="30">
        <v>44</v>
      </c>
      <c r="D2" t="s" s="30">
        <v>41</v>
      </c>
      <c r="E2" t="s" s="10">
        <v>55</v>
      </c>
      <c r="F2" t="s" s="10">
        <v>56</v>
      </c>
      <c r="G2" t="s" s="10">
        <v>57</v>
      </c>
      <c r="H2" s="11"/>
      <c r="I2" s="11"/>
      <c r="J2" s="11"/>
      <c r="K2" s="11"/>
    </row>
    <row r="3" ht="22.8" customHeight="1">
      <c r="A3" s="31">
        <v>74.04975430837671</v>
      </c>
      <c r="B3" s="32">
        <v>1.62165753557496</v>
      </c>
      <c r="C3" s="33">
        <v>3531.3125</v>
      </c>
      <c r="D3" s="33">
        <v>160.193395953587</v>
      </c>
      <c r="E3" s="9">
        <f t="shared" si="0" ref="E3:E5">((9/28.0855)/((9/28.0855)+((100-9)/55.845)))*100</f>
        <v>16.4336706409313</v>
      </c>
      <c r="F3" t="s" s="10">
        <v>58</v>
      </c>
      <c r="G3" t="s" s="10">
        <v>59</v>
      </c>
      <c r="H3" s="11"/>
      <c r="I3" s="11"/>
      <c r="J3" s="11"/>
      <c r="K3" s="11"/>
    </row>
    <row r="4" ht="22.8" customHeight="1">
      <c r="A4" s="31">
        <v>88.1744456688883</v>
      </c>
      <c r="B4" s="32">
        <v>2.031109650610</v>
      </c>
      <c r="C4" s="33">
        <v>3647.692307692310</v>
      </c>
      <c r="D4" s="33">
        <v>149.264102971540</v>
      </c>
      <c r="E4" s="9">
        <f t="shared" si="0"/>
        <v>16.4336706409313</v>
      </c>
      <c r="F4" t="s" s="10">
        <v>58</v>
      </c>
      <c r="G4" t="s" s="10">
        <v>59</v>
      </c>
      <c r="H4" s="11"/>
      <c r="I4" s="11"/>
      <c r="J4" s="11"/>
      <c r="K4" s="11"/>
    </row>
    <row r="5" ht="22.8" customHeight="1">
      <c r="A5" s="31">
        <v>100.625123762120</v>
      </c>
      <c r="B5" s="32">
        <v>1.83079991356195</v>
      </c>
      <c r="C5" s="33">
        <v>3661.961538461540</v>
      </c>
      <c r="D5" s="33">
        <v>224.339629202618</v>
      </c>
      <c r="E5" s="9">
        <f t="shared" si="0"/>
        <v>16.4336706409313</v>
      </c>
      <c r="F5" t="s" s="10">
        <v>58</v>
      </c>
      <c r="G5" t="s" s="10">
        <v>59</v>
      </c>
      <c r="H5" s="11"/>
      <c r="I5" s="11"/>
      <c r="J5" s="11"/>
      <c r="K5" s="11"/>
    </row>
    <row r="6" ht="20.05" customHeight="1">
      <c r="A6" s="34"/>
      <c r="B6" s="35"/>
      <c r="C6" s="11"/>
      <c r="D6" s="11"/>
      <c r="E6" s="11"/>
      <c r="F6" s="11"/>
      <c r="G6" s="11"/>
      <c r="H6" s="11"/>
      <c r="I6" s="11"/>
      <c r="J6" s="11"/>
      <c r="K6" s="11"/>
    </row>
    <row r="7" ht="97.8" customHeight="1">
      <c r="A7" t="s" s="28">
        <v>60</v>
      </c>
      <c r="B7" s="35"/>
      <c r="C7" s="11"/>
      <c r="D7" s="11"/>
      <c r="E7" s="11"/>
      <c r="F7" s="11"/>
      <c r="G7" s="11"/>
      <c r="H7" s="11"/>
      <c r="I7" s="11"/>
      <c r="J7" s="11"/>
      <c r="K7" s="11"/>
    </row>
    <row r="8" ht="20.05" customHeight="1">
      <c r="A8" s="34"/>
      <c r="B8" s="35"/>
      <c r="C8" s="11"/>
      <c r="D8" s="11"/>
      <c r="E8" s="11"/>
      <c r="F8" s="11"/>
      <c r="G8" s="11"/>
      <c r="H8" s="11"/>
      <c r="I8" s="11"/>
      <c r="J8" s="11"/>
      <c r="K8" s="11"/>
    </row>
    <row r="9" ht="20.05" customHeight="1">
      <c r="A9" s="34"/>
      <c r="B9" s="35"/>
      <c r="C9" s="11"/>
      <c r="D9" s="11"/>
      <c r="E9" s="11"/>
      <c r="F9" s="11"/>
      <c r="G9" s="11"/>
      <c r="H9" s="11"/>
      <c r="I9" s="11"/>
      <c r="J9" s="11"/>
      <c r="K9" s="11"/>
    </row>
    <row r="10" ht="14.7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8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0"/>
  <sheetViews>
    <sheetView workbookViewId="0" showGridLines="0" defaultGridColor="1"/>
  </sheetViews>
  <sheetFormatPr defaultColWidth="16.3333" defaultRowHeight="13.9" customHeight="1" outlineLevelRow="0" outlineLevelCol="0"/>
  <cols>
    <col min="1" max="9" width="16.3516" style="39" customWidth="1"/>
    <col min="10" max="16384" width="16.3516" style="39" customWidth="1"/>
  </cols>
  <sheetData>
    <row r="1" ht="14.6" customHeight="1">
      <c r="A1" t="s" s="40">
        <v>0</v>
      </c>
      <c r="B1" s="41"/>
      <c r="C1" s="41"/>
      <c r="D1" s="41"/>
      <c r="E1" s="41"/>
      <c r="F1" s="41"/>
      <c r="G1" s="41"/>
      <c r="H1" s="41"/>
      <c r="I1" s="42"/>
    </row>
    <row r="2" ht="107" customHeight="1">
      <c r="A2" t="s" s="43">
        <v>61</v>
      </c>
      <c r="B2" s="44"/>
      <c r="C2" s="44"/>
      <c r="D2" s="44"/>
      <c r="E2" s="44"/>
      <c r="F2" s="44"/>
      <c r="G2" s="44"/>
      <c r="H2" s="44"/>
      <c r="I2" s="44"/>
    </row>
    <row r="3" ht="14.25" customHeight="1">
      <c r="A3" s="45"/>
      <c r="B3" s="46"/>
      <c r="C3" s="47"/>
      <c r="D3" s="47"/>
      <c r="E3" s="47"/>
      <c r="F3" s="47"/>
      <c r="G3" s="47"/>
      <c r="H3" s="47"/>
      <c r="I3" s="47"/>
    </row>
    <row r="4" ht="14.05" customHeight="1">
      <c r="A4" t="s" s="48">
        <v>62</v>
      </c>
      <c r="B4" t="s" s="49">
        <v>63</v>
      </c>
      <c r="C4" t="s" s="10">
        <v>64</v>
      </c>
      <c r="D4" t="s" s="10">
        <v>30</v>
      </c>
      <c r="E4" t="s" s="10">
        <v>65</v>
      </c>
      <c r="F4" t="s" s="10">
        <v>66</v>
      </c>
      <c r="G4" t="s" s="10">
        <v>67</v>
      </c>
      <c r="H4" t="s" s="10">
        <v>68</v>
      </c>
      <c r="I4" s="11"/>
    </row>
    <row r="5" ht="14.05" customHeight="1">
      <c r="A5" t="s" s="48">
        <v>27</v>
      </c>
      <c r="B5" s="50">
        <v>1186.915</v>
      </c>
      <c r="C5" s="51">
        <v>109.321462782932</v>
      </c>
      <c r="D5" s="52">
        <v>59.3958006580585</v>
      </c>
      <c r="E5" s="52">
        <v>1.07239212749774</v>
      </c>
      <c r="F5" s="53">
        <v>3.21908963535051</v>
      </c>
      <c r="G5" s="53">
        <v>0.00463978502240605</v>
      </c>
      <c r="H5" s="53">
        <f t="shared" si="0" ref="H5:H220">((9/28.0855)/((9/28.0855)+((100-9)/55.845)))*100</f>
        <v>16.4336706409313</v>
      </c>
      <c r="I5" s="53"/>
    </row>
    <row r="6" ht="14.05" customHeight="1">
      <c r="A6" t="s" s="48">
        <v>27</v>
      </c>
      <c r="B6" s="50">
        <v>1272.275</v>
      </c>
      <c r="C6" s="51">
        <v>112.409077146821</v>
      </c>
      <c r="D6" s="52">
        <v>59.3182220566654</v>
      </c>
      <c r="E6" s="52">
        <v>1.05268473718671</v>
      </c>
      <c r="F6" s="53">
        <v>3.22000297054267</v>
      </c>
      <c r="G6" s="53">
        <v>0.00447072424869588</v>
      </c>
      <c r="H6" s="53">
        <f t="shared" si="0"/>
        <v>16.4336706409313</v>
      </c>
      <c r="I6" s="53"/>
    </row>
    <row r="7" ht="14.05" customHeight="1">
      <c r="A7" t="s" s="48">
        <v>27</v>
      </c>
      <c r="B7" s="50">
        <v>1385.765</v>
      </c>
      <c r="C7" s="51">
        <v>112.340109600267</v>
      </c>
      <c r="D7" s="52">
        <v>59.5773141938294</v>
      </c>
      <c r="E7" s="52">
        <v>1.10437195648821</v>
      </c>
      <c r="F7" s="53">
        <v>3.21952090254373</v>
      </c>
      <c r="G7" s="53">
        <v>0.0046112299177091</v>
      </c>
      <c r="H7" s="53">
        <f t="shared" si="0"/>
        <v>16.4336706409313</v>
      </c>
      <c r="I7" s="53"/>
    </row>
    <row r="8" ht="14.05" customHeight="1">
      <c r="A8" t="s" s="48">
        <v>27</v>
      </c>
      <c r="B8" s="50">
        <v>1474.52</v>
      </c>
      <c r="C8" s="51">
        <v>110.067208559134</v>
      </c>
      <c r="D8" s="52">
        <v>59.5039734536001</v>
      </c>
      <c r="E8" s="52">
        <v>1.13021935964286</v>
      </c>
      <c r="F8" s="53">
        <v>3.22043975159276</v>
      </c>
      <c r="G8" s="53">
        <v>0.00466015998518271</v>
      </c>
      <c r="H8" s="53">
        <f t="shared" si="0"/>
        <v>16.4336706409313</v>
      </c>
      <c r="I8" s="53"/>
    </row>
    <row r="9" ht="14.05" customHeight="1">
      <c r="A9" t="s" s="48">
        <v>27</v>
      </c>
      <c r="B9" s="50">
        <v>1331.445</v>
      </c>
      <c r="C9" s="51">
        <v>115.255251615707</v>
      </c>
      <c r="D9" s="52">
        <v>71.5504965248191</v>
      </c>
      <c r="E9" s="52">
        <v>1.29091655639207</v>
      </c>
      <c r="F9" s="53">
        <v>3.16792856018481</v>
      </c>
      <c r="G9" s="53">
        <v>0.00470817250856881</v>
      </c>
      <c r="H9" s="53">
        <f t="shared" si="0"/>
        <v>16.4336706409313</v>
      </c>
      <c r="I9" s="53"/>
    </row>
    <row r="10" ht="14.05" customHeight="1">
      <c r="A10" t="s" s="48">
        <v>27</v>
      </c>
      <c r="B10" s="50">
        <v>1405.165</v>
      </c>
      <c r="C10" s="51">
        <v>116.323437986504</v>
      </c>
      <c r="D10" s="52">
        <v>71.50128366914311</v>
      </c>
      <c r="E10" s="52">
        <v>1.25843238513583</v>
      </c>
      <c r="F10" s="53">
        <v>3.16852043140603</v>
      </c>
      <c r="G10" s="53">
        <v>0.00452253223398366</v>
      </c>
      <c r="H10" s="53">
        <f t="shared" si="0"/>
        <v>16.4336706409313</v>
      </c>
      <c r="I10" s="53"/>
    </row>
    <row r="11" ht="14.05" customHeight="1">
      <c r="A11" t="s" s="48">
        <v>27</v>
      </c>
      <c r="B11" s="50">
        <v>1490.04</v>
      </c>
      <c r="C11" s="51">
        <v>119.962667526193</v>
      </c>
      <c r="D11" s="52">
        <v>71.59544600890349</v>
      </c>
      <c r="E11" s="52">
        <v>1.335036530396</v>
      </c>
      <c r="F11" s="53">
        <v>3.16861031815263</v>
      </c>
      <c r="G11" s="53">
        <v>0.00478411704199829</v>
      </c>
      <c r="H11" s="53">
        <f t="shared" si="0"/>
        <v>16.4336706409313</v>
      </c>
      <c r="I11" s="53"/>
    </row>
    <row r="12" ht="14.05" customHeight="1">
      <c r="A12" t="s" s="48">
        <v>27</v>
      </c>
      <c r="B12" s="50">
        <v>1643.3</v>
      </c>
      <c r="C12" s="51">
        <v>117.706796745133</v>
      </c>
      <c r="D12" s="52">
        <v>71.9849802389834</v>
      </c>
      <c r="E12" s="52">
        <v>1.31420782939053</v>
      </c>
      <c r="F12" s="53">
        <v>3.16791171833541</v>
      </c>
      <c r="G12" s="53">
        <v>0.00454290385842194</v>
      </c>
      <c r="H12" s="53">
        <f t="shared" si="0"/>
        <v>16.4336706409313</v>
      </c>
      <c r="I12" s="53"/>
    </row>
    <row r="13" ht="14.05" customHeight="1">
      <c r="A13" t="s" s="48">
        <v>27</v>
      </c>
      <c r="B13" s="50">
        <v>1698.105</v>
      </c>
      <c r="C13" s="51">
        <v>125.161399900289</v>
      </c>
      <c r="D13" s="52">
        <v>72.08067754227081</v>
      </c>
      <c r="E13" s="52">
        <v>1.3799130036839</v>
      </c>
      <c r="F13" s="53">
        <v>3.16783358787397</v>
      </c>
      <c r="G13" s="53">
        <v>0.00478015096176538</v>
      </c>
      <c r="H13" s="53">
        <f t="shared" si="0"/>
        <v>16.4336706409313</v>
      </c>
      <c r="I13" s="53"/>
    </row>
    <row r="14" ht="14.05" customHeight="1">
      <c r="A14" t="s" s="48">
        <v>27</v>
      </c>
      <c r="B14" s="50">
        <v>1212.135</v>
      </c>
      <c r="C14" s="51">
        <v>113.069992593084</v>
      </c>
      <c r="D14" s="52">
        <v>86.2124962005995</v>
      </c>
      <c r="E14" s="52">
        <v>1.81918467872698</v>
      </c>
      <c r="F14" s="53">
        <v>3.11494789139438</v>
      </c>
      <c r="G14" s="53">
        <v>0.00577751623885543</v>
      </c>
      <c r="H14" s="53">
        <f t="shared" si="0"/>
        <v>16.4336706409313</v>
      </c>
      <c r="I14" s="53"/>
    </row>
    <row r="15" ht="14.05" customHeight="1">
      <c r="A15" t="s" s="48">
        <v>27</v>
      </c>
      <c r="B15" s="50">
        <v>1300.89</v>
      </c>
      <c r="C15" s="51">
        <v>116.926609888425</v>
      </c>
      <c r="D15" s="52">
        <v>86.1122111445907</v>
      </c>
      <c r="E15" s="52">
        <v>1.79351762443652</v>
      </c>
      <c r="F15" s="53">
        <v>3.11567363546754</v>
      </c>
      <c r="G15" s="53">
        <v>0.00567146382401225</v>
      </c>
      <c r="H15" s="53">
        <f t="shared" si="0"/>
        <v>16.4336706409313</v>
      </c>
      <c r="I15" s="53"/>
    </row>
    <row r="16" ht="14.05" customHeight="1">
      <c r="A16" t="s" s="48">
        <v>27</v>
      </c>
      <c r="B16" s="50">
        <v>1410.985</v>
      </c>
      <c r="C16" s="51">
        <v>115.963508160973</v>
      </c>
      <c r="D16" s="52">
        <v>86.6142576082204</v>
      </c>
      <c r="E16" s="52">
        <v>1.8414912007881</v>
      </c>
      <c r="F16" s="53">
        <v>3.11452868173402</v>
      </c>
      <c r="G16" s="53">
        <v>0.00576455106120112</v>
      </c>
      <c r="H16" s="53">
        <f t="shared" si="0"/>
        <v>16.4336706409313</v>
      </c>
      <c r="I16" s="53"/>
    </row>
    <row r="17" ht="14.05" customHeight="1">
      <c r="A17" t="s" s="48">
        <v>27</v>
      </c>
      <c r="B17" s="50">
        <v>1495.86</v>
      </c>
      <c r="C17" s="51">
        <v>119.114984783612</v>
      </c>
      <c r="D17" s="52">
        <v>86.9113061235567</v>
      </c>
      <c r="E17" s="52">
        <v>1.97797038542027</v>
      </c>
      <c r="F17" s="53">
        <v>3.11394230427791</v>
      </c>
      <c r="G17" s="53">
        <v>0.00617751749142504</v>
      </c>
      <c r="H17" s="53">
        <f t="shared" si="0"/>
        <v>16.4336706409313</v>
      </c>
      <c r="I17" s="53"/>
    </row>
    <row r="18" ht="14.05" customHeight="1">
      <c r="A18" t="s" s="48">
        <v>27</v>
      </c>
      <c r="B18" s="50">
        <v>1640.875</v>
      </c>
      <c r="C18" s="51">
        <v>125.055550156720</v>
      </c>
      <c r="D18" s="52">
        <v>86.54967935235381</v>
      </c>
      <c r="E18" s="52">
        <v>1.86340767699023</v>
      </c>
      <c r="F18" s="53">
        <v>3.11577516516208</v>
      </c>
      <c r="G18" s="53">
        <v>0.00575212428513732</v>
      </c>
      <c r="H18" s="53">
        <f t="shared" si="0"/>
        <v>16.4336706409313</v>
      </c>
      <c r="I18" s="53"/>
    </row>
    <row r="19" ht="14.05" customHeight="1">
      <c r="A19" t="s" s="48">
        <v>27</v>
      </c>
      <c r="B19" s="50">
        <v>1747.09</v>
      </c>
      <c r="C19" s="51">
        <v>111.256047476081</v>
      </c>
      <c r="D19" s="52">
        <v>86.70061641083019</v>
      </c>
      <c r="E19" s="52">
        <v>1.71027609622169</v>
      </c>
      <c r="F19" s="53">
        <v>3.11576163723615</v>
      </c>
      <c r="G19" s="53">
        <v>0.00515129780757125</v>
      </c>
      <c r="H19" s="53">
        <f t="shared" si="0"/>
        <v>16.4336706409313</v>
      </c>
      <c r="I19" s="53"/>
    </row>
    <row r="20" ht="14.05" customHeight="1">
      <c r="A20" t="s" s="48">
        <v>27</v>
      </c>
      <c r="B20" s="50">
        <v>1818.87</v>
      </c>
      <c r="C20" s="51">
        <v>112.344278447992</v>
      </c>
      <c r="D20" s="52">
        <v>86.5438635166618</v>
      </c>
      <c r="E20" s="52">
        <v>1.56417563993686</v>
      </c>
      <c r="F20" s="53">
        <v>3.11660093394968</v>
      </c>
      <c r="G20" s="53">
        <v>0.00458698801480566</v>
      </c>
      <c r="H20" s="53">
        <f t="shared" si="0"/>
        <v>16.4336706409313</v>
      </c>
      <c r="I20" s="53"/>
    </row>
    <row r="21" ht="14.05" customHeight="1">
      <c r="A21" t="s" s="48">
        <v>27</v>
      </c>
      <c r="B21" s="50">
        <v>1268.395</v>
      </c>
      <c r="C21" s="51">
        <v>116.002418186002</v>
      </c>
      <c r="D21" s="52">
        <v>96.2455772547692</v>
      </c>
      <c r="E21" s="52">
        <v>2.05161353012009</v>
      </c>
      <c r="F21" s="53">
        <v>3.08417050268227</v>
      </c>
      <c r="G21" s="53">
        <v>0.00586944737459906</v>
      </c>
      <c r="H21" s="53">
        <f t="shared" si="0"/>
        <v>16.4336706409313</v>
      </c>
      <c r="I21" s="53"/>
    </row>
    <row r="22" ht="14.05" customHeight="1">
      <c r="A22" t="s" s="48">
        <v>27</v>
      </c>
      <c r="B22" s="50">
        <v>1366.85</v>
      </c>
      <c r="C22" s="51">
        <v>119.310194451271</v>
      </c>
      <c r="D22" s="52">
        <v>96.5736000871851</v>
      </c>
      <c r="E22" s="52">
        <v>2.16187356270583</v>
      </c>
      <c r="F22" s="53">
        <v>3.08360601922917</v>
      </c>
      <c r="G22" s="53">
        <v>0.00615793705866156</v>
      </c>
      <c r="H22" s="53">
        <f t="shared" si="0"/>
        <v>16.4336706409313</v>
      </c>
      <c r="I22" s="53"/>
    </row>
    <row r="23" ht="14.05" customHeight="1">
      <c r="A23" t="s" s="48">
        <v>27</v>
      </c>
      <c r="B23" s="50">
        <v>1471.125</v>
      </c>
      <c r="C23" s="51">
        <v>120.952017862457</v>
      </c>
      <c r="D23" s="52">
        <v>96.26037657815149</v>
      </c>
      <c r="E23" s="52">
        <v>2.09277867681192</v>
      </c>
      <c r="F23" s="53">
        <v>3.08494507397869</v>
      </c>
      <c r="G23" s="53">
        <v>0.00594179052428421</v>
      </c>
      <c r="H23" s="53">
        <f t="shared" si="0"/>
        <v>16.4336706409313</v>
      </c>
      <c r="I23" s="53"/>
    </row>
    <row r="24" ht="14.05" customHeight="1">
      <c r="A24" t="s" s="48">
        <v>27</v>
      </c>
      <c r="B24" s="50">
        <v>1515.745</v>
      </c>
      <c r="C24" s="51">
        <v>122.334337064456</v>
      </c>
      <c r="D24" s="52">
        <v>96.55706460026271</v>
      </c>
      <c r="E24" s="52">
        <v>2.04301866335371</v>
      </c>
      <c r="F24" s="53">
        <v>3.08425471769486</v>
      </c>
      <c r="G24" s="53">
        <v>0.00575919931357206</v>
      </c>
      <c r="H24" s="53">
        <f t="shared" si="0"/>
        <v>16.4336706409313</v>
      </c>
      <c r="I24" s="53"/>
    </row>
    <row r="25" ht="14.05" customHeight="1">
      <c r="A25" t="s" s="48">
        <v>27</v>
      </c>
      <c r="B25" s="50">
        <v>1613.715</v>
      </c>
      <c r="C25" s="51">
        <v>122.823720123598</v>
      </c>
      <c r="D25" s="52">
        <v>96.9527016976011</v>
      </c>
      <c r="E25" s="52">
        <v>2.09075098060457</v>
      </c>
      <c r="F25" s="53">
        <v>3.08349206095996</v>
      </c>
      <c r="G25" s="53">
        <v>0.00584988635759515</v>
      </c>
      <c r="H25" s="53">
        <f t="shared" si="0"/>
        <v>16.4336706409313</v>
      </c>
      <c r="I25" s="53"/>
    </row>
    <row r="26" ht="14.05" customHeight="1">
      <c r="A26" t="s" s="48">
        <v>27</v>
      </c>
      <c r="B26" s="50">
        <v>1715.08</v>
      </c>
      <c r="C26" s="51">
        <v>127.612563644807</v>
      </c>
      <c r="D26" s="52">
        <v>97.1933459210682</v>
      </c>
      <c r="E26" s="52">
        <v>2.05577316059172</v>
      </c>
      <c r="F26" s="53">
        <v>3.08319794534748</v>
      </c>
      <c r="G26" s="53">
        <v>0.00569243220154899</v>
      </c>
      <c r="H26" s="53">
        <f t="shared" si="0"/>
        <v>16.4336706409313</v>
      </c>
      <c r="I26" s="53"/>
    </row>
    <row r="27" ht="14.05" customHeight="1">
      <c r="A27" t="s" s="48">
        <v>27</v>
      </c>
      <c r="B27" s="50">
        <v>1819.84</v>
      </c>
      <c r="C27" s="51">
        <v>134.164323126530</v>
      </c>
      <c r="D27" s="52">
        <v>96.8745214374744</v>
      </c>
      <c r="E27" s="52">
        <v>2.08371341433162</v>
      </c>
      <c r="F27" s="53">
        <v>3.08455547325492</v>
      </c>
      <c r="G27" s="53">
        <v>0.00575652191210323</v>
      </c>
      <c r="H27" s="53">
        <f t="shared" si="0"/>
        <v>16.4336706409313</v>
      </c>
      <c r="I27" s="53"/>
    </row>
    <row r="28" ht="14.05" customHeight="1">
      <c r="A28" t="s" s="48">
        <v>27</v>
      </c>
      <c r="B28" s="50">
        <v>1164.12</v>
      </c>
      <c r="C28" s="51">
        <v>112.904979518177</v>
      </c>
      <c r="D28" s="52">
        <v>63.4683595829153</v>
      </c>
      <c r="E28" s="52">
        <v>1.12555566778176</v>
      </c>
      <c r="F28" s="53">
        <v>3.20049532810982</v>
      </c>
      <c r="G28" s="53">
        <v>0.00462208489734839</v>
      </c>
      <c r="H28" s="53">
        <f t="shared" si="0"/>
        <v>16.4336706409313</v>
      </c>
      <c r="I28" s="53"/>
    </row>
    <row r="29" ht="14.05" customHeight="1">
      <c r="A29" t="s" s="48">
        <v>27</v>
      </c>
      <c r="B29" s="50">
        <v>1232.505</v>
      </c>
      <c r="C29" s="51">
        <v>109.685733005710</v>
      </c>
      <c r="D29" s="52">
        <v>63.7288570042152</v>
      </c>
      <c r="E29" s="52">
        <v>1.10584296058832</v>
      </c>
      <c r="F29" s="53">
        <v>3.19976494984761</v>
      </c>
      <c r="G29" s="53">
        <v>0.00446169867876433</v>
      </c>
      <c r="H29" s="53">
        <f t="shared" si="0"/>
        <v>16.4336706409313</v>
      </c>
      <c r="I29" s="53"/>
    </row>
    <row r="30" ht="14.05" customHeight="1">
      <c r="A30" t="s" s="48">
        <v>27</v>
      </c>
      <c r="B30" s="50">
        <v>1294.1</v>
      </c>
      <c r="C30" s="51">
        <v>122.163046785843</v>
      </c>
      <c r="D30" s="52">
        <v>63.8293539448655</v>
      </c>
      <c r="E30" s="52">
        <v>1.12042455722568</v>
      </c>
      <c r="F30" s="53">
        <v>3.19969574562947</v>
      </c>
      <c r="G30" s="53">
        <v>0.00447542920400789</v>
      </c>
      <c r="H30" s="53">
        <f t="shared" si="0"/>
        <v>16.4336706409313</v>
      </c>
      <c r="I30" s="53"/>
    </row>
    <row r="31" ht="14.05" customHeight="1">
      <c r="A31" t="s" s="48">
        <v>27</v>
      </c>
      <c r="B31" s="50">
        <v>1377.52</v>
      </c>
      <c r="C31" s="51">
        <v>116.283749509551</v>
      </c>
      <c r="D31" s="52">
        <v>63.9527739475274</v>
      </c>
      <c r="E31" s="52">
        <v>1.11219928861655</v>
      </c>
      <c r="F31" s="53">
        <v>3.19965828647724</v>
      </c>
      <c r="G31" s="53">
        <v>0.00435416578592689</v>
      </c>
      <c r="H31" s="53">
        <f t="shared" si="0"/>
        <v>16.4336706409313</v>
      </c>
      <c r="I31" s="53"/>
    </row>
    <row r="32" ht="14.05" customHeight="1">
      <c r="A32" t="s" s="48">
        <v>27</v>
      </c>
      <c r="B32" s="50">
        <v>1128.715</v>
      </c>
      <c r="C32" s="51">
        <v>118.199476415930</v>
      </c>
      <c r="D32" s="52">
        <v>46.4699115157671</v>
      </c>
      <c r="E32" s="52">
        <v>0.641697308599305</v>
      </c>
      <c r="F32" s="53">
        <v>3.28638128285333</v>
      </c>
      <c r="G32" s="53">
        <v>0.00303821176078706</v>
      </c>
      <c r="H32" s="53">
        <f t="shared" si="0"/>
        <v>16.4336706409313</v>
      </c>
      <c r="I32" s="53"/>
    </row>
    <row r="33" ht="14.05" customHeight="1">
      <c r="A33" t="s" s="48">
        <v>27</v>
      </c>
      <c r="B33" s="50">
        <v>1235.9</v>
      </c>
      <c r="C33" s="51">
        <v>122.240786973907</v>
      </c>
      <c r="D33" s="52">
        <v>46.8033120437174</v>
      </c>
      <c r="E33" s="52">
        <v>0.698206897627514</v>
      </c>
      <c r="F33" s="53">
        <v>3.28528772433408</v>
      </c>
      <c r="G33" s="53">
        <v>0.00321962881622694</v>
      </c>
      <c r="H33" s="53">
        <f t="shared" si="0"/>
        <v>16.4336706409313</v>
      </c>
      <c r="I33" s="53"/>
    </row>
    <row r="34" ht="14.05" customHeight="1">
      <c r="A34" t="s" s="48">
        <v>27</v>
      </c>
      <c r="B34" s="50">
        <v>1361.515</v>
      </c>
      <c r="C34" s="51">
        <v>125.6195057505</v>
      </c>
      <c r="D34" s="52">
        <v>46.873829322367</v>
      </c>
      <c r="E34" s="52">
        <v>0.673314084476061</v>
      </c>
      <c r="F34" s="53">
        <v>3.285890216576</v>
      </c>
      <c r="G34" s="53">
        <v>0.00271234368440399</v>
      </c>
      <c r="H34" s="53">
        <f t="shared" si="0"/>
        <v>16.4336706409313</v>
      </c>
      <c r="I34" s="53"/>
    </row>
    <row r="35" ht="14.05" customHeight="1">
      <c r="A35" t="s" s="48">
        <v>27</v>
      </c>
      <c r="B35" s="50">
        <v>1438.63</v>
      </c>
      <c r="C35" s="51">
        <v>113.013436811735</v>
      </c>
      <c r="D35" s="52">
        <v>47.0700415595459</v>
      </c>
      <c r="E35" s="52">
        <v>0.680959430057217</v>
      </c>
      <c r="F35" s="53">
        <v>3.28536290290647</v>
      </c>
      <c r="G35" s="53">
        <v>0.00253473194752103</v>
      </c>
      <c r="H35" s="53">
        <f t="shared" si="0"/>
        <v>16.4336706409313</v>
      </c>
      <c r="I35" s="53"/>
    </row>
    <row r="36" ht="14.05" customHeight="1">
      <c r="A36" t="s" s="48">
        <v>27</v>
      </c>
      <c r="B36" s="50">
        <v>1154.905</v>
      </c>
      <c r="C36" s="51">
        <v>113.857560245247</v>
      </c>
      <c r="D36" s="52">
        <v>50.0505791422423</v>
      </c>
      <c r="E36" s="52">
        <v>0.788389337676099</v>
      </c>
      <c r="F36" s="53">
        <v>3.26621591860769</v>
      </c>
      <c r="G36" s="53">
        <v>0.00375536042449891</v>
      </c>
      <c r="H36" s="53">
        <f t="shared" si="0"/>
        <v>16.4336706409313</v>
      </c>
      <c r="I36" s="53"/>
    </row>
    <row r="37" ht="14.05" customHeight="1">
      <c r="A37" t="s" s="48">
        <v>27</v>
      </c>
      <c r="B37" s="50">
        <v>1255.3</v>
      </c>
      <c r="C37" s="51">
        <v>113.609374613189</v>
      </c>
      <c r="D37" s="52">
        <v>50.3509707856742</v>
      </c>
      <c r="E37" s="52">
        <v>0.755027185309239</v>
      </c>
      <c r="F37" s="53">
        <v>3.26532469730059</v>
      </c>
      <c r="G37" s="53">
        <v>0.00336067004738022</v>
      </c>
      <c r="H37" s="53">
        <f t="shared" si="0"/>
        <v>16.4336706409313</v>
      </c>
      <c r="I37" s="53"/>
    </row>
    <row r="38" ht="14.05" customHeight="1">
      <c r="A38" t="s" s="48">
        <v>27</v>
      </c>
      <c r="B38" s="50">
        <v>1308.65</v>
      </c>
      <c r="C38" s="51">
        <v>105.374676749208</v>
      </c>
      <c r="D38" s="52">
        <v>124.963004386542</v>
      </c>
      <c r="E38" s="52">
        <v>3.36882830875322</v>
      </c>
      <c r="F38" s="53">
        <v>3.01058594721057</v>
      </c>
      <c r="G38" s="53">
        <v>0.00754206591659737</v>
      </c>
      <c r="H38" s="53">
        <f t="shared" si="0"/>
        <v>16.4336706409313</v>
      </c>
      <c r="I38" s="53"/>
    </row>
    <row r="39" ht="14.05" customHeight="1">
      <c r="A39" t="s" s="48">
        <v>27</v>
      </c>
      <c r="B39" s="50">
        <v>1417.775</v>
      </c>
      <c r="C39" s="51">
        <v>106.480400191772</v>
      </c>
      <c r="D39" s="52">
        <v>126.938125228627</v>
      </c>
      <c r="E39" s="52">
        <v>3.87296411658102</v>
      </c>
      <c r="F39" s="53">
        <v>3.00649024328093</v>
      </c>
      <c r="G39" s="53">
        <v>0.008550910494228551</v>
      </c>
      <c r="H39" s="53">
        <f t="shared" si="0"/>
        <v>16.4336706409313</v>
      </c>
      <c r="I39" s="53"/>
    </row>
    <row r="40" ht="14.05" customHeight="1">
      <c r="A40" t="s" s="48">
        <v>27</v>
      </c>
      <c r="B40" s="50">
        <v>1516.715</v>
      </c>
      <c r="C40" s="51">
        <v>107.879359587458</v>
      </c>
      <c r="D40" s="52">
        <v>126.130069313925</v>
      </c>
      <c r="E40" s="52">
        <v>3.56331551837306</v>
      </c>
      <c r="F40" s="53">
        <v>3.00860136414131</v>
      </c>
      <c r="G40" s="53">
        <v>0.00789781657337417</v>
      </c>
      <c r="H40" s="53">
        <f t="shared" si="0"/>
        <v>16.4336706409313</v>
      </c>
      <c r="I40" s="53"/>
    </row>
    <row r="41" ht="14.05" customHeight="1">
      <c r="A41" t="s" s="48">
        <v>27</v>
      </c>
      <c r="B41" s="50">
        <v>1638.935</v>
      </c>
      <c r="C41" s="51">
        <v>109.397894061083</v>
      </c>
      <c r="D41" s="52">
        <v>125.302364115217</v>
      </c>
      <c r="E41" s="52">
        <v>2.73635820010825</v>
      </c>
      <c r="F41" s="53">
        <v>3.01084605028653</v>
      </c>
      <c r="G41" s="53">
        <v>0.00603077462040911</v>
      </c>
      <c r="H41" s="53">
        <f t="shared" si="0"/>
        <v>16.4336706409313</v>
      </c>
      <c r="I41" s="53"/>
    </row>
    <row r="42" ht="14.05" customHeight="1">
      <c r="A42" t="s" s="48">
        <v>27</v>
      </c>
      <c r="B42" s="50">
        <v>1751.455</v>
      </c>
      <c r="C42" s="51">
        <v>111.764493579133</v>
      </c>
      <c r="D42" s="52">
        <v>126.268386278724</v>
      </c>
      <c r="E42" s="52">
        <v>3.04479792963804</v>
      </c>
      <c r="F42" s="53">
        <v>3.00901787595107</v>
      </c>
      <c r="G42" s="53">
        <v>0.00667585958689133</v>
      </c>
      <c r="H42" s="53">
        <f t="shared" si="0"/>
        <v>16.4336706409313</v>
      </c>
      <c r="I42" s="53"/>
    </row>
    <row r="43" ht="14.05" customHeight="1">
      <c r="A43" t="s" s="48">
        <v>27</v>
      </c>
      <c r="B43" s="50">
        <v>1926.055</v>
      </c>
      <c r="C43" s="51">
        <v>118.435417105695</v>
      </c>
      <c r="D43" s="52">
        <v>124.944395259695</v>
      </c>
      <c r="E43" s="52">
        <v>2.83024620524981</v>
      </c>
      <c r="F43" s="53">
        <v>3.01255862572736</v>
      </c>
      <c r="G43" s="53">
        <v>0.0062105601060168</v>
      </c>
      <c r="H43" s="53">
        <f t="shared" si="0"/>
        <v>16.4336706409313</v>
      </c>
      <c r="I43" s="53"/>
    </row>
    <row r="44" ht="14.05" customHeight="1">
      <c r="A44" t="s" s="48">
        <v>27</v>
      </c>
      <c r="B44" s="50">
        <v>2016.75</v>
      </c>
      <c r="C44" s="51">
        <v>118.285935343134</v>
      </c>
      <c r="D44" s="52">
        <v>125.988245432527</v>
      </c>
      <c r="E44" s="52">
        <v>3.14810307775166</v>
      </c>
      <c r="F44" s="53">
        <v>3.01047604667018</v>
      </c>
      <c r="G44" s="53">
        <v>0.0068826366284734</v>
      </c>
      <c r="H44" s="53">
        <f t="shared" si="0"/>
        <v>16.4336706409313</v>
      </c>
      <c r="I44" s="53"/>
    </row>
    <row r="45" ht="14.05" customHeight="1">
      <c r="A45" t="s" s="48">
        <v>27</v>
      </c>
      <c r="B45" s="50">
        <v>2102.11</v>
      </c>
      <c r="C45" s="51">
        <v>114.911670860709</v>
      </c>
      <c r="D45" s="52">
        <v>125.337461086228</v>
      </c>
      <c r="E45" s="52">
        <v>2.72127642694013</v>
      </c>
      <c r="F45" s="53">
        <v>3.01221896196928</v>
      </c>
      <c r="G45" s="53">
        <v>0.00588870414792521</v>
      </c>
      <c r="H45" s="53">
        <f t="shared" si="0"/>
        <v>16.4336706409313</v>
      </c>
      <c r="I45" s="53"/>
    </row>
    <row r="46" ht="14.05" customHeight="1">
      <c r="A46" t="s" s="48">
        <v>27</v>
      </c>
      <c r="B46" s="50">
        <v>1215.045</v>
      </c>
      <c r="C46" s="51">
        <v>105.971397202264</v>
      </c>
      <c r="D46" s="52">
        <v>145.657114869150</v>
      </c>
      <c r="E46" s="52">
        <v>4.776854527031</v>
      </c>
      <c r="F46" s="53">
        <v>2.96707931336658</v>
      </c>
      <c r="G46" s="53">
        <v>0.009207348176601749</v>
      </c>
      <c r="H46" s="53">
        <f t="shared" si="0"/>
        <v>16.4336706409313</v>
      </c>
      <c r="I46" s="53"/>
    </row>
    <row r="47" ht="14.05" customHeight="1">
      <c r="A47" t="s" s="48">
        <v>27</v>
      </c>
      <c r="B47" s="50">
        <v>1371.7</v>
      </c>
      <c r="C47" s="51">
        <v>106.324456264775</v>
      </c>
      <c r="D47" s="52">
        <v>147.818327245575</v>
      </c>
      <c r="E47" s="52">
        <v>3.91429445698181</v>
      </c>
      <c r="F47" s="53">
        <v>2.96333774567156</v>
      </c>
      <c r="G47" s="53">
        <v>0.00741362474462471</v>
      </c>
      <c r="H47" s="53">
        <f t="shared" si="0"/>
        <v>16.4336706409313</v>
      </c>
      <c r="I47" s="53"/>
    </row>
    <row r="48" ht="14.05" customHeight="1">
      <c r="A48" t="s" s="48">
        <v>27</v>
      </c>
      <c r="B48" s="50">
        <v>1496.345</v>
      </c>
      <c r="C48" s="51">
        <v>107.297455817927</v>
      </c>
      <c r="D48" s="52">
        <v>149.264388767298</v>
      </c>
      <c r="E48" s="52">
        <v>5.63211564861352</v>
      </c>
      <c r="F48" s="53">
        <v>2.96091446434321</v>
      </c>
      <c r="G48" s="53">
        <v>0.0106083535506417</v>
      </c>
      <c r="H48" s="53">
        <f t="shared" si="0"/>
        <v>16.4336706409313</v>
      </c>
      <c r="I48" s="53"/>
    </row>
    <row r="49" ht="14.05" customHeight="1">
      <c r="A49" t="s" s="48">
        <v>27</v>
      </c>
      <c r="B49" s="50">
        <v>1588.98</v>
      </c>
      <c r="C49" s="51">
        <v>107.877710394687</v>
      </c>
      <c r="D49" s="52">
        <v>147.618399340896</v>
      </c>
      <c r="E49" s="52">
        <v>5.75179118357679</v>
      </c>
      <c r="F49" s="53">
        <v>2.96429142943952</v>
      </c>
      <c r="G49" s="53">
        <v>0.010959872261163</v>
      </c>
      <c r="H49" s="53">
        <f t="shared" si="0"/>
        <v>16.4336706409313</v>
      </c>
      <c r="I49" s="53"/>
    </row>
    <row r="50" ht="14.05" customHeight="1">
      <c r="A50" t="s" s="48">
        <v>27</v>
      </c>
      <c r="B50" s="50">
        <v>1708.29</v>
      </c>
      <c r="C50" s="51">
        <v>111.962333398335</v>
      </c>
      <c r="D50" s="52">
        <v>148.583083927437</v>
      </c>
      <c r="E50" s="52">
        <v>5.0201891493614</v>
      </c>
      <c r="F50" s="53">
        <v>2.96276268510301</v>
      </c>
      <c r="G50" s="53">
        <v>0.00948415560128946</v>
      </c>
      <c r="H50" s="53">
        <f t="shared" si="0"/>
        <v>16.4336706409313</v>
      </c>
      <c r="I50" s="53"/>
    </row>
    <row r="51" ht="14.05" customHeight="1">
      <c r="A51" t="s" s="48">
        <v>27</v>
      </c>
      <c r="B51" s="50">
        <v>1834.875</v>
      </c>
      <c r="C51" s="51">
        <v>115.153769478033</v>
      </c>
      <c r="D51" s="52">
        <v>147.770267632162</v>
      </c>
      <c r="E51" s="52">
        <v>4.57072497138406</v>
      </c>
      <c r="F51" s="53">
        <v>2.96465069848658</v>
      </c>
      <c r="G51" s="53">
        <v>0.00866140855516565</v>
      </c>
      <c r="H51" s="53">
        <f t="shared" si="0"/>
        <v>16.4336706409313</v>
      </c>
      <c r="I51" s="53"/>
    </row>
    <row r="52" ht="14.05" customHeight="1">
      <c r="A52" t="s" s="48">
        <v>27</v>
      </c>
      <c r="B52" s="50">
        <v>2006.565</v>
      </c>
      <c r="C52" s="51">
        <v>114.343186176527</v>
      </c>
      <c r="D52" s="52">
        <v>147.007578661022</v>
      </c>
      <c r="E52" s="52">
        <v>4.19168580868731</v>
      </c>
      <c r="F52" s="53">
        <v>2.96657576431806</v>
      </c>
      <c r="G52" s="53">
        <v>0.007951396047499179</v>
      </c>
      <c r="H52" s="53">
        <f t="shared" si="0"/>
        <v>16.4336706409313</v>
      </c>
      <c r="I52" s="53"/>
    </row>
    <row r="53" ht="14.05" customHeight="1">
      <c r="A53" t="s" s="48">
        <v>27</v>
      </c>
      <c r="B53" s="50">
        <v>2105.505</v>
      </c>
      <c r="C53" s="51">
        <v>114.663376999808</v>
      </c>
      <c r="D53" s="52">
        <v>147.768269679054</v>
      </c>
      <c r="E53" s="52">
        <v>4.11726068625104</v>
      </c>
      <c r="F53" s="53">
        <v>2.96537363400082</v>
      </c>
      <c r="G53" s="53">
        <v>0.00775348745604017</v>
      </c>
      <c r="H53" s="53">
        <f t="shared" si="0"/>
        <v>16.4336706409313</v>
      </c>
      <c r="I53" s="53"/>
    </row>
    <row r="54" ht="14.05" customHeight="1">
      <c r="A54" t="s" s="48">
        <v>27</v>
      </c>
      <c r="B54" s="50">
        <v>2231.605</v>
      </c>
      <c r="C54" s="51">
        <v>119.765024214083</v>
      </c>
      <c r="D54" s="52">
        <v>147.429312406689</v>
      </c>
      <c r="E54" s="52">
        <v>4.22940546719766</v>
      </c>
      <c r="F54" s="53">
        <v>2.96636326655598</v>
      </c>
      <c r="G54" s="53">
        <v>0.007978250840835321</v>
      </c>
      <c r="H54" s="53">
        <f t="shared" si="0"/>
        <v>16.4336706409313</v>
      </c>
      <c r="I54" s="53"/>
    </row>
    <row r="55" ht="14.05" customHeight="1">
      <c r="A55" t="s" s="48">
        <v>27</v>
      </c>
      <c r="B55" s="50">
        <v>2356.25</v>
      </c>
      <c r="C55" s="51">
        <v>120.104381685266</v>
      </c>
      <c r="D55" s="52">
        <v>150.497594314647</v>
      </c>
      <c r="E55" s="52">
        <v>5.20457310730929</v>
      </c>
      <c r="F55" s="53">
        <v>2.96083016175118</v>
      </c>
      <c r="G55" s="53">
        <v>0.0096810712951908</v>
      </c>
      <c r="H55" s="53">
        <f t="shared" si="0"/>
        <v>16.4336706409313</v>
      </c>
      <c r="I55" s="53"/>
    </row>
    <row r="56" ht="14.05" customHeight="1">
      <c r="A56" t="s" s="48">
        <v>27</v>
      </c>
      <c r="B56" s="50">
        <v>1312.045</v>
      </c>
      <c r="C56" s="51">
        <v>105.031742939932</v>
      </c>
      <c r="D56" s="52">
        <v>176.395239610333</v>
      </c>
      <c r="E56" s="52">
        <v>5.10409869183167</v>
      </c>
      <c r="F56" s="53">
        <v>2.9134005660242</v>
      </c>
      <c r="G56" s="53">
        <v>0.008102955506026971</v>
      </c>
      <c r="H56" s="53">
        <f t="shared" si="0"/>
        <v>16.4336706409313</v>
      </c>
      <c r="I56" s="53"/>
    </row>
    <row r="57" ht="14.05" customHeight="1">
      <c r="A57" t="s" s="48">
        <v>27</v>
      </c>
      <c r="B57" s="50">
        <v>1413.895</v>
      </c>
      <c r="C57" s="51">
        <v>107.423256443845</v>
      </c>
      <c r="D57" s="52">
        <v>178.371705818319</v>
      </c>
      <c r="E57" s="52">
        <v>5.58041688876781</v>
      </c>
      <c r="F57" s="53">
        <v>2.91048774422403</v>
      </c>
      <c r="G57" s="53">
        <v>0.00876528004374337</v>
      </c>
      <c r="H57" s="53">
        <f t="shared" si="0"/>
        <v>16.4336706409313</v>
      </c>
      <c r="I57" s="53"/>
    </row>
    <row r="58" ht="14.05" customHeight="1">
      <c r="A58" t="s" s="48">
        <v>27</v>
      </c>
      <c r="B58" s="50">
        <v>1522.05</v>
      </c>
      <c r="C58" s="51">
        <v>110.073623089276</v>
      </c>
      <c r="D58" s="52">
        <v>176.741279614703</v>
      </c>
      <c r="E58" s="52">
        <v>5.94565961164662</v>
      </c>
      <c r="F58" s="53">
        <v>2.91330824594532</v>
      </c>
      <c r="G58" s="53">
        <v>0.00943262756481434</v>
      </c>
      <c r="H58" s="53">
        <f t="shared" si="0"/>
        <v>16.4336706409313</v>
      </c>
      <c r="I58" s="53"/>
    </row>
    <row r="59" ht="14.05" customHeight="1">
      <c r="A59" t="s" s="48">
        <v>27</v>
      </c>
      <c r="B59" s="50">
        <v>1651.545</v>
      </c>
      <c r="C59" s="51">
        <v>109.409652339270</v>
      </c>
      <c r="D59" s="52">
        <v>175.509953627253</v>
      </c>
      <c r="E59" s="52">
        <v>4.92586301962496</v>
      </c>
      <c r="F59" s="53">
        <v>2.91556377883085</v>
      </c>
      <c r="G59" s="53">
        <v>0.007850958112467219</v>
      </c>
      <c r="H59" s="53">
        <f t="shared" si="0"/>
        <v>16.4336706409313</v>
      </c>
      <c r="I59" s="53"/>
    </row>
    <row r="60" ht="14.05" customHeight="1">
      <c r="A60" t="s" s="48">
        <v>27</v>
      </c>
      <c r="B60" s="50">
        <v>1772.795</v>
      </c>
      <c r="C60" s="51">
        <v>109.978166128555</v>
      </c>
      <c r="D60" s="52">
        <v>177.071039926279</v>
      </c>
      <c r="E60" s="52">
        <v>5.43016212611365</v>
      </c>
      <c r="F60" s="53">
        <v>2.91333323324778</v>
      </c>
      <c r="G60" s="53">
        <v>0.008586370777133669</v>
      </c>
      <c r="H60" s="53">
        <f t="shared" si="0"/>
        <v>16.4336706409313</v>
      </c>
      <c r="I60" s="53"/>
    </row>
    <row r="61" ht="14.05" customHeight="1">
      <c r="A61" t="s" s="48">
        <v>27</v>
      </c>
      <c r="B61" s="50">
        <v>1877.07</v>
      </c>
      <c r="C61" s="51">
        <v>111.333485079737</v>
      </c>
      <c r="D61" s="52">
        <v>173.951150862334</v>
      </c>
      <c r="E61" s="52">
        <v>5.22088908185004</v>
      </c>
      <c r="F61" s="53">
        <v>2.91858486456577</v>
      </c>
      <c r="G61" s="53">
        <v>0.00839806579555708</v>
      </c>
      <c r="H61" s="53">
        <f t="shared" si="0"/>
        <v>16.4336706409313</v>
      </c>
      <c r="I61" s="53"/>
    </row>
    <row r="62" ht="14.05" customHeight="1">
      <c r="A62" t="s" s="48">
        <v>27</v>
      </c>
      <c r="B62" s="50">
        <v>1968.735</v>
      </c>
      <c r="C62" s="51">
        <v>114.279767347506</v>
      </c>
      <c r="D62" s="52">
        <v>175.552862684786</v>
      </c>
      <c r="E62" s="52">
        <v>4.31964794693374</v>
      </c>
      <c r="F62" s="53">
        <v>2.91619913855145</v>
      </c>
      <c r="G62" s="53">
        <v>0.00684473705789006</v>
      </c>
      <c r="H62" s="53">
        <f t="shared" si="0"/>
        <v>16.4336706409313</v>
      </c>
      <c r="I62" s="53"/>
    </row>
    <row r="63" ht="14.05" customHeight="1">
      <c r="A63" t="s" s="48">
        <v>27</v>
      </c>
      <c r="B63" s="50">
        <v>2089.985</v>
      </c>
      <c r="C63" s="51">
        <v>114.386035970305</v>
      </c>
      <c r="D63" s="52">
        <v>175.210203012386</v>
      </c>
      <c r="E63" s="52">
        <v>4.28928090938802</v>
      </c>
      <c r="F63" s="53">
        <v>2.91702235194838</v>
      </c>
      <c r="G63" s="53">
        <v>0.00679799222784873</v>
      </c>
      <c r="H63" s="53">
        <f t="shared" si="0"/>
        <v>16.4336706409313</v>
      </c>
      <c r="I63" s="53"/>
    </row>
    <row r="64" ht="14.05" customHeight="1">
      <c r="A64" t="s" s="48">
        <v>27</v>
      </c>
      <c r="B64" s="50">
        <v>2216.57</v>
      </c>
      <c r="C64" s="51">
        <v>117.421994958355</v>
      </c>
      <c r="D64" s="52">
        <v>177.159807944416</v>
      </c>
      <c r="E64" s="52">
        <v>4.33105974513997</v>
      </c>
      <c r="F64" s="53">
        <v>2.91417114060542</v>
      </c>
      <c r="G64" s="53">
        <v>0.00677697281410926</v>
      </c>
      <c r="H64" s="53">
        <f t="shared" si="0"/>
        <v>16.4336706409313</v>
      </c>
      <c r="I64" s="53"/>
    </row>
    <row r="65" ht="14.05" customHeight="1">
      <c r="A65" t="s" s="48">
        <v>27</v>
      </c>
      <c r="B65" s="50">
        <v>2310.66</v>
      </c>
      <c r="C65" s="51">
        <v>120.259201726936</v>
      </c>
      <c r="D65" s="52">
        <v>174.597408521144</v>
      </c>
      <c r="E65" s="52">
        <v>4.40561966271008</v>
      </c>
      <c r="F65" s="53">
        <v>2.91850993270939</v>
      </c>
      <c r="G65" s="53">
        <v>0.00699313348334945</v>
      </c>
      <c r="H65" s="53">
        <f t="shared" si="0"/>
        <v>16.4336706409313</v>
      </c>
      <c r="I65" s="53"/>
    </row>
    <row r="66" ht="14.05" customHeight="1">
      <c r="A66" t="s" s="48">
        <v>27</v>
      </c>
      <c r="B66" s="50">
        <v>2405.72</v>
      </c>
      <c r="C66" s="51">
        <v>122.892141327263</v>
      </c>
      <c r="D66" s="52">
        <v>178.303454912915</v>
      </c>
      <c r="E66" s="52">
        <v>5.27170466291318</v>
      </c>
      <c r="F66" s="53">
        <v>2.91276555740265</v>
      </c>
      <c r="G66" s="53">
        <v>0.00823985938164851</v>
      </c>
      <c r="H66" s="53">
        <f t="shared" si="0"/>
        <v>16.4336706409313</v>
      </c>
      <c r="I66" s="53"/>
    </row>
    <row r="67" ht="14.05" customHeight="1">
      <c r="A67" t="s" s="48">
        <v>27</v>
      </c>
      <c r="B67" s="50">
        <v>2526.97</v>
      </c>
      <c r="C67" s="51">
        <v>125.913227660957</v>
      </c>
      <c r="D67" s="52">
        <v>176.938337233996</v>
      </c>
      <c r="E67" s="52">
        <v>3.95249214507371</v>
      </c>
      <c r="F67" s="53">
        <v>2.91521516532557</v>
      </c>
      <c r="G67" s="53">
        <v>0.00612251754672792</v>
      </c>
      <c r="H67" s="53">
        <f t="shared" si="0"/>
        <v>16.4336706409313</v>
      </c>
      <c r="I67" s="53"/>
    </row>
    <row r="68" ht="14.05" customHeight="1">
      <c r="A68" t="s" s="48">
        <v>27</v>
      </c>
      <c r="B68" s="50">
        <v>1156.36</v>
      </c>
      <c r="C68" s="51">
        <v>103.564905252696</v>
      </c>
      <c r="D68" s="52">
        <v>191.385153485210</v>
      </c>
      <c r="E68" s="52">
        <v>4.33628054467714</v>
      </c>
      <c r="F68" s="53">
        <v>2.89017536300653</v>
      </c>
      <c r="G68" s="53">
        <v>0.00632617603351452</v>
      </c>
      <c r="H68" s="53">
        <f t="shared" si="0"/>
        <v>16.4336706409313</v>
      </c>
      <c r="I68" s="53"/>
    </row>
    <row r="69" ht="14.05" customHeight="1">
      <c r="A69" t="s" s="48">
        <v>27</v>
      </c>
      <c r="B69" s="50">
        <v>1261.12</v>
      </c>
      <c r="C69" s="51">
        <v>104.540969959150</v>
      </c>
      <c r="D69" s="52">
        <v>194.221063067926</v>
      </c>
      <c r="E69" s="52">
        <v>4.05967791810485</v>
      </c>
      <c r="F69" s="53">
        <v>2.8862585251956</v>
      </c>
      <c r="G69" s="53">
        <v>0.00582787370271052</v>
      </c>
      <c r="H69" s="53">
        <f t="shared" si="0"/>
        <v>16.4336706409313</v>
      </c>
      <c r="I69" s="53"/>
    </row>
    <row r="70" ht="14.05" customHeight="1">
      <c r="A70" t="s" s="48">
        <v>27</v>
      </c>
      <c r="B70" s="50">
        <v>1364.91</v>
      </c>
      <c r="C70" s="51">
        <v>106.540828324169</v>
      </c>
      <c r="D70" s="52">
        <v>195.050002584511</v>
      </c>
      <c r="E70" s="52">
        <v>3.69870476317982</v>
      </c>
      <c r="F70" s="53">
        <v>2.88526827965325</v>
      </c>
      <c r="G70" s="53">
        <v>0.0052752263189134</v>
      </c>
      <c r="H70" s="53">
        <f t="shared" si="0"/>
        <v>16.4336706409313</v>
      </c>
      <c r="I70" s="53"/>
    </row>
    <row r="71" ht="14.05" customHeight="1">
      <c r="A71" t="s" s="48">
        <v>27</v>
      </c>
      <c r="B71" s="50">
        <v>1471.61</v>
      </c>
      <c r="C71" s="51">
        <v>112.023355154182</v>
      </c>
      <c r="D71" s="52">
        <v>195.088866271192</v>
      </c>
      <c r="E71" s="52">
        <v>4.18604048299492</v>
      </c>
      <c r="F71" s="53">
        <v>2.8854229428365</v>
      </c>
      <c r="G71" s="53">
        <v>0.00597639599085758</v>
      </c>
      <c r="H71" s="53">
        <f t="shared" si="0"/>
        <v>16.4336706409313</v>
      </c>
      <c r="I71" s="53"/>
    </row>
    <row r="72" ht="14.05" customHeight="1">
      <c r="A72" t="s" s="48">
        <v>27</v>
      </c>
      <c r="B72" s="50">
        <v>1603.53</v>
      </c>
      <c r="C72" s="51">
        <v>108.916577709732</v>
      </c>
      <c r="D72" s="52">
        <v>195.279759576004</v>
      </c>
      <c r="E72" s="52">
        <v>4.29312002264775</v>
      </c>
      <c r="F72" s="53">
        <v>2.88540920201562</v>
      </c>
      <c r="G72" s="53">
        <v>0.00611962348911009</v>
      </c>
      <c r="H72" s="53">
        <f t="shared" si="0"/>
        <v>16.4336706409313</v>
      </c>
      <c r="I72" s="53"/>
    </row>
    <row r="73" ht="14.05" customHeight="1">
      <c r="A73" t="s" s="48">
        <v>27</v>
      </c>
      <c r="B73" s="50">
        <v>1730.115</v>
      </c>
      <c r="C73" s="51">
        <v>109.545781411244</v>
      </c>
      <c r="D73" s="52">
        <v>194.924741865726</v>
      </c>
      <c r="E73" s="52">
        <v>3.33922187486883</v>
      </c>
      <c r="F73" s="53">
        <v>2.88617238462439</v>
      </c>
      <c r="G73" s="53">
        <v>0.00472558590100718</v>
      </c>
      <c r="H73" s="53">
        <f t="shared" si="0"/>
        <v>16.4336706409313</v>
      </c>
      <c r="I73" s="53"/>
    </row>
    <row r="74" ht="14.05" customHeight="1">
      <c r="A74" t="s" s="48">
        <v>27</v>
      </c>
      <c r="B74" s="50">
        <v>1857.185</v>
      </c>
      <c r="C74" s="51">
        <v>112.430375010493</v>
      </c>
      <c r="D74" s="52">
        <v>196.724808767596</v>
      </c>
      <c r="E74" s="52">
        <v>4.41340068653117</v>
      </c>
      <c r="F74" s="53">
        <v>2.8838368896009</v>
      </c>
      <c r="G74" s="53">
        <v>0.00623271394317596</v>
      </c>
      <c r="H74" s="53">
        <f t="shared" si="0"/>
        <v>16.4336706409313</v>
      </c>
      <c r="I74" s="53"/>
    </row>
    <row r="75" ht="14.05" customHeight="1">
      <c r="A75" t="s" s="48">
        <v>27</v>
      </c>
      <c r="B75" s="50">
        <v>1965.825</v>
      </c>
      <c r="C75" s="51">
        <v>112.572446118044</v>
      </c>
      <c r="D75" s="52">
        <v>195.547936849693</v>
      </c>
      <c r="E75" s="52">
        <v>3.91883418552119</v>
      </c>
      <c r="F75" s="53">
        <v>2.88574287221822</v>
      </c>
      <c r="G75" s="53">
        <v>0.00553838377133802</v>
      </c>
      <c r="H75" s="53">
        <f t="shared" si="0"/>
        <v>16.4336706409313</v>
      </c>
      <c r="I75" s="53"/>
    </row>
    <row r="76" ht="14.05" customHeight="1">
      <c r="A76" t="s" s="48">
        <v>27</v>
      </c>
      <c r="B76" s="50">
        <v>2098.715</v>
      </c>
      <c r="C76" s="51">
        <v>115.187743380101</v>
      </c>
      <c r="D76" s="52">
        <v>196.797046651271</v>
      </c>
      <c r="E76" s="52">
        <v>4.16023617503653</v>
      </c>
      <c r="F76" s="53">
        <v>2.88421166654016</v>
      </c>
      <c r="G76" s="53">
        <v>0.00584248071360447</v>
      </c>
      <c r="H76" s="53">
        <f t="shared" si="0"/>
        <v>16.4336706409313</v>
      </c>
      <c r="I76" s="53"/>
    </row>
    <row r="77" ht="14.05" customHeight="1">
      <c r="A77" t="s" s="48">
        <v>27</v>
      </c>
      <c r="B77" s="50">
        <v>2197.17</v>
      </c>
      <c r="C77" s="51">
        <v>120.900657152887</v>
      </c>
      <c r="D77" s="52">
        <v>196.786815367089</v>
      </c>
      <c r="E77" s="52">
        <v>4.25625762046449</v>
      </c>
      <c r="F77" s="53">
        <v>2.88442176208714</v>
      </c>
      <c r="G77" s="53">
        <v>0.00597395162164699</v>
      </c>
      <c r="H77" s="53">
        <f t="shared" si="0"/>
        <v>16.4336706409313</v>
      </c>
      <c r="I77" s="53"/>
    </row>
    <row r="78" ht="14.05" customHeight="1">
      <c r="A78" t="s" s="48">
        <v>27</v>
      </c>
      <c r="B78" s="50">
        <v>2338.305</v>
      </c>
      <c r="C78" s="51">
        <v>123.222798316708</v>
      </c>
      <c r="D78" s="52">
        <v>196.605174839485</v>
      </c>
      <c r="E78" s="52">
        <v>5.03959881966453</v>
      </c>
      <c r="F78" s="53">
        <v>2.88496331568874</v>
      </c>
      <c r="G78" s="53">
        <v>0.0071150543438552</v>
      </c>
      <c r="H78" s="53">
        <f t="shared" si="0"/>
        <v>16.4336706409313</v>
      </c>
      <c r="I78" s="53"/>
    </row>
    <row r="79" ht="14.05" customHeight="1">
      <c r="A79" t="s" s="48">
        <v>27</v>
      </c>
      <c r="B79" s="50">
        <v>2452.765</v>
      </c>
      <c r="C79" s="51">
        <v>124.538388559512</v>
      </c>
      <c r="D79" s="52">
        <v>197.064425514849</v>
      </c>
      <c r="E79" s="52">
        <v>4.07336473835265</v>
      </c>
      <c r="F79" s="53">
        <v>2.88453166211837</v>
      </c>
      <c r="G79" s="53">
        <v>0.00566734214258529</v>
      </c>
      <c r="H79" s="53">
        <f t="shared" si="0"/>
        <v>16.4336706409313</v>
      </c>
      <c r="I79" s="53"/>
    </row>
    <row r="80" ht="14.05" customHeight="1">
      <c r="A80" t="s" s="48">
        <v>27</v>
      </c>
      <c r="B80" s="50">
        <v>2566.255</v>
      </c>
      <c r="C80" s="51">
        <v>126.453983824156</v>
      </c>
      <c r="D80" s="52">
        <v>196.807641283646</v>
      </c>
      <c r="E80" s="52">
        <v>3.86494027447483</v>
      </c>
      <c r="F80" s="53">
        <v>2.88512670336271</v>
      </c>
      <c r="G80" s="53">
        <v>0.00534906299276968</v>
      </c>
      <c r="H80" s="53">
        <f t="shared" si="0"/>
        <v>16.4336706409313</v>
      </c>
      <c r="I80" s="53"/>
    </row>
    <row r="81" ht="14.05" customHeight="1">
      <c r="A81" t="s" s="48">
        <v>69</v>
      </c>
      <c r="B81" s="50">
        <v>1423.11</v>
      </c>
      <c r="C81" s="51">
        <v>109.056462898812</v>
      </c>
      <c r="D81" s="52">
        <v>45.4662483074743</v>
      </c>
      <c r="E81" s="52">
        <v>0.957664150289829</v>
      </c>
      <c r="F81" s="53">
        <v>3.29479934286604</v>
      </c>
      <c r="G81" s="53">
        <v>0.0048764465725826</v>
      </c>
      <c r="H81" s="53">
        <f t="shared" si="0"/>
        <v>16.4336706409313</v>
      </c>
      <c r="I81" s="53"/>
    </row>
    <row r="82" ht="14.05" customHeight="1">
      <c r="A82" t="s" s="48">
        <v>69</v>
      </c>
      <c r="B82" s="50">
        <v>1513.805</v>
      </c>
      <c r="C82" s="51">
        <v>110.105236137978</v>
      </c>
      <c r="D82" s="52">
        <v>45.2757319513783</v>
      </c>
      <c r="E82" s="52">
        <v>0.835233720794998</v>
      </c>
      <c r="F82" s="53">
        <v>3.29671967012785</v>
      </c>
      <c r="G82" s="53">
        <v>0.00377088389673157</v>
      </c>
      <c r="H82" s="53">
        <f t="shared" si="0"/>
        <v>16.4336706409313</v>
      </c>
      <c r="I82" s="53"/>
    </row>
    <row r="83" ht="14.05" customHeight="1">
      <c r="A83" t="s" s="48">
        <v>69</v>
      </c>
      <c r="B83" s="50">
        <v>1595.77</v>
      </c>
      <c r="C83" s="51">
        <v>109.450687069566</v>
      </c>
      <c r="D83" s="52">
        <v>45.3889605336359</v>
      </c>
      <c r="E83" s="52">
        <v>0.918580209332357</v>
      </c>
      <c r="F83" s="53">
        <v>3.29672053109525</v>
      </c>
      <c r="G83" s="53">
        <v>0.00424311263803375</v>
      </c>
      <c r="H83" s="53">
        <f t="shared" si="0"/>
        <v>16.4336706409313</v>
      </c>
      <c r="I83" s="53"/>
    </row>
    <row r="84" ht="14.05" customHeight="1">
      <c r="A84" t="s" s="48">
        <v>69</v>
      </c>
      <c r="B84" s="50">
        <v>1673.37</v>
      </c>
      <c r="C84" s="51">
        <v>113.605972114145</v>
      </c>
      <c r="D84" s="52">
        <v>45.3845133771857</v>
      </c>
      <c r="E84" s="52">
        <v>0.891569780347112</v>
      </c>
      <c r="F84" s="53">
        <v>3.29740371837611</v>
      </c>
      <c r="G84" s="53">
        <v>0.00381901282459121</v>
      </c>
      <c r="H84" s="53">
        <f t="shared" si="0"/>
        <v>16.4336706409313</v>
      </c>
      <c r="I84" s="53"/>
    </row>
    <row r="85" ht="14.05" customHeight="1">
      <c r="A85" t="s" s="48">
        <v>69</v>
      </c>
      <c r="B85" s="50">
        <v>1727.69</v>
      </c>
      <c r="C85" s="51">
        <v>111.769298557341</v>
      </c>
      <c r="D85" s="52">
        <v>45.4990449860201</v>
      </c>
      <c r="E85" s="52">
        <v>0.904990251706878</v>
      </c>
      <c r="F85" s="53">
        <v>3.29716354351648</v>
      </c>
      <c r="G85" s="53">
        <v>0.003772580483251</v>
      </c>
      <c r="H85" s="53">
        <f t="shared" si="0"/>
        <v>16.4336706409313</v>
      </c>
      <c r="I85" s="53"/>
    </row>
    <row r="86" ht="14.05" customHeight="1">
      <c r="A86" t="s" s="48">
        <v>69</v>
      </c>
      <c r="B86" s="50">
        <v>1795.59</v>
      </c>
      <c r="C86" s="51">
        <v>111.130050391422</v>
      </c>
      <c r="D86" s="52">
        <v>45.2503645592154</v>
      </c>
      <c r="E86" s="52">
        <v>0.893339546958882</v>
      </c>
      <c r="F86" s="53">
        <v>3.29995865490199</v>
      </c>
      <c r="G86" s="53">
        <v>0.00361016204353945</v>
      </c>
      <c r="H86" s="53">
        <f t="shared" si="0"/>
        <v>16.4336706409313</v>
      </c>
      <c r="I86" s="53"/>
    </row>
    <row r="87" ht="14.05" customHeight="1">
      <c r="A87" t="s" s="48">
        <v>69</v>
      </c>
      <c r="B87" s="50">
        <v>1877.07</v>
      </c>
      <c r="C87" s="51">
        <v>111.441217240301</v>
      </c>
      <c r="D87" s="52">
        <v>45.6163138401701</v>
      </c>
      <c r="E87" s="52">
        <v>0.912403842106922</v>
      </c>
      <c r="F87" s="53">
        <v>3.3002867254596</v>
      </c>
      <c r="G87" s="53">
        <v>0.00338247483251381</v>
      </c>
      <c r="H87" s="53">
        <f t="shared" si="0"/>
        <v>16.4336706409313</v>
      </c>
      <c r="I87" s="53"/>
    </row>
    <row r="88" ht="14.05" customHeight="1">
      <c r="A88" t="s" s="48">
        <v>69</v>
      </c>
      <c r="B88" s="50">
        <v>1973.1</v>
      </c>
      <c r="C88" s="51">
        <v>115.627029711915</v>
      </c>
      <c r="D88" s="52">
        <v>45.7634345583501</v>
      </c>
      <c r="E88" s="52">
        <v>0.93967192426942</v>
      </c>
      <c r="F88" s="53">
        <v>3.30032369186875</v>
      </c>
      <c r="G88" s="53">
        <v>0.00343925723870813</v>
      </c>
      <c r="H88" s="53">
        <f t="shared" si="0"/>
        <v>16.4336706409313</v>
      </c>
      <c r="I88" s="53"/>
    </row>
    <row r="89" ht="14.05" customHeight="1">
      <c r="A89" t="s" s="48">
        <v>69</v>
      </c>
      <c r="B89" s="50">
        <v>1559.395</v>
      </c>
      <c r="C89" s="51">
        <v>125.775399124789</v>
      </c>
      <c r="D89" s="52">
        <v>59.4711323893945</v>
      </c>
      <c r="E89" s="52">
        <v>1.06066610258812</v>
      </c>
      <c r="F89" s="53">
        <v>3.22114603691958</v>
      </c>
      <c r="G89" s="53">
        <v>0.00417708130793956</v>
      </c>
      <c r="H89" s="53">
        <f t="shared" si="0"/>
        <v>16.4336706409313</v>
      </c>
      <c r="I89" s="53"/>
    </row>
    <row r="90" ht="14.05" customHeight="1">
      <c r="A90" t="s" s="48">
        <v>69</v>
      </c>
      <c r="B90" s="50">
        <v>1904.715</v>
      </c>
      <c r="C90" s="51">
        <v>127.517827087039</v>
      </c>
      <c r="D90" s="52">
        <v>59.7122676316773</v>
      </c>
      <c r="E90" s="52">
        <v>1.03429272248415</v>
      </c>
      <c r="F90" s="53">
        <v>3.22226431455637</v>
      </c>
      <c r="G90" s="53">
        <v>0.00339992275026135</v>
      </c>
      <c r="H90" s="53">
        <f t="shared" si="0"/>
        <v>16.4336706409313</v>
      </c>
      <c r="I90" s="53"/>
    </row>
    <row r="91" ht="14.05" customHeight="1">
      <c r="A91" t="s" s="48">
        <v>69</v>
      </c>
      <c r="B91" s="50">
        <v>2073.01</v>
      </c>
      <c r="C91" s="51">
        <v>131.832849093085</v>
      </c>
      <c r="D91" s="52">
        <v>59.5794624247328</v>
      </c>
      <c r="E91" s="52">
        <v>1.04305838998058</v>
      </c>
      <c r="F91" s="53">
        <v>3.22400177190434</v>
      </c>
      <c r="G91" s="53">
        <v>0.00305351464115181</v>
      </c>
      <c r="H91" s="53">
        <f t="shared" si="0"/>
        <v>16.4336706409313</v>
      </c>
      <c r="I91" s="53"/>
    </row>
    <row r="92" ht="14.05" customHeight="1">
      <c r="A92" t="s" s="48">
        <v>69</v>
      </c>
      <c r="B92" s="50">
        <v>2180.68</v>
      </c>
      <c r="C92" s="51">
        <v>128.164825127646</v>
      </c>
      <c r="D92" s="52">
        <v>60.1450558851401</v>
      </c>
      <c r="E92" s="52">
        <v>1.03678361001543</v>
      </c>
      <c r="F92" s="53">
        <v>3.22202807255022</v>
      </c>
      <c r="G92" s="53">
        <v>0.00264666018346133</v>
      </c>
      <c r="H92" s="53">
        <f t="shared" si="0"/>
        <v>16.4336706409313</v>
      </c>
      <c r="I92" s="53"/>
    </row>
    <row r="93" ht="14.05" customHeight="1">
      <c r="A93" t="s" s="48">
        <v>69</v>
      </c>
      <c r="B93" s="50">
        <v>1997.35</v>
      </c>
      <c r="C93" s="51">
        <v>126.127009399256</v>
      </c>
      <c r="D93" s="52">
        <v>60.096441296947</v>
      </c>
      <c r="E93" s="52">
        <v>0.978717597189249</v>
      </c>
      <c r="F93" s="53">
        <v>3.22105710071697</v>
      </c>
      <c r="G93" s="53">
        <v>0.00274090372451821</v>
      </c>
      <c r="H93" s="53">
        <f t="shared" si="0"/>
        <v>16.4336706409313</v>
      </c>
      <c r="I93" s="53"/>
    </row>
    <row r="94" ht="14.05" customHeight="1">
      <c r="A94" t="s" s="48">
        <v>69</v>
      </c>
      <c r="B94" s="50">
        <v>1809.17</v>
      </c>
      <c r="C94" s="51">
        <v>133.484264615722</v>
      </c>
      <c r="D94" s="52">
        <v>60.044651618386</v>
      </c>
      <c r="E94" s="52">
        <v>0.923996201175921</v>
      </c>
      <c r="F94" s="53">
        <v>3.22007400913269</v>
      </c>
      <c r="G94" s="53">
        <v>0.00283645161701754</v>
      </c>
      <c r="H94" s="53">
        <f t="shared" si="0"/>
        <v>16.4336706409313</v>
      </c>
      <c r="I94" s="53"/>
    </row>
    <row r="95" ht="14.05" customHeight="1">
      <c r="A95" t="s" s="48">
        <v>69</v>
      </c>
      <c r="B95" s="50">
        <v>1690.345</v>
      </c>
      <c r="C95" s="51">
        <v>132.523975283720</v>
      </c>
      <c r="D95" s="52">
        <v>59.9280247264697</v>
      </c>
      <c r="E95" s="52">
        <v>0.8538393381298049</v>
      </c>
      <c r="F95" s="53">
        <v>3.21984928459443</v>
      </c>
      <c r="G95" s="53">
        <v>0.0026321650643608</v>
      </c>
      <c r="H95" s="53">
        <f t="shared" si="0"/>
        <v>16.4336706409313</v>
      </c>
      <c r="I95" s="53"/>
    </row>
    <row r="96" ht="14.05" customHeight="1">
      <c r="A96" t="s" s="48">
        <v>69</v>
      </c>
      <c r="B96" s="50">
        <v>1583.645</v>
      </c>
      <c r="C96" s="51">
        <v>132.063132724466</v>
      </c>
      <c r="D96" s="52">
        <v>59.9030322448882</v>
      </c>
      <c r="E96" s="52">
        <v>0.7793060324216</v>
      </c>
      <c r="F96" s="53">
        <v>3.21927481265278</v>
      </c>
      <c r="G96" s="53">
        <v>0.00236329219736371</v>
      </c>
      <c r="H96" s="53">
        <f t="shared" si="0"/>
        <v>16.4336706409313</v>
      </c>
      <c r="I96" s="53"/>
    </row>
    <row r="97" ht="14.05" customHeight="1">
      <c r="A97" t="s" s="48">
        <v>69</v>
      </c>
      <c r="B97" s="50">
        <v>1503.135</v>
      </c>
      <c r="C97" s="51">
        <v>127.931205047869</v>
      </c>
      <c r="D97" s="52">
        <v>59.7850091436841</v>
      </c>
      <c r="E97" s="52">
        <v>0.805231502573811</v>
      </c>
      <c r="F97" s="53">
        <v>3.2193066068658</v>
      </c>
      <c r="G97" s="53">
        <v>0.00272685823315602</v>
      </c>
      <c r="H97" s="53">
        <f t="shared" si="0"/>
        <v>16.4336706409313</v>
      </c>
      <c r="I97" s="53"/>
    </row>
    <row r="98" ht="14.05" customHeight="1">
      <c r="A98" t="s" s="48">
        <v>69</v>
      </c>
      <c r="B98" s="50">
        <v>1847</v>
      </c>
      <c r="C98" s="51">
        <v>119.703801109238</v>
      </c>
      <c r="D98" s="52">
        <v>72.2187931607185</v>
      </c>
      <c r="E98" s="52">
        <v>1.30909492235848</v>
      </c>
      <c r="F98" s="53">
        <v>3.16810020108243</v>
      </c>
      <c r="G98" s="53">
        <v>0.00430078991483901</v>
      </c>
      <c r="H98" s="53">
        <f t="shared" si="0"/>
        <v>16.4336706409313</v>
      </c>
      <c r="I98" s="53"/>
    </row>
    <row r="99" ht="14.05" customHeight="1">
      <c r="A99" t="s" s="48">
        <v>69</v>
      </c>
      <c r="B99" s="50">
        <v>1908.11</v>
      </c>
      <c r="C99" s="51">
        <v>115.208559143841</v>
      </c>
      <c r="D99" s="52">
        <v>72.5735454637903</v>
      </c>
      <c r="E99" s="52">
        <v>1.39650951898875</v>
      </c>
      <c r="F99" s="53">
        <v>3.16704189014482</v>
      </c>
      <c r="G99" s="53">
        <v>0.00461970939651454</v>
      </c>
      <c r="H99" s="53">
        <f t="shared" si="0"/>
        <v>16.4336706409313</v>
      </c>
      <c r="I99" s="53"/>
    </row>
    <row r="100" ht="14.05" customHeight="1">
      <c r="A100" t="s" s="48">
        <v>69</v>
      </c>
      <c r="B100" s="50">
        <v>1996.38</v>
      </c>
      <c r="C100" s="51">
        <v>117.443026187169</v>
      </c>
      <c r="D100" s="52">
        <v>72.33763249071021</v>
      </c>
      <c r="E100" s="52">
        <v>1.25697522977075</v>
      </c>
      <c r="F100" s="53">
        <v>3.16844639010578</v>
      </c>
      <c r="G100" s="53">
        <v>0.00385440446887395</v>
      </c>
      <c r="H100" s="53">
        <f t="shared" si="0"/>
        <v>16.4336706409313</v>
      </c>
      <c r="I100" s="53"/>
    </row>
    <row r="101" ht="14.05" customHeight="1">
      <c r="A101" t="s" s="48">
        <v>69</v>
      </c>
      <c r="B101" s="50">
        <v>2141.395</v>
      </c>
      <c r="C101" s="51">
        <v>116.1947977536</v>
      </c>
      <c r="D101" s="52">
        <v>72.74648566530639</v>
      </c>
      <c r="E101" s="52">
        <v>1.20854941440086</v>
      </c>
      <c r="F101" s="53">
        <v>3.1676311212346</v>
      </c>
      <c r="G101" s="53">
        <v>0.00335172197687183</v>
      </c>
      <c r="H101" s="53">
        <f t="shared" si="0"/>
        <v>16.4336706409313</v>
      </c>
      <c r="I101" s="53"/>
    </row>
    <row r="102" ht="14.05" customHeight="1">
      <c r="A102" t="s" s="48">
        <v>69</v>
      </c>
      <c r="B102" s="50">
        <v>2236.455</v>
      </c>
      <c r="C102" s="51">
        <v>120.563891878954</v>
      </c>
      <c r="D102" s="52">
        <v>72.6758458713601</v>
      </c>
      <c r="E102" s="52">
        <v>1.30857838314193</v>
      </c>
      <c r="F102" s="53">
        <v>3.16842603786648</v>
      </c>
      <c r="G102" s="53">
        <v>0.00373948472486187</v>
      </c>
      <c r="H102" s="53">
        <f t="shared" si="0"/>
        <v>16.4336706409313</v>
      </c>
      <c r="I102" s="53"/>
    </row>
    <row r="103" ht="14.05" customHeight="1">
      <c r="A103" t="s" s="48">
        <v>69</v>
      </c>
      <c r="B103" s="50">
        <v>2360.13</v>
      </c>
      <c r="C103" s="51">
        <v>133.878216674708</v>
      </c>
      <c r="D103" s="52">
        <v>73.0471253841</v>
      </c>
      <c r="E103" s="52">
        <v>1.20132062577706</v>
      </c>
      <c r="F103" s="53">
        <v>3.16764282966463</v>
      </c>
      <c r="G103" s="53">
        <v>0.00285126652877992</v>
      </c>
      <c r="H103" s="53">
        <f t="shared" si="0"/>
        <v>16.4336706409313</v>
      </c>
      <c r="I103" s="53"/>
    </row>
    <row r="104" ht="14.05" customHeight="1">
      <c r="A104" t="s" s="48">
        <v>69</v>
      </c>
      <c r="B104" s="50">
        <v>2491.565</v>
      </c>
      <c r="C104" s="51">
        <v>143.064370913935</v>
      </c>
      <c r="D104" s="52">
        <v>73.1399264975809</v>
      </c>
      <c r="E104" s="52">
        <v>1.21346594626373</v>
      </c>
      <c r="F104" s="53">
        <v>3.16799488031132</v>
      </c>
      <c r="G104" s="53">
        <v>0.00259577921228656</v>
      </c>
      <c r="H104" s="53">
        <f t="shared" si="0"/>
        <v>16.4336706409313</v>
      </c>
      <c r="I104" s="53"/>
    </row>
    <row r="105" ht="14.05" customHeight="1">
      <c r="A105" t="s" s="48">
        <v>69</v>
      </c>
      <c r="B105" s="50">
        <v>2616.695</v>
      </c>
      <c r="C105" s="51">
        <v>132.688386925910</v>
      </c>
      <c r="D105" s="52">
        <v>73.6113356436796</v>
      </c>
      <c r="E105" s="52">
        <v>1.32303895402335</v>
      </c>
      <c r="F105" s="53">
        <v>3.16682976093356</v>
      </c>
      <c r="G105" s="53">
        <v>0.00301059465331951</v>
      </c>
      <c r="H105" s="53">
        <f t="shared" si="0"/>
        <v>16.4336706409313</v>
      </c>
      <c r="I105" s="53"/>
    </row>
    <row r="106" ht="14.05" customHeight="1">
      <c r="A106" t="s" s="48">
        <v>69</v>
      </c>
      <c r="B106" s="50">
        <v>1959.035</v>
      </c>
      <c r="C106" s="51">
        <v>128.665831614302</v>
      </c>
      <c r="D106" s="52">
        <v>86.22987023883709</v>
      </c>
      <c r="E106" s="52">
        <v>1.33185986383378</v>
      </c>
      <c r="F106" s="53">
        <v>3.11827361514396</v>
      </c>
      <c r="G106" s="53">
        <v>0.00359189958205907</v>
      </c>
      <c r="H106" s="53">
        <f t="shared" si="0"/>
        <v>16.4336706409313</v>
      </c>
      <c r="I106" s="53"/>
    </row>
    <row r="107" ht="14.05" customHeight="1">
      <c r="A107" t="s" s="48">
        <v>69</v>
      </c>
      <c r="B107" s="50">
        <v>2083.195</v>
      </c>
      <c r="C107" s="51">
        <v>120.270083665889</v>
      </c>
      <c r="D107" s="52">
        <v>86.74096028507449</v>
      </c>
      <c r="E107" s="52">
        <v>1.35231108463011</v>
      </c>
      <c r="F107" s="53">
        <v>3.11715639734211</v>
      </c>
      <c r="G107" s="53">
        <v>0.00352069430430394</v>
      </c>
      <c r="H107" s="53">
        <f t="shared" si="0"/>
        <v>16.4336706409313</v>
      </c>
      <c r="I107" s="53"/>
    </row>
    <row r="108" ht="14.05" customHeight="1">
      <c r="A108" t="s" s="48">
        <v>69</v>
      </c>
      <c r="B108" s="50">
        <v>2170.01</v>
      </c>
      <c r="C108" s="51">
        <v>123.336288658286</v>
      </c>
      <c r="D108" s="52">
        <v>86.3703174063299</v>
      </c>
      <c r="E108" s="52">
        <v>1.29666959151093</v>
      </c>
      <c r="F108" s="53">
        <v>3.1187760080562</v>
      </c>
      <c r="G108" s="53">
        <v>0.00318940693528077</v>
      </c>
      <c r="H108" s="53">
        <f t="shared" si="0"/>
        <v>16.4336706409313</v>
      </c>
      <c r="I108" s="53"/>
    </row>
    <row r="109" ht="14.05" customHeight="1">
      <c r="A109" t="s" s="48">
        <v>69</v>
      </c>
      <c r="B109" s="50">
        <v>2338.79</v>
      </c>
      <c r="C109" s="51">
        <v>120.517650574511</v>
      </c>
      <c r="D109" s="52">
        <v>86.5556868894692</v>
      </c>
      <c r="E109" s="52">
        <v>1.36996169119882</v>
      </c>
      <c r="F109" s="53">
        <v>3.11893760724912</v>
      </c>
      <c r="G109" s="53">
        <v>0.00328030350035941</v>
      </c>
      <c r="H109" s="53">
        <f t="shared" si="0"/>
        <v>16.4336706409313</v>
      </c>
      <c r="I109" s="53"/>
    </row>
    <row r="110" ht="14.05" customHeight="1">
      <c r="A110" t="s" s="48">
        <v>69</v>
      </c>
      <c r="B110" s="50">
        <v>2693.325</v>
      </c>
      <c r="C110" s="51">
        <v>148.263888472547</v>
      </c>
      <c r="D110" s="52">
        <v>86.5653209277385</v>
      </c>
      <c r="E110" s="52">
        <v>1.49161480130855</v>
      </c>
      <c r="F110" s="53">
        <v>3.12054011620033</v>
      </c>
      <c r="G110" s="53">
        <v>0.003311917827701</v>
      </c>
      <c r="H110" s="53">
        <f t="shared" si="0"/>
        <v>16.4336706409313</v>
      </c>
      <c r="I110" s="53"/>
    </row>
    <row r="111" ht="14.05" customHeight="1">
      <c r="A111" t="s" s="48">
        <v>69</v>
      </c>
      <c r="B111" s="50">
        <v>2764.135</v>
      </c>
      <c r="C111" s="51">
        <v>151.009480579863</v>
      </c>
      <c r="D111" s="52">
        <v>87.1021997602209</v>
      </c>
      <c r="E111" s="52">
        <v>1.44647778611887</v>
      </c>
      <c r="F111" s="53">
        <v>3.11908458796566</v>
      </c>
      <c r="G111" s="53">
        <v>0.00293045946896326</v>
      </c>
      <c r="H111" s="53">
        <f t="shared" si="0"/>
        <v>16.4336706409313</v>
      </c>
      <c r="I111" s="53"/>
    </row>
    <row r="112" ht="14.05" customHeight="1">
      <c r="A112" t="s" s="48">
        <v>69</v>
      </c>
      <c r="B112" s="50">
        <v>2829.125</v>
      </c>
      <c r="C112" s="51">
        <v>127.768895373639</v>
      </c>
      <c r="D112" s="52">
        <v>87.19039072835859</v>
      </c>
      <c r="E112" s="52">
        <v>1.42565187719422</v>
      </c>
      <c r="F112" s="53">
        <v>3.11909174850632</v>
      </c>
      <c r="G112" s="53">
        <v>0.00267612393863975</v>
      </c>
      <c r="H112" s="53">
        <f t="shared" si="0"/>
        <v>16.4336706409313</v>
      </c>
      <c r="I112" s="53"/>
    </row>
    <row r="113" ht="14.05" customHeight="1">
      <c r="A113" t="s" s="48">
        <v>69</v>
      </c>
      <c r="B113" s="50">
        <v>2927.095</v>
      </c>
      <c r="C113" s="51">
        <v>136.407565864214</v>
      </c>
      <c r="D113" s="52">
        <v>87.2583562589776</v>
      </c>
      <c r="E113" s="52">
        <v>1.46669058448663</v>
      </c>
      <c r="F113" s="53">
        <v>3.11931789143919</v>
      </c>
      <c r="G113" s="53">
        <v>0.0026972574773366</v>
      </c>
      <c r="H113" s="53">
        <f t="shared" si="0"/>
        <v>16.4336706409313</v>
      </c>
      <c r="I113" s="53"/>
    </row>
    <row r="114" ht="14.05" customHeight="1">
      <c r="A114" t="s" s="48">
        <v>69</v>
      </c>
      <c r="B114" s="50">
        <v>3005.665</v>
      </c>
      <c r="C114" s="51">
        <v>140.287409360213</v>
      </c>
      <c r="D114" s="52">
        <v>87.3590203260847</v>
      </c>
      <c r="E114" s="52">
        <v>1.59362347380561</v>
      </c>
      <c r="F114" s="53">
        <v>3.11934643260843</v>
      </c>
      <c r="G114" s="53">
        <v>0.00324763258160009</v>
      </c>
      <c r="H114" s="53">
        <f t="shared" si="0"/>
        <v>16.4336706409313</v>
      </c>
      <c r="I114" s="53"/>
    </row>
    <row r="115" ht="14.05" customHeight="1">
      <c r="A115" t="s" s="48">
        <v>69</v>
      </c>
      <c r="B115" s="50">
        <v>3134.675</v>
      </c>
      <c r="C115" s="51">
        <v>140.653761503203</v>
      </c>
      <c r="D115" s="52">
        <v>87.7383204842467</v>
      </c>
      <c r="E115" s="52">
        <v>1.59124715135343</v>
      </c>
      <c r="F115" s="53">
        <v>3.11868487421318</v>
      </c>
      <c r="G115" s="53">
        <v>0.00295357016503578</v>
      </c>
      <c r="H115" s="53">
        <f t="shared" si="0"/>
        <v>16.4336706409313</v>
      </c>
      <c r="I115" s="53"/>
    </row>
    <row r="116" ht="14.05" customHeight="1">
      <c r="A116" t="s" s="48">
        <v>69</v>
      </c>
      <c r="B116" s="50">
        <v>1980.375</v>
      </c>
      <c r="C116" s="51">
        <v>112.956919332106</v>
      </c>
      <c r="D116" s="52">
        <v>97.7161533218574</v>
      </c>
      <c r="E116" s="52">
        <v>2.07159555152477</v>
      </c>
      <c r="F116" s="53">
        <v>3.08274341772671</v>
      </c>
      <c r="G116" s="53">
        <v>0.00559879325072167</v>
      </c>
      <c r="H116" s="53">
        <f t="shared" si="0"/>
        <v>16.4336706409313</v>
      </c>
      <c r="I116" s="53"/>
    </row>
    <row r="117" ht="14.05" customHeight="1">
      <c r="A117" t="s" s="48">
        <v>69</v>
      </c>
      <c r="B117" s="50">
        <v>2038.09</v>
      </c>
      <c r="C117" s="51">
        <v>113.764177578006</v>
      </c>
      <c r="D117" s="52">
        <v>97.17705555673921</v>
      </c>
      <c r="E117" s="52">
        <v>2.06379697297042</v>
      </c>
      <c r="F117" s="53">
        <v>3.08455444215755</v>
      </c>
      <c r="G117" s="53">
        <v>0.00557688682390346</v>
      </c>
      <c r="H117" s="53">
        <f t="shared" si="0"/>
        <v>16.4336706409313</v>
      </c>
      <c r="I117" s="53"/>
    </row>
    <row r="118" ht="14.05" customHeight="1">
      <c r="A118" t="s" s="48">
        <v>69</v>
      </c>
      <c r="B118" s="50">
        <v>2154.975</v>
      </c>
      <c r="C118" s="51">
        <v>117.172418362855</v>
      </c>
      <c r="D118" s="52">
        <v>98.171614899232</v>
      </c>
      <c r="E118" s="52">
        <v>1.91835474620331</v>
      </c>
      <c r="F118" s="53">
        <v>3.08212152741721</v>
      </c>
      <c r="G118" s="53">
        <v>0.00499023509144373</v>
      </c>
      <c r="H118" s="53">
        <f t="shared" si="0"/>
        <v>16.4336706409313</v>
      </c>
      <c r="I118" s="53"/>
    </row>
    <row r="119" ht="14.05" customHeight="1">
      <c r="A119" t="s" s="48">
        <v>69</v>
      </c>
      <c r="B119" s="50">
        <v>2246.155</v>
      </c>
      <c r="C119" s="51">
        <v>117.361701696081</v>
      </c>
      <c r="D119" s="52">
        <v>98.3944535341316</v>
      </c>
      <c r="E119" s="52">
        <v>1.90955410149529</v>
      </c>
      <c r="F119" s="53">
        <v>3.08184122109412</v>
      </c>
      <c r="G119" s="53">
        <v>0.00489235137313887</v>
      </c>
      <c r="H119" s="53">
        <f t="shared" si="0"/>
        <v>16.4336706409313</v>
      </c>
      <c r="I119" s="53"/>
    </row>
    <row r="120" ht="14.05" customHeight="1">
      <c r="A120" t="s" s="48">
        <v>69</v>
      </c>
      <c r="B120" s="50">
        <v>2350.43</v>
      </c>
      <c r="C120" s="51">
        <v>119.854682428347</v>
      </c>
      <c r="D120" s="52">
        <v>98.85583794277601</v>
      </c>
      <c r="E120" s="52">
        <v>1.82664227965097</v>
      </c>
      <c r="F120" s="53">
        <v>3.0809220774216</v>
      </c>
      <c r="G120" s="53">
        <v>0.00451918934505576</v>
      </c>
      <c r="H120" s="53">
        <f t="shared" si="0"/>
        <v>16.4336706409313</v>
      </c>
      <c r="I120" s="53"/>
    </row>
    <row r="121" ht="14.05" customHeight="1">
      <c r="A121" t="s" s="48">
        <v>69</v>
      </c>
      <c r="B121" s="50">
        <v>2517.755</v>
      </c>
      <c r="C121" s="51">
        <v>122.466832346558</v>
      </c>
      <c r="D121" s="52">
        <v>98.9080000607198</v>
      </c>
      <c r="E121" s="52">
        <v>1.79487801250204</v>
      </c>
      <c r="F121" s="53">
        <v>3.0814445741814</v>
      </c>
      <c r="G121" s="53">
        <v>0.00426917227476012</v>
      </c>
      <c r="H121" s="53">
        <f t="shared" si="0"/>
        <v>16.4336706409313</v>
      </c>
      <c r="I121" s="53"/>
    </row>
    <row r="122" ht="14.05" customHeight="1">
      <c r="A122" t="s" s="48">
        <v>69</v>
      </c>
      <c r="B122" s="50">
        <v>2597.295</v>
      </c>
      <c r="C122" s="51">
        <v>123.395307953747</v>
      </c>
      <c r="D122" s="52">
        <v>99.0680456752482</v>
      </c>
      <c r="E122" s="52">
        <v>1.83135131469332</v>
      </c>
      <c r="F122" s="53">
        <v>3.08130073229371</v>
      </c>
      <c r="G122" s="53">
        <v>0.0043204659837234</v>
      </c>
      <c r="H122" s="53">
        <f t="shared" si="0"/>
        <v>16.4336706409313</v>
      </c>
      <c r="I122" s="53"/>
    </row>
    <row r="123" ht="14.05" customHeight="1">
      <c r="A123" t="s" s="48">
        <v>69</v>
      </c>
      <c r="B123" s="50">
        <v>2667.62</v>
      </c>
      <c r="C123" s="51">
        <v>124.135508215820</v>
      </c>
      <c r="D123" s="52">
        <v>99.1884651407707</v>
      </c>
      <c r="E123" s="52">
        <v>1.94857057604938</v>
      </c>
      <c r="F123" s="53">
        <v>3.08123484016092</v>
      </c>
      <c r="G123" s="53">
        <v>0.00466783246780936</v>
      </c>
      <c r="H123" s="53">
        <f t="shared" si="0"/>
        <v>16.4336706409313</v>
      </c>
      <c r="I123" s="53"/>
    </row>
    <row r="124" ht="14.05" customHeight="1">
      <c r="A124" t="s" s="48">
        <v>69</v>
      </c>
      <c r="B124" s="50">
        <v>2715.15</v>
      </c>
      <c r="C124" s="51">
        <v>139.450788810964</v>
      </c>
      <c r="D124" s="52">
        <v>99.49990463472039</v>
      </c>
      <c r="E124" s="52">
        <v>1.91442169005423</v>
      </c>
      <c r="F124" s="53">
        <v>3.08052388241664</v>
      </c>
      <c r="G124" s="53">
        <v>0.00449039848823841</v>
      </c>
      <c r="H124" s="53">
        <f t="shared" si="0"/>
        <v>16.4336706409313</v>
      </c>
      <c r="I124" s="53"/>
    </row>
    <row r="125" ht="14.05" customHeight="1">
      <c r="A125" t="s" s="48">
        <v>69</v>
      </c>
      <c r="B125" s="50">
        <v>2854.345</v>
      </c>
      <c r="C125" s="51">
        <v>128.357952714275</v>
      </c>
      <c r="D125" s="52">
        <v>99.3232797450721</v>
      </c>
      <c r="E125" s="52">
        <v>1.91092056450442</v>
      </c>
      <c r="F125" s="53">
        <v>3.08159684182504</v>
      </c>
      <c r="G125" s="53">
        <v>0.00435195015341649</v>
      </c>
      <c r="H125" s="53">
        <f t="shared" si="0"/>
        <v>16.4336706409313</v>
      </c>
      <c r="I125" s="53"/>
    </row>
    <row r="126" ht="14.05" customHeight="1">
      <c r="A126" t="s" s="48">
        <v>69</v>
      </c>
      <c r="B126" s="50">
        <v>2988.205</v>
      </c>
      <c r="C126" s="51">
        <v>132.432273351325</v>
      </c>
      <c r="D126" s="52">
        <v>99.58594270307221</v>
      </c>
      <c r="E126" s="52">
        <v>1.78826467370558</v>
      </c>
      <c r="F126" s="53">
        <v>3.08137462079014</v>
      </c>
      <c r="G126" s="53">
        <v>0.00371594057867574</v>
      </c>
      <c r="H126" s="53">
        <f t="shared" si="0"/>
        <v>16.4336706409313</v>
      </c>
      <c r="I126" s="53"/>
    </row>
    <row r="127" ht="14.05" customHeight="1">
      <c r="A127" t="s" s="48">
        <v>69</v>
      </c>
      <c r="B127" s="50">
        <v>3140.98</v>
      </c>
      <c r="C127" s="51">
        <v>136.779093431708</v>
      </c>
      <c r="D127" s="52">
        <v>99.7672917104457</v>
      </c>
      <c r="E127" s="52">
        <v>1.93730900068247</v>
      </c>
      <c r="F127" s="53">
        <v>3.08146501947691</v>
      </c>
      <c r="G127" s="53">
        <v>0.00411771336435414</v>
      </c>
      <c r="H127" s="53">
        <f t="shared" si="0"/>
        <v>16.4336706409313</v>
      </c>
      <c r="I127" s="53"/>
    </row>
    <row r="128" ht="14.05" customHeight="1">
      <c r="A128" t="s" s="48">
        <v>69</v>
      </c>
      <c r="B128" s="50">
        <v>1493.92</v>
      </c>
      <c r="C128" s="51">
        <v>125.952079776397</v>
      </c>
      <c r="D128" s="52">
        <v>64.3489038664769</v>
      </c>
      <c r="E128" s="52">
        <v>1.03350421372912</v>
      </c>
      <c r="F128" s="53">
        <v>3.19862900667552</v>
      </c>
      <c r="G128" s="53">
        <v>0.00381154727435757</v>
      </c>
      <c r="H128" s="53">
        <f t="shared" si="0"/>
        <v>16.4336706409313</v>
      </c>
      <c r="I128" s="53"/>
    </row>
    <row r="129" ht="14.05" customHeight="1">
      <c r="A129" t="s" s="48">
        <v>69</v>
      </c>
      <c r="B129" s="50">
        <v>1611.775</v>
      </c>
      <c r="C129" s="51">
        <v>117.960907189628</v>
      </c>
      <c r="D129" s="52">
        <v>64.5514090958299</v>
      </c>
      <c r="E129" s="52">
        <v>1.05291902167323</v>
      </c>
      <c r="F129" s="53">
        <v>3.19845590072856</v>
      </c>
      <c r="G129" s="53">
        <v>0.00375073144800288</v>
      </c>
      <c r="H129" s="53">
        <f t="shared" si="0"/>
        <v>16.4336706409313</v>
      </c>
      <c r="I129" s="53"/>
    </row>
    <row r="130" ht="14.05" customHeight="1">
      <c r="A130" t="s" s="48">
        <v>69</v>
      </c>
      <c r="B130" s="50">
        <v>1667.065</v>
      </c>
      <c r="C130" s="51">
        <v>126.336769093562</v>
      </c>
      <c r="D130" s="52">
        <v>64.6293726889601</v>
      </c>
      <c r="E130" s="52">
        <v>0.9380972509090379</v>
      </c>
      <c r="F130" s="53">
        <v>3.19844930758856</v>
      </c>
      <c r="G130" s="53">
        <v>0.00301929853514905</v>
      </c>
      <c r="H130" s="53">
        <f t="shared" si="0"/>
        <v>16.4336706409313</v>
      </c>
      <c r="I130" s="53"/>
    </row>
    <row r="131" ht="14.05" customHeight="1">
      <c r="A131" t="s" s="48">
        <v>69</v>
      </c>
      <c r="B131" s="50">
        <v>1766.975</v>
      </c>
      <c r="C131" s="51">
        <v>142.347376600343</v>
      </c>
      <c r="D131" s="52">
        <v>64.7759608502256</v>
      </c>
      <c r="E131" s="52">
        <v>0.992494380285476</v>
      </c>
      <c r="F131" s="53">
        <v>3.19841297668729</v>
      </c>
      <c r="G131" s="53">
        <v>0.00315364500409906</v>
      </c>
      <c r="H131" s="53">
        <f t="shared" si="0"/>
        <v>16.4336706409313</v>
      </c>
      <c r="I131" s="53"/>
    </row>
    <row r="132" ht="14.05" customHeight="1">
      <c r="A132" t="s" s="48">
        <v>69</v>
      </c>
      <c r="B132" s="50">
        <v>1832.935</v>
      </c>
      <c r="C132" s="51">
        <v>152.258593271447</v>
      </c>
      <c r="D132" s="52">
        <v>65.1326689195598</v>
      </c>
      <c r="E132" s="52">
        <v>0.944088981613555</v>
      </c>
      <c r="F132" s="53">
        <v>3.19725877706649</v>
      </c>
      <c r="G132" s="53">
        <v>0.00270076668255014</v>
      </c>
      <c r="H132" s="53">
        <f t="shared" si="0"/>
        <v>16.4336706409313</v>
      </c>
      <c r="I132" s="53"/>
    </row>
    <row r="133" ht="14.05" customHeight="1">
      <c r="A133" t="s" s="48">
        <v>69</v>
      </c>
      <c r="B133" s="50">
        <v>1918.78</v>
      </c>
      <c r="C133" s="51">
        <v>135.270279071199</v>
      </c>
      <c r="D133" s="52">
        <v>65.1432766484824</v>
      </c>
      <c r="E133" s="52">
        <v>0.995495587099807</v>
      </c>
      <c r="F133" s="53">
        <v>3.19772940891893</v>
      </c>
      <c r="G133" s="53">
        <v>0.00284533464755459</v>
      </c>
      <c r="H133" s="53">
        <f t="shared" si="0"/>
        <v>16.4336706409313</v>
      </c>
      <c r="I133" s="53"/>
    </row>
    <row r="134" ht="14.05" customHeight="1">
      <c r="A134" t="s" s="48">
        <v>69</v>
      </c>
      <c r="B134" s="50">
        <v>2011.415</v>
      </c>
      <c r="C134" s="51">
        <v>182.000734133135</v>
      </c>
      <c r="D134" s="52">
        <v>65.45022316101119</v>
      </c>
      <c r="E134" s="52">
        <v>0.929033329767178</v>
      </c>
      <c r="F134" s="53">
        <v>3.19695426025592</v>
      </c>
      <c r="G134" s="53">
        <v>0.0020958453032781</v>
      </c>
      <c r="H134" s="53">
        <f t="shared" si="0"/>
        <v>16.4336706409313</v>
      </c>
      <c r="I134" s="53"/>
    </row>
    <row r="135" ht="14.05" customHeight="1">
      <c r="A135" t="s" s="48">
        <v>69</v>
      </c>
      <c r="B135" s="50">
        <v>2107.445</v>
      </c>
      <c r="C135" s="51">
        <v>138.377790938431</v>
      </c>
      <c r="D135" s="52">
        <v>65.7064691462501</v>
      </c>
      <c r="E135" s="52">
        <v>0.9302470014480551</v>
      </c>
      <c r="F135" s="53">
        <v>3.19642120651691</v>
      </c>
      <c r="G135" s="53">
        <v>0.00174601402993267</v>
      </c>
      <c r="H135" s="53">
        <f t="shared" si="0"/>
        <v>16.4336706409313</v>
      </c>
      <c r="I135" s="53"/>
    </row>
    <row r="136" ht="14.05" customHeight="1">
      <c r="A136" t="s" s="48">
        <v>69</v>
      </c>
      <c r="B136" s="50">
        <v>2210.75</v>
      </c>
      <c r="C136" s="51">
        <v>150.118494863225</v>
      </c>
      <c r="D136" s="52">
        <v>65.5798693156397</v>
      </c>
      <c r="E136" s="52">
        <v>1.01570813754105</v>
      </c>
      <c r="F136" s="53">
        <v>3.19759207855355</v>
      </c>
      <c r="G136" s="53">
        <v>0.00215485980172296</v>
      </c>
      <c r="H136" s="53">
        <f t="shared" si="0"/>
        <v>16.4336706409313</v>
      </c>
      <c r="I136" s="53"/>
    </row>
    <row r="137" ht="14.05" customHeight="1">
      <c r="A137" t="s" s="48">
        <v>69</v>
      </c>
      <c r="B137" s="50">
        <v>2303.87</v>
      </c>
      <c r="C137" s="51">
        <v>143.471728573960</v>
      </c>
      <c r="D137" s="52">
        <v>65.7197959264123</v>
      </c>
      <c r="E137" s="52">
        <v>1.10387483158529</v>
      </c>
      <c r="F137" s="53">
        <v>3.19754586124516</v>
      </c>
      <c r="G137" s="53">
        <v>0.00258460586014901</v>
      </c>
      <c r="H137" s="53">
        <f t="shared" si="0"/>
        <v>16.4336706409313</v>
      </c>
      <c r="I137" s="53"/>
    </row>
    <row r="138" ht="14.05" customHeight="1">
      <c r="A138" t="s" s="48">
        <v>69</v>
      </c>
      <c r="B138" s="50">
        <v>2456.16</v>
      </c>
      <c r="C138" s="51">
        <v>179.322574150607</v>
      </c>
      <c r="D138" s="52">
        <v>66.03135763148831</v>
      </c>
      <c r="E138" s="52">
        <v>1.10375615922252</v>
      </c>
      <c r="F138" s="53">
        <v>3.19711159446458</v>
      </c>
      <c r="G138" s="53">
        <v>0.00201822340185036</v>
      </c>
      <c r="H138" s="53">
        <f t="shared" si="0"/>
        <v>16.4336706409313</v>
      </c>
      <c r="I138" s="53"/>
    </row>
    <row r="139" ht="14.05" customHeight="1">
      <c r="A139" t="s" s="48">
        <v>69</v>
      </c>
      <c r="B139" s="50">
        <v>1147.145</v>
      </c>
      <c r="C139" s="51">
        <v>109.666932231188</v>
      </c>
      <c r="D139" s="52">
        <v>22.280387291132</v>
      </c>
      <c r="E139" s="52">
        <v>0.426445629449615</v>
      </c>
      <c r="F139" s="53">
        <v>3.48115607432605</v>
      </c>
      <c r="G139" s="53">
        <v>0.00191706197088623</v>
      </c>
      <c r="H139" s="53">
        <f t="shared" si="0"/>
        <v>16.4336706409313</v>
      </c>
      <c r="I139" s="53"/>
    </row>
    <row r="140" ht="14.05" customHeight="1">
      <c r="A140" t="s" s="48">
        <v>69</v>
      </c>
      <c r="B140" s="50">
        <v>1261.605</v>
      </c>
      <c r="C140" s="51">
        <v>115.091098808726</v>
      </c>
      <c r="D140" s="52">
        <v>22.3420731107547</v>
      </c>
      <c r="E140" s="52">
        <v>0.475817190745855</v>
      </c>
      <c r="F140" s="53">
        <v>3.4822536225873</v>
      </c>
      <c r="G140" s="53">
        <v>0.00191751552489223</v>
      </c>
      <c r="H140" s="53">
        <f t="shared" si="0"/>
        <v>16.4336706409313</v>
      </c>
      <c r="I140" s="53"/>
    </row>
    <row r="141" ht="14.05" customHeight="1">
      <c r="A141" t="s" s="48">
        <v>69</v>
      </c>
      <c r="B141" s="50">
        <v>1338.235</v>
      </c>
      <c r="C141" s="51">
        <v>113.345843439449</v>
      </c>
      <c r="D141" s="52">
        <v>22.3756562614128</v>
      </c>
      <c r="E141" s="52">
        <v>0.5219120561100929</v>
      </c>
      <c r="F141" s="53">
        <v>3.48308076188662</v>
      </c>
      <c r="G141" s="53">
        <v>0.00231969146550253</v>
      </c>
      <c r="H141" s="53">
        <f t="shared" si="0"/>
        <v>16.4336706409313</v>
      </c>
      <c r="I141" s="53"/>
    </row>
    <row r="142" ht="14.05" customHeight="1">
      <c r="A142" t="s" s="48">
        <v>69</v>
      </c>
      <c r="B142" s="50">
        <v>1199.04</v>
      </c>
      <c r="C142" s="51">
        <v>105.937536312678</v>
      </c>
      <c r="D142" s="52">
        <v>29.8266292177694</v>
      </c>
      <c r="E142" s="52">
        <v>0.485011166726038</v>
      </c>
      <c r="F142" s="53">
        <v>3.40638990354442</v>
      </c>
      <c r="G142" s="53">
        <v>0.002213542838236</v>
      </c>
      <c r="H142" s="53">
        <f t="shared" si="0"/>
        <v>16.4336706409313</v>
      </c>
      <c r="I142" s="53"/>
    </row>
    <row r="143" ht="14.05" customHeight="1">
      <c r="A143" t="s" s="48">
        <v>69</v>
      </c>
      <c r="B143" s="50">
        <v>1282.46</v>
      </c>
      <c r="C143" s="51">
        <v>109.058202809326</v>
      </c>
      <c r="D143" s="52">
        <v>29.3199863458275</v>
      </c>
      <c r="E143" s="52">
        <v>0.6801128715317269</v>
      </c>
      <c r="F143" s="53">
        <v>3.41193908481331</v>
      </c>
      <c r="G143" s="53">
        <v>0.00455891385378398</v>
      </c>
      <c r="H143" s="53">
        <f t="shared" si="0"/>
        <v>16.4336706409313</v>
      </c>
      <c r="I143" s="53"/>
    </row>
    <row r="144" ht="14.05" customHeight="1">
      <c r="A144" t="s" s="48">
        <v>69</v>
      </c>
      <c r="B144" s="50">
        <v>1311.075</v>
      </c>
      <c r="C144" s="51">
        <v>105.450370435575</v>
      </c>
      <c r="D144" s="52">
        <v>38.1137725954444</v>
      </c>
      <c r="E144" s="52">
        <v>0.5693125546761419</v>
      </c>
      <c r="F144" s="53">
        <v>3.34201168053597</v>
      </c>
      <c r="G144" s="53">
        <v>0.00231347249390206</v>
      </c>
      <c r="H144" s="53">
        <f t="shared" si="0"/>
        <v>16.4336706409313</v>
      </c>
      <c r="I144" s="53"/>
    </row>
    <row r="145" ht="14.05" customHeight="1">
      <c r="A145" t="s" s="48">
        <v>69</v>
      </c>
      <c r="B145" s="50">
        <v>1504.59</v>
      </c>
      <c r="C145" s="51">
        <v>123.464602619536</v>
      </c>
      <c r="D145" s="52">
        <v>47.1207725308651</v>
      </c>
      <c r="E145" s="52">
        <v>0.690374701315108</v>
      </c>
      <c r="F145" s="53">
        <v>3.28560010210258</v>
      </c>
      <c r="G145" s="53">
        <v>0.00239336831759745</v>
      </c>
      <c r="H145" s="53">
        <f t="shared" si="0"/>
        <v>16.4336706409313</v>
      </c>
      <c r="I145" s="53"/>
    </row>
    <row r="146" ht="14.05" customHeight="1">
      <c r="A146" t="s" s="48">
        <v>69</v>
      </c>
      <c r="B146" s="50">
        <v>1619.05</v>
      </c>
      <c r="C146" s="51">
        <v>115.934906305219</v>
      </c>
      <c r="D146" s="52">
        <v>47.2662255129206</v>
      </c>
      <c r="E146" s="52">
        <v>0.723858517654863</v>
      </c>
      <c r="F146" s="53">
        <v>3.28567559594838</v>
      </c>
      <c r="G146" s="53">
        <v>0.0022824728416015</v>
      </c>
      <c r="H146" s="53">
        <f t="shared" si="0"/>
        <v>16.4336706409313</v>
      </c>
      <c r="I146" s="53"/>
    </row>
    <row r="147" ht="14.05" customHeight="1">
      <c r="A147" t="s" s="48">
        <v>69</v>
      </c>
      <c r="B147" s="50">
        <v>1794.135</v>
      </c>
      <c r="C147" s="51">
        <v>123.862678902888</v>
      </c>
      <c r="D147" s="52">
        <v>47.2572637575142</v>
      </c>
      <c r="E147" s="52">
        <v>0.756204359977854</v>
      </c>
      <c r="F147" s="53">
        <v>3.28715658952282</v>
      </c>
      <c r="G147" s="53">
        <v>0.00179319169355882</v>
      </c>
      <c r="H147" s="53">
        <f t="shared" si="0"/>
        <v>16.4336706409313</v>
      </c>
      <c r="I147" s="53"/>
    </row>
    <row r="148" ht="14.05" customHeight="1">
      <c r="A148" t="s" s="48">
        <v>69</v>
      </c>
      <c r="B148" s="50">
        <v>1372.185</v>
      </c>
      <c r="C148" s="51">
        <v>121.532461610057</v>
      </c>
      <c r="D148" s="52">
        <v>50.5761754243324</v>
      </c>
      <c r="E148" s="52">
        <v>0.751767060082849</v>
      </c>
      <c r="F148" s="53">
        <v>3.26497331060724</v>
      </c>
      <c r="G148" s="53">
        <v>0.00309633065367067</v>
      </c>
      <c r="H148" s="53">
        <f t="shared" si="0"/>
        <v>16.4336706409313</v>
      </c>
      <c r="I148" s="53"/>
    </row>
    <row r="149" ht="14.05" customHeight="1">
      <c r="A149" t="s" s="48">
        <v>69</v>
      </c>
      <c r="B149" s="50">
        <v>1512.35</v>
      </c>
      <c r="C149" s="51">
        <v>128.846895577658</v>
      </c>
      <c r="D149" s="52">
        <v>51.0413748254348</v>
      </c>
      <c r="E149" s="52">
        <v>0.798134509271568</v>
      </c>
      <c r="F149" s="53">
        <v>3.26348972541297</v>
      </c>
      <c r="G149" s="53">
        <v>0.0030936600814241</v>
      </c>
      <c r="H149" s="53">
        <f t="shared" si="0"/>
        <v>16.4336706409313</v>
      </c>
      <c r="I149" s="53"/>
    </row>
    <row r="150" ht="14.05" customHeight="1">
      <c r="A150" t="s" s="48">
        <v>69</v>
      </c>
      <c r="B150" s="50">
        <v>1620.02</v>
      </c>
      <c r="C150" s="51">
        <v>138.738460421038</v>
      </c>
      <c r="D150" s="52">
        <v>51.0750481144907</v>
      </c>
      <c r="E150" s="52">
        <v>0.772427059562286</v>
      </c>
      <c r="F150" s="53">
        <v>3.26411793625848</v>
      </c>
      <c r="G150" s="53">
        <v>0.00257915325586537</v>
      </c>
      <c r="H150" s="53">
        <f t="shared" si="0"/>
        <v>16.4336706409313</v>
      </c>
      <c r="I150" s="53"/>
    </row>
    <row r="151" ht="14.05" customHeight="1">
      <c r="A151" t="s" s="48">
        <v>69</v>
      </c>
      <c r="B151" s="50">
        <v>1740.785</v>
      </c>
      <c r="C151" s="51">
        <v>178.156339278174</v>
      </c>
      <c r="D151" s="52">
        <v>51.1506834292102</v>
      </c>
      <c r="E151" s="52">
        <v>0.757746880581578</v>
      </c>
      <c r="F151" s="53">
        <v>3.26461806394151</v>
      </c>
      <c r="G151" s="53">
        <v>0.00196125785694996</v>
      </c>
      <c r="H151" s="53">
        <f t="shared" si="0"/>
        <v>16.4336706409313</v>
      </c>
      <c r="I151" s="53"/>
    </row>
    <row r="152" ht="14.05" customHeight="1">
      <c r="A152" t="s" s="48">
        <v>69</v>
      </c>
      <c r="B152" s="50">
        <v>1904.23</v>
      </c>
      <c r="C152" s="51">
        <v>180.668350576408</v>
      </c>
      <c r="D152" s="52">
        <v>51.4790170660596</v>
      </c>
      <c r="E152" s="52">
        <v>0.867879915056249</v>
      </c>
      <c r="F152" s="53">
        <v>3.26406181449817</v>
      </c>
      <c r="G152" s="53">
        <v>0.00244067645949902</v>
      </c>
      <c r="H152" s="53">
        <f t="shared" si="0"/>
        <v>16.4336706409313</v>
      </c>
      <c r="I152" s="53"/>
    </row>
    <row r="153" ht="14.05" customHeight="1">
      <c r="A153" t="s" s="48">
        <v>69</v>
      </c>
      <c r="B153" s="50">
        <v>2207.84</v>
      </c>
      <c r="C153" s="51">
        <v>116.618633159543</v>
      </c>
      <c r="D153" s="52">
        <v>127.034260355238</v>
      </c>
      <c r="E153" s="52">
        <v>3.12332690816234</v>
      </c>
      <c r="F153" s="53">
        <v>3.00871631877874</v>
      </c>
      <c r="G153" s="53">
        <v>0.00672630418430457</v>
      </c>
      <c r="H153" s="53">
        <f t="shared" si="0"/>
        <v>16.4336706409313</v>
      </c>
      <c r="I153" s="53"/>
    </row>
    <row r="154" ht="14.05" customHeight="1">
      <c r="A154" t="s" s="48">
        <v>69</v>
      </c>
      <c r="B154" s="50">
        <v>2325.21</v>
      </c>
      <c r="C154" s="51">
        <v>118.589983135170</v>
      </c>
      <c r="D154" s="52">
        <v>127.610392118557</v>
      </c>
      <c r="E154" s="52">
        <v>3.1018525662283</v>
      </c>
      <c r="F154" s="53">
        <v>3.00778966411167</v>
      </c>
      <c r="G154" s="53">
        <v>0.00661636351274971</v>
      </c>
      <c r="H154" s="53">
        <f t="shared" si="0"/>
        <v>16.4336706409313</v>
      </c>
      <c r="I154" s="53"/>
    </row>
    <row r="155" ht="14.05" customHeight="1">
      <c r="A155" t="s" s="48">
        <v>69</v>
      </c>
      <c r="B155" s="50">
        <v>2448.4</v>
      </c>
      <c r="C155" s="51">
        <v>121.488929536810</v>
      </c>
      <c r="D155" s="52">
        <v>128.894403524258</v>
      </c>
      <c r="E155" s="52">
        <v>3.16678823236874</v>
      </c>
      <c r="F155" s="53">
        <v>3.00530957215815</v>
      </c>
      <c r="G155" s="53">
        <v>0.00666829722869096</v>
      </c>
      <c r="H155" s="53">
        <f t="shared" si="0"/>
        <v>16.4336706409313</v>
      </c>
      <c r="I155" s="53"/>
    </row>
    <row r="156" ht="14.05" customHeight="1">
      <c r="A156" t="s" s="48">
        <v>69</v>
      </c>
      <c r="B156" s="50">
        <v>2527.94</v>
      </c>
      <c r="C156" s="51">
        <v>126.748899797986</v>
      </c>
      <c r="D156" s="52">
        <v>128.381428369458</v>
      </c>
      <c r="E156" s="52">
        <v>2.63064093662911</v>
      </c>
      <c r="F156" s="53">
        <v>3.00669584357002</v>
      </c>
      <c r="G156" s="53">
        <v>0.00539309117086197</v>
      </c>
      <c r="H156" s="53">
        <f t="shared" si="0"/>
        <v>16.4336706409313</v>
      </c>
      <c r="I156" s="53"/>
    </row>
    <row r="157" ht="14.05" customHeight="1">
      <c r="A157" t="s" s="48">
        <v>69</v>
      </c>
      <c r="B157" s="50">
        <v>2643.37</v>
      </c>
      <c r="C157" s="51">
        <v>136.952973315660</v>
      </c>
      <c r="D157" s="52">
        <v>128.178413433112</v>
      </c>
      <c r="E157" s="52">
        <v>2.73012024480602</v>
      </c>
      <c r="F157" s="53">
        <v>3.00750691271072</v>
      </c>
      <c r="G157" s="53">
        <v>0.00559897546515424</v>
      </c>
      <c r="H157" s="53">
        <f t="shared" si="0"/>
        <v>16.4336706409313</v>
      </c>
      <c r="I157" s="53"/>
    </row>
    <row r="158" ht="14.05" customHeight="1">
      <c r="A158" t="s" s="48">
        <v>69</v>
      </c>
      <c r="B158" s="50">
        <v>2759.77</v>
      </c>
      <c r="C158" s="51">
        <v>125.841220988991</v>
      </c>
      <c r="D158" s="52">
        <v>128.858113543245</v>
      </c>
      <c r="E158" s="52">
        <v>2.50448198715382</v>
      </c>
      <c r="F158" s="53">
        <v>3.00635116732347</v>
      </c>
      <c r="G158" s="53">
        <v>0.00496349968453555</v>
      </c>
      <c r="H158" s="53">
        <f t="shared" si="0"/>
        <v>16.4336706409313</v>
      </c>
      <c r="I158" s="53"/>
    </row>
    <row r="159" ht="14.05" customHeight="1">
      <c r="A159" t="s" s="48">
        <v>69</v>
      </c>
      <c r="B159" s="50">
        <v>2887.81</v>
      </c>
      <c r="C159" s="51">
        <v>128.181262671266</v>
      </c>
      <c r="D159" s="52">
        <v>128.390221672218</v>
      </c>
      <c r="E159" s="52">
        <v>2.72157093608446</v>
      </c>
      <c r="F159" s="53">
        <v>3.00779282134186</v>
      </c>
      <c r="G159" s="53">
        <v>0.00546553191434249</v>
      </c>
      <c r="H159" s="53">
        <f t="shared" si="0"/>
        <v>16.4336706409313</v>
      </c>
      <c r="I159" s="53"/>
    </row>
    <row r="160" ht="14.05" customHeight="1">
      <c r="A160" t="s" s="48">
        <v>69</v>
      </c>
      <c r="B160" s="50">
        <v>2994.51</v>
      </c>
      <c r="C160" s="51">
        <v>141.797673112079</v>
      </c>
      <c r="D160" s="52">
        <v>127.970650402952</v>
      </c>
      <c r="E160" s="52">
        <v>2.57754285776206</v>
      </c>
      <c r="F160" s="53">
        <v>3.01268833768806</v>
      </c>
      <c r="G160" s="53">
        <v>0.00560820894526772</v>
      </c>
      <c r="H160" s="53">
        <f t="shared" si="0"/>
        <v>16.4336706409313</v>
      </c>
      <c r="I160" s="53"/>
    </row>
    <row r="161" ht="14.05" customHeight="1">
      <c r="A161" t="s" s="48">
        <v>69</v>
      </c>
      <c r="B161" s="50">
        <v>2499.81</v>
      </c>
      <c r="C161" s="51">
        <v>121.185296550365</v>
      </c>
      <c r="D161" s="52">
        <v>147.165176497354</v>
      </c>
      <c r="E161" s="52">
        <v>3.87421086273152</v>
      </c>
      <c r="F161" s="53">
        <v>2.96759372786773</v>
      </c>
      <c r="G161" s="53">
        <v>0.00724561877788752</v>
      </c>
      <c r="H161" s="53">
        <f t="shared" si="0"/>
        <v>16.4336706409313</v>
      </c>
      <c r="I161" s="53"/>
    </row>
    <row r="162" ht="14.05" customHeight="1">
      <c r="A162" t="s" s="48">
        <v>69</v>
      </c>
      <c r="B162" s="50">
        <v>2629.305</v>
      </c>
      <c r="C162" s="51">
        <v>123.419479925172</v>
      </c>
      <c r="D162" s="52">
        <v>149.4756893235</v>
      </c>
      <c r="E162" s="52">
        <v>3.20193138019601</v>
      </c>
      <c r="F162" s="53">
        <v>2.96349334820157</v>
      </c>
      <c r="G162" s="53">
        <v>0.00575791118835383</v>
      </c>
      <c r="H162" s="53">
        <f t="shared" si="0"/>
        <v>16.4336706409313</v>
      </c>
      <c r="I162" s="53"/>
    </row>
    <row r="163" ht="14.05" customHeight="1">
      <c r="A163" t="s" s="48">
        <v>69</v>
      </c>
      <c r="B163" s="50">
        <v>2751.525</v>
      </c>
      <c r="C163" s="51">
        <v>129.978654497575</v>
      </c>
      <c r="D163" s="52">
        <v>149.067592926522</v>
      </c>
      <c r="E163" s="52">
        <v>3.59462793677884</v>
      </c>
      <c r="F163" s="53">
        <v>2.96459936446359</v>
      </c>
      <c r="G163" s="53">
        <v>0.0065398812040797</v>
      </c>
      <c r="H163" s="53">
        <f t="shared" si="0"/>
        <v>16.4336706409313</v>
      </c>
      <c r="I163" s="53"/>
    </row>
    <row r="164" ht="14.05" customHeight="1">
      <c r="A164" t="s" s="48">
        <v>69</v>
      </c>
      <c r="B164" s="50">
        <v>2882.96</v>
      </c>
      <c r="C164" s="51">
        <v>140.6072601255</v>
      </c>
      <c r="D164" s="52">
        <v>149.095715439829</v>
      </c>
      <c r="E164" s="52">
        <v>3.56608796966452</v>
      </c>
      <c r="F164" s="53">
        <v>2.9648958037611</v>
      </c>
      <c r="G164" s="53">
        <v>0.00644824989526578</v>
      </c>
      <c r="H164" s="53">
        <f t="shared" si="0"/>
        <v>16.4336706409313</v>
      </c>
      <c r="I164" s="53"/>
    </row>
    <row r="165" ht="14.05" customHeight="1">
      <c r="A165" t="s" s="48">
        <v>69</v>
      </c>
      <c r="B165" s="50">
        <v>2984.81</v>
      </c>
      <c r="C165" s="51">
        <v>139.002072286711</v>
      </c>
      <c r="D165" s="52">
        <v>147.535957999249</v>
      </c>
      <c r="E165" s="52">
        <v>3.47638956215859</v>
      </c>
      <c r="F165" s="53">
        <v>2.96818150412219</v>
      </c>
      <c r="G165" s="53">
        <v>0.00630472633122513</v>
      </c>
      <c r="H165" s="53">
        <f t="shared" si="0"/>
        <v>16.4336706409313</v>
      </c>
      <c r="I165" s="53"/>
    </row>
    <row r="166" ht="14.05" customHeight="1">
      <c r="A166" t="s" s="48">
        <v>69</v>
      </c>
      <c r="B166" s="50">
        <v>2636.58</v>
      </c>
      <c r="C166" s="51">
        <v>124.260437790956</v>
      </c>
      <c r="D166" s="52">
        <v>176.869709120261</v>
      </c>
      <c r="E166" s="52">
        <v>4.16913962234342</v>
      </c>
      <c r="F166" s="53">
        <v>2.91556963277164</v>
      </c>
      <c r="G166" s="53">
        <v>0.00646878023697966</v>
      </c>
      <c r="H166" s="53">
        <f t="shared" si="0"/>
        <v>16.4336706409313</v>
      </c>
      <c r="I166" s="53"/>
    </row>
    <row r="167" ht="14.05" customHeight="1">
      <c r="A167" t="s" s="48">
        <v>69</v>
      </c>
      <c r="B167" s="50">
        <v>2771.41</v>
      </c>
      <c r="C167" s="51">
        <v>126.356749325076</v>
      </c>
      <c r="D167" s="52">
        <v>176.319780953278</v>
      </c>
      <c r="E167" s="52">
        <v>4.0652975193277</v>
      </c>
      <c r="F167" s="53">
        <v>2.91675661067055</v>
      </c>
      <c r="G167" s="53">
        <v>0.00629405512401093</v>
      </c>
      <c r="H167" s="53">
        <f t="shared" si="0"/>
        <v>16.4336706409313</v>
      </c>
      <c r="I167" s="53"/>
    </row>
    <row r="168" ht="14.05" customHeight="1">
      <c r="A168" t="s" s="48">
        <v>69</v>
      </c>
      <c r="B168" s="50">
        <v>2978.505</v>
      </c>
      <c r="C168" s="51">
        <v>135.537522572165</v>
      </c>
      <c r="D168" s="52">
        <v>177.744266090553</v>
      </c>
      <c r="E168" s="52">
        <v>3.54243758660404</v>
      </c>
      <c r="F168" s="53">
        <v>2.91492822215968</v>
      </c>
      <c r="G168" s="53">
        <v>0.00531766731960222</v>
      </c>
      <c r="H168" s="53">
        <f t="shared" si="0"/>
        <v>16.4336706409313</v>
      </c>
      <c r="I168" s="53"/>
    </row>
    <row r="169" ht="14.05" customHeight="1">
      <c r="A169" t="s" s="48">
        <v>69</v>
      </c>
      <c r="B169" s="50">
        <v>3119.155</v>
      </c>
      <c r="C169" s="51">
        <v>133.361909948081</v>
      </c>
      <c r="D169" s="52">
        <v>176.360275630165</v>
      </c>
      <c r="E169" s="52">
        <v>4.41317720378236</v>
      </c>
      <c r="F169" s="53">
        <v>2.91747193160744</v>
      </c>
      <c r="G169" s="53">
        <v>0.00681908075945096</v>
      </c>
      <c r="H169" s="53">
        <f t="shared" si="0"/>
        <v>16.4336706409313</v>
      </c>
      <c r="I169" s="53"/>
    </row>
    <row r="170" ht="14.05" customHeight="1">
      <c r="A170" t="s" s="48">
        <v>69</v>
      </c>
      <c r="B170" s="50">
        <v>3259.32</v>
      </c>
      <c r="C170" s="51">
        <v>147.543967684213</v>
      </c>
      <c r="D170" s="52">
        <v>180.047862975807</v>
      </c>
      <c r="E170" s="52">
        <v>3.59017302154265</v>
      </c>
      <c r="F170" s="53">
        <v>2.9118781290981</v>
      </c>
      <c r="G170" s="53">
        <v>0.00525856840939131</v>
      </c>
      <c r="H170" s="53">
        <f t="shared" si="0"/>
        <v>16.4336706409313</v>
      </c>
      <c r="I170" s="53"/>
    </row>
    <row r="171" ht="14.05" customHeight="1">
      <c r="A171" t="s" s="48">
        <v>69</v>
      </c>
      <c r="B171" s="50">
        <v>3434.405</v>
      </c>
      <c r="C171" s="51">
        <v>139.777283651529</v>
      </c>
      <c r="D171" s="52">
        <v>177.613235600404</v>
      </c>
      <c r="E171" s="52">
        <v>4.45184877573487</v>
      </c>
      <c r="F171" s="53">
        <v>2.91615713728508</v>
      </c>
      <c r="G171" s="53">
        <v>0.00677449854237569</v>
      </c>
      <c r="H171" s="53">
        <f t="shared" si="0"/>
        <v>16.4336706409313</v>
      </c>
      <c r="I171" s="53"/>
    </row>
    <row r="172" ht="14.05" customHeight="1">
      <c r="A172" t="s" s="48">
        <v>69</v>
      </c>
      <c r="B172" s="50">
        <v>3557.11</v>
      </c>
      <c r="C172" s="51">
        <v>168.162992658908</v>
      </c>
      <c r="D172" s="52">
        <v>177.208471722930</v>
      </c>
      <c r="E172" s="52">
        <v>3.40416702741378</v>
      </c>
      <c r="F172" s="53">
        <v>2.91708533308254</v>
      </c>
      <c r="G172" s="53">
        <v>0.00492704115095686</v>
      </c>
      <c r="H172" s="53">
        <f t="shared" si="0"/>
        <v>16.4336706409313</v>
      </c>
      <c r="I172" s="53"/>
    </row>
    <row r="173" ht="14.05" customHeight="1">
      <c r="A173" t="s" s="48">
        <v>69</v>
      </c>
      <c r="B173" s="50">
        <v>3926.195</v>
      </c>
      <c r="C173" s="51">
        <v>245.850895920678</v>
      </c>
      <c r="D173" s="52">
        <v>179.706613972935</v>
      </c>
      <c r="E173" s="52">
        <v>3.64398270946342</v>
      </c>
      <c r="F173" s="53">
        <v>2.91389753528167</v>
      </c>
      <c r="G173" s="53">
        <v>0.00516031849245941</v>
      </c>
      <c r="H173" s="53">
        <f t="shared" si="0"/>
        <v>16.4336706409313</v>
      </c>
      <c r="I173" s="53"/>
    </row>
    <row r="174" ht="14.05" customHeight="1">
      <c r="A174" t="s" s="48">
        <v>69</v>
      </c>
      <c r="B174" s="50">
        <v>4011.555</v>
      </c>
      <c r="C174" s="51">
        <v>203.893607121459</v>
      </c>
      <c r="D174" s="52">
        <v>180.295055327703</v>
      </c>
      <c r="E174" s="52">
        <v>3.16693261044445</v>
      </c>
      <c r="F174" s="53">
        <v>2.91314853680843</v>
      </c>
      <c r="G174" s="53">
        <v>0.00423058329098312</v>
      </c>
      <c r="H174" s="53">
        <f t="shared" si="0"/>
        <v>16.4336706409313</v>
      </c>
      <c r="I174" s="53"/>
    </row>
    <row r="175" ht="14.05" customHeight="1">
      <c r="A175" t="s" s="48">
        <v>69</v>
      </c>
      <c r="B175" s="50">
        <v>2696.235</v>
      </c>
      <c r="C175" s="51">
        <v>129.520423968577</v>
      </c>
      <c r="D175" s="52">
        <v>198.363661953956</v>
      </c>
      <c r="E175" s="52">
        <v>3.52987113881999</v>
      </c>
      <c r="F175" s="53">
        <v>2.88315548699447</v>
      </c>
      <c r="G175" s="53">
        <v>0.00478376717279014</v>
      </c>
      <c r="H175" s="53">
        <f t="shared" si="0"/>
        <v>16.4336706409313</v>
      </c>
      <c r="I175" s="53"/>
    </row>
    <row r="176" ht="14.05" customHeight="1">
      <c r="A176" t="s" s="48">
        <v>69</v>
      </c>
      <c r="B176" s="50">
        <v>2816.03</v>
      </c>
      <c r="C176" s="51">
        <v>127.809705812978</v>
      </c>
      <c r="D176" s="52">
        <v>197.275880931188</v>
      </c>
      <c r="E176" s="52">
        <v>4.02210334267543</v>
      </c>
      <c r="F176" s="53">
        <v>2.8864899610011</v>
      </c>
      <c r="G176" s="53">
        <v>0.00613592369276541</v>
      </c>
      <c r="H176" s="53">
        <f t="shared" si="0"/>
        <v>16.4336706409313</v>
      </c>
      <c r="I176" s="53"/>
    </row>
    <row r="177" ht="14.05" customHeight="1">
      <c r="A177" t="s" s="48">
        <v>69</v>
      </c>
      <c r="B177" s="50">
        <v>2916.425</v>
      </c>
      <c r="C177" s="51">
        <v>130.205244230023</v>
      </c>
      <c r="D177" s="52">
        <v>198.621618688069</v>
      </c>
      <c r="E177" s="52">
        <v>3.37554416134539</v>
      </c>
      <c r="F177" s="53">
        <v>2.88322377452213</v>
      </c>
      <c r="G177" s="53">
        <v>0.00449833369055252</v>
      </c>
      <c r="H177" s="53">
        <f t="shared" si="0"/>
        <v>16.4336706409313</v>
      </c>
      <c r="I177" s="53"/>
    </row>
    <row r="178" ht="14.05" customHeight="1">
      <c r="A178" t="s" s="48">
        <v>69</v>
      </c>
      <c r="B178" s="50">
        <v>3416.46</v>
      </c>
      <c r="C178" s="51">
        <v>139.010688797660</v>
      </c>
      <c r="D178" s="52">
        <v>197.559732046150</v>
      </c>
      <c r="E178" s="52">
        <v>4.48304704061092</v>
      </c>
      <c r="F178" s="53">
        <v>2.8857445966192</v>
      </c>
      <c r="G178" s="53">
        <v>0.00611592664606121</v>
      </c>
      <c r="H178" s="53">
        <f t="shared" si="0"/>
        <v>16.4336706409313</v>
      </c>
      <c r="I178" s="53"/>
    </row>
    <row r="179" ht="14.05" customHeight="1">
      <c r="A179" t="s" s="48">
        <v>69</v>
      </c>
      <c r="B179" s="50">
        <v>3714.25</v>
      </c>
      <c r="C179" s="51">
        <v>165.127412927109</v>
      </c>
      <c r="D179" s="52">
        <v>199.665553624470</v>
      </c>
      <c r="E179" s="52">
        <v>3.62466164303579</v>
      </c>
      <c r="F179" s="53">
        <v>2.88331720567721</v>
      </c>
      <c r="G179" s="53">
        <v>0.00465642652571977</v>
      </c>
      <c r="H179" s="53">
        <f t="shared" si="0"/>
        <v>16.4336706409313</v>
      </c>
      <c r="I179" s="53"/>
    </row>
    <row r="180" ht="14.05" customHeight="1">
      <c r="A180" t="s" s="48">
        <v>69</v>
      </c>
      <c r="B180" s="50">
        <v>3796.215</v>
      </c>
      <c r="C180" s="51">
        <v>188.499048339773</v>
      </c>
      <c r="D180" s="52">
        <v>200.446642201747</v>
      </c>
      <c r="E180" s="52">
        <v>2.99159443585844</v>
      </c>
      <c r="F180" s="53">
        <v>2.8823659024135</v>
      </c>
      <c r="G180" s="53">
        <v>0.00357681213364096</v>
      </c>
      <c r="H180" s="53">
        <f t="shared" si="0"/>
        <v>16.4336706409313</v>
      </c>
      <c r="I180" s="53"/>
    </row>
    <row r="181" ht="14.05" customHeight="1">
      <c r="A181" t="s" s="48">
        <v>69</v>
      </c>
      <c r="B181" s="50">
        <v>3616.765</v>
      </c>
      <c r="C181" s="51">
        <v>210.039830091819</v>
      </c>
      <c r="D181" s="52">
        <v>200.188200403488</v>
      </c>
      <c r="E181" s="52">
        <v>3.27148080844874</v>
      </c>
      <c r="F181" s="53">
        <v>2.88237835406809</v>
      </c>
      <c r="G181" s="53">
        <v>0.00410910099416377</v>
      </c>
      <c r="H181" s="53">
        <f t="shared" si="0"/>
        <v>16.4336706409313</v>
      </c>
      <c r="I181" s="53"/>
    </row>
    <row r="182" ht="14.05" customHeight="1">
      <c r="A182" t="s" s="48">
        <v>69</v>
      </c>
      <c r="B182" s="50">
        <v>3507.155</v>
      </c>
      <c r="C182" s="51">
        <v>209.140333329083</v>
      </c>
      <c r="D182" s="52">
        <v>200.547908107235</v>
      </c>
      <c r="E182" s="52">
        <v>3.06722484585201</v>
      </c>
      <c r="F182" s="53">
        <v>2.88165008736565</v>
      </c>
      <c r="G182" s="53">
        <v>0.00380743672472101</v>
      </c>
      <c r="H182" s="53">
        <f t="shared" si="0"/>
        <v>16.4336706409313</v>
      </c>
      <c r="I182" s="53"/>
    </row>
    <row r="183" ht="14.05" customHeight="1">
      <c r="A183" t="s" s="48">
        <v>69</v>
      </c>
      <c r="B183" s="50">
        <v>3207.91</v>
      </c>
      <c r="C183" s="51">
        <v>138.824378622776</v>
      </c>
      <c r="D183" s="52">
        <v>200.814967257784</v>
      </c>
      <c r="E183" s="52">
        <v>3.00236540620433</v>
      </c>
      <c r="F183" s="53">
        <v>2.88068168621747</v>
      </c>
      <c r="G183" s="53">
        <v>0.00379462639780347</v>
      </c>
      <c r="H183" s="53">
        <f t="shared" si="0"/>
        <v>16.4336706409313</v>
      </c>
      <c r="I183" s="53"/>
    </row>
    <row r="184" ht="14.05" customHeight="1">
      <c r="A184" t="s" s="48">
        <v>69</v>
      </c>
      <c r="B184" s="50">
        <v>3103.15</v>
      </c>
      <c r="C184" s="51">
        <v>146.242683577675</v>
      </c>
      <c r="D184" s="52">
        <v>200.450284794492</v>
      </c>
      <c r="E184" s="52">
        <v>2.77990564127333</v>
      </c>
      <c r="F184" s="53">
        <v>2.88099182435968</v>
      </c>
      <c r="G184" s="53">
        <v>0.00348003279556402</v>
      </c>
      <c r="H184" s="53">
        <f t="shared" si="0"/>
        <v>16.4336706409313</v>
      </c>
      <c r="I184" s="53"/>
    </row>
    <row r="185" ht="14.05" customHeight="1">
      <c r="A185" t="s" s="48">
        <v>69</v>
      </c>
      <c r="B185" s="50">
        <v>2983.84</v>
      </c>
      <c r="C185" s="51">
        <v>135.220507320450</v>
      </c>
      <c r="D185" s="52">
        <v>200.036442822536</v>
      </c>
      <c r="E185" s="52">
        <v>2.97025148433041</v>
      </c>
      <c r="F185" s="53">
        <v>2.88134341600133</v>
      </c>
      <c r="G185" s="53">
        <v>0.00382476854086848</v>
      </c>
      <c r="H185" s="53">
        <f t="shared" si="0"/>
        <v>16.4336706409313</v>
      </c>
      <c r="I185" s="53"/>
    </row>
    <row r="186" ht="14.05" customHeight="1">
      <c r="A186" t="s" s="48">
        <v>70</v>
      </c>
      <c r="B186" s="50">
        <v>3265.625</v>
      </c>
      <c r="C186" s="51">
        <v>137.816057210327</v>
      </c>
      <c r="D186" s="52">
        <v>87.52186768992991</v>
      </c>
      <c r="E186" s="52">
        <v>1.63313240640056</v>
      </c>
      <c r="F186" s="53">
        <v>3.11943170734132</v>
      </c>
      <c r="G186" s="53">
        <v>0.00269586838798777</v>
      </c>
      <c r="H186" s="53">
        <f t="shared" si="0"/>
        <v>16.4336706409313</v>
      </c>
      <c r="I186" s="53"/>
    </row>
    <row r="187" ht="14.05" customHeight="1">
      <c r="A187" t="s" s="48">
        <v>70</v>
      </c>
      <c r="B187" s="50">
        <v>2042.94</v>
      </c>
      <c r="C187" s="51">
        <v>136.742398691847</v>
      </c>
      <c r="D187" s="52">
        <v>51.1482761640683</v>
      </c>
      <c r="E187" s="52">
        <v>0.859053016846133</v>
      </c>
      <c r="F187" s="53">
        <v>3.26693115344609</v>
      </c>
      <c r="G187" s="53">
        <v>0.00159929587180289</v>
      </c>
      <c r="H187" s="53">
        <f t="shared" si="0"/>
        <v>16.4336706409313</v>
      </c>
      <c r="I187" s="53"/>
    </row>
    <row r="188" ht="14.05" customHeight="1">
      <c r="A188" t="s" s="48">
        <v>70</v>
      </c>
      <c r="B188" s="50">
        <v>2293.2</v>
      </c>
      <c r="C188" s="51">
        <v>121.574010380509</v>
      </c>
      <c r="D188" s="52">
        <v>51.2209686345822</v>
      </c>
      <c r="E188" s="52">
        <v>0.980050920807819</v>
      </c>
      <c r="F188" s="53">
        <v>3.26844969582087</v>
      </c>
      <c r="G188" s="53">
        <v>0.0017888971974487</v>
      </c>
      <c r="H188" s="53">
        <f t="shared" si="0"/>
        <v>16.4336706409313</v>
      </c>
      <c r="I188" s="53"/>
    </row>
    <row r="189" ht="14.05" customHeight="1">
      <c r="A189" t="s" s="48">
        <v>70</v>
      </c>
      <c r="B189" s="50">
        <v>2146.245</v>
      </c>
      <c r="C189" s="51">
        <v>143.486532556195</v>
      </c>
      <c r="D189" s="52">
        <v>47.7988947139522</v>
      </c>
      <c r="E189" s="52">
        <v>0.90928061464809</v>
      </c>
      <c r="F189" s="53">
        <v>3.28684305570611</v>
      </c>
      <c r="G189" s="53">
        <v>0.00179441711731619</v>
      </c>
      <c r="H189" s="53">
        <f t="shared" si="0"/>
        <v>16.4336706409313</v>
      </c>
      <c r="I189" s="53"/>
    </row>
    <row r="190" ht="14.05" customHeight="1">
      <c r="A190" t="s" s="48">
        <v>70</v>
      </c>
      <c r="B190" s="50">
        <v>2167.585</v>
      </c>
      <c r="C190" s="51">
        <v>130.906062598338</v>
      </c>
      <c r="D190" s="52">
        <v>51.4986844406403</v>
      </c>
      <c r="E190" s="52">
        <v>0.927082528746043</v>
      </c>
      <c r="F190" s="53">
        <v>3.26595511842414</v>
      </c>
      <c r="G190" s="53">
        <v>0.0018076172804751</v>
      </c>
      <c r="H190" s="53">
        <f t="shared" si="0"/>
        <v>16.4336706409313</v>
      </c>
      <c r="I190" s="53"/>
    </row>
    <row r="191" ht="14.05" customHeight="1">
      <c r="A191" t="s" s="48">
        <v>70</v>
      </c>
      <c r="B191" s="50">
        <v>2409.115</v>
      </c>
      <c r="C191" s="51">
        <v>131.321925911098</v>
      </c>
      <c r="D191" s="52">
        <v>46.6910368476277</v>
      </c>
      <c r="E191" s="52">
        <v>1.02712895488478</v>
      </c>
      <c r="F191" s="53">
        <v>3.29566351516192</v>
      </c>
      <c r="G191" s="53">
        <v>0.00187838186360371</v>
      </c>
      <c r="H191" s="53">
        <f t="shared" si="0"/>
        <v>16.4336706409313</v>
      </c>
      <c r="I191" s="53"/>
    </row>
    <row r="192" ht="14.05" customHeight="1">
      <c r="A192" t="s" s="48">
        <v>70</v>
      </c>
      <c r="B192" s="50">
        <v>2788.87</v>
      </c>
      <c r="C192" s="51">
        <v>162.336184814107</v>
      </c>
      <c r="D192" s="52">
        <v>66.2670870261389</v>
      </c>
      <c r="E192" s="52">
        <v>1.24867800498591</v>
      </c>
      <c r="F192" s="53">
        <v>3.19809720872067</v>
      </c>
      <c r="G192" s="53">
        <v>0.00205410290047643</v>
      </c>
      <c r="H192" s="53">
        <f t="shared" si="0"/>
        <v>16.4336706409313</v>
      </c>
      <c r="I192" s="53"/>
    </row>
    <row r="193" ht="14.05" customHeight="1">
      <c r="A193" t="s" s="48">
        <v>70</v>
      </c>
      <c r="B193" s="50">
        <v>2151.58</v>
      </c>
      <c r="C193" s="51">
        <v>115.317199064147</v>
      </c>
      <c r="D193" s="52">
        <v>46.3505542422124</v>
      </c>
      <c r="E193" s="52">
        <v>0.930411214304575</v>
      </c>
      <c r="F193" s="53">
        <v>3.29555815764811</v>
      </c>
      <c r="G193" s="53">
        <v>0.00216590241717481</v>
      </c>
      <c r="H193" s="53">
        <f t="shared" si="0"/>
        <v>16.4336706409313</v>
      </c>
      <c r="I193" s="53"/>
    </row>
    <row r="194" ht="14.05" customHeight="1">
      <c r="A194" t="s" s="48">
        <v>70</v>
      </c>
      <c r="B194" s="50">
        <v>2060.4</v>
      </c>
      <c r="C194" s="51">
        <v>143.353269931313</v>
      </c>
      <c r="D194" s="52">
        <v>47.7929767398306</v>
      </c>
      <c r="E194" s="52">
        <v>0.897197264429193</v>
      </c>
      <c r="F194" s="53">
        <v>3.28617570089618</v>
      </c>
      <c r="G194" s="53">
        <v>0.00218437341464429</v>
      </c>
      <c r="H194" s="53">
        <f t="shared" si="0"/>
        <v>16.4336706409313</v>
      </c>
      <c r="I194" s="53"/>
    </row>
    <row r="195" ht="14.05" customHeight="1">
      <c r="A195" t="s" s="48">
        <v>70</v>
      </c>
      <c r="B195" s="50">
        <v>2276.225</v>
      </c>
      <c r="C195" s="51">
        <v>187.661598695631</v>
      </c>
      <c r="D195" s="52">
        <v>47.7690213727866</v>
      </c>
      <c r="E195" s="52">
        <v>0.993266216296348</v>
      </c>
      <c r="F195" s="53">
        <v>3.28808686201428</v>
      </c>
      <c r="G195" s="53">
        <v>0.00225357867619116</v>
      </c>
      <c r="H195" s="53">
        <f t="shared" si="0"/>
        <v>16.4336706409313</v>
      </c>
      <c r="I195" s="53"/>
    </row>
    <row r="196" ht="14.05" customHeight="1">
      <c r="A196" t="s" s="48">
        <v>70</v>
      </c>
      <c r="B196" s="50">
        <v>2317.45</v>
      </c>
      <c r="C196" s="51">
        <v>121.706624716981</v>
      </c>
      <c r="D196" s="52">
        <v>46.4613326350851</v>
      </c>
      <c r="E196" s="52">
        <v>1.01301654913231</v>
      </c>
      <c r="F196" s="53">
        <v>3.29628606069074</v>
      </c>
      <c r="G196" s="53">
        <v>0.00234827117222701</v>
      </c>
      <c r="H196" s="53">
        <f t="shared" si="0"/>
        <v>16.4336706409313</v>
      </c>
      <c r="I196" s="53"/>
    </row>
    <row r="197" ht="14.05" customHeight="1">
      <c r="A197" t="s" s="48">
        <v>70</v>
      </c>
      <c r="B197" s="50">
        <v>2213.66</v>
      </c>
      <c r="C197" s="51">
        <v>122.646792049364</v>
      </c>
      <c r="D197" s="52">
        <v>46.436619723593</v>
      </c>
      <c r="E197" s="52">
        <v>0.969452211442189</v>
      </c>
      <c r="F197" s="53">
        <v>3.29555911340023</v>
      </c>
      <c r="G197" s="53">
        <v>0.00235816512103012</v>
      </c>
      <c r="H197" s="53">
        <f t="shared" si="0"/>
        <v>16.4336706409313</v>
      </c>
      <c r="I197" s="53"/>
    </row>
    <row r="198" ht="14.05" customHeight="1">
      <c r="A198" t="s" s="48">
        <v>70</v>
      </c>
      <c r="B198" s="50">
        <v>2630.275</v>
      </c>
      <c r="C198" s="51">
        <v>130.800231746737</v>
      </c>
      <c r="D198" s="52">
        <v>65.8554123793466</v>
      </c>
      <c r="E198" s="52">
        <v>1.23960212039601</v>
      </c>
      <c r="F198" s="53">
        <v>3.19893058249712</v>
      </c>
      <c r="G198" s="53">
        <v>0.00263966913527003</v>
      </c>
      <c r="H198" s="53">
        <f t="shared" si="0"/>
        <v>16.4336706409313</v>
      </c>
      <c r="I198" s="53"/>
    </row>
    <row r="199" ht="14.05" customHeight="1">
      <c r="A199" t="s" s="48">
        <v>70</v>
      </c>
      <c r="B199" s="50">
        <v>2055.065</v>
      </c>
      <c r="C199" s="51">
        <v>113.909697677590</v>
      </c>
      <c r="D199" s="52">
        <v>46.1574627382122</v>
      </c>
      <c r="E199" s="52">
        <v>0.904896531164942</v>
      </c>
      <c r="F199" s="53">
        <v>3.29743118366051</v>
      </c>
      <c r="G199" s="53">
        <v>0.0026628274800695</v>
      </c>
      <c r="H199" s="53">
        <f t="shared" si="0"/>
        <v>16.4336706409313</v>
      </c>
      <c r="I199" s="53"/>
    </row>
    <row r="200" ht="14.05" customHeight="1">
      <c r="A200" t="s" s="48">
        <v>70</v>
      </c>
      <c r="B200" s="50">
        <v>2694.78</v>
      </c>
      <c r="C200" s="51">
        <v>209.123428625298</v>
      </c>
      <c r="D200" s="52">
        <v>65.830638924149</v>
      </c>
      <c r="E200" s="52">
        <v>1.27180531547166</v>
      </c>
      <c r="F200" s="53">
        <v>3.19943072283421</v>
      </c>
      <c r="G200" s="53">
        <v>0.00269745606085089</v>
      </c>
      <c r="H200" s="53">
        <f t="shared" si="0"/>
        <v>16.4336706409313</v>
      </c>
      <c r="I200" s="53"/>
    </row>
    <row r="201" ht="14.05" customHeight="1">
      <c r="A201" t="s" s="48">
        <v>70</v>
      </c>
      <c r="B201" s="50">
        <v>2775.775</v>
      </c>
      <c r="C201" s="51">
        <v>128.596172668552</v>
      </c>
      <c r="D201" s="52">
        <v>73.2970096325307</v>
      </c>
      <c r="E201" s="52">
        <v>1.3705041418018</v>
      </c>
      <c r="F201" s="53">
        <v>3.16893016105293</v>
      </c>
      <c r="G201" s="53">
        <v>0.00293578395163809</v>
      </c>
      <c r="H201" s="53">
        <f t="shared" si="0"/>
        <v>16.4336706409313</v>
      </c>
      <c r="I201" s="53"/>
    </row>
    <row r="202" ht="14.05" customHeight="1">
      <c r="A202" t="s" s="48">
        <v>70</v>
      </c>
      <c r="B202" s="50">
        <v>3358.26</v>
      </c>
      <c r="C202" s="51">
        <v>160.311158688346</v>
      </c>
      <c r="D202" s="52">
        <v>87.51682602532991</v>
      </c>
      <c r="E202" s="52">
        <v>1.69626957515002</v>
      </c>
      <c r="F202" s="53">
        <v>3.12045152585987</v>
      </c>
      <c r="G202" s="53">
        <v>0.00308140398287694</v>
      </c>
      <c r="H202" s="53">
        <f t="shared" si="0"/>
        <v>16.4336706409313</v>
      </c>
      <c r="I202" s="53"/>
    </row>
    <row r="203" ht="14.05" customHeight="1">
      <c r="A203" t="s" s="48">
        <v>70</v>
      </c>
      <c r="B203" s="50">
        <v>2889.265</v>
      </c>
      <c r="C203" s="51">
        <v>129.683866479219</v>
      </c>
      <c r="D203" s="52">
        <v>73.9853724147478</v>
      </c>
      <c r="E203" s="52">
        <v>1.47489151253039</v>
      </c>
      <c r="F203" s="53">
        <v>3.16684909601782</v>
      </c>
      <c r="G203" s="53">
        <v>0.00333645602406272</v>
      </c>
      <c r="H203" s="53">
        <f t="shared" si="0"/>
        <v>16.4336706409313</v>
      </c>
      <c r="I203" s="53"/>
    </row>
    <row r="204" ht="14.05" customHeight="1">
      <c r="A204" t="s" s="48">
        <v>70</v>
      </c>
      <c r="B204" s="50">
        <v>3093.45</v>
      </c>
      <c r="C204" s="51">
        <v>132.438296953714</v>
      </c>
      <c r="D204" s="52">
        <v>73.4534353461909</v>
      </c>
      <c r="E204" s="52">
        <v>1.62165753557496</v>
      </c>
      <c r="F204" s="53">
        <v>3.17005612175494</v>
      </c>
      <c r="G204" s="53">
        <v>0.00384213028658</v>
      </c>
      <c r="H204" s="53">
        <f t="shared" si="0"/>
        <v>16.4336706409313</v>
      </c>
      <c r="I204" s="53"/>
    </row>
    <row r="205" ht="14.05" customHeight="1">
      <c r="A205" t="s" s="48">
        <v>70</v>
      </c>
      <c r="B205" s="50">
        <v>3377.66</v>
      </c>
      <c r="C205" s="51">
        <v>149.082915184806</v>
      </c>
      <c r="D205" s="52">
        <v>100.156333244463</v>
      </c>
      <c r="E205" s="52">
        <v>2.01528033194369</v>
      </c>
      <c r="F205" s="53">
        <v>3.08129165849408</v>
      </c>
      <c r="G205" s="53">
        <v>0.00412018709728603</v>
      </c>
      <c r="H205" s="53">
        <f t="shared" si="0"/>
        <v>16.4336706409313</v>
      </c>
      <c r="I205" s="53"/>
    </row>
    <row r="206" ht="14.05" customHeight="1">
      <c r="A206" t="s" s="48">
        <v>70</v>
      </c>
      <c r="B206" s="50">
        <v>3528.98</v>
      </c>
      <c r="C206" s="51">
        <v>150.691739654169</v>
      </c>
      <c r="D206" s="52">
        <v>88.37640168830281</v>
      </c>
      <c r="E206" s="52">
        <v>2.031109650610</v>
      </c>
      <c r="F206" s="53">
        <v>3.11838964858561</v>
      </c>
      <c r="G206" s="53">
        <v>0.00452135430272592</v>
      </c>
      <c r="H206" s="53">
        <f t="shared" si="0"/>
        <v>16.4336706409313</v>
      </c>
      <c r="I206" s="53"/>
    </row>
    <row r="207" ht="14.05" customHeight="1">
      <c r="A207" t="s" s="48">
        <v>71</v>
      </c>
      <c r="B207" s="50">
        <v>1269.85</v>
      </c>
      <c r="C207" s="51">
        <v>108.134279948590</v>
      </c>
      <c r="D207" s="52">
        <v>19.1788033038118</v>
      </c>
      <c r="E207" s="52">
        <v>0.467745430220402</v>
      </c>
      <c r="F207" s="53">
        <v>3.52090274972598</v>
      </c>
      <c r="G207" s="53">
        <v>0.00169114738814368</v>
      </c>
      <c r="H207" s="53">
        <f t="shared" si="0"/>
        <v>16.4336706409313</v>
      </c>
      <c r="I207" s="53"/>
    </row>
    <row r="208" ht="14.05" customHeight="1">
      <c r="A208" t="s" s="48">
        <v>71</v>
      </c>
      <c r="B208" s="50">
        <v>1350.845</v>
      </c>
      <c r="C208" s="51">
        <v>108.731775599408</v>
      </c>
      <c r="D208" s="52">
        <v>19.188508902349</v>
      </c>
      <c r="E208" s="52">
        <v>0.497982512451884</v>
      </c>
      <c r="F208" s="53">
        <v>3.52223627559887</v>
      </c>
      <c r="G208" s="53">
        <v>0.00135130881035735</v>
      </c>
      <c r="H208" s="53">
        <f t="shared" si="0"/>
        <v>16.4336706409313</v>
      </c>
      <c r="I208" s="53"/>
    </row>
    <row r="209" ht="14.05" customHeight="1">
      <c r="A209" t="s" s="48">
        <v>71</v>
      </c>
      <c r="B209" s="50">
        <v>1485.19</v>
      </c>
      <c r="C209" s="51">
        <v>106.939123336597</v>
      </c>
      <c r="D209" s="52">
        <v>19.2762363778143</v>
      </c>
      <c r="E209" s="52">
        <v>0.559208825677504</v>
      </c>
      <c r="F209" s="53">
        <v>3.52352338933596</v>
      </c>
      <c r="G209" s="53">
        <v>0.00133806626638717</v>
      </c>
      <c r="H209" s="53">
        <f t="shared" si="0"/>
        <v>16.4336706409313</v>
      </c>
      <c r="I209" s="53"/>
    </row>
    <row r="210" ht="14.05" customHeight="1">
      <c r="A210" t="s" s="48">
        <v>71</v>
      </c>
      <c r="B210" s="50">
        <v>1581.705</v>
      </c>
      <c r="C210" s="51">
        <v>107.684223658807</v>
      </c>
      <c r="D210" s="52">
        <v>19.2879446850061</v>
      </c>
      <c r="E210" s="52">
        <v>0.604831901282179</v>
      </c>
      <c r="F210" s="53">
        <v>3.52512933910791</v>
      </c>
      <c r="G210" s="53">
        <v>0.00144168723026042</v>
      </c>
      <c r="H210" s="53">
        <f t="shared" si="0"/>
        <v>16.4336706409313</v>
      </c>
      <c r="I210" s="53"/>
    </row>
    <row r="211" ht="14.05" customHeight="1">
      <c r="A211" t="s" s="48">
        <v>71</v>
      </c>
      <c r="B211" s="50">
        <v>1734.48</v>
      </c>
      <c r="C211" s="51">
        <v>109.480730724635</v>
      </c>
      <c r="D211" s="52">
        <v>19.3869700115597</v>
      </c>
      <c r="E211" s="52">
        <v>0.686953355969068</v>
      </c>
      <c r="F211" s="53">
        <v>3.52662302122268</v>
      </c>
      <c r="G211" s="53">
        <v>0.00222391862356947</v>
      </c>
      <c r="H211" s="53">
        <f t="shared" si="0"/>
        <v>16.4336706409313</v>
      </c>
      <c r="I211" s="53"/>
    </row>
    <row r="212" ht="14.05" customHeight="1">
      <c r="A212" t="s" s="48">
        <v>71</v>
      </c>
      <c r="B212" s="50">
        <v>1459.485</v>
      </c>
      <c r="C212" s="51">
        <v>113.390168114348</v>
      </c>
      <c r="D212" s="52">
        <v>22.5534346516539</v>
      </c>
      <c r="E212" s="52">
        <v>0.571401479604798</v>
      </c>
      <c r="F212" s="53">
        <v>3.48296675065564</v>
      </c>
      <c r="G212" s="53">
        <v>0.00221639538536618</v>
      </c>
      <c r="H212" s="53">
        <f t="shared" si="0"/>
        <v>16.4336706409313</v>
      </c>
      <c r="I212" s="53"/>
    </row>
    <row r="213" ht="14.05" customHeight="1">
      <c r="A213" t="s" s="48">
        <v>71</v>
      </c>
      <c r="B213" s="50">
        <v>1570.55</v>
      </c>
      <c r="C213" s="51">
        <v>123.601385510034</v>
      </c>
      <c r="D213" s="52">
        <v>22.3856906385546</v>
      </c>
      <c r="E213" s="52">
        <v>0.619011409547172</v>
      </c>
      <c r="F213" s="53">
        <v>3.48667063579296</v>
      </c>
      <c r="G213" s="53">
        <v>0.00219055986538984</v>
      </c>
      <c r="H213" s="53">
        <f t="shared" si="0"/>
        <v>16.4336706409313</v>
      </c>
      <c r="I213" s="53"/>
    </row>
    <row r="214" ht="14.05" customHeight="1">
      <c r="A214" t="s" s="48">
        <v>71</v>
      </c>
      <c r="B214" s="50">
        <v>1658.335</v>
      </c>
      <c r="C214" s="51">
        <v>116.919362062064</v>
      </c>
      <c r="D214" s="52">
        <v>22.5664921900416</v>
      </c>
      <c r="E214" s="52">
        <v>0.651816961140241</v>
      </c>
      <c r="F214" s="53">
        <v>3.48598699182913</v>
      </c>
      <c r="G214" s="53">
        <v>0.00191594177001156</v>
      </c>
      <c r="H214" s="53">
        <f t="shared" si="0"/>
        <v>16.4336706409313</v>
      </c>
      <c r="I214" s="53"/>
    </row>
    <row r="215" ht="14.05" customHeight="1">
      <c r="A215" t="s" s="48">
        <v>71</v>
      </c>
      <c r="B215" s="50">
        <v>1787.345</v>
      </c>
      <c r="C215" s="51">
        <v>167.727558931143</v>
      </c>
      <c r="D215" s="52">
        <v>22.7028180309923</v>
      </c>
      <c r="E215" s="52">
        <v>0.707898056389074</v>
      </c>
      <c r="F215" s="53">
        <v>3.48648114865719</v>
      </c>
      <c r="G215" s="53">
        <v>0.00180184848355257</v>
      </c>
      <c r="H215" s="53">
        <f t="shared" si="0"/>
        <v>16.4336706409313</v>
      </c>
      <c r="I215" s="53"/>
    </row>
    <row r="216" ht="14.05" customHeight="1">
      <c r="A216" t="s" s="48">
        <v>71</v>
      </c>
      <c r="B216" s="50">
        <v>1488.585</v>
      </c>
      <c r="C216" s="51">
        <v>114.389541589255</v>
      </c>
      <c r="D216" s="52">
        <v>30.0221537712088</v>
      </c>
      <c r="E216" s="52">
        <v>0.58159352238693</v>
      </c>
      <c r="F216" s="53">
        <v>3.40820381163567</v>
      </c>
      <c r="G216" s="53">
        <v>0.00166459503617666</v>
      </c>
      <c r="H216" s="53">
        <f t="shared" si="0"/>
        <v>16.4336706409313</v>
      </c>
      <c r="I216" s="53"/>
    </row>
    <row r="217" ht="14.05" customHeight="1">
      <c r="A217" t="s" s="48">
        <v>71</v>
      </c>
      <c r="B217" s="50">
        <v>1744.18</v>
      </c>
      <c r="C217" s="51">
        <v>109.698825882504</v>
      </c>
      <c r="D217" s="52">
        <v>38.4937583887214</v>
      </c>
      <c r="E217" s="52">
        <v>0.702376093223146</v>
      </c>
      <c r="F217" s="53">
        <v>3.34357475693376</v>
      </c>
      <c r="G217" s="53">
        <v>0.00151674527086165</v>
      </c>
      <c r="H217" s="53">
        <f t="shared" si="0"/>
        <v>16.4336706409313</v>
      </c>
      <c r="I217" s="53"/>
    </row>
    <row r="218" ht="14.05" customHeight="1">
      <c r="A218" t="s" s="48">
        <v>71</v>
      </c>
      <c r="B218" s="50">
        <v>1878.04</v>
      </c>
      <c r="C218" s="51">
        <v>111.360143678068</v>
      </c>
      <c r="D218" s="52">
        <v>38.2669750825755</v>
      </c>
      <c r="E218" s="52">
        <v>0.7772070766892269</v>
      </c>
      <c r="F218" s="53">
        <v>3.34653912395151</v>
      </c>
      <c r="G218" s="53">
        <v>0.00188508327633076</v>
      </c>
      <c r="H218" s="53">
        <f t="shared" si="0"/>
        <v>16.4336706409313</v>
      </c>
      <c r="I218" s="53"/>
    </row>
    <row r="219" ht="14.05" customHeight="1">
      <c r="A219" t="s" s="48">
        <v>71</v>
      </c>
      <c r="B219" s="50">
        <v>2073.01</v>
      </c>
      <c r="C219" s="51">
        <v>133.360039367121</v>
      </c>
      <c r="D219" s="52">
        <v>38.7267829343874</v>
      </c>
      <c r="E219" s="52">
        <v>0.857375612422457</v>
      </c>
      <c r="F219" s="53">
        <v>3.34517567274515</v>
      </c>
      <c r="G219" s="53">
        <v>0.00172693676014461</v>
      </c>
      <c r="H219" s="53">
        <f t="shared" si="0"/>
        <v>16.4336706409313</v>
      </c>
      <c r="I219" s="53"/>
    </row>
    <row r="220" ht="14.05" customHeight="1">
      <c r="A220" t="s" s="48">
        <v>71</v>
      </c>
      <c r="B220" s="50">
        <v>2495.93</v>
      </c>
      <c r="C220" s="51">
        <v>141.808056541228</v>
      </c>
      <c r="D220" s="52">
        <v>51.9783064416003</v>
      </c>
      <c r="E220" s="52">
        <v>1.06707896717481</v>
      </c>
      <c r="F220" s="53">
        <v>3.26582648493454</v>
      </c>
      <c r="G220" s="53">
        <v>0.00172356754338915</v>
      </c>
      <c r="H220" s="53">
        <f t="shared" si="0"/>
        <v>16.4336706409313</v>
      </c>
      <c r="I220" s="53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0"/>
  <sheetViews>
    <sheetView workbookViewId="0" showGridLines="0" defaultGridColor="1"/>
  </sheetViews>
  <sheetFormatPr defaultColWidth="16.3333" defaultRowHeight="13.9" customHeight="1" outlineLevelRow="0" outlineLevelCol="0"/>
  <cols>
    <col min="1" max="8" width="16.3516" style="54" customWidth="1"/>
    <col min="9" max="16384" width="16.3516" style="54" customWidth="1"/>
  </cols>
  <sheetData>
    <row r="1" ht="14.6" customHeight="1">
      <c r="A1" t="s" s="40">
        <v>0</v>
      </c>
      <c r="B1" s="41"/>
      <c r="C1" s="41"/>
      <c r="D1" s="41"/>
      <c r="E1" s="41"/>
      <c r="F1" s="41"/>
      <c r="G1" s="41"/>
      <c r="H1" s="42"/>
    </row>
    <row r="2" ht="92" customHeight="1">
      <c r="A2" t="s" s="43">
        <v>72</v>
      </c>
      <c r="B2" s="44"/>
      <c r="C2" s="44"/>
      <c r="D2" s="44"/>
      <c r="E2" s="44"/>
      <c r="F2" s="44"/>
      <c r="G2" s="44"/>
      <c r="H2" s="44"/>
    </row>
    <row r="3" ht="14.25" customHeight="1">
      <c r="A3" s="45"/>
      <c r="B3" s="46"/>
      <c r="C3" s="47"/>
      <c r="D3" s="47"/>
      <c r="E3" s="47"/>
      <c r="F3" s="47"/>
      <c r="G3" s="47"/>
      <c r="H3" s="47"/>
    </row>
    <row r="4" ht="14.05" customHeight="1">
      <c r="A4" t="s" s="48">
        <v>62</v>
      </c>
      <c r="B4" t="s" s="49">
        <v>63</v>
      </c>
      <c r="C4" t="s" s="10">
        <v>64</v>
      </c>
      <c r="D4" t="s" s="10">
        <v>30</v>
      </c>
      <c r="E4" t="s" s="10">
        <v>65</v>
      </c>
      <c r="F4" t="s" s="10">
        <v>66</v>
      </c>
      <c r="G4" t="s" s="10">
        <v>67</v>
      </c>
      <c r="H4" t="s" s="10">
        <v>73</v>
      </c>
    </row>
    <row r="5" ht="14.05" customHeight="1">
      <c r="A5" t="s" s="48">
        <v>74</v>
      </c>
      <c r="B5" s="50">
        <v>1350.36</v>
      </c>
      <c r="C5" s="51">
        <v>107.076466135188</v>
      </c>
      <c r="D5" s="52">
        <v>13.6893700916708</v>
      </c>
      <c r="E5" s="52">
        <v>0.488337014189366</v>
      </c>
      <c r="F5" s="53">
        <v>3.60443368162262</v>
      </c>
      <c r="G5" s="53">
        <v>0.000524178756139528</v>
      </c>
      <c r="H5" s="9">
        <v>50</v>
      </c>
    </row>
    <row r="6" ht="14.05" customHeight="1">
      <c r="A6" t="s" s="48">
        <v>74</v>
      </c>
      <c r="B6" s="50">
        <v>1467.245</v>
      </c>
      <c r="C6" s="51">
        <v>106.511384485415</v>
      </c>
      <c r="D6" s="52">
        <v>13.6794762364918</v>
      </c>
      <c r="E6" s="52">
        <v>0.543086971095659</v>
      </c>
      <c r="F6" s="53">
        <v>3.60740975375448</v>
      </c>
      <c r="G6" s="53">
        <v>0.000614815864279952</v>
      </c>
      <c r="H6" s="9">
        <v>50</v>
      </c>
    </row>
    <row r="7" ht="14.05" customHeight="1">
      <c r="A7" t="s" s="48">
        <v>74</v>
      </c>
      <c r="B7" s="50">
        <v>1570.55</v>
      </c>
      <c r="C7" s="51">
        <v>129.384320920272</v>
      </c>
      <c r="D7" s="52">
        <v>13.8430867802812</v>
      </c>
      <c r="E7" s="52">
        <v>0.590995039417715</v>
      </c>
      <c r="F7" s="53">
        <v>3.60705709918201</v>
      </c>
      <c r="G7" s="53">
        <v>0.000558656491238994</v>
      </c>
      <c r="H7" s="9">
        <v>50</v>
      </c>
    </row>
    <row r="8" ht="14.05" customHeight="1">
      <c r="A8" t="s" s="48">
        <v>74</v>
      </c>
      <c r="B8" s="50">
        <v>1629.235</v>
      </c>
      <c r="C8" s="51">
        <v>118.553997085716</v>
      </c>
      <c r="D8" s="52">
        <v>13.6728290427075</v>
      </c>
      <c r="E8" s="52">
        <v>0.617772856738985</v>
      </c>
      <c r="F8" s="53">
        <v>3.61146412744647</v>
      </c>
      <c r="G8" s="53">
        <v>0.000316608658711732</v>
      </c>
      <c r="H8" s="9">
        <v>50</v>
      </c>
    </row>
    <row r="9" ht="14.05" customHeight="1">
      <c r="A9" t="s" s="48">
        <v>74</v>
      </c>
      <c r="B9" s="50">
        <v>1750.485</v>
      </c>
      <c r="C9" s="51">
        <v>152.172928686413</v>
      </c>
      <c r="D9" s="52">
        <v>13.7015415743614</v>
      </c>
      <c r="E9" s="52">
        <v>0.674584736996297</v>
      </c>
      <c r="F9" s="53">
        <v>3.61393843449728</v>
      </c>
      <c r="G9" s="53">
        <v>0.000472161010242912</v>
      </c>
      <c r="H9" s="9">
        <v>50</v>
      </c>
    </row>
    <row r="10" ht="14.05" customHeight="1">
      <c r="A10" t="s" s="48">
        <v>74</v>
      </c>
      <c r="B10" s="50">
        <v>1279.065</v>
      </c>
      <c r="C10" s="51">
        <v>149.941786120481</v>
      </c>
      <c r="D10" s="52">
        <v>17.0138008597354</v>
      </c>
      <c r="E10" s="52">
        <v>0.468358611308253</v>
      </c>
      <c r="F10" s="53">
        <v>3.55065603501542</v>
      </c>
      <c r="G10" s="53">
        <v>0.00166563719088843</v>
      </c>
      <c r="H10" s="9">
        <v>50</v>
      </c>
    </row>
    <row r="11" ht="14.05" customHeight="1">
      <c r="A11" t="s" s="48">
        <v>74</v>
      </c>
      <c r="B11" s="50">
        <v>1327.565</v>
      </c>
      <c r="C11" s="51">
        <v>148.829077216114</v>
      </c>
      <c r="D11" s="52">
        <v>17.0551630187295</v>
      </c>
      <c r="E11" s="52">
        <v>0.48894787857275</v>
      </c>
      <c r="F11" s="53">
        <v>3.5510263286378</v>
      </c>
      <c r="G11" s="53">
        <v>0.00158172302431192</v>
      </c>
      <c r="H11" s="9">
        <v>50</v>
      </c>
    </row>
    <row r="12" ht="14.05" customHeight="1">
      <c r="A12" t="s" s="48">
        <v>74</v>
      </c>
      <c r="B12" s="50">
        <v>1425.05</v>
      </c>
      <c r="C12" s="51">
        <v>133.351049864634</v>
      </c>
      <c r="D12" s="52">
        <v>17.2411116174779</v>
      </c>
      <c r="E12" s="52">
        <v>0.535000788628309</v>
      </c>
      <c r="F12" s="53">
        <v>3.55029430216024</v>
      </c>
      <c r="G12" s="53">
        <v>0.00168757182303824</v>
      </c>
      <c r="H12" s="9">
        <v>50</v>
      </c>
    </row>
    <row r="13" ht="14.05" customHeight="1">
      <c r="A13" t="s" s="48">
        <v>74</v>
      </c>
      <c r="B13" s="50">
        <v>1531.75</v>
      </c>
      <c r="C13" s="51">
        <v>107.084370941795</v>
      </c>
      <c r="D13" s="52">
        <v>17.4218478709577</v>
      </c>
      <c r="E13" s="52">
        <v>0.584147377352189</v>
      </c>
      <c r="F13" s="53">
        <v>3.54982349089728</v>
      </c>
      <c r="G13" s="53">
        <v>0.00171852246753303</v>
      </c>
      <c r="H13" s="9">
        <v>50</v>
      </c>
    </row>
    <row r="14" ht="14.05" customHeight="1">
      <c r="A14" t="s" s="48">
        <v>74</v>
      </c>
      <c r="B14" s="50">
        <v>1652.03</v>
      </c>
      <c r="C14" s="51">
        <v>129.624383894389</v>
      </c>
      <c r="D14" s="52">
        <v>17.773188564266</v>
      </c>
      <c r="E14" s="52">
        <v>0.643106888306189</v>
      </c>
      <c r="F14" s="53">
        <v>3.54719165267381</v>
      </c>
      <c r="G14" s="53">
        <v>0.00198101595217409</v>
      </c>
      <c r="H14" s="9">
        <v>50</v>
      </c>
    </row>
    <row r="15" ht="14.05" customHeight="1">
      <c r="A15" t="s" s="48">
        <v>74</v>
      </c>
      <c r="B15" s="50">
        <v>1790.74</v>
      </c>
      <c r="C15" s="51">
        <v>127.925711254618</v>
      </c>
      <c r="D15" s="52">
        <v>17.8873192437806</v>
      </c>
      <c r="E15" s="52">
        <v>0.697624626660607</v>
      </c>
      <c r="F15" s="53">
        <v>3.5483082221059</v>
      </c>
      <c r="G15" s="53">
        <v>0.00120318952003117</v>
      </c>
      <c r="H15" s="9">
        <v>50</v>
      </c>
    </row>
    <row r="16" ht="14.05" customHeight="1">
      <c r="A16" t="s" s="48">
        <v>74</v>
      </c>
      <c r="B16" s="50">
        <v>1911.505</v>
      </c>
      <c r="C16" s="51">
        <v>128.084932857070</v>
      </c>
      <c r="D16" s="52">
        <v>18.0171097890399</v>
      </c>
      <c r="E16" s="52">
        <v>0.755240368503306</v>
      </c>
      <c r="F16" s="53">
        <v>3.54885041646353</v>
      </c>
      <c r="G16" s="53">
        <v>0.00140413692780498</v>
      </c>
      <c r="H16" s="9">
        <v>50</v>
      </c>
    </row>
    <row r="17" ht="14.05" customHeight="1">
      <c r="A17" t="s" s="48">
        <v>74</v>
      </c>
      <c r="B17" s="50">
        <v>2050.215</v>
      </c>
      <c r="C17" s="51">
        <v>155.849643005687</v>
      </c>
      <c r="D17" s="52">
        <v>18.3784491273836</v>
      </c>
      <c r="E17" s="52">
        <v>0.816155564452853</v>
      </c>
      <c r="F17" s="53">
        <v>3.54645281360082</v>
      </c>
      <c r="G17" s="53">
        <v>0.000937443819930153</v>
      </c>
      <c r="H17" s="9">
        <v>50</v>
      </c>
    </row>
    <row r="18" ht="14.05" customHeight="1">
      <c r="A18" t="s" s="48">
        <v>74</v>
      </c>
      <c r="B18" s="50">
        <v>1841.665</v>
      </c>
      <c r="C18" s="51">
        <v>119.826696628923</v>
      </c>
      <c r="D18" s="52">
        <v>23.2573840312206</v>
      </c>
      <c r="E18" s="52">
        <v>0.736084071643208</v>
      </c>
      <c r="F18" s="53">
        <v>3.48098342571314</v>
      </c>
      <c r="G18" s="53">
        <v>0.00194646218602894</v>
      </c>
      <c r="H18" s="9">
        <v>50</v>
      </c>
    </row>
    <row r="19" ht="14.05" customHeight="1">
      <c r="A19" t="s" s="48">
        <v>74</v>
      </c>
      <c r="B19" s="50">
        <v>1963.4</v>
      </c>
      <c r="C19" s="51">
        <v>130.455203039204</v>
      </c>
      <c r="D19" s="52">
        <v>23.4677515538931</v>
      </c>
      <c r="E19" s="52">
        <v>0.801810162996152</v>
      </c>
      <c r="F19" s="53">
        <v>3.48051450344287</v>
      </c>
      <c r="G19" s="53">
        <v>0.00243145136342887</v>
      </c>
      <c r="H19" s="9">
        <v>50</v>
      </c>
    </row>
    <row r="20" ht="14.05" customHeight="1">
      <c r="A20" t="s" s="48">
        <v>74</v>
      </c>
      <c r="B20" s="50">
        <v>1753.395</v>
      </c>
      <c r="C20" s="51">
        <v>113.598904154045</v>
      </c>
      <c r="D20" s="52">
        <v>23.1958982048701</v>
      </c>
      <c r="E20" s="52">
        <v>0.699715648621956</v>
      </c>
      <c r="F20" s="53">
        <v>3.48029011326785</v>
      </c>
      <c r="G20" s="53">
        <v>0.0021024141988315</v>
      </c>
      <c r="H20" s="9">
        <v>50</v>
      </c>
    </row>
    <row r="21" ht="14.05" customHeight="1">
      <c r="A21" t="s" s="48">
        <v>74</v>
      </c>
      <c r="B21" s="50">
        <v>1527.87</v>
      </c>
      <c r="C21" s="51">
        <v>107.139614055680</v>
      </c>
      <c r="D21" s="52">
        <v>22.9038005188821</v>
      </c>
      <c r="E21" s="52">
        <v>0.5927229603258229</v>
      </c>
      <c r="F21" s="53">
        <v>3.48005560992497</v>
      </c>
      <c r="G21" s="53">
        <v>0.00186259334346513</v>
      </c>
      <c r="H21" s="9">
        <v>50</v>
      </c>
    </row>
    <row r="22" ht="14.05" customHeight="1">
      <c r="A22" t="s" s="48">
        <v>74</v>
      </c>
      <c r="B22" s="50">
        <v>1408.075</v>
      </c>
      <c r="C22" s="51">
        <v>107.728040105629</v>
      </c>
      <c r="D22" s="52">
        <v>22.7851469118745</v>
      </c>
      <c r="E22" s="52">
        <v>0.538689885484488</v>
      </c>
      <c r="F22" s="53">
        <v>3.47952051677513</v>
      </c>
      <c r="G22" s="53">
        <v>0.0018395909317372</v>
      </c>
      <c r="H22" s="9">
        <v>50</v>
      </c>
    </row>
    <row r="23" ht="14.05" customHeight="1">
      <c r="A23" t="s" s="48">
        <v>74</v>
      </c>
      <c r="B23" s="50">
        <v>1261.605</v>
      </c>
      <c r="C23" s="51">
        <v>104.469904876955</v>
      </c>
      <c r="D23" s="52">
        <v>22.7112867083832</v>
      </c>
      <c r="E23" s="52">
        <v>0.482925621165703</v>
      </c>
      <c r="F23" s="53">
        <v>3.47806823701324</v>
      </c>
      <c r="G23" s="53">
        <v>0.00210750070799055</v>
      </c>
      <c r="H23" s="9">
        <v>50</v>
      </c>
    </row>
    <row r="24" ht="14.05" customHeight="1">
      <c r="A24" t="s" s="48">
        <v>74</v>
      </c>
      <c r="B24" s="50">
        <v>1193.705</v>
      </c>
      <c r="C24" s="51">
        <v>104.224814823534</v>
      </c>
      <c r="D24" s="52">
        <v>22.7904169715008</v>
      </c>
      <c r="E24" s="52">
        <v>0.445845162367975</v>
      </c>
      <c r="F24" s="53">
        <v>3.47612844311611</v>
      </c>
      <c r="G24" s="53">
        <v>0.00186634068509244</v>
      </c>
      <c r="H24" s="9">
        <v>50</v>
      </c>
    </row>
    <row r="25" ht="14.05" customHeight="1">
      <c r="A25" t="s" s="48">
        <v>74</v>
      </c>
      <c r="B25" s="50">
        <v>1903.26</v>
      </c>
      <c r="C25" s="51">
        <v>124.940256122676</v>
      </c>
      <c r="D25" s="52">
        <v>23.3320520034478</v>
      </c>
      <c r="E25" s="52">
        <v>0.770841762906635</v>
      </c>
      <c r="F25" s="53">
        <v>3.48110708534647</v>
      </c>
      <c r="G25" s="53">
        <v>0.00226706887602173</v>
      </c>
      <c r="H25" s="9">
        <v>50</v>
      </c>
    </row>
    <row r="26" ht="14.05" customHeight="1">
      <c r="A26" t="s" s="48">
        <v>74</v>
      </c>
      <c r="B26" s="50">
        <v>2136.545</v>
      </c>
      <c r="C26" s="51">
        <v>115.473468922519</v>
      </c>
      <c r="D26" s="52">
        <v>23.6779994101491</v>
      </c>
      <c r="E26" s="52">
        <v>0.874886730871992</v>
      </c>
      <c r="F26" s="53">
        <v>3.4808596814233</v>
      </c>
      <c r="G26" s="53">
        <v>0.00218999226968715</v>
      </c>
      <c r="H26" s="9">
        <v>50</v>
      </c>
    </row>
    <row r="27" ht="14.05" customHeight="1">
      <c r="A27" t="s" s="48">
        <v>74</v>
      </c>
      <c r="B27" s="50">
        <v>2248.58</v>
      </c>
      <c r="C27" s="51">
        <v>124.155452558476</v>
      </c>
      <c r="D27" s="52">
        <v>23.7264833857533</v>
      </c>
      <c r="E27" s="52">
        <v>0.92747371464771</v>
      </c>
      <c r="F27" s="53">
        <v>3.48208156839334</v>
      </c>
      <c r="G27" s="53">
        <v>0.00228338531880663</v>
      </c>
      <c r="H27" s="9">
        <v>50</v>
      </c>
    </row>
    <row r="28" ht="14.05" customHeight="1">
      <c r="A28" t="s" s="48">
        <v>74</v>
      </c>
      <c r="B28" s="50">
        <v>2378.56</v>
      </c>
      <c r="C28" s="51">
        <v>137.027419153978</v>
      </c>
      <c r="D28" s="52">
        <v>24.0598226076028</v>
      </c>
      <c r="E28" s="52">
        <v>0.984366250176125</v>
      </c>
      <c r="F28" s="53">
        <v>3.48034595862464</v>
      </c>
      <c r="G28" s="53">
        <v>0.00213534108542083</v>
      </c>
      <c r="H28" s="9">
        <v>50</v>
      </c>
    </row>
    <row r="29" ht="14.05" customHeight="1">
      <c r="A29" t="s" s="48">
        <v>74</v>
      </c>
      <c r="B29" s="50">
        <v>1248.995</v>
      </c>
      <c r="C29" s="51">
        <v>116.733864088361</v>
      </c>
      <c r="D29" s="52">
        <v>26.8857343950527</v>
      </c>
      <c r="E29" s="52">
        <v>0.514067643073387</v>
      </c>
      <c r="F29" s="53">
        <v>3.43427417875514</v>
      </c>
      <c r="G29" s="53">
        <v>0.00259887976845209</v>
      </c>
      <c r="H29" s="9">
        <v>50</v>
      </c>
    </row>
    <row r="30" ht="14.05" customHeight="1">
      <c r="A30" t="s" s="48">
        <v>74</v>
      </c>
      <c r="B30" s="50">
        <v>1878.04</v>
      </c>
      <c r="C30" s="51">
        <v>111.705333802823</v>
      </c>
      <c r="D30" s="52">
        <v>27.5663421457657</v>
      </c>
      <c r="E30" s="52">
        <v>0.772397496430809</v>
      </c>
      <c r="F30" s="53">
        <v>3.43613247555929</v>
      </c>
      <c r="G30" s="53">
        <v>0.00239201678784939</v>
      </c>
      <c r="H30" s="9">
        <v>50</v>
      </c>
    </row>
    <row r="31" ht="14.05" customHeight="1">
      <c r="A31" t="s" s="48">
        <v>74</v>
      </c>
      <c r="B31" s="50">
        <v>1976.01</v>
      </c>
      <c r="C31" s="51">
        <v>113.344431270354</v>
      </c>
      <c r="D31" s="52">
        <v>27.7115232665794</v>
      </c>
      <c r="E31" s="52">
        <v>0.811717556163692</v>
      </c>
      <c r="F31" s="53">
        <v>3.43604323087035</v>
      </c>
      <c r="G31" s="53">
        <v>0.00225234084653028</v>
      </c>
      <c r="H31" s="9">
        <v>50</v>
      </c>
    </row>
    <row r="32" ht="14.05" customHeight="1">
      <c r="A32" t="s" s="48">
        <v>74</v>
      </c>
      <c r="B32" s="50">
        <v>2109.385</v>
      </c>
      <c r="C32" s="51">
        <v>135.665556516752</v>
      </c>
      <c r="D32" s="52">
        <v>27.7465876629521</v>
      </c>
      <c r="E32" s="52">
        <v>0.858732269671953</v>
      </c>
      <c r="F32" s="53">
        <v>3.43751520607305</v>
      </c>
      <c r="G32" s="53">
        <v>0.00172787171245863</v>
      </c>
      <c r="H32" s="9">
        <v>50</v>
      </c>
    </row>
    <row r="33" ht="14.05" customHeight="1">
      <c r="A33" t="s" s="48">
        <v>74</v>
      </c>
      <c r="B33" s="50">
        <v>2233.545</v>
      </c>
      <c r="C33" s="51">
        <v>118.384340286205</v>
      </c>
      <c r="D33" s="52">
        <v>27.9502596259967</v>
      </c>
      <c r="E33" s="52">
        <v>0.916857952190344</v>
      </c>
      <c r="F33" s="53">
        <v>3.43796803503696</v>
      </c>
      <c r="G33" s="53">
        <v>0.00186568607574199</v>
      </c>
      <c r="H33" s="9">
        <v>50</v>
      </c>
    </row>
    <row r="34" ht="14.05" customHeight="1">
      <c r="A34" t="s" s="48">
        <v>74</v>
      </c>
      <c r="B34" s="50">
        <v>1706.835</v>
      </c>
      <c r="C34" s="51">
        <v>113.034871721076</v>
      </c>
      <c r="D34" s="52">
        <v>27.1970854701941</v>
      </c>
      <c r="E34" s="52">
        <v>0.673221684265729</v>
      </c>
      <c r="F34" s="53">
        <v>3.43742244063052</v>
      </c>
      <c r="G34" s="53">
        <v>0.00161785529945075</v>
      </c>
      <c r="H34" s="9">
        <v>50</v>
      </c>
    </row>
    <row r="35" ht="14.05" customHeight="1">
      <c r="A35" t="s" s="48">
        <v>74</v>
      </c>
      <c r="B35" s="50">
        <v>1540.48</v>
      </c>
      <c r="C35" s="51">
        <v>107.725532720892</v>
      </c>
      <c r="D35" s="52">
        <v>27.149028338051</v>
      </c>
      <c r="E35" s="52">
        <v>0.595529024922857</v>
      </c>
      <c r="F35" s="53">
        <v>3.43563569559116</v>
      </c>
      <c r="G35" s="53">
        <v>0.00150961425050847</v>
      </c>
      <c r="H35" s="9">
        <v>50</v>
      </c>
    </row>
    <row r="36" ht="14.05" customHeight="1">
      <c r="A36" t="s" s="48">
        <v>74</v>
      </c>
      <c r="B36" s="50">
        <v>1408.075</v>
      </c>
      <c r="C36" s="51">
        <v>107.542227171470</v>
      </c>
      <c r="D36" s="52">
        <v>27.201309208441</v>
      </c>
      <c r="E36" s="52">
        <v>0.5356430415147539</v>
      </c>
      <c r="F36" s="53">
        <v>3.43334566211558</v>
      </c>
      <c r="G36" s="53">
        <v>0.00148405620700326</v>
      </c>
      <c r="H36" s="9">
        <v>50</v>
      </c>
    </row>
    <row r="37" ht="14.05" customHeight="1">
      <c r="A37" t="s" s="48">
        <v>74</v>
      </c>
      <c r="B37" s="50">
        <v>1319.805</v>
      </c>
      <c r="C37" s="51">
        <v>145.968568620097</v>
      </c>
      <c r="D37" s="52">
        <v>30.6710510089023</v>
      </c>
      <c r="E37" s="52">
        <v>0.545615389948067</v>
      </c>
      <c r="F37" s="53">
        <v>3.40045643393475</v>
      </c>
      <c r="G37" s="53">
        <v>0.00237535193117706</v>
      </c>
      <c r="H37" s="9">
        <v>50</v>
      </c>
    </row>
    <row r="38" ht="14.05" customHeight="1">
      <c r="A38" t="s" s="48">
        <v>74</v>
      </c>
      <c r="B38" s="50">
        <v>1666.58</v>
      </c>
      <c r="C38" s="51">
        <v>149.694543654737</v>
      </c>
      <c r="D38" s="52">
        <v>30.8890963301204</v>
      </c>
      <c r="E38" s="52">
        <v>0.672347860798111</v>
      </c>
      <c r="F38" s="53">
        <v>3.40273486895738</v>
      </c>
      <c r="G38" s="53">
        <v>0.0019613375127041</v>
      </c>
      <c r="H38" s="9">
        <v>50</v>
      </c>
    </row>
    <row r="39" ht="14.05" customHeight="1">
      <c r="A39" t="s" s="48">
        <v>74</v>
      </c>
      <c r="B39" s="50">
        <v>2053.125</v>
      </c>
      <c r="C39" s="51">
        <v>138.271076603171</v>
      </c>
      <c r="D39" s="52">
        <v>31.0603201658919</v>
      </c>
      <c r="E39" s="52">
        <v>0.824508046420569</v>
      </c>
      <c r="F39" s="53">
        <v>3.40594238109747</v>
      </c>
      <c r="G39" s="53">
        <v>0.0011523234018577</v>
      </c>
      <c r="H39" s="9">
        <v>50</v>
      </c>
    </row>
    <row r="40" ht="14.05" customHeight="1">
      <c r="A40" t="s" s="48">
        <v>74</v>
      </c>
      <c r="B40" s="50">
        <v>2275.255</v>
      </c>
      <c r="C40" s="51">
        <v>158.408333193049</v>
      </c>
      <c r="D40" s="52">
        <v>31.676266839343</v>
      </c>
      <c r="E40" s="52">
        <v>0.942135112089603</v>
      </c>
      <c r="F40" s="53">
        <v>3.40324172638078</v>
      </c>
      <c r="G40" s="53">
        <v>0.00186601266008662</v>
      </c>
      <c r="H40" s="9">
        <v>50</v>
      </c>
    </row>
    <row r="41" ht="14.05" customHeight="1">
      <c r="A41" t="s" s="48">
        <v>74</v>
      </c>
      <c r="B41" s="50">
        <v>2345.58</v>
      </c>
      <c r="C41" s="51">
        <v>163.679859481856</v>
      </c>
      <c r="D41" s="52">
        <v>31.5696063707913</v>
      </c>
      <c r="E41" s="52">
        <v>0.975221248882514</v>
      </c>
      <c r="F41" s="53">
        <v>3.40503601981891</v>
      </c>
      <c r="G41" s="53">
        <v>0.00192166526641463</v>
      </c>
      <c r="H41" s="9">
        <v>50</v>
      </c>
    </row>
    <row r="42" ht="14.05" customHeight="1">
      <c r="A42" t="s" s="48">
        <v>74</v>
      </c>
      <c r="B42" s="50">
        <v>2133.635</v>
      </c>
      <c r="C42" s="51">
        <v>146.989381334163</v>
      </c>
      <c r="D42" s="52">
        <v>31.7409977739512</v>
      </c>
      <c r="E42" s="52">
        <v>0.8877965770345549</v>
      </c>
      <c r="F42" s="53">
        <v>3.40096175948864</v>
      </c>
      <c r="G42" s="53">
        <v>0.00217767205347421</v>
      </c>
      <c r="H42" s="9">
        <v>50</v>
      </c>
    </row>
    <row r="43" ht="14.05" customHeight="1">
      <c r="A43" t="s" s="48">
        <v>74</v>
      </c>
      <c r="B43" s="50">
        <v>1951.275</v>
      </c>
      <c r="C43" s="51">
        <v>124.443764910099</v>
      </c>
      <c r="D43" s="52">
        <v>31.2992234378628</v>
      </c>
      <c r="E43" s="52">
        <v>0.77826994879514</v>
      </c>
      <c r="F43" s="53">
        <v>3.40260270941891</v>
      </c>
      <c r="G43" s="53">
        <v>0.00117284611806683</v>
      </c>
      <c r="H43" s="9">
        <v>50</v>
      </c>
    </row>
    <row r="44" ht="14.05" customHeight="1">
      <c r="A44" t="s" s="48">
        <v>74</v>
      </c>
      <c r="B44" s="50">
        <v>1800.44</v>
      </c>
      <c r="C44" s="51">
        <v>128.545064471570</v>
      </c>
      <c r="D44" s="52">
        <v>31.2866615691581</v>
      </c>
      <c r="E44" s="52">
        <v>0.710968472912076</v>
      </c>
      <c r="F44" s="53">
        <v>3.40088948079729</v>
      </c>
      <c r="G44" s="53">
        <v>0.00125115435452729</v>
      </c>
      <c r="H44" s="9">
        <v>50</v>
      </c>
    </row>
    <row r="45" ht="14.05" customHeight="1">
      <c r="A45" t="s" s="48">
        <v>74</v>
      </c>
      <c r="B45" s="50">
        <v>1530.295</v>
      </c>
      <c r="C45" s="51">
        <v>115.930462023577</v>
      </c>
      <c r="D45" s="52">
        <v>30.9570583098922</v>
      </c>
      <c r="E45" s="52">
        <v>0.578725656910081</v>
      </c>
      <c r="F45" s="53">
        <v>3.40050054391665</v>
      </c>
      <c r="G45" s="53">
        <v>0.00086278621398435</v>
      </c>
      <c r="H45" s="9">
        <v>50</v>
      </c>
    </row>
    <row r="46" ht="14.05" customHeight="1">
      <c r="A46" t="s" s="48">
        <v>74</v>
      </c>
      <c r="B46" s="50">
        <v>1431.84</v>
      </c>
      <c r="C46" s="51">
        <v>115.953549320407</v>
      </c>
      <c r="D46" s="52">
        <v>30.9688111819472</v>
      </c>
      <c r="E46" s="52">
        <v>0.541806700950229</v>
      </c>
      <c r="F46" s="53">
        <v>3.39922033689219</v>
      </c>
      <c r="G46" s="53">
        <v>0.00118524468640731</v>
      </c>
      <c r="H46" s="9">
        <v>50</v>
      </c>
    </row>
    <row r="47" ht="14.05" customHeight="1">
      <c r="A47" t="s" s="48">
        <v>74</v>
      </c>
      <c r="B47" s="50">
        <v>1217.955</v>
      </c>
      <c r="C47" s="51">
        <v>104.742861451270</v>
      </c>
      <c r="D47" s="52">
        <v>30.9347162518785</v>
      </c>
      <c r="E47" s="52">
        <v>0.439843715629258</v>
      </c>
      <c r="F47" s="53">
        <v>3.3969735282885</v>
      </c>
      <c r="G47" s="53">
        <v>0.0009964945040746469</v>
      </c>
      <c r="H47" s="9">
        <v>50</v>
      </c>
    </row>
    <row r="48" ht="14.05" customHeight="1">
      <c r="A48" t="s" s="48">
        <v>74</v>
      </c>
      <c r="B48" s="50">
        <v>1366.85</v>
      </c>
      <c r="C48" s="51">
        <v>116.189166878845</v>
      </c>
      <c r="D48" s="52">
        <v>34.8033852925586</v>
      </c>
      <c r="E48" s="52">
        <v>0.672956376054889</v>
      </c>
      <c r="F48" s="53">
        <v>3.36714809718826</v>
      </c>
      <c r="G48" s="53">
        <v>0.00354339554425304</v>
      </c>
      <c r="H48" s="9">
        <v>50</v>
      </c>
    </row>
    <row r="49" ht="14.05" customHeight="1">
      <c r="A49" t="s" s="48">
        <v>74</v>
      </c>
      <c r="B49" s="50">
        <v>1728.175</v>
      </c>
      <c r="C49" s="51">
        <v>140.701654663334</v>
      </c>
      <c r="D49" s="52">
        <v>34.9615752882615</v>
      </c>
      <c r="E49" s="52">
        <v>0.760271426602729</v>
      </c>
      <c r="F49" s="53">
        <v>3.36980838718726</v>
      </c>
      <c r="G49" s="53">
        <v>0.00291792644929753</v>
      </c>
      <c r="H49" s="9">
        <v>50</v>
      </c>
    </row>
    <row r="50" ht="14.05" customHeight="1">
      <c r="A50" t="s" s="48">
        <v>74</v>
      </c>
      <c r="B50" s="50">
        <v>1783.465</v>
      </c>
      <c r="C50" s="51">
        <v>111.979780429326</v>
      </c>
      <c r="D50" s="52">
        <v>34.7132854364976</v>
      </c>
      <c r="E50" s="52">
        <v>0.729829664109946</v>
      </c>
      <c r="F50" s="53">
        <v>3.37235908497064</v>
      </c>
      <c r="G50" s="53">
        <v>0.00191736623688465</v>
      </c>
      <c r="H50" s="9">
        <v>50</v>
      </c>
    </row>
    <row r="51" ht="14.05" customHeight="1">
      <c r="A51" t="s" s="48">
        <v>74</v>
      </c>
      <c r="B51" s="50">
        <v>1897.925</v>
      </c>
      <c r="C51" s="51">
        <v>116.532959393469</v>
      </c>
      <c r="D51" s="52">
        <v>35.3783572370857</v>
      </c>
      <c r="E51" s="52">
        <v>0.8378144557745481</v>
      </c>
      <c r="F51" s="53">
        <v>3.36839460628416</v>
      </c>
      <c r="G51" s="53">
        <v>0.00303368709780098</v>
      </c>
      <c r="H51" s="9">
        <v>50</v>
      </c>
    </row>
    <row r="52" ht="14.05" customHeight="1">
      <c r="A52" t="s" s="48">
        <v>74</v>
      </c>
      <c r="B52" s="50">
        <v>2008.02</v>
      </c>
      <c r="C52" s="51">
        <v>119.699124474659</v>
      </c>
      <c r="D52" s="52">
        <v>35.5796155902198</v>
      </c>
      <c r="E52" s="52">
        <v>0.873075887571032</v>
      </c>
      <c r="F52" s="53">
        <v>3.36801814957133</v>
      </c>
      <c r="G52" s="53">
        <v>0.00283982062881523</v>
      </c>
      <c r="H52" s="9">
        <v>50</v>
      </c>
    </row>
    <row r="53" ht="14.05" customHeight="1">
      <c r="A53" t="s" s="48">
        <v>74</v>
      </c>
      <c r="B53" s="50">
        <v>2107.93</v>
      </c>
      <c r="C53" s="51">
        <v>117.340721405657</v>
      </c>
      <c r="D53" s="52">
        <v>35.6325903668817</v>
      </c>
      <c r="E53" s="52">
        <v>0.90714019772648</v>
      </c>
      <c r="F53" s="53">
        <v>3.36868533739894</v>
      </c>
      <c r="G53" s="53">
        <v>0.00267679065829653</v>
      </c>
      <c r="H53" s="9">
        <v>50</v>
      </c>
    </row>
    <row r="54" ht="14.05" customHeight="1">
      <c r="A54" t="s" s="48">
        <v>74</v>
      </c>
      <c r="B54" s="50">
        <v>2225.3</v>
      </c>
      <c r="C54" s="51">
        <v>130.556845856508</v>
      </c>
      <c r="D54" s="52">
        <v>35.4976494367674</v>
      </c>
      <c r="E54" s="52">
        <v>0.926707866889531</v>
      </c>
      <c r="F54" s="53">
        <v>3.37101497003616</v>
      </c>
      <c r="G54" s="53">
        <v>0.00190868947972648</v>
      </c>
      <c r="H54" s="9">
        <v>50</v>
      </c>
    </row>
    <row r="55" ht="14.05" customHeight="1">
      <c r="A55" t="s" s="48">
        <v>74</v>
      </c>
      <c r="B55" s="50">
        <v>1539.025</v>
      </c>
      <c r="C55" s="51">
        <v>114.902461353097</v>
      </c>
      <c r="D55" s="52">
        <v>34.7569544636039</v>
      </c>
      <c r="E55" s="52">
        <v>0.620107167092028</v>
      </c>
      <c r="F55" s="53">
        <v>3.36936004598796</v>
      </c>
      <c r="G55" s="53">
        <v>0.00183160250960578</v>
      </c>
      <c r="H55" s="9">
        <v>50</v>
      </c>
    </row>
    <row r="56" ht="14.05" customHeight="1">
      <c r="A56" t="s" s="48">
        <v>74</v>
      </c>
      <c r="B56" s="50">
        <v>1265</v>
      </c>
      <c r="C56" s="51">
        <v>108.627804912002</v>
      </c>
      <c r="D56" s="52">
        <v>34.4517363038249</v>
      </c>
      <c r="E56" s="52">
        <v>0.493930093744631</v>
      </c>
      <c r="F56" s="53">
        <v>3.36878735888442</v>
      </c>
      <c r="G56" s="53">
        <v>0.00165385961401432</v>
      </c>
      <c r="H56" s="9">
        <v>50</v>
      </c>
    </row>
    <row r="57" ht="14.05" customHeight="1">
      <c r="A57" t="s" s="48">
        <v>74</v>
      </c>
      <c r="B57" s="50">
        <v>1204.86</v>
      </c>
      <c r="C57" s="51">
        <v>108.410606492169</v>
      </c>
      <c r="D57" s="52">
        <v>39.3471283100083</v>
      </c>
      <c r="E57" s="52">
        <v>0.70465381513338</v>
      </c>
      <c r="F57" s="53">
        <v>3.33235642817756</v>
      </c>
      <c r="G57" s="53">
        <v>0.00390772719374266</v>
      </c>
      <c r="H57" s="9">
        <v>50</v>
      </c>
    </row>
    <row r="58" ht="14.05" customHeight="1">
      <c r="A58" t="s" s="48">
        <v>74</v>
      </c>
      <c r="B58" s="50">
        <v>1373.155</v>
      </c>
      <c r="C58" s="51">
        <v>113.657991470024</v>
      </c>
      <c r="D58" s="52">
        <v>39.0932928976443</v>
      </c>
      <c r="E58" s="52">
        <v>0.642184835297826</v>
      </c>
      <c r="F58" s="53">
        <v>3.33572077196744</v>
      </c>
      <c r="G58" s="53">
        <v>0.00283843209510681</v>
      </c>
      <c r="H58" s="9">
        <v>50</v>
      </c>
    </row>
    <row r="59" ht="14.05" customHeight="1">
      <c r="A59" t="s" s="48">
        <v>74</v>
      </c>
      <c r="B59" s="50">
        <v>1532.235</v>
      </c>
      <c r="C59" s="51">
        <v>112.492045163203</v>
      </c>
      <c r="D59" s="52">
        <v>39.9032489174696</v>
      </c>
      <c r="E59" s="52">
        <v>0.923806523425399</v>
      </c>
      <c r="F59" s="53">
        <v>3.33163997838395</v>
      </c>
      <c r="G59" s="53">
        <v>0.00499017845111916</v>
      </c>
      <c r="H59" s="9">
        <v>50</v>
      </c>
    </row>
    <row r="60" ht="14.05" customHeight="1">
      <c r="A60" t="s" s="48">
        <v>74</v>
      </c>
      <c r="B60" s="50">
        <v>1667.065</v>
      </c>
      <c r="C60" s="51">
        <v>109.347973117932</v>
      </c>
      <c r="D60" s="52">
        <v>39.5824159054971</v>
      </c>
      <c r="E60" s="52">
        <v>0.673111578426495</v>
      </c>
      <c r="F60" s="53">
        <v>3.33514623852748</v>
      </c>
      <c r="G60" s="53">
        <v>0.00158057001514461</v>
      </c>
      <c r="H60" s="9">
        <v>50</v>
      </c>
    </row>
    <row r="61" ht="14.05" customHeight="1">
      <c r="A61" t="s" s="48">
        <v>74</v>
      </c>
      <c r="B61" s="50">
        <v>1862.52</v>
      </c>
      <c r="C61" s="51">
        <v>111.203913600197</v>
      </c>
      <c r="D61" s="52">
        <v>39.877892394989</v>
      </c>
      <c r="E61" s="52">
        <v>0.748455164214563</v>
      </c>
      <c r="F61" s="53">
        <v>3.33497576494028</v>
      </c>
      <c r="G61" s="53">
        <v>0.00129739281232031</v>
      </c>
      <c r="H61" s="9">
        <v>50</v>
      </c>
    </row>
    <row r="62" ht="14.05" customHeight="1">
      <c r="A62" t="s" s="48">
        <v>74</v>
      </c>
      <c r="B62" s="50">
        <v>2083.68</v>
      </c>
      <c r="C62" s="51">
        <v>114.909975197978</v>
      </c>
      <c r="D62" s="52">
        <v>39.8869914157244</v>
      </c>
      <c r="E62" s="52">
        <v>0.845196223929</v>
      </c>
      <c r="F62" s="53">
        <v>3.33705215384261</v>
      </c>
      <c r="G62" s="53">
        <v>0.0011871492047234</v>
      </c>
      <c r="H62" s="9">
        <v>50</v>
      </c>
    </row>
    <row r="63" ht="14.05" customHeight="1">
      <c r="A63" t="s" s="48">
        <v>24</v>
      </c>
      <c r="B63" s="50">
        <v>1176.245</v>
      </c>
      <c r="C63" s="51">
        <v>106.503920233013</v>
      </c>
      <c r="D63" s="52">
        <v>42.7476826557229</v>
      </c>
      <c r="E63" s="52">
        <v>0.703067115503213</v>
      </c>
      <c r="F63" s="53">
        <v>3.30957750529392</v>
      </c>
      <c r="G63" s="53">
        <v>0.0036666832630778</v>
      </c>
      <c r="H63" s="9">
        <v>50</v>
      </c>
    </row>
    <row r="64" ht="14.05" customHeight="1">
      <c r="A64" t="s" s="48">
        <v>24</v>
      </c>
      <c r="B64" s="50">
        <v>1365.88</v>
      </c>
      <c r="C64" s="51">
        <v>108.041355045186</v>
      </c>
      <c r="D64" s="52">
        <v>42.8472894004496</v>
      </c>
      <c r="E64" s="52">
        <v>0.7016458921822309</v>
      </c>
      <c r="F64" s="53">
        <v>3.3106096664896</v>
      </c>
      <c r="G64" s="53">
        <v>0.00319488535959907</v>
      </c>
      <c r="H64" s="9">
        <v>50</v>
      </c>
    </row>
    <row r="65" ht="14.05" customHeight="1">
      <c r="A65" t="s" s="48">
        <v>24</v>
      </c>
      <c r="B65" s="50">
        <v>2200.08</v>
      </c>
      <c r="C65" s="51">
        <v>128.870347248698</v>
      </c>
      <c r="D65" s="52">
        <v>43.5864297359906</v>
      </c>
      <c r="E65" s="52">
        <v>0.925553025048247</v>
      </c>
      <c r="F65" s="53">
        <v>3.31328706330579</v>
      </c>
      <c r="G65" s="53">
        <v>0.0018077792541403</v>
      </c>
      <c r="H65" s="9">
        <v>50</v>
      </c>
    </row>
    <row r="66" ht="14.05" customHeight="1">
      <c r="A66" t="s" s="48">
        <v>24</v>
      </c>
      <c r="B66" s="50">
        <v>1984.74</v>
      </c>
      <c r="C66" s="51">
        <v>113.697438845385</v>
      </c>
      <c r="D66" s="52">
        <v>43.3317675637472</v>
      </c>
      <c r="E66" s="52">
        <v>0.823017406480882</v>
      </c>
      <c r="F66" s="53">
        <v>3.31300103681386</v>
      </c>
      <c r="G66" s="53">
        <v>0.00166053240661751</v>
      </c>
      <c r="H66" s="9">
        <v>50</v>
      </c>
    </row>
    <row r="67" ht="14.05" customHeight="1">
      <c r="A67" t="s" s="48">
        <v>24</v>
      </c>
      <c r="B67" s="50">
        <v>1854.76</v>
      </c>
      <c r="C67" s="51">
        <v>112.036144167853</v>
      </c>
      <c r="D67" s="52">
        <v>43.3341493898872</v>
      </c>
      <c r="E67" s="52">
        <v>0.760315447028142</v>
      </c>
      <c r="F67" s="53">
        <v>3.31182541459537</v>
      </c>
      <c r="G67" s="53">
        <v>0.00154951781585423</v>
      </c>
      <c r="H67" s="9">
        <v>50</v>
      </c>
    </row>
    <row r="68" ht="14.05" customHeight="1">
      <c r="A68" t="s" s="48">
        <v>24</v>
      </c>
      <c r="B68" s="50">
        <v>1760.67</v>
      </c>
      <c r="C68" s="51">
        <v>109.835371807082</v>
      </c>
      <c r="D68" s="52">
        <v>43.1869978177769</v>
      </c>
      <c r="E68" s="52">
        <v>0.7149137495407381</v>
      </c>
      <c r="F68" s="53">
        <v>3.31193274385199</v>
      </c>
      <c r="G68" s="53">
        <v>0.00147409645158819</v>
      </c>
      <c r="H68" s="9">
        <v>50</v>
      </c>
    </row>
    <row r="69" ht="14.05" customHeight="1">
      <c r="A69" t="s" s="48">
        <v>24</v>
      </c>
      <c r="B69" s="50">
        <v>1676.28</v>
      </c>
      <c r="C69" s="51">
        <v>108.816351712415</v>
      </c>
      <c r="D69" s="52">
        <v>43.1836809925466</v>
      </c>
      <c r="E69" s="52">
        <v>0.684711688149212</v>
      </c>
      <c r="F69" s="53">
        <v>3.31120388100514</v>
      </c>
      <c r="G69" s="53">
        <v>0.0015981518422389</v>
      </c>
      <c r="H69" s="9">
        <v>50</v>
      </c>
    </row>
    <row r="70" ht="14.05" customHeight="1">
      <c r="A70" t="s" s="48">
        <v>24</v>
      </c>
      <c r="B70" s="50">
        <v>1575.885</v>
      </c>
      <c r="C70" s="51">
        <v>110.542291567526</v>
      </c>
      <c r="D70" s="52">
        <v>43.1058868442162</v>
      </c>
      <c r="E70" s="52">
        <v>0.633412761554182</v>
      </c>
      <c r="F70" s="53">
        <v>3.31081205094141</v>
      </c>
      <c r="G70" s="53">
        <v>0.00146192689458349</v>
      </c>
      <c r="H70" s="9">
        <v>50</v>
      </c>
    </row>
    <row r="71" ht="14.05" customHeight="1">
      <c r="A71" t="s" s="48">
        <v>24</v>
      </c>
      <c r="B71" s="50">
        <v>1478.4</v>
      </c>
      <c r="C71" s="51">
        <v>106.506150057168</v>
      </c>
      <c r="D71" s="52">
        <v>43.3039604072732</v>
      </c>
      <c r="E71" s="52">
        <v>0.604605722897345</v>
      </c>
      <c r="F71" s="53">
        <v>3.30868940676132</v>
      </c>
      <c r="G71" s="53">
        <v>0.00166016623380124</v>
      </c>
      <c r="H71" s="9">
        <v>50</v>
      </c>
    </row>
    <row r="72" ht="14.05" customHeight="1">
      <c r="A72" t="s" s="48">
        <v>24</v>
      </c>
      <c r="B72" s="50">
        <v>1281.975</v>
      </c>
      <c r="C72" s="51">
        <v>104.756983657415</v>
      </c>
      <c r="D72" s="52">
        <v>43.3592265697271</v>
      </c>
      <c r="E72" s="52">
        <v>0.611954757462262</v>
      </c>
      <c r="F72" s="53">
        <v>3.30662299979141</v>
      </c>
      <c r="G72" s="53">
        <v>0.00259286778148669</v>
      </c>
      <c r="H72" s="9">
        <v>50</v>
      </c>
    </row>
    <row r="73" ht="14.05" customHeight="1">
      <c r="A73" t="s" s="48">
        <v>24</v>
      </c>
      <c r="B73" s="50">
        <v>1297.01</v>
      </c>
      <c r="C73" s="51">
        <v>119.203104405884</v>
      </c>
      <c r="D73" s="52">
        <v>46.3968971398939</v>
      </c>
      <c r="E73" s="52">
        <v>0.728890886960716</v>
      </c>
      <c r="F73" s="53">
        <v>3.2881802102198</v>
      </c>
      <c r="G73" s="53">
        <v>0.00334876703823681</v>
      </c>
      <c r="H73" s="9">
        <v>50</v>
      </c>
    </row>
    <row r="74" ht="14.05" customHeight="1">
      <c r="A74" t="s" s="48">
        <v>24</v>
      </c>
      <c r="B74" s="50">
        <v>1447.845</v>
      </c>
      <c r="C74" s="51">
        <v>108.127374077983</v>
      </c>
      <c r="D74" s="52">
        <v>46.9288933198754</v>
      </c>
      <c r="E74" s="52">
        <v>0.723461737011721</v>
      </c>
      <c r="F74" s="53">
        <v>3.28626735095493</v>
      </c>
      <c r="G74" s="53">
        <v>0.00289398294449999</v>
      </c>
      <c r="H74" s="9">
        <v>50</v>
      </c>
    </row>
    <row r="75" ht="14.05" customHeight="1">
      <c r="A75" t="s" s="48">
        <v>24</v>
      </c>
      <c r="B75" s="50">
        <v>1553.09</v>
      </c>
      <c r="C75" s="51">
        <v>111.152994111720</v>
      </c>
      <c r="D75" s="52">
        <v>46.8838365373443</v>
      </c>
      <c r="E75" s="52">
        <v>0.672674458821112</v>
      </c>
      <c r="F75" s="53">
        <v>3.28739106099753</v>
      </c>
      <c r="G75" s="53">
        <v>0.00201382146582116</v>
      </c>
      <c r="H75" s="9">
        <v>50</v>
      </c>
    </row>
    <row r="76" ht="14.05" customHeight="1">
      <c r="A76" t="s" s="48">
        <v>24</v>
      </c>
      <c r="B76" s="50">
        <v>1646.695</v>
      </c>
      <c r="C76" s="51">
        <v>108.645791565987</v>
      </c>
      <c r="D76" s="52">
        <v>47.1970388396348</v>
      </c>
      <c r="E76" s="52">
        <v>0.668101969932626</v>
      </c>
      <c r="F76" s="53">
        <v>3.28630755042371</v>
      </c>
      <c r="G76" s="53">
        <v>0.00141028724740074</v>
      </c>
      <c r="H76" s="9">
        <v>50</v>
      </c>
    </row>
    <row r="77" ht="14.05" customHeight="1">
      <c r="A77" t="s" s="48">
        <v>24</v>
      </c>
      <c r="B77" s="50">
        <v>1756.79</v>
      </c>
      <c r="C77" s="51">
        <v>110.113323898609</v>
      </c>
      <c r="D77" s="52">
        <v>47.4826365978489</v>
      </c>
      <c r="E77" s="52">
        <v>0.761058137074873</v>
      </c>
      <c r="F77" s="53">
        <v>3.2855247560648</v>
      </c>
      <c r="G77" s="53">
        <v>0.00206320082628013</v>
      </c>
      <c r="H77" s="9">
        <v>50</v>
      </c>
    </row>
    <row r="78" ht="14.05" customHeight="1">
      <c r="A78" t="s" s="48">
        <v>24</v>
      </c>
      <c r="B78" s="50">
        <v>1842.15</v>
      </c>
      <c r="C78" s="51">
        <v>110.930710355609</v>
      </c>
      <c r="D78" s="52">
        <v>47.6193701148285</v>
      </c>
      <c r="E78" s="52">
        <v>0.794018457450853</v>
      </c>
      <c r="F78" s="53">
        <v>3.28541654533651</v>
      </c>
      <c r="G78" s="53">
        <v>0.00202753410212316</v>
      </c>
      <c r="H78" s="9">
        <v>50</v>
      </c>
    </row>
    <row r="79" ht="14.05" customHeight="1">
      <c r="A79" t="s" s="48">
        <v>24</v>
      </c>
      <c r="B79" s="50">
        <v>2071.555</v>
      </c>
      <c r="C79" s="51">
        <v>115.590670146859</v>
      </c>
      <c r="D79" s="52">
        <v>47.6251331763763</v>
      </c>
      <c r="E79" s="52">
        <v>0.8889400485705909</v>
      </c>
      <c r="F79" s="53">
        <v>3.2872566318981</v>
      </c>
      <c r="G79" s="53">
        <v>0.00199852568530397</v>
      </c>
      <c r="H79" s="9">
        <v>50</v>
      </c>
    </row>
    <row r="80" ht="14.05" customHeight="1">
      <c r="A80" t="s" s="48">
        <v>24</v>
      </c>
      <c r="B80" s="50">
        <v>1976.98</v>
      </c>
      <c r="C80" s="51">
        <v>113.714908433327</v>
      </c>
      <c r="D80" s="52">
        <v>47.6718155715644</v>
      </c>
      <c r="E80" s="52">
        <v>0.837729435532221</v>
      </c>
      <c r="F80" s="53">
        <v>3.28620744471923</v>
      </c>
      <c r="G80" s="53">
        <v>0.00183000446375049</v>
      </c>
      <c r="H80" s="9">
        <v>50</v>
      </c>
    </row>
    <row r="81" ht="14.05" customHeight="1">
      <c r="A81" t="s" s="48">
        <v>24</v>
      </c>
      <c r="B81" s="50">
        <v>1277.125</v>
      </c>
      <c r="C81" s="51">
        <v>115.641215079227</v>
      </c>
      <c r="D81" s="52">
        <v>50.7608287486358</v>
      </c>
      <c r="E81" s="52">
        <v>1.18719305886608</v>
      </c>
      <c r="F81" s="53">
        <v>3.26325028144969</v>
      </c>
      <c r="G81" s="53">
        <v>0.00597729858024608</v>
      </c>
      <c r="H81" s="9">
        <v>50</v>
      </c>
    </row>
    <row r="82" ht="14.05" customHeight="1">
      <c r="A82" t="s" s="48">
        <v>24</v>
      </c>
      <c r="B82" s="50">
        <v>1460.94</v>
      </c>
      <c r="C82" s="51">
        <v>122.066881667388</v>
      </c>
      <c r="D82" s="52">
        <v>51.765198257799</v>
      </c>
      <c r="E82" s="52">
        <v>1.10406535168816</v>
      </c>
      <c r="F82" s="53">
        <v>3.25919190743357</v>
      </c>
      <c r="G82" s="53">
        <v>0.00517891434958283</v>
      </c>
      <c r="H82" s="9">
        <v>50</v>
      </c>
    </row>
    <row r="83" ht="14.05" customHeight="1">
      <c r="A83" t="s" s="48">
        <v>24</v>
      </c>
      <c r="B83" s="50">
        <v>1662.7</v>
      </c>
      <c r="C83" s="51">
        <v>129.731607559607</v>
      </c>
      <c r="D83" s="52">
        <v>52.173208330411</v>
      </c>
      <c r="E83" s="52">
        <v>1.15486223795165</v>
      </c>
      <c r="F83" s="53">
        <v>3.25849994901964</v>
      </c>
      <c r="G83" s="53">
        <v>0.00517971289611118</v>
      </c>
      <c r="H83" s="9">
        <v>50</v>
      </c>
    </row>
    <row r="84" ht="14.05" customHeight="1">
      <c r="A84" t="s" s="48">
        <v>24</v>
      </c>
      <c r="B84" s="50">
        <v>1827.115</v>
      </c>
      <c r="C84" s="51">
        <v>138.627516117833</v>
      </c>
      <c r="D84" s="52">
        <v>52.5483383628322</v>
      </c>
      <c r="E84" s="52">
        <v>1.2039413607043</v>
      </c>
      <c r="F84" s="53">
        <v>3.25771155707131</v>
      </c>
      <c r="G84" s="53">
        <v>0.00520154178540178</v>
      </c>
      <c r="H84" s="9">
        <v>50</v>
      </c>
    </row>
    <row r="85" ht="14.05" customHeight="1">
      <c r="A85" t="s" s="48">
        <v>24</v>
      </c>
      <c r="B85" s="50">
        <v>1948.85</v>
      </c>
      <c r="C85" s="51">
        <v>156.516205231279</v>
      </c>
      <c r="D85" s="52">
        <v>52.718344528116</v>
      </c>
      <c r="E85" s="52">
        <v>1.20727294487393</v>
      </c>
      <c r="F85" s="53">
        <v>3.25770497237571</v>
      </c>
      <c r="G85" s="53">
        <v>0.00498974828680085</v>
      </c>
      <c r="H85" s="9">
        <v>50</v>
      </c>
    </row>
    <row r="86" ht="14.05" customHeight="1">
      <c r="A86" t="s" s="48">
        <v>24</v>
      </c>
      <c r="B86" s="50">
        <v>2162.735</v>
      </c>
      <c r="C86" s="51">
        <v>169.082953679548</v>
      </c>
      <c r="D86" s="52">
        <v>53.0863581001086</v>
      </c>
      <c r="E86" s="52">
        <v>1.27966624077189</v>
      </c>
      <c r="F86" s="53">
        <v>3.2573249514035</v>
      </c>
      <c r="G86" s="53">
        <v>0.00503286013178977</v>
      </c>
      <c r="H86" s="9">
        <v>50</v>
      </c>
    </row>
    <row r="87" ht="14.05" customHeight="1">
      <c r="A87" t="s" s="48">
        <v>24</v>
      </c>
      <c r="B87" s="50">
        <v>2222.39</v>
      </c>
      <c r="C87" s="51">
        <v>142.398567759651</v>
      </c>
      <c r="D87" s="52">
        <v>52.9275969491581</v>
      </c>
      <c r="E87" s="52">
        <v>1.19534559876242</v>
      </c>
      <c r="F87" s="53">
        <v>3.258616432599</v>
      </c>
      <c r="G87" s="53">
        <v>0.00426155174429674</v>
      </c>
      <c r="H87" s="9">
        <v>50</v>
      </c>
    </row>
    <row r="88" ht="14.05" customHeight="1">
      <c r="A88" t="s" s="48">
        <v>24</v>
      </c>
      <c r="B88" s="50">
        <v>2070.585</v>
      </c>
      <c r="C88" s="51">
        <v>175.607252768785</v>
      </c>
      <c r="D88" s="52">
        <v>53.2098093111107</v>
      </c>
      <c r="E88" s="52">
        <v>1.05732709145218</v>
      </c>
      <c r="F88" s="53">
        <v>3.25598727755721</v>
      </c>
      <c r="G88" s="53">
        <v>0.00353484633268606</v>
      </c>
      <c r="H88" s="9">
        <v>50</v>
      </c>
    </row>
    <row r="89" ht="14.05" customHeight="1">
      <c r="A89" t="s" s="48">
        <v>24</v>
      </c>
      <c r="B89" s="50">
        <v>1748.06</v>
      </c>
      <c r="C89" s="51">
        <v>150.428067859692</v>
      </c>
      <c r="D89" s="52">
        <v>52.6896220962484</v>
      </c>
      <c r="E89" s="52">
        <v>0.9102553722623919</v>
      </c>
      <c r="F89" s="53">
        <v>3.25637511812358</v>
      </c>
      <c r="G89" s="53">
        <v>0.00327099481353182</v>
      </c>
      <c r="H89" s="9">
        <v>50</v>
      </c>
    </row>
    <row r="90" ht="14.05" customHeight="1">
      <c r="A90" t="s" s="48">
        <v>24</v>
      </c>
      <c r="B90" s="50">
        <v>1558.425</v>
      </c>
      <c r="C90" s="51">
        <v>121.791237882698</v>
      </c>
      <c r="D90" s="52">
        <v>52.6761045684192</v>
      </c>
      <c r="E90" s="52">
        <v>0.900755911280367</v>
      </c>
      <c r="F90" s="53">
        <v>3.25505486220219</v>
      </c>
      <c r="G90" s="53">
        <v>0.00363741133641952</v>
      </c>
      <c r="H90" s="9">
        <v>50</v>
      </c>
    </row>
    <row r="91" ht="14.05" customHeight="1">
      <c r="A91" t="s" s="48">
        <v>24</v>
      </c>
      <c r="B91" s="50">
        <v>1402.255</v>
      </c>
      <c r="C91" s="51">
        <v>118.924219673707</v>
      </c>
      <c r="D91" s="52">
        <v>52.586843864512</v>
      </c>
      <c r="E91" s="52">
        <v>0.887706170366352</v>
      </c>
      <c r="F91" s="53">
        <v>3.25438649452509</v>
      </c>
      <c r="G91" s="53">
        <v>0.00383937082527399</v>
      </c>
      <c r="H91" s="9">
        <v>50</v>
      </c>
    </row>
    <row r="92" ht="14.05" customHeight="1">
      <c r="A92" t="s" s="48">
        <v>24</v>
      </c>
      <c r="B92" s="50">
        <v>1284.4</v>
      </c>
      <c r="C92" s="51">
        <v>115.487488499837</v>
      </c>
      <c r="D92" s="52">
        <v>57.9415322996072</v>
      </c>
      <c r="E92" s="52">
        <v>1.26052565453656</v>
      </c>
      <c r="F92" s="53">
        <v>3.22661734594381</v>
      </c>
      <c r="G92" s="53">
        <v>0.00564619187193654</v>
      </c>
      <c r="H92" s="9">
        <v>50</v>
      </c>
    </row>
    <row r="93" ht="14.05" customHeight="1">
      <c r="A93" t="s" s="48">
        <v>24</v>
      </c>
      <c r="B93" s="50">
        <v>1456.575</v>
      </c>
      <c r="C93" s="51">
        <v>113.713920102158</v>
      </c>
      <c r="D93" s="52">
        <v>58.6762369211289</v>
      </c>
      <c r="E93" s="52">
        <v>1.24661705618836</v>
      </c>
      <c r="F93" s="53">
        <v>3.22423891351608</v>
      </c>
      <c r="G93" s="53">
        <v>0.00536372626056697</v>
      </c>
      <c r="H93" s="9">
        <v>50</v>
      </c>
    </row>
    <row r="94" ht="14.05" customHeight="1">
      <c r="A94" t="s" s="48">
        <v>24</v>
      </c>
      <c r="B94" s="50">
        <v>1587.04</v>
      </c>
      <c r="C94" s="51">
        <v>129.540733362136</v>
      </c>
      <c r="D94" s="52">
        <v>59.281406008165</v>
      </c>
      <c r="E94" s="52">
        <v>1.31271569343022</v>
      </c>
      <c r="F94" s="53">
        <v>3.22222208651935</v>
      </c>
      <c r="G94" s="53">
        <v>0.00553336638981256</v>
      </c>
      <c r="H94" s="9">
        <v>50</v>
      </c>
    </row>
    <row r="95" ht="14.05" customHeight="1">
      <c r="A95" t="s" s="48">
        <v>24</v>
      </c>
      <c r="B95" s="50">
        <v>1966.31</v>
      </c>
      <c r="C95" s="51">
        <v>135.822885037832</v>
      </c>
      <c r="D95" s="52">
        <v>59.7122050177075</v>
      </c>
      <c r="E95" s="52">
        <v>1.18800099695942</v>
      </c>
      <c r="F95" s="53">
        <v>3.22266884326306</v>
      </c>
      <c r="G95" s="53">
        <v>0.00427526418975974</v>
      </c>
      <c r="H95" s="9">
        <v>50</v>
      </c>
    </row>
    <row r="96" ht="14.05" customHeight="1">
      <c r="A96" t="s" s="48">
        <v>24</v>
      </c>
      <c r="B96" s="50">
        <v>2328.605</v>
      </c>
      <c r="C96" s="51">
        <v>206.605980128843</v>
      </c>
      <c r="D96" s="52">
        <v>60.012482704770</v>
      </c>
      <c r="E96" s="52">
        <v>1.07769739026059</v>
      </c>
      <c r="F96" s="53">
        <v>3.2236300099176</v>
      </c>
      <c r="G96" s="53">
        <v>0.00249155259896933</v>
      </c>
      <c r="H96" s="9">
        <v>50</v>
      </c>
    </row>
    <row r="97" ht="14.05" customHeight="1">
      <c r="A97" t="s" s="48">
        <v>24</v>
      </c>
      <c r="B97" s="50">
        <v>2157.885</v>
      </c>
      <c r="C97" s="51">
        <v>152.380242239603</v>
      </c>
      <c r="D97" s="52">
        <v>59.9800018051913</v>
      </c>
      <c r="E97" s="52">
        <v>0.980581291400313</v>
      </c>
      <c r="F97" s="53">
        <v>3.22265933952399</v>
      </c>
      <c r="G97" s="53">
        <v>0.00221473261854295</v>
      </c>
      <c r="H97" s="9">
        <v>50</v>
      </c>
    </row>
    <row r="98" ht="14.05" customHeight="1">
      <c r="A98" t="s" s="48">
        <v>24</v>
      </c>
      <c r="B98" s="50">
        <v>1914.9</v>
      </c>
      <c r="C98" s="51">
        <v>145.461369442199</v>
      </c>
      <c r="D98" s="52">
        <v>60.0884433444665</v>
      </c>
      <c r="E98" s="52">
        <v>1.08376868333409</v>
      </c>
      <c r="F98" s="53">
        <v>3.22055665891856</v>
      </c>
      <c r="G98" s="53">
        <v>0.00368589108799045</v>
      </c>
      <c r="H98" s="9">
        <v>50</v>
      </c>
    </row>
    <row r="99" ht="14.05" customHeight="1">
      <c r="A99" t="s" s="48">
        <v>24</v>
      </c>
      <c r="B99" s="50">
        <v>1816.93</v>
      </c>
      <c r="C99" s="51">
        <v>135.855014261528</v>
      </c>
      <c r="D99" s="52">
        <v>60.038194895307</v>
      </c>
      <c r="E99" s="52">
        <v>1.02205513067649</v>
      </c>
      <c r="F99" s="53">
        <v>3.2201548004399</v>
      </c>
      <c r="G99" s="53">
        <v>0.00348517915987344</v>
      </c>
      <c r="H99" s="9">
        <v>50</v>
      </c>
    </row>
    <row r="100" ht="14.05" customHeight="1">
      <c r="A100" t="s" s="48">
        <v>24</v>
      </c>
      <c r="B100" s="50">
        <v>1693.74</v>
      </c>
      <c r="C100" s="51">
        <v>128.966769363274</v>
      </c>
      <c r="D100" s="52">
        <v>60.0152774184535</v>
      </c>
      <c r="E100" s="52">
        <v>0.989938653821006</v>
      </c>
      <c r="F100" s="53">
        <v>3.21946225557072</v>
      </c>
      <c r="G100" s="53">
        <v>0.00351753864538519</v>
      </c>
      <c r="H100" s="9">
        <v>50</v>
      </c>
    </row>
    <row r="101" ht="14.05" customHeight="1">
      <c r="A101" t="s" s="48">
        <v>24</v>
      </c>
      <c r="B101" s="50">
        <v>1520.595</v>
      </c>
      <c r="C101" s="51">
        <v>116.6149176778</v>
      </c>
      <c r="D101" s="52">
        <v>59.8741934971142</v>
      </c>
      <c r="E101" s="52">
        <v>0.915752097506081</v>
      </c>
      <c r="F101" s="53">
        <v>3.21900207375138</v>
      </c>
      <c r="G101" s="53">
        <v>0.00337369777038707</v>
      </c>
      <c r="H101" s="9">
        <v>50</v>
      </c>
    </row>
    <row r="102" ht="14.05" customHeight="1">
      <c r="A102" t="s" s="48">
        <v>24</v>
      </c>
      <c r="B102" s="50">
        <v>1345.025</v>
      </c>
      <c r="C102" s="51">
        <v>114.964671203809</v>
      </c>
      <c r="D102" s="52">
        <v>60.1838112586972</v>
      </c>
      <c r="E102" s="52">
        <v>0.845754535621783</v>
      </c>
      <c r="F102" s="53">
        <v>3.21643230804284</v>
      </c>
      <c r="G102" s="53">
        <v>0.00322164593518526</v>
      </c>
      <c r="H102" s="9">
        <v>50</v>
      </c>
    </row>
    <row r="103" ht="14.05" customHeight="1">
      <c r="A103" t="s" s="48">
        <v>24</v>
      </c>
      <c r="B103" s="50">
        <v>1494.405</v>
      </c>
      <c r="C103" s="51">
        <v>109.436232688265</v>
      </c>
      <c r="D103" s="52">
        <v>65.1360975053113</v>
      </c>
      <c r="E103" s="52">
        <v>1.43489672366737</v>
      </c>
      <c r="F103" s="53">
        <v>3.19521892131022</v>
      </c>
      <c r="G103" s="53">
        <v>0.00570913220971285</v>
      </c>
      <c r="H103" s="9">
        <v>50</v>
      </c>
    </row>
    <row r="104" ht="14.05" customHeight="1">
      <c r="A104" t="s" s="48">
        <v>24</v>
      </c>
      <c r="B104" s="50">
        <v>1758.73</v>
      </c>
      <c r="C104" s="51">
        <v>112.580517408653</v>
      </c>
      <c r="D104" s="52">
        <v>65.47286622396351</v>
      </c>
      <c r="E104" s="52">
        <v>1.29708392165013</v>
      </c>
      <c r="F104" s="53">
        <v>3.19534238609557</v>
      </c>
      <c r="G104" s="53">
        <v>0.00477522890522369</v>
      </c>
      <c r="H104" s="9">
        <v>50</v>
      </c>
    </row>
    <row r="105" ht="14.05" customHeight="1">
      <c r="A105" t="s" s="48">
        <v>24</v>
      </c>
      <c r="B105" s="50">
        <v>1970.675</v>
      </c>
      <c r="C105" s="51">
        <v>112.659134671805</v>
      </c>
      <c r="D105" s="52">
        <v>65.4890894948489</v>
      </c>
      <c r="E105" s="52">
        <v>1.23275112278528</v>
      </c>
      <c r="F105" s="53">
        <v>3.19654106951918</v>
      </c>
      <c r="G105" s="53">
        <v>0.00415328947303946</v>
      </c>
      <c r="H105" s="9">
        <v>50</v>
      </c>
    </row>
    <row r="106" ht="14.05" customHeight="1">
      <c r="A106" t="s" s="48">
        <v>24</v>
      </c>
      <c r="B106" s="50">
        <v>2208.81</v>
      </c>
      <c r="C106" s="51">
        <v>117.044675658485</v>
      </c>
      <c r="D106" s="52">
        <v>65.729215485968</v>
      </c>
      <c r="E106" s="52">
        <v>1.25407509231641</v>
      </c>
      <c r="F106" s="53">
        <v>3.19693209177118</v>
      </c>
      <c r="G106" s="53">
        <v>0.00385027046952137</v>
      </c>
      <c r="H106" s="9">
        <v>50</v>
      </c>
    </row>
    <row r="107" ht="14.05" customHeight="1">
      <c r="A107" t="s" s="48">
        <v>24</v>
      </c>
      <c r="B107" s="50">
        <v>2109.385</v>
      </c>
      <c r="C107" s="51">
        <v>115.148353114580</v>
      </c>
      <c r="D107" s="52">
        <v>65.6619664586869</v>
      </c>
      <c r="E107" s="52">
        <v>1.19746187508963</v>
      </c>
      <c r="F107" s="53">
        <v>3.19662555129139</v>
      </c>
      <c r="G107" s="53">
        <v>0.00370012127700548</v>
      </c>
      <c r="H107" s="9">
        <v>50</v>
      </c>
    </row>
    <row r="108" ht="14.05" customHeight="1">
      <c r="A108" t="s" s="48">
        <v>24</v>
      </c>
      <c r="B108" s="50">
        <v>1880.465</v>
      </c>
      <c r="C108" s="51">
        <v>117.518854763821</v>
      </c>
      <c r="D108" s="52">
        <v>65.5349580024003</v>
      </c>
      <c r="E108" s="52">
        <v>1.07302216265906</v>
      </c>
      <c r="F108" s="53">
        <v>3.19580200716403</v>
      </c>
      <c r="G108" s="53">
        <v>0.00338759782550025</v>
      </c>
      <c r="H108" s="9">
        <v>50</v>
      </c>
    </row>
    <row r="109" ht="14.05" customHeight="1">
      <c r="A109" t="s" s="48">
        <v>24</v>
      </c>
      <c r="B109" s="50">
        <v>1619.535</v>
      </c>
      <c r="C109" s="51">
        <v>109.637499173412</v>
      </c>
      <c r="D109" s="52">
        <v>65.50520721608861</v>
      </c>
      <c r="E109" s="52">
        <v>1.070106655421</v>
      </c>
      <c r="F109" s="53">
        <v>3.19437421403428</v>
      </c>
      <c r="G109" s="53">
        <v>0.00377772637437681</v>
      </c>
      <c r="H109" s="9">
        <v>50</v>
      </c>
    </row>
    <row r="110" ht="14.05" customHeight="1">
      <c r="A110" t="s" s="48">
        <v>24</v>
      </c>
      <c r="B110" s="50">
        <v>1397.89</v>
      </c>
      <c r="C110" s="51">
        <v>108.131827414504</v>
      </c>
      <c r="D110" s="52">
        <v>65.5347290527568</v>
      </c>
      <c r="E110" s="52">
        <v>1.02910084623286</v>
      </c>
      <c r="F110" s="53">
        <v>3.19293591632284</v>
      </c>
      <c r="G110" s="53">
        <v>0.00383053702128879</v>
      </c>
      <c r="H110" s="9">
        <v>50</v>
      </c>
    </row>
    <row r="111" ht="14.05" customHeight="1">
      <c r="A111" t="s" s="48">
        <v>24</v>
      </c>
      <c r="B111" s="50">
        <v>1279.065</v>
      </c>
      <c r="C111" s="51">
        <v>105.397055105918</v>
      </c>
      <c r="D111" s="52">
        <v>65.5173689924283</v>
      </c>
      <c r="E111" s="52">
        <v>0.995912602608292</v>
      </c>
      <c r="F111" s="53">
        <v>3.19231121337704</v>
      </c>
      <c r="G111" s="53">
        <v>0.00378885320011929</v>
      </c>
      <c r="H111" s="9">
        <v>50</v>
      </c>
    </row>
    <row r="112" ht="14.05" customHeight="1">
      <c r="A112" t="s" s="48">
        <v>24</v>
      </c>
      <c r="B112" s="50">
        <v>1305.74</v>
      </c>
      <c r="C112" s="51">
        <v>114.027135366982</v>
      </c>
      <c r="D112" s="52">
        <v>78.0181906751432</v>
      </c>
      <c r="E112" s="52">
        <v>0.696248054433549</v>
      </c>
      <c r="F112" s="53">
        <v>3.14508816445281</v>
      </c>
      <c r="G112" s="53">
        <v>0.00467833566620114</v>
      </c>
      <c r="H112" s="9">
        <v>50</v>
      </c>
    </row>
    <row r="113" ht="14.05" customHeight="1">
      <c r="A113" t="s" s="48">
        <v>24</v>
      </c>
      <c r="B113" s="50">
        <v>1503.135</v>
      </c>
      <c r="C113" s="51">
        <v>108.896249820644</v>
      </c>
      <c r="D113" s="52">
        <v>76.88350012116609</v>
      </c>
      <c r="E113" s="52">
        <v>1.15745624542977</v>
      </c>
      <c r="F113" s="53">
        <v>3.14859727296362</v>
      </c>
      <c r="G113" s="53">
        <v>0.00372544798891798</v>
      </c>
      <c r="H113" s="9">
        <v>50</v>
      </c>
    </row>
    <row r="114" ht="14.05" customHeight="1">
      <c r="A114" t="s" s="48">
        <v>24</v>
      </c>
      <c r="B114" s="50">
        <v>1710.715</v>
      </c>
      <c r="C114" s="51">
        <v>112.335997013424</v>
      </c>
      <c r="D114" s="52">
        <v>77.7418386890229</v>
      </c>
      <c r="E114" s="52">
        <v>1.14340774214898</v>
      </c>
      <c r="F114" s="53">
        <v>3.14650768466013</v>
      </c>
      <c r="G114" s="53">
        <v>0.00341984045454159</v>
      </c>
      <c r="H114" s="9">
        <v>50</v>
      </c>
    </row>
    <row r="115" ht="14.05" customHeight="1">
      <c r="A115" t="s" s="48">
        <v>24</v>
      </c>
      <c r="B115" s="50">
        <v>1918.295</v>
      </c>
      <c r="C115" s="51">
        <v>112.706663622875</v>
      </c>
      <c r="D115" s="52">
        <v>77.8334446270481</v>
      </c>
      <c r="E115" s="52">
        <v>1.06588777503815</v>
      </c>
      <c r="F115" s="53">
        <v>3.14722146468422</v>
      </c>
      <c r="G115" s="53">
        <v>0.00276705526595467</v>
      </c>
      <c r="H115" s="9">
        <v>50</v>
      </c>
    </row>
    <row r="116" ht="14.05" customHeight="1">
      <c r="A116" t="s" s="48">
        <v>24</v>
      </c>
      <c r="B116" s="50">
        <v>2124.42</v>
      </c>
      <c r="C116" s="51">
        <v>115.629997837931</v>
      </c>
      <c r="D116" s="52">
        <v>77.94982093125491</v>
      </c>
      <c r="E116" s="52">
        <v>1.11648627711958</v>
      </c>
      <c r="F116" s="53">
        <v>3.14784055689286</v>
      </c>
      <c r="G116" s="53">
        <v>0.00266679992012137</v>
      </c>
      <c r="H116" s="9">
        <v>50</v>
      </c>
    </row>
    <row r="117" ht="14.05" customHeight="1">
      <c r="A117" t="s" s="48">
        <v>24</v>
      </c>
      <c r="B117" s="50">
        <v>2277.195</v>
      </c>
      <c r="C117" s="51">
        <v>119.434304222028</v>
      </c>
      <c r="D117" s="52">
        <v>77.9331301397154</v>
      </c>
      <c r="E117" s="52">
        <v>1.08503478425744</v>
      </c>
      <c r="F117" s="53">
        <v>3.14867861605443</v>
      </c>
      <c r="G117" s="53">
        <v>0.00212771858717077</v>
      </c>
      <c r="H117" s="9">
        <v>50</v>
      </c>
    </row>
    <row r="118" ht="14.05" customHeight="1">
      <c r="A118" t="s" s="48">
        <v>24</v>
      </c>
      <c r="B118" s="50">
        <v>2187.955</v>
      </c>
      <c r="C118" s="51">
        <v>116.188497817125</v>
      </c>
      <c r="D118" s="52">
        <v>78.1486826461352</v>
      </c>
      <c r="E118" s="52">
        <v>1.02530464693081</v>
      </c>
      <c r="F118" s="53">
        <v>3.14743567435008</v>
      </c>
      <c r="G118" s="53">
        <v>0.00194995678196288</v>
      </c>
      <c r="H118" s="9">
        <v>50</v>
      </c>
    </row>
    <row r="119" ht="14.05" customHeight="1">
      <c r="A119" t="s" s="48">
        <v>24</v>
      </c>
      <c r="B119" s="50">
        <v>2020.63</v>
      </c>
      <c r="C119" s="51">
        <v>132.700252072104</v>
      </c>
      <c r="D119" s="52">
        <v>78.1405171267446</v>
      </c>
      <c r="E119" s="52">
        <v>0.971462258849913</v>
      </c>
      <c r="F119" s="53">
        <v>3.14661865133223</v>
      </c>
      <c r="G119" s="53">
        <v>0.00202204192389482</v>
      </c>
      <c r="H119" s="9">
        <v>50</v>
      </c>
    </row>
    <row r="120" ht="14.05" customHeight="1">
      <c r="A120" t="s" s="48">
        <v>24</v>
      </c>
      <c r="B120" s="50">
        <v>1837.3</v>
      </c>
      <c r="C120" s="51">
        <v>112.090543758160</v>
      </c>
      <c r="D120" s="52">
        <v>78.077020871301</v>
      </c>
      <c r="E120" s="52">
        <v>0.896587103388457</v>
      </c>
      <c r="F120" s="53">
        <v>3.14592537818565</v>
      </c>
      <c r="G120" s="53">
        <v>0.00198203558146135</v>
      </c>
      <c r="H120" s="9">
        <v>50</v>
      </c>
    </row>
    <row r="121" ht="14.05" customHeight="1">
      <c r="A121" t="s" s="48">
        <v>24</v>
      </c>
      <c r="B121" s="50">
        <v>1598.68</v>
      </c>
      <c r="C121" s="51">
        <v>112.190473748888</v>
      </c>
      <c r="D121" s="52">
        <v>78.01466423803051</v>
      </c>
      <c r="E121" s="52">
        <v>0.818410155588886</v>
      </c>
      <c r="F121" s="53">
        <v>3.14495414100307</v>
      </c>
      <c r="G121" s="53">
        <v>0.00201565066569363</v>
      </c>
      <c r="H121" s="9">
        <v>50</v>
      </c>
    </row>
    <row r="122" ht="14.05" customHeight="1">
      <c r="A122" t="s" s="48">
        <v>24</v>
      </c>
      <c r="B122" s="50">
        <v>1406.135</v>
      </c>
      <c r="C122" s="51">
        <v>107.019639435947</v>
      </c>
      <c r="D122" s="52">
        <v>77.9975131406342</v>
      </c>
      <c r="E122" s="52">
        <v>0.768419788027313</v>
      </c>
      <c r="F122" s="53">
        <v>3.14405549191177</v>
      </c>
      <c r="G122" s="53">
        <v>0.00207537326847424</v>
      </c>
      <c r="H122" s="9">
        <v>50</v>
      </c>
    </row>
    <row r="123" ht="14.05" customHeight="1">
      <c r="A123" t="s" s="48">
        <v>24</v>
      </c>
      <c r="B123" s="50">
        <v>1187.885</v>
      </c>
      <c r="C123" s="51">
        <v>113.687458521158</v>
      </c>
      <c r="D123" s="52">
        <v>78.0181906751432</v>
      </c>
      <c r="E123" s="52">
        <v>0.696248054433549</v>
      </c>
      <c r="F123" s="53">
        <v>3.14289990074759</v>
      </c>
      <c r="G123" s="53">
        <v>0.00202938711047743</v>
      </c>
      <c r="H123" s="9">
        <v>50</v>
      </c>
    </row>
    <row r="124" ht="14.05" customHeight="1">
      <c r="A124" t="s" s="48">
        <v>24</v>
      </c>
      <c r="B124" s="50">
        <v>2332.485</v>
      </c>
      <c r="C124" s="51">
        <v>118.966971151660</v>
      </c>
      <c r="D124" s="52">
        <v>78.34019979438651</v>
      </c>
      <c r="E124" s="52">
        <v>1.06794781286094</v>
      </c>
      <c r="F124" s="53">
        <v>3.14746888647684</v>
      </c>
      <c r="G124" s="53">
        <v>0.00183224235941563</v>
      </c>
      <c r="H124" s="9">
        <v>50</v>
      </c>
    </row>
    <row r="125" ht="14.05" customHeight="1">
      <c r="A125" t="s" s="48">
        <v>24</v>
      </c>
      <c r="B125" s="50">
        <v>2451.31</v>
      </c>
      <c r="C125" s="51">
        <v>128.699479796928</v>
      </c>
      <c r="D125" s="52">
        <v>78.3740356913712</v>
      </c>
      <c r="E125" s="52">
        <v>1.14956689364455</v>
      </c>
      <c r="F125" s="53">
        <v>3.14794871504771</v>
      </c>
      <c r="G125" s="53">
        <v>0.00208599052908829</v>
      </c>
      <c r="H125" s="9">
        <v>50</v>
      </c>
    </row>
    <row r="126" ht="14.05" customHeight="1">
      <c r="A126" t="s" s="48">
        <v>24</v>
      </c>
      <c r="B126" s="50">
        <v>2653.555</v>
      </c>
      <c r="C126" s="51">
        <v>124.624327580934</v>
      </c>
      <c r="D126" s="52">
        <v>78.4551112521081</v>
      </c>
      <c r="E126" s="52">
        <v>1.19436279917137</v>
      </c>
      <c r="F126" s="53">
        <v>3.14868161066959</v>
      </c>
      <c r="G126" s="53">
        <v>0.0017693224596879</v>
      </c>
      <c r="H126" s="9">
        <v>50</v>
      </c>
    </row>
    <row r="127" ht="14.05" customHeight="1">
      <c r="A127" t="s" s="48">
        <v>24</v>
      </c>
      <c r="B127" s="50">
        <v>2712.725</v>
      </c>
      <c r="C127" s="51">
        <v>125.034197822036</v>
      </c>
      <c r="D127" s="52">
        <v>78.57436881918041</v>
      </c>
      <c r="E127" s="52">
        <v>1.18458545197081</v>
      </c>
      <c r="F127" s="53">
        <v>3.14854581639239</v>
      </c>
      <c r="G127" s="53">
        <v>0.00141164885947371</v>
      </c>
      <c r="H127" s="9">
        <v>50</v>
      </c>
    </row>
    <row r="128" ht="14.05" customHeight="1">
      <c r="A128" t="s" s="48">
        <v>24</v>
      </c>
      <c r="B128" s="50">
        <v>2916.91</v>
      </c>
      <c r="C128" s="51">
        <v>128.781163607105</v>
      </c>
      <c r="D128" s="52">
        <v>78.85725780140611</v>
      </c>
      <c r="E128" s="52">
        <v>1.32891743815622</v>
      </c>
      <c r="F128" s="53">
        <v>3.14854960130475</v>
      </c>
      <c r="G128" s="53">
        <v>0.00197032693035149</v>
      </c>
      <c r="H128" s="9">
        <v>50</v>
      </c>
    </row>
    <row r="129" ht="14.05" customHeight="1">
      <c r="A129" t="s" s="48">
        <v>24</v>
      </c>
      <c r="B129" s="50">
        <v>3146.8</v>
      </c>
      <c r="C129" s="51">
        <v>142.057171589470</v>
      </c>
      <c r="D129" s="52">
        <v>79.42357586178279</v>
      </c>
      <c r="E129" s="52">
        <v>1.37652077319975</v>
      </c>
      <c r="F129" s="53">
        <v>3.1476467045824</v>
      </c>
      <c r="G129" s="53">
        <v>0.00139385177859133</v>
      </c>
      <c r="H129" s="9">
        <v>50</v>
      </c>
    </row>
    <row r="130" ht="14.05" customHeight="1">
      <c r="A130" t="s" s="48">
        <v>24</v>
      </c>
      <c r="B130" s="50">
        <v>3406</v>
      </c>
      <c r="C130" s="51">
        <v>103.846039885977</v>
      </c>
      <c r="D130" s="52">
        <v>79.79288431482991</v>
      </c>
      <c r="E130" s="52">
        <v>1.48622468507238</v>
      </c>
      <c r="F130" s="53">
        <v>3.14714072369562</v>
      </c>
      <c r="G130" s="53">
        <v>0.00182115045104844</v>
      </c>
      <c r="H130" s="9">
        <v>50</v>
      </c>
    </row>
    <row r="131" ht="14.05" customHeight="1">
      <c r="A131" t="s" s="48">
        <v>24</v>
      </c>
      <c r="B131" s="50">
        <v>2092.41</v>
      </c>
      <c r="C131" s="51">
        <v>118.030708292376</v>
      </c>
      <c r="D131" s="52">
        <v>93.8146341984439</v>
      </c>
      <c r="E131" s="52">
        <v>1.55759289367891</v>
      </c>
      <c r="F131" s="53">
        <v>3.09482597797383</v>
      </c>
      <c r="G131" s="53">
        <v>0.0040087596357044</v>
      </c>
      <c r="H131" s="9">
        <v>50</v>
      </c>
    </row>
    <row r="132" ht="14.05" customHeight="1">
      <c r="A132" t="s" s="48">
        <v>24</v>
      </c>
      <c r="B132" s="50">
        <v>2268.465</v>
      </c>
      <c r="C132" s="51">
        <v>117.283934215220</v>
      </c>
      <c r="D132" s="52">
        <v>93.9597554345699</v>
      </c>
      <c r="E132" s="52">
        <v>1.47326081443989</v>
      </c>
      <c r="F132" s="53">
        <v>3.09512748619778</v>
      </c>
      <c r="G132" s="53">
        <v>0.00352198264382399</v>
      </c>
      <c r="H132" s="9">
        <v>50</v>
      </c>
    </row>
    <row r="133" ht="14.05" customHeight="1">
      <c r="A133" t="s" s="48">
        <v>24</v>
      </c>
      <c r="B133" s="50">
        <v>2348.005</v>
      </c>
      <c r="C133" s="51">
        <v>127.623920269674</v>
      </c>
      <c r="D133" s="52">
        <v>95.28875377538679</v>
      </c>
      <c r="E133" s="52">
        <v>1.25536681786569</v>
      </c>
      <c r="F133" s="53">
        <v>3.09144006904443</v>
      </c>
      <c r="G133" s="53">
        <v>0.00246770272415824</v>
      </c>
      <c r="H133" s="9">
        <v>50</v>
      </c>
    </row>
    <row r="134" ht="14.05" customHeight="1">
      <c r="A134" t="s" s="48">
        <v>24</v>
      </c>
      <c r="B134" s="50">
        <v>2443.065</v>
      </c>
      <c r="C134" s="51">
        <v>122.146875625208</v>
      </c>
      <c r="D134" s="52">
        <v>96.4372173116267</v>
      </c>
      <c r="E134" s="52">
        <v>1.03658267153032</v>
      </c>
      <c r="F134" s="53">
        <v>3.08840024549939</v>
      </c>
      <c r="G134" s="53">
        <v>0.000872622408661668</v>
      </c>
      <c r="H134" s="9">
        <v>50</v>
      </c>
    </row>
    <row r="135" ht="14.05" customHeight="1">
      <c r="A135" t="s" s="48">
        <v>24</v>
      </c>
      <c r="B135" s="50">
        <v>2170.495</v>
      </c>
      <c r="C135" s="51">
        <v>117.587541963424</v>
      </c>
      <c r="D135" s="52">
        <v>95.6478786940089</v>
      </c>
      <c r="E135" s="52">
        <v>1.15172843247135</v>
      </c>
      <c r="F135" s="53">
        <v>3.08962571344273</v>
      </c>
      <c r="G135" s="53">
        <v>0.00226496260839867</v>
      </c>
      <c r="H135" s="9">
        <v>50</v>
      </c>
    </row>
    <row r="136" ht="14.05" customHeight="1">
      <c r="A136" t="s" s="48">
        <v>24</v>
      </c>
      <c r="B136" s="50">
        <v>1945.94</v>
      </c>
      <c r="C136" s="51">
        <v>115.030968004273</v>
      </c>
      <c r="D136" s="52">
        <v>95.7899462333921</v>
      </c>
      <c r="E136" s="52">
        <v>1.12014794454794</v>
      </c>
      <c r="F136" s="53">
        <v>3.08827481483904</v>
      </c>
      <c r="G136" s="53">
        <v>0.00244090353558934</v>
      </c>
      <c r="H136" s="9">
        <v>50</v>
      </c>
    </row>
    <row r="137" ht="14.05" customHeight="1">
      <c r="A137" t="s" s="48">
        <v>24</v>
      </c>
      <c r="B137" s="50">
        <v>1847.485</v>
      </c>
      <c r="C137" s="51">
        <v>113.188737182637</v>
      </c>
      <c r="D137" s="52">
        <v>95.54127503219691</v>
      </c>
      <c r="E137" s="52">
        <v>1.04227459096437</v>
      </c>
      <c r="F137" s="53">
        <v>3.08860914659829</v>
      </c>
      <c r="G137" s="53">
        <v>0.0022544075043445</v>
      </c>
      <c r="H137" s="9">
        <v>50</v>
      </c>
    </row>
    <row r="138" ht="14.05" customHeight="1">
      <c r="A138" t="s" s="48">
        <v>24</v>
      </c>
      <c r="B138" s="50">
        <v>1706.35</v>
      </c>
      <c r="C138" s="51">
        <v>109.482064741217</v>
      </c>
      <c r="D138" s="52">
        <v>95.2784356251276</v>
      </c>
      <c r="E138" s="52">
        <v>1.17746636492448</v>
      </c>
      <c r="F138" s="53">
        <v>3.08881065484292</v>
      </c>
      <c r="G138" s="53">
        <v>0.00292439970848559</v>
      </c>
      <c r="H138" s="9">
        <v>50</v>
      </c>
    </row>
    <row r="139" ht="14.05" customHeight="1">
      <c r="A139" t="s" s="48">
        <v>24</v>
      </c>
      <c r="B139" s="50">
        <v>1631.66</v>
      </c>
      <c r="C139" s="51">
        <v>108.581746163893</v>
      </c>
      <c r="D139" s="52">
        <v>95.2960800745159</v>
      </c>
      <c r="E139" s="52">
        <v>1.11374704344686</v>
      </c>
      <c r="F139" s="53">
        <v>3.08845099543178</v>
      </c>
      <c r="G139" s="53">
        <v>0.00276215689778039</v>
      </c>
      <c r="H139" s="9">
        <v>50</v>
      </c>
    </row>
    <row r="140" ht="14.05" customHeight="1">
      <c r="A140" t="s" s="48">
        <v>24</v>
      </c>
      <c r="B140" s="50">
        <v>1516.23</v>
      </c>
      <c r="C140" s="51">
        <v>107.063405979821</v>
      </c>
      <c r="D140" s="52">
        <v>95.4254293944275</v>
      </c>
      <c r="E140" s="52">
        <v>0.864541906140032</v>
      </c>
      <c r="F140" s="53">
        <v>3.08759366876667</v>
      </c>
      <c r="G140" s="53">
        <v>0.00195070558802119</v>
      </c>
      <c r="H140" s="9">
        <v>50</v>
      </c>
    </row>
    <row r="141" ht="14.05" customHeight="1">
      <c r="A141" t="s" s="48">
        <v>24</v>
      </c>
      <c r="B141" s="50">
        <v>1444.935</v>
      </c>
      <c r="C141" s="51">
        <v>106.231441791025</v>
      </c>
      <c r="D141" s="52">
        <v>95.43886224042809</v>
      </c>
      <c r="E141" s="52">
        <v>0.867216283877928</v>
      </c>
      <c r="F141" s="53">
        <v>3.08726265910661</v>
      </c>
      <c r="G141" s="53">
        <v>0.00203862153462232</v>
      </c>
      <c r="H141" s="9">
        <v>50</v>
      </c>
    </row>
    <row r="142" ht="14.05" customHeight="1">
      <c r="A142" t="s" s="48">
        <v>24</v>
      </c>
      <c r="B142" s="50">
        <v>1332.9</v>
      </c>
      <c r="C142" s="51">
        <v>105.144709805106</v>
      </c>
      <c r="D142" s="52">
        <v>95.4481321713676</v>
      </c>
      <c r="E142" s="52">
        <v>0.82264060096067</v>
      </c>
      <c r="F142" s="53">
        <v>3.08677903129972</v>
      </c>
      <c r="G142" s="53">
        <v>0.00198574157682877</v>
      </c>
      <c r="H142" s="9">
        <v>50</v>
      </c>
    </row>
    <row r="143" ht="14.05" customHeight="1">
      <c r="A143" t="s" s="48">
        <v>24</v>
      </c>
      <c r="B143" s="50">
        <v>1215.045</v>
      </c>
      <c r="C143" s="51">
        <v>104.239805376833</v>
      </c>
      <c r="D143" s="52">
        <v>95.36213360664399</v>
      </c>
      <c r="E143" s="52">
        <v>0.846448919993725</v>
      </c>
      <c r="F143" s="53">
        <v>3.0865551907481</v>
      </c>
      <c r="G143" s="53">
        <v>0.00217154950338454</v>
      </c>
      <c r="H143" s="9">
        <v>50</v>
      </c>
    </row>
    <row r="144" ht="14.05" customHeight="1">
      <c r="A144" t="s" s="48">
        <v>24</v>
      </c>
      <c r="B144" s="50">
        <v>1162.665</v>
      </c>
      <c r="C144" s="51">
        <v>103.972915824266</v>
      </c>
      <c r="D144" s="52">
        <v>95.2566811487667</v>
      </c>
      <c r="E144" s="52">
        <v>0.954603985094301</v>
      </c>
      <c r="F144" s="53">
        <v>3.08665492809907</v>
      </c>
      <c r="G144" s="53">
        <v>0.00256831264817881</v>
      </c>
      <c r="H144" s="9">
        <v>50</v>
      </c>
    </row>
    <row r="145" ht="14.05" customHeight="1">
      <c r="A145" t="s" s="48">
        <v>24</v>
      </c>
      <c r="B145" s="50">
        <v>2554.13</v>
      </c>
      <c r="C145" s="51">
        <v>140.647847121810</v>
      </c>
      <c r="D145" s="52">
        <v>96.02386111311689</v>
      </c>
      <c r="E145" s="52">
        <v>1.40873466994646</v>
      </c>
      <c r="F145" s="53">
        <v>3.09009367434442</v>
      </c>
      <c r="G145" s="53">
        <v>0.00282349724935029</v>
      </c>
      <c r="H145" s="9">
        <v>50</v>
      </c>
    </row>
    <row r="146" ht="14.05" customHeight="1">
      <c r="A146" t="s" s="48">
        <v>24</v>
      </c>
      <c r="B146" s="50">
        <v>2669.075</v>
      </c>
      <c r="C146" s="51">
        <v>158.409218876302</v>
      </c>
      <c r="D146" s="52">
        <v>96.198284710580</v>
      </c>
      <c r="E146" s="52">
        <v>1.39285807051384</v>
      </c>
      <c r="F146" s="53">
        <v>3.09004961308307</v>
      </c>
      <c r="G146" s="53">
        <v>0.00255766302245776</v>
      </c>
      <c r="H146" s="9">
        <v>50</v>
      </c>
    </row>
    <row r="147" ht="14.05" customHeight="1">
      <c r="A147" t="s" s="48">
        <v>24</v>
      </c>
      <c r="B147" s="50">
        <v>2754.92</v>
      </c>
      <c r="C147" s="51">
        <v>163.747263793933</v>
      </c>
      <c r="D147" s="52">
        <v>96.2126532886757</v>
      </c>
      <c r="E147" s="52">
        <v>1.44208754792324</v>
      </c>
      <c r="F147" s="53">
        <v>3.09036374091978</v>
      </c>
      <c r="G147" s="53">
        <v>0.0026464460169168</v>
      </c>
      <c r="H147" s="9">
        <v>50</v>
      </c>
    </row>
    <row r="148" ht="14.05" customHeight="1">
      <c r="A148" t="s" s="48">
        <v>24</v>
      </c>
      <c r="B148" s="50">
        <v>1325.625</v>
      </c>
      <c r="C148" s="51">
        <v>105.585347586680</v>
      </c>
      <c r="D148" s="52">
        <v>112.117825550155</v>
      </c>
      <c r="E148" s="52">
        <v>2.76745738799354</v>
      </c>
      <c r="F148" s="53">
        <v>3.041284956758</v>
      </c>
      <c r="G148" s="53">
        <v>0.00687229063430103</v>
      </c>
      <c r="H148" s="9">
        <v>50</v>
      </c>
    </row>
    <row r="149" ht="14.05" customHeight="1">
      <c r="A149" t="s" s="48">
        <v>24</v>
      </c>
      <c r="B149" s="50">
        <v>1433.78</v>
      </c>
      <c r="C149" s="51">
        <v>107.375269033423</v>
      </c>
      <c r="D149" s="52">
        <v>112.187640641972</v>
      </c>
      <c r="E149" s="52">
        <v>2.79393361696846</v>
      </c>
      <c r="F149" s="53">
        <v>3.04148363215178</v>
      </c>
      <c r="G149" s="53">
        <v>0.00692183196533655</v>
      </c>
      <c r="H149" s="9">
        <v>50</v>
      </c>
    </row>
    <row r="150" ht="14.05" customHeight="1">
      <c r="A150" t="s" s="48">
        <v>24</v>
      </c>
      <c r="B150" s="50">
        <v>1559.395</v>
      </c>
      <c r="C150" s="51">
        <v>107.468372207827</v>
      </c>
      <c r="D150" s="52">
        <v>112.434363274027</v>
      </c>
      <c r="E150" s="52">
        <v>2.91425576593946</v>
      </c>
      <c r="F150" s="53">
        <v>3.04129774014425</v>
      </c>
      <c r="G150" s="53">
        <v>0.00719722003728331</v>
      </c>
      <c r="H150" s="9">
        <v>50</v>
      </c>
    </row>
    <row r="151" ht="14.05" customHeight="1">
      <c r="A151" t="s" s="48">
        <v>24</v>
      </c>
      <c r="B151" s="50">
        <v>1636.025</v>
      </c>
      <c r="C151" s="51">
        <v>110.374026043268</v>
      </c>
      <c r="D151" s="52">
        <v>112.695994181459</v>
      </c>
      <c r="E151" s="52">
        <v>2.70195424900814</v>
      </c>
      <c r="F151" s="53">
        <v>3.04090500092884</v>
      </c>
      <c r="G151" s="53">
        <v>0.0066206047159541</v>
      </c>
      <c r="H151" s="9">
        <v>50</v>
      </c>
    </row>
    <row r="152" ht="14.05" customHeight="1">
      <c r="A152" t="s" s="48">
        <v>24</v>
      </c>
      <c r="B152" s="50">
        <v>1719.93</v>
      </c>
      <c r="C152" s="51">
        <v>110.445302752086</v>
      </c>
      <c r="D152" s="52">
        <v>113.035683257956</v>
      </c>
      <c r="E152" s="52">
        <v>2.71898159746472</v>
      </c>
      <c r="F152" s="53">
        <v>3.04034218718024</v>
      </c>
      <c r="G152" s="53">
        <v>0.00662765960182526</v>
      </c>
      <c r="H152" s="9">
        <v>50</v>
      </c>
    </row>
    <row r="153" ht="14.05" customHeight="1">
      <c r="A153" t="s" s="48">
        <v>24</v>
      </c>
      <c r="B153" s="50">
        <v>1885.315</v>
      </c>
      <c r="C153" s="51">
        <v>111.845492644988</v>
      </c>
      <c r="D153" s="52">
        <v>114.128920890660</v>
      </c>
      <c r="E153" s="52">
        <v>2.63837987629433</v>
      </c>
      <c r="F153" s="53">
        <v>3.03817878690617</v>
      </c>
      <c r="G153" s="53">
        <v>0.00631736895590677</v>
      </c>
      <c r="H153" s="9">
        <v>50</v>
      </c>
    </row>
    <row r="154" ht="14.05" customHeight="1">
      <c r="A154" t="s" s="48">
        <v>24</v>
      </c>
      <c r="B154" s="50">
        <v>2017.235</v>
      </c>
      <c r="C154" s="51">
        <v>121.009959197580</v>
      </c>
      <c r="D154" s="52">
        <v>114.593008627088</v>
      </c>
      <c r="E154" s="52">
        <v>2.4054515037486</v>
      </c>
      <c r="F154" s="53">
        <v>3.03747801752069</v>
      </c>
      <c r="G154" s="53">
        <v>0.00564499384128155</v>
      </c>
      <c r="H154" s="9">
        <v>50</v>
      </c>
    </row>
    <row r="155" ht="14.05" customHeight="1">
      <c r="A155" t="s" s="48">
        <v>24</v>
      </c>
      <c r="B155" s="50">
        <v>2107.93</v>
      </c>
      <c r="C155" s="51">
        <v>116.051044372724</v>
      </c>
      <c r="D155" s="52">
        <v>115.068185746128</v>
      </c>
      <c r="E155" s="52">
        <v>2.3649802416095</v>
      </c>
      <c r="F155" s="53">
        <v>3.03661023225087</v>
      </c>
      <c r="G155" s="53">
        <v>0.00548267976880591</v>
      </c>
      <c r="H155" s="9">
        <v>50</v>
      </c>
    </row>
    <row r="156" ht="14.05" customHeight="1">
      <c r="A156" t="s" s="48">
        <v>24</v>
      </c>
      <c r="B156" s="50">
        <v>2243.245</v>
      </c>
      <c r="C156" s="51">
        <v>119.092044339662</v>
      </c>
      <c r="D156" s="52">
        <v>116.105070417112</v>
      </c>
      <c r="E156" s="52">
        <v>2.12911835082017</v>
      </c>
      <c r="F156" s="53">
        <v>3.03451271400641</v>
      </c>
      <c r="G156" s="53">
        <v>0.00474707841679751</v>
      </c>
      <c r="H156" s="9">
        <v>50</v>
      </c>
    </row>
    <row r="157" ht="14.05" customHeight="1">
      <c r="A157" t="s" s="48">
        <v>24</v>
      </c>
      <c r="B157" s="50">
        <v>2376.135</v>
      </c>
      <c r="C157" s="51">
        <v>135.768564936807</v>
      </c>
      <c r="D157" s="52">
        <v>118.103837194979</v>
      </c>
      <c r="E157" s="52">
        <v>1.68325742199048</v>
      </c>
      <c r="F157" s="53">
        <v>3.03008313201929</v>
      </c>
      <c r="G157" s="53">
        <v>0.00334479910449703</v>
      </c>
      <c r="H157" s="9">
        <v>50</v>
      </c>
    </row>
    <row r="158" ht="14.05" customHeight="1">
      <c r="A158" t="s" s="48">
        <v>24</v>
      </c>
      <c r="B158" s="50">
        <v>1248.51</v>
      </c>
      <c r="C158" s="51">
        <v>105.065027958879</v>
      </c>
      <c r="D158" s="52">
        <v>127.319796844026</v>
      </c>
      <c r="E158" s="52">
        <v>3.46149425250515</v>
      </c>
      <c r="F158" s="53">
        <v>3.00512613002643</v>
      </c>
      <c r="G158" s="53">
        <v>0.00761248216704165</v>
      </c>
      <c r="H158" s="9">
        <v>50</v>
      </c>
    </row>
    <row r="159" ht="14.05" customHeight="1">
      <c r="A159" t="s" s="48">
        <v>24</v>
      </c>
      <c r="B159" s="50">
        <v>1394.98</v>
      </c>
      <c r="C159" s="51">
        <v>105.633140633042</v>
      </c>
      <c r="D159" s="52">
        <v>127.803367225634</v>
      </c>
      <c r="E159" s="52">
        <v>3.3363962094907</v>
      </c>
      <c r="F159" s="53">
        <v>3.00450014160862</v>
      </c>
      <c r="G159" s="53">
        <v>0.0072950443378167</v>
      </c>
      <c r="H159" s="9">
        <v>50</v>
      </c>
    </row>
    <row r="160" ht="14.05" customHeight="1">
      <c r="A160" t="s" s="48">
        <v>24</v>
      </c>
      <c r="B160" s="50">
        <v>1510.41</v>
      </c>
      <c r="C160" s="51">
        <v>106.873795197887</v>
      </c>
      <c r="D160" s="52">
        <v>128.144099346191</v>
      </c>
      <c r="E160" s="52">
        <v>3.25797050901029</v>
      </c>
      <c r="F160" s="53">
        <v>3.00409789678018</v>
      </c>
      <c r="G160" s="53">
        <v>0.00708966069884114</v>
      </c>
      <c r="H160" s="9">
        <v>50</v>
      </c>
    </row>
    <row r="161" ht="14.05" customHeight="1">
      <c r="A161" t="s" s="48">
        <v>24</v>
      </c>
      <c r="B161" s="50">
        <v>1617.595</v>
      </c>
      <c r="C161" s="51">
        <v>111.245085397064</v>
      </c>
      <c r="D161" s="52">
        <v>128.034629834531</v>
      </c>
      <c r="E161" s="52">
        <v>3.26990013312945</v>
      </c>
      <c r="F161" s="53">
        <v>3.00466644326371</v>
      </c>
      <c r="G161" s="53">
        <v>0.00711073998553409</v>
      </c>
      <c r="H161" s="9">
        <v>50</v>
      </c>
    </row>
    <row r="162" ht="14.05" customHeight="1">
      <c r="A162" t="s" s="48">
        <v>24</v>
      </c>
      <c r="B162" s="50">
        <v>1707.32</v>
      </c>
      <c r="C162" s="51">
        <v>109.164748889007</v>
      </c>
      <c r="D162" s="52">
        <v>128.907958892903</v>
      </c>
      <c r="E162" s="52">
        <v>3.2296409774986</v>
      </c>
      <c r="F162" s="53">
        <v>3.00301245670657</v>
      </c>
      <c r="G162" s="53">
        <v>0.00696050996933653</v>
      </c>
      <c r="H162" s="9">
        <v>50</v>
      </c>
    </row>
    <row r="163" ht="14.05" customHeight="1">
      <c r="A163" t="s" s="48">
        <v>24</v>
      </c>
      <c r="B163" s="50">
        <v>1831.965</v>
      </c>
      <c r="C163" s="51">
        <v>110.724099567348</v>
      </c>
      <c r="D163" s="52">
        <v>129.146550170398</v>
      </c>
      <c r="E163" s="52">
        <v>3.01537764531147</v>
      </c>
      <c r="F163" s="53">
        <v>3.00286638788343</v>
      </c>
      <c r="G163" s="53">
        <v>0.00644554675670061</v>
      </c>
      <c r="H163" s="9">
        <v>50</v>
      </c>
    </row>
    <row r="164" ht="14.05" customHeight="1">
      <c r="A164" t="s" s="48">
        <v>24</v>
      </c>
      <c r="B164" s="50">
        <v>1944.485</v>
      </c>
      <c r="C164" s="51">
        <v>112.315538662288</v>
      </c>
      <c r="D164" s="52">
        <v>129.674695857981</v>
      </c>
      <c r="E164" s="52">
        <v>2.93179865805779</v>
      </c>
      <c r="F164" s="53">
        <v>3.00204836029615</v>
      </c>
      <c r="G164" s="53">
        <v>0.0062082783445329</v>
      </c>
      <c r="H164" s="9">
        <v>50</v>
      </c>
    </row>
    <row r="165" ht="14.05" customHeight="1">
      <c r="A165" t="s" s="48">
        <v>24</v>
      </c>
      <c r="B165" s="50">
        <v>2036.635</v>
      </c>
      <c r="C165" s="51">
        <v>113.594402260851</v>
      </c>
      <c r="D165" s="52">
        <v>130.646273803989</v>
      </c>
      <c r="E165" s="52">
        <v>2.89209605412521</v>
      </c>
      <c r="F165" s="53">
        <v>3.00020375165444</v>
      </c>
      <c r="G165" s="53">
        <v>0.00605168017894289</v>
      </c>
      <c r="H165" s="9">
        <v>50</v>
      </c>
    </row>
    <row r="166" ht="14.05" customHeight="1">
      <c r="A166" t="s" s="48">
        <v>24</v>
      </c>
      <c r="B166" s="50">
        <v>2167.1</v>
      </c>
      <c r="C166" s="51">
        <v>115.591565436238</v>
      </c>
      <c r="D166" s="52">
        <v>132.616969058140</v>
      </c>
      <c r="E166" s="52">
        <v>2.6082689732199</v>
      </c>
      <c r="F166" s="53">
        <v>2.9963314553153</v>
      </c>
      <c r="G166" s="53">
        <v>0.00528681687964197</v>
      </c>
      <c r="H166" s="9">
        <v>50</v>
      </c>
    </row>
    <row r="167" ht="14.05" customHeight="1">
      <c r="A167" t="s" s="48">
        <v>24</v>
      </c>
      <c r="B167" s="50">
        <v>1230.565</v>
      </c>
      <c r="C167" s="51">
        <v>104.973731118790</v>
      </c>
      <c r="D167" s="52">
        <v>138.384308003439</v>
      </c>
      <c r="E167" s="52">
        <v>3.7318650796966</v>
      </c>
      <c r="F167" s="53">
        <v>2.98156239646161</v>
      </c>
      <c r="G167" s="53">
        <v>0.00755572491898488</v>
      </c>
      <c r="H167" s="9">
        <v>50</v>
      </c>
    </row>
    <row r="168" ht="14.05" customHeight="1">
      <c r="A168" t="s" s="48">
        <v>24</v>
      </c>
      <c r="B168" s="50">
        <v>1316.41</v>
      </c>
      <c r="C168" s="51">
        <v>105.801361522430</v>
      </c>
      <c r="D168" s="52">
        <v>138.456363960009</v>
      </c>
      <c r="E168" s="52">
        <v>3.49517728421175</v>
      </c>
      <c r="F168" s="53">
        <v>2.98165508301622</v>
      </c>
      <c r="G168" s="53">
        <v>0.00706177259836687</v>
      </c>
      <c r="H168" s="9">
        <v>50</v>
      </c>
    </row>
    <row r="169" ht="14.05" customHeight="1">
      <c r="A169" t="s" s="48">
        <v>24</v>
      </c>
      <c r="B169" s="50">
        <v>1427.475</v>
      </c>
      <c r="C169" s="51">
        <v>106.221469698927</v>
      </c>
      <c r="D169" s="52">
        <v>139.065693619150</v>
      </c>
      <c r="E169" s="52">
        <v>3.60978468643061</v>
      </c>
      <c r="F169" s="53">
        <v>2.98072514477347</v>
      </c>
      <c r="G169" s="53">
        <v>0.00725870603827532</v>
      </c>
      <c r="H169" s="9">
        <v>50</v>
      </c>
    </row>
    <row r="170" ht="14.05" customHeight="1">
      <c r="A170" t="s" s="48">
        <v>24</v>
      </c>
      <c r="B170" s="50">
        <v>1508.47</v>
      </c>
      <c r="C170" s="51">
        <v>107.598795996981</v>
      </c>
      <c r="D170" s="52">
        <v>139.168716465532</v>
      </c>
      <c r="E170" s="52">
        <v>3.47550234635677</v>
      </c>
      <c r="F170" s="53">
        <v>2.98074211838692</v>
      </c>
      <c r="G170" s="53">
        <v>0.00697126097688922</v>
      </c>
      <c r="H170" s="9">
        <v>50</v>
      </c>
    </row>
    <row r="171" ht="14.05" customHeight="1">
      <c r="A171" t="s" s="48">
        <v>24</v>
      </c>
      <c r="B171" s="50">
        <v>1609.35</v>
      </c>
      <c r="C171" s="51">
        <v>108.320923648204</v>
      </c>
      <c r="D171" s="52">
        <v>138.955053598134</v>
      </c>
      <c r="E171" s="52">
        <v>3.46540164192055</v>
      </c>
      <c r="F171" s="53">
        <v>2.98145954052453</v>
      </c>
      <c r="G171" s="53">
        <v>0.00695201345181378</v>
      </c>
      <c r="H171" s="9">
        <v>50</v>
      </c>
    </row>
    <row r="172" ht="14.05" customHeight="1">
      <c r="A172" t="s" s="48">
        <v>24</v>
      </c>
      <c r="B172" s="50">
        <v>1693.255</v>
      </c>
      <c r="C172" s="51">
        <v>109.363522369207</v>
      </c>
      <c r="D172" s="52">
        <v>141.550972295484</v>
      </c>
      <c r="E172" s="52">
        <v>4.10777378538561</v>
      </c>
      <c r="F172" s="53">
        <v>2.97645176625165</v>
      </c>
      <c r="G172" s="53">
        <v>0.008118734413690629</v>
      </c>
      <c r="H172" s="9">
        <v>50</v>
      </c>
    </row>
    <row r="173" ht="14.05" customHeight="1">
      <c r="A173" t="s" s="48">
        <v>24</v>
      </c>
      <c r="B173" s="50">
        <v>1808.2</v>
      </c>
      <c r="C173" s="51">
        <v>110.450169759942</v>
      </c>
      <c r="D173" s="52">
        <v>141.718277979138</v>
      </c>
      <c r="E173" s="52">
        <v>4.05611064479913</v>
      </c>
      <c r="F173" s="53">
        <v>2.97643455142308</v>
      </c>
      <c r="G173" s="53">
        <v>0.00799555871528322</v>
      </c>
      <c r="H173" s="9">
        <v>50</v>
      </c>
    </row>
    <row r="174" ht="14.05" customHeight="1">
      <c r="A174" t="s" s="48">
        <v>24</v>
      </c>
      <c r="B174" s="50">
        <v>1876.1</v>
      </c>
      <c r="C174" s="51">
        <v>113.468982545892</v>
      </c>
      <c r="D174" s="52">
        <v>142.320084481442</v>
      </c>
      <c r="E174" s="52">
        <v>3.89233195020086</v>
      </c>
      <c r="F174" s="53">
        <v>2.97541995818289</v>
      </c>
      <c r="G174" s="53">
        <v>0.0076231124565117</v>
      </c>
      <c r="H174" s="9">
        <v>50</v>
      </c>
    </row>
    <row r="175" ht="14.05" customHeight="1">
      <c r="A175" t="s" s="48">
        <v>24</v>
      </c>
      <c r="B175" s="50">
        <v>2006.08</v>
      </c>
      <c r="C175" s="51">
        <v>113.298395399052</v>
      </c>
      <c r="D175" s="52">
        <v>143.393988995714</v>
      </c>
      <c r="E175" s="52">
        <v>3.64915550826994</v>
      </c>
      <c r="F175" s="53">
        <v>2.97364300130024</v>
      </c>
      <c r="G175" s="53">
        <v>0.00705815213519998</v>
      </c>
      <c r="H175" s="9">
        <v>50</v>
      </c>
    </row>
    <row r="176" ht="14.05" customHeight="1">
      <c r="A176" t="s" s="48">
        <v>24</v>
      </c>
      <c r="B176" s="50">
        <v>2146.245</v>
      </c>
      <c r="C176" s="51">
        <v>116.139506736511</v>
      </c>
      <c r="D176" s="52">
        <v>144.389129779793</v>
      </c>
      <c r="E176" s="52">
        <v>3.60022715218174</v>
      </c>
      <c r="F176" s="53">
        <v>2.97206052213293</v>
      </c>
      <c r="G176" s="53">
        <v>0.00688924587168702</v>
      </c>
      <c r="H176" s="9">
        <v>50</v>
      </c>
    </row>
    <row r="177" ht="14.05" customHeight="1">
      <c r="A177" t="s" s="48">
        <v>24</v>
      </c>
      <c r="B177" s="50">
        <v>2269.435</v>
      </c>
      <c r="C177" s="51">
        <v>117.222797377473</v>
      </c>
      <c r="D177" s="52">
        <v>146.914889461716</v>
      </c>
      <c r="E177" s="52">
        <v>3.27152305414754</v>
      </c>
      <c r="F177" s="53">
        <v>2.96745949168175</v>
      </c>
      <c r="G177" s="53">
        <v>0.00608760878175522</v>
      </c>
      <c r="H177" s="9">
        <v>50</v>
      </c>
    </row>
    <row r="178" ht="14.05" customHeight="1">
      <c r="A178" t="s" s="48">
        <v>75</v>
      </c>
      <c r="B178" s="50">
        <v>3614.5</v>
      </c>
      <c r="C178" s="51">
        <v>121.211591854905</v>
      </c>
      <c r="D178" s="52">
        <v>80.3220134924594</v>
      </c>
      <c r="E178" s="52">
        <v>1.58833658146931</v>
      </c>
      <c r="F178" s="53">
        <v>3.14623822320651</v>
      </c>
      <c r="G178" s="53">
        <v>0.00196003682894864</v>
      </c>
      <c r="H178" s="9">
        <v>50</v>
      </c>
    </row>
    <row r="179" ht="14.05" customHeight="1">
      <c r="A179" s="55"/>
      <c r="B179" s="35"/>
      <c r="C179" s="11"/>
      <c r="D179" s="11"/>
      <c r="E179" s="11"/>
      <c r="F179" s="11"/>
      <c r="G179" s="11"/>
      <c r="H179" s="11"/>
    </row>
    <row r="180" ht="74.05" customHeight="1">
      <c r="A180" t="s" s="48">
        <v>76</v>
      </c>
      <c r="B180" s="35"/>
      <c r="C180" s="11"/>
      <c r="D180" s="11"/>
      <c r="E180" s="11"/>
      <c r="F180" s="11"/>
      <c r="G180" s="11"/>
      <c r="H180" s="11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56" customWidth="1"/>
    <col min="6" max="7" width="15.8516" style="56" customWidth="1"/>
    <col min="8" max="8" width="10.8516" style="56" customWidth="1"/>
    <col min="9" max="10" width="17.1719" style="56" customWidth="1"/>
    <col min="11" max="16384" width="10.8516" style="56" customWidth="1"/>
  </cols>
  <sheetData>
    <row r="1" ht="15.35" customHeight="1">
      <c r="A1" t="s" s="57">
        <v>77</v>
      </c>
      <c r="B1" t="s" s="57">
        <v>78</v>
      </c>
      <c r="C1" t="s" s="57">
        <v>79</v>
      </c>
      <c r="D1" t="s" s="57">
        <v>80</v>
      </c>
      <c r="E1" t="s" s="57">
        <v>79</v>
      </c>
      <c r="F1" t="s" s="57">
        <v>81</v>
      </c>
      <c r="G1" t="s" s="57">
        <v>82</v>
      </c>
      <c r="H1" t="s" s="57">
        <v>79</v>
      </c>
      <c r="I1" t="s" s="57">
        <v>83</v>
      </c>
      <c r="J1" t="s" s="58">
        <v>56</v>
      </c>
    </row>
    <row r="2" ht="15.35" customHeight="1">
      <c r="A2" s="59"/>
      <c r="B2" s="59"/>
      <c r="C2" s="59"/>
      <c r="D2" s="59"/>
      <c r="E2" s="59"/>
      <c r="F2" s="59"/>
      <c r="G2" s="59"/>
      <c r="H2" s="59"/>
      <c r="I2" s="59"/>
      <c r="J2" s="60"/>
    </row>
    <row r="3" ht="15.35" customHeight="1">
      <c r="A3" t="s" s="61">
        <v>84</v>
      </c>
      <c r="B3" s="62"/>
      <c r="C3" s="62"/>
      <c r="D3" s="62"/>
      <c r="E3" s="62"/>
      <c r="F3" s="62"/>
      <c r="G3" s="63"/>
      <c r="H3" s="62"/>
      <c r="I3" s="62"/>
      <c r="J3" s="61"/>
    </row>
    <row r="4" ht="15.35" customHeight="1">
      <c r="A4" t="s" s="64">
        <v>85</v>
      </c>
      <c r="B4" s="65">
        <v>10</v>
      </c>
      <c r="C4" s="65">
        <v>1</v>
      </c>
      <c r="D4" s="65">
        <v>1746</v>
      </c>
      <c r="E4" s="65">
        <v>50</v>
      </c>
      <c r="F4" s="59"/>
      <c r="G4" s="65">
        <f>((F4/28.0855)/((100-F4)/55.845))*100</f>
        <v>0</v>
      </c>
      <c r="H4" s="59"/>
      <c r="I4" t="s" s="64">
        <v>86</v>
      </c>
      <c r="J4" t="s" s="66">
        <v>35</v>
      </c>
    </row>
    <row r="5" ht="15.35" customHeight="1">
      <c r="A5" t="s" s="21">
        <v>87</v>
      </c>
      <c r="B5" s="22">
        <v>9</v>
      </c>
      <c r="C5" s="22">
        <v>1</v>
      </c>
      <c r="D5" s="22">
        <v>1765</v>
      </c>
      <c r="E5" s="22">
        <v>50</v>
      </c>
      <c r="F5" s="20"/>
      <c r="G5" s="22">
        <f>((F5/28.0855)/((100-F5)/55.845))*100</f>
        <v>0</v>
      </c>
      <c r="H5" s="20"/>
      <c r="I5" t="s" s="21">
        <v>86</v>
      </c>
      <c r="J5" t="s" s="67">
        <v>35</v>
      </c>
    </row>
    <row r="6" ht="15.35" customHeight="1">
      <c r="A6" t="s" s="21">
        <v>88</v>
      </c>
      <c r="B6" s="22">
        <v>88.77</v>
      </c>
      <c r="C6" s="22">
        <v>2</v>
      </c>
      <c r="D6" s="22">
        <v>3327</v>
      </c>
      <c r="E6" s="22">
        <v>174</v>
      </c>
      <c r="F6" s="20"/>
      <c r="G6" s="22">
        <f>((F6/28.0855)/((100-F6)/55.845))*100</f>
        <v>0</v>
      </c>
      <c r="H6" s="20"/>
      <c r="I6" t="s" s="21">
        <v>86</v>
      </c>
      <c r="J6" t="s" s="67">
        <v>35</v>
      </c>
    </row>
    <row r="7" ht="15.35" customHeight="1">
      <c r="A7" t="s" s="21">
        <v>89</v>
      </c>
      <c r="B7" s="22">
        <v>70.67</v>
      </c>
      <c r="C7" s="22">
        <v>2</v>
      </c>
      <c r="D7" s="22">
        <v>3096</v>
      </c>
      <c r="E7" s="22">
        <v>108</v>
      </c>
      <c r="F7" s="20"/>
      <c r="G7" s="22">
        <f>((F7/28.0855)/((100-F7)/55.845))*100</f>
        <v>0</v>
      </c>
      <c r="H7" s="20"/>
      <c r="I7" t="s" s="21">
        <v>86</v>
      </c>
      <c r="J7" t="s" s="67">
        <v>35</v>
      </c>
    </row>
    <row r="8" ht="15.35" customHeight="1">
      <c r="A8" t="s" s="21">
        <v>90</v>
      </c>
      <c r="B8" s="22">
        <v>20</v>
      </c>
      <c r="C8" s="22">
        <v>1</v>
      </c>
      <c r="D8" s="22">
        <v>2093</v>
      </c>
      <c r="E8" s="22">
        <v>131</v>
      </c>
      <c r="F8" s="20"/>
      <c r="G8" s="22">
        <f>((F8/28.0855)/((100-F8)/55.845))*100</f>
        <v>0</v>
      </c>
      <c r="H8" s="20"/>
      <c r="I8" t="s" s="21">
        <v>86</v>
      </c>
      <c r="J8" t="s" s="67">
        <v>35</v>
      </c>
    </row>
    <row r="9" ht="15.35" customHeight="1">
      <c r="A9" s="20"/>
      <c r="B9" s="22">
        <v>47</v>
      </c>
      <c r="C9" s="22">
        <v>1.7</v>
      </c>
      <c r="D9" s="22">
        <v>118</v>
      </c>
      <c r="E9" s="22">
        <v>2700</v>
      </c>
      <c r="F9" s="20"/>
      <c r="G9" s="22">
        <f>((F9/28.0855)/((100-F9)/55.845))*100</f>
        <v>0</v>
      </c>
      <c r="H9" s="20"/>
      <c r="I9" t="s" s="21">
        <v>91</v>
      </c>
      <c r="J9" t="s" s="67">
        <v>35</v>
      </c>
    </row>
    <row r="10" ht="15.35" customHeight="1">
      <c r="A10" s="20"/>
      <c r="B10" s="22">
        <v>49</v>
      </c>
      <c r="C10" s="22">
        <v>1.7</v>
      </c>
      <c r="D10" s="22">
        <v>106</v>
      </c>
      <c r="E10" s="22">
        <v>2810</v>
      </c>
      <c r="F10" s="20"/>
      <c r="G10" s="22">
        <f>((F10/28.0855)/((100-F10)/55.845))*100</f>
        <v>0</v>
      </c>
      <c r="H10" s="20"/>
      <c r="I10" t="s" s="21">
        <v>91</v>
      </c>
      <c r="J10" t="s" s="67">
        <v>35</v>
      </c>
    </row>
    <row r="11" ht="15.35" customHeight="1">
      <c r="A11" t="s" s="21">
        <v>92</v>
      </c>
      <c r="B11" s="22">
        <v>23</v>
      </c>
      <c r="C11" s="22">
        <v>1</v>
      </c>
      <c r="D11" s="22">
        <v>2028</v>
      </c>
      <c r="E11" s="22">
        <v>100</v>
      </c>
      <c r="F11" s="22">
        <v>23.6</v>
      </c>
      <c r="G11" s="22">
        <f>((F11/28.0855)/((F11/28.0855)+((100-F11)/55.845)))*100</f>
        <v>38.0504032394271</v>
      </c>
      <c r="H11" s="22">
        <v>2</v>
      </c>
      <c r="I11" t="s" s="21">
        <v>93</v>
      </c>
      <c r="J11" t="s" s="67">
        <v>35</v>
      </c>
    </row>
    <row r="12" ht="15.35" customHeight="1">
      <c r="A12" t="s" s="21">
        <v>94</v>
      </c>
      <c r="B12" s="22">
        <v>11</v>
      </c>
      <c r="C12" s="22">
        <v>1</v>
      </c>
      <c r="D12" s="22">
        <v>1850</v>
      </c>
      <c r="E12" s="22">
        <v>100</v>
      </c>
      <c r="F12" s="22">
        <v>22.9</v>
      </c>
      <c r="G12" s="22">
        <f>((F12/28.0855)/((F12/28.0855)+((100-F12)/55.845)))*100</f>
        <v>37.1300941044352</v>
      </c>
      <c r="H12" s="22">
        <v>2.3</v>
      </c>
      <c r="I12" t="s" s="21">
        <v>93</v>
      </c>
      <c r="J12" t="s" s="67">
        <v>35</v>
      </c>
    </row>
    <row r="13" ht="15.35" customHeight="1">
      <c r="A13" t="s" s="21">
        <v>95</v>
      </c>
      <c r="B13" s="22">
        <v>18</v>
      </c>
      <c r="C13" s="22">
        <v>1</v>
      </c>
      <c r="D13" s="22">
        <v>2050</v>
      </c>
      <c r="E13" s="22">
        <v>100</v>
      </c>
      <c r="F13" s="22">
        <v>18.9</v>
      </c>
      <c r="G13" s="22">
        <f>((F13/28.0855)/((F13/28.0855)+((100-F13)/55.845)))*100</f>
        <v>31.6653383903487</v>
      </c>
      <c r="H13" s="22">
        <v>1.8</v>
      </c>
      <c r="I13" t="s" s="21">
        <v>93</v>
      </c>
      <c r="J13" t="s" s="67">
        <v>35</v>
      </c>
    </row>
    <row r="14" ht="15.35" customHeight="1">
      <c r="A14" t="s" s="21">
        <v>96</v>
      </c>
      <c r="B14" s="22">
        <v>36</v>
      </c>
      <c r="C14" s="22">
        <v>1</v>
      </c>
      <c r="D14" s="22">
        <v>2200</v>
      </c>
      <c r="E14" s="22">
        <v>100</v>
      </c>
      <c r="F14" s="22">
        <v>27.2</v>
      </c>
      <c r="G14" s="22">
        <f>((F14/28.0855)/((F14/28.0855)+((100-F14)/55.845)))*100</f>
        <v>42.624885495275</v>
      </c>
      <c r="H14" s="22">
        <v>1.1</v>
      </c>
      <c r="I14" t="s" s="21">
        <v>93</v>
      </c>
      <c r="J14" t="s" s="67">
        <v>35</v>
      </c>
    </row>
    <row r="15" ht="15.35" customHeight="1">
      <c r="A15" s="20"/>
      <c r="B15" s="20"/>
      <c r="C15" s="20"/>
      <c r="D15" s="20"/>
      <c r="E15" s="20"/>
      <c r="F15" s="20"/>
      <c r="G15" s="22">
        <f>((F15/28.0855)/((100-F15)/55.845))*100</f>
        <v>0</v>
      </c>
      <c r="H15" s="20"/>
      <c r="I15" s="20"/>
      <c r="J15" s="67"/>
    </row>
    <row r="16" ht="15.35" customHeight="1">
      <c r="A16" t="s" s="61">
        <v>97</v>
      </c>
      <c r="B16" s="62"/>
      <c r="C16" s="62"/>
      <c r="D16" s="62"/>
      <c r="E16" s="62"/>
      <c r="F16" s="62"/>
      <c r="G16" s="63"/>
      <c r="H16" s="62"/>
      <c r="I16" s="62"/>
      <c r="J16" s="61"/>
    </row>
    <row r="17" ht="15.35" customHeight="1">
      <c r="A17" t="s" s="64">
        <v>98</v>
      </c>
      <c r="B17" s="65">
        <v>23</v>
      </c>
      <c r="C17" s="65">
        <v>1</v>
      </c>
      <c r="D17" s="65">
        <v>2028</v>
      </c>
      <c r="E17" s="65">
        <v>50</v>
      </c>
      <c r="F17" s="65">
        <v>23.6</v>
      </c>
      <c r="G17" s="65">
        <f>((F17/28.0855)/((F17/28.0855)+((100-F17)/55.845)))*100</f>
        <v>38.0504032394271</v>
      </c>
      <c r="H17" s="65">
        <v>2</v>
      </c>
      <c r="I17" t="s" s="64">
        <v>93</v>
      </c>
      <c r="J17" t="s" s="66">
        <v>24</v>
      </c>
    </row>
    <row r="18" ht="15.35" customHeight="1">
      <c r="A18" t="s" s="21">
        <v>99</v>
      </c>
      <c r="B18" s="22">
        <v>23</v>
      </c>
      <c r="C18" s="22">
        <v>1</v>
      </c>
      <c r="D18" s="22">
        <v>2198</v>
      </c>
      <c r="E18" s="22">
        <v>50</v>
      </c>
      <c r="F18" s="22">
        <v>22</v>
      </c>
      <c r="G18" s="22">
        <f>((F18/28.0855)/((F18/28.0855)+((100-F18)/55.845)))*100</f>
        <v>35.9314693622215</v>
      </c>
      <c r="H18" s="22">
        <v>2.5</v>
      </c>
      <c r="I18" t="s" s="21">
        <v>93</v>
      </c>
      <c r="J18" t="s" s="67">
        <v>24</v>
      </c>
    </row>
    <row r="19" ht="15.35" customHeight="1">
      <c r="A19" t="s" s="21">
        <v>100</v>
      </c>
      <c r="B19" s="22">
        <v>23</v>
      </c>
      <c r="C19" s="22">
        <v>1</v>
      </c>
      <c r="D19" s="22">
        <v>2260</v>
      </c>
      <c r="E19" s="22">
        <v>50</v>
      </c>
      <c r="F19" s="22">
        <v>19</v>
      </c>
      <c r="G19" s="22">
        <f>((F19/28.0855)/((F19/28.0855)+((100-F19)/55.845)))*100</f>
        <v>31.8063909546234</v>
      </c>
      <c r="H19" s="22">
        <v>2.5</v>
      </c>
      <c r="I19" t="s" s="21">
        <v>93</v>
      </c>
      <c r="J19" t="s" s="67">
        <v>24</v>
      </c>
    </row>
    <row r="20" ht="15.35" customHeight="1">
      <c r="A20" t="s" s="21">
        <v>101</v>
      </c>
      <c r="B20" s="22">
        <v>23</v>
      </c>
      <c r="C20" s="22">
        <v>1</v>
      </c>
      <c r="D20" s="22">
        <v>2319</v>
      </c>
      <c r="E20" s="22">
        <v>50</v>
      </c>
      <c r="F20" s="22">
        <v>17</v>
      </c>
      <c r="G20" s="22">
        <f>((F20/28.0855)/((F20/28.0855)+((100-F20)/55.845)))*100</f>
        <v>28.9399829871498</v>
      </c>
      <c r="H20" s="22">
        <v>2</v>
      </c>
      <c r="I20" t="s" s="21">
        <v>93</v>
      </c>
      <c r="J20" t="s" s="67">
        <v>24</v>
      </c>
    </row>
    <row r="21" ht="15.35" customHeight="1">
      <c r="A21" t="s" s="21">
        <v>102</v>
      </c>
      <c r="B21" s="22">
        <v>23</v>
      </c>
      <c r="C21" s="22">
        <v>1</v>
      </c>
      <c r="D21" s="22">
        <v>2346</v>
      </c>
      <c r="E21" s="22">
        <v>50</v>
      </c>
      <c r="F21" s="22">
        <v>17</v>
      </c>
      <c r="G21" s="22">
        <f>((F21/28.0855)/((F21/28.0855)+((100-F21)/55.845)))*100</f>
        <v>28.9399829871498</v>
      </c>
      <c r="H21" s="22">
        <v>1.3</v>
      </c>
      <c r="I21" t="s" s="21">
        <v>93</v>
      </c>
      <c r="J21" t="s" s="67">
        <v>24</v>
      </c>
    </row>
    <row r="22" ht="15.35" customHeight="1">
      <c r="A22" t="s" s="21">
        <v>103</v>
      </c>
      <c r="B22" s="22">
        <v>23</v>
      </c>
      <c r="C22" s="22">
        <v>1</v>
      </c>
      <c r="D22" s="22">
        <v>2470</v>
      </c>
      <c r="E22" s="22">
        <v>50</v>
      </c>
      <c r="F22" s="22">
        <v>13</v>
      </c>
      <c r="G22" s="22">
        <f>((F22/28.0855)/((F22/28.0855)+((100-F22)/55.845)))*100</f>
        <v>22.9059007103342</v>
      </c>
      <c r="H22" s="22">
        <v>1.5</v>
      </c>
      <c r="I22" t="s" s="21">
        <v>93</v>
      </c>
      <c r="J22" t="s" s="67">
        <v>24</v>
      </c>
    </row>
  </sheetData>
  <mergeCells count="2">
    <mergeCell ref="A3:I3"/>
    <mergeCell ref="A16:I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"/>
  <sheetViews>
    <sheetView workbookViewId="0" showGridLines="0" defaultGridColor="1"/>
  </sheetViews>
  <sheetFormatPr defaultColWidth="16.3333" defaultRowHeight="19.9" customHeight="1" outlineLevelRow="0" outlineLevelCol="0"/>
  <cols>
    <col min="1" max="10" width="16.3516" style="68" customWidth="1"/>
    <col min="11" max="16384" width="16.3516" style="68" customWidth="1"/>
  </cols>
  <sheetData>
    <row r="1" ht="27.65" customHeight="1">
      <c r="A1" t="s" s="2">
        <v>104</v>
      </c>
      <c r="B1" s="3"/>
      <c r="C1" s="3"/>
      <c r="D1" s="3"/>
      <c r="E1" s="3"/>
      <c r="F1" s="3"/>
      <c r="G1" s="3"/>
      <c r="H1" s="3"/>
      <c r="I1" s="5"/>
      <c r="J1" s="69"/>
    </row>
    <row r="2" ht="44.25" customHeight="1">
      <c r="A2" t="s" s="6">
        <v>1</v>
      </c>
      <c r="B2" t="s" s="6">
        <v>30</v>
      </c>
      <c r="C2" t="s" s="6">
        <v>105</v>
      </c>
      <c r="D2" t="s" s="6">
        <v>106</v>
      </c>
      <c r="E2" t="s" s="6">
        <v>107</v>
      </c>
      <c r="F2" t="s" s="6">
        <v>108</v>
      </c>
      <c r="G2" t="s" s="6">
        <v>109</v>
      </c>
      <c r="H2" t="s" s="6">
        <v>110</v>
      </c>
      <c r="I2" t="s" s="6">
        <v>111</v>
      </c>
      <c r="J2" t="s" s="6">
        <v>56</v>
      </c>
    </row>
    <row r="3" ht="20.25" customHeight="1">
      <c r="A3" t="s" s="8">
        <v>112</v>
      </c>
      <c r="B3" s="7">
        <v>22</v>
      </c>
      <c r="C3" s="7">
        <v>1</v>
      </c>
      <c r="D3" s="7">
        <v>2330</v>
      </c>
      <c r="E3" s="7">
        <v>50</v>
      </c>
      <c r="F3" s="7">
        <v>2210</v>
      </c>
      <c r="G3" s="7">
        <v>50</v>
      </c>
      <c r="H3" s="7">
        <v>18</v>
      </c>
      <c r="I3" s="7">
        <f>((H3/28.0855)/((H3/28.0855)+((100-H3)/55.845)))*100</f>
        <v>30.3852130797791</v>
      </c>
      <c r="J3" t="s" s="8">
        <v>113</v>
      </c>
    </row>
    <row r="4" ht="20.05" customHeight="1">
      <c r="A4" t="s" s="10">
        <v>114</v>
      </c>
      <c r="B4" s="9">
        <v>28</v>
      </c>
      <c r="C4" s="9">
        <v>1</v>
      </c>
      <c r="D4" s="9">
        <v>2570</v>
      </c>
      <c r="E4" s="9">
        <v>50</v>
      </c>
      <c r="F4" s="9">
        <v>2290</v>
      </c>
      <c r="G4" s="9">
        <v>50</v>
      </c>
      <c r="H4" s="9">
        <v>18</v>
      </c>
      <c r="I4" s="9">
        <f>((H4/28.0855)/((H4/28.0855)+((100-H4)/55.845)))*100</f>
        <v>30.3852130797791</v>
      </c>
      <c r="J4" t="s" s="10">
        <v>113</v>
      </c>
    </row>
    <row r="5" ht="20.05" customHeight="1">
      <c r="A5" t="s" s="10">
        <v>115</v>
      </c>
      <c r="B5" s="9">
        <v>34</v>
      </c>
      <c r="C5" s="9">
        <v>6</v>
      </c>
      <c r="D5" s="9">
        <v>2820</v>
      </c>
      <c r="E5" s="9">
        <v>50</v>
      </c>
      <c r="F5" s="9">
        <v>2610</v>
      </c>
      <c r="G5" s="9">
        <v>50</v>
      </c>
      <c r="H5" s="9">
        <v>18</v>
      </c>
      <c r="I5" s="9">
        <f>((H5/28.0855)/((H5/28.0855)+((100-H5)/55.845)))*100</f>
        <v>30.3852130797791</v>
      </c>
      <c r="J5" t="s" s="10">
        <v>113</v>
      </c>
    </row>
    <row r="6" ht="20.05" customHeight="1">
      <c r="A6" t="s" s="10">
        <v>116</v>
      </c>
      <c r="B6" s="9">
        <v>49</v>
      </c>
      <c r="C6" s="9">
        <v>1</v>
      </c>
      <c r="D6" s="9">
        <v>2890</v>
      </c>
      <c r="E6" s="9">
        <v>50</v>
      </c>
      <c r="F6" s="9">
        <v>2730</v>
      </c>
      <c r="G6" s="9">
        <v>100</v>
      </c>
      <c r="H6" s="9">
        <v>18</v>
      </c>
      <c r="I6" s="9">
        <f>((H6/28.0855)/((H6/28.0855)+((100-H6)/55.845)))*100</f>
        <v>30.3852130797791</v>
      </c>
      <c r="J6" t="s" s="10">
        <v>113</v>
      </c>
    </row>
    <row r="7" ht="20.05" customHeight="1">
      <c r="A7" t="s" s="10">
        <v>117</v>
      </c>
      <c r="B7" s="9">
        <v>58</v>
      </c>
      <c r="C7" s="9">
        <v>1</v>
      </c>
      <c r="D7" s="9">
        <v>3070</v>
      </c>
      <c r="E7" s="9">
        <v>100</v>
      </c>
      <c r="F7" s="9">
        <v>2800</v>
      </c>
      <c r="G7" s="9">
        <v>100</v>
      </c>
      <c r="H7" s="9">
        <v>18</v>
      </c>
      <c r="I7" s="9">
        <f>((H7/28.0855)/((H7/28.0855)+((100-H7)/55.845)))*100</f>
        <v>30.3852130797791</v>
      </c>
      <c r="J7" t="s" s="10">
        <v>113</v>
      </c>
    </row>
    <row r="8" ht="20.05" customHeight="1">
      <c r="A8" t="s" s="10">
        <v>118</v>
      </c>
      <c r="B8" s="9">
        <v>68</v>
      </c>
      <c r="C8" s="9">
        <v>2</v>
      </c>
      <c r="D8" s="9">
        <v>2990</v>
      </c>
      <c r="E8" s="9">
        <v>50</v>
      </c>
      <c r="F8" s="9">
        <v>2880</v>
      </c>
      <c r="G8" s="9">
        <v>50</v>
      </c>
      <c r="H8" s="9">
        <v>18</v>
      </c>
      <c r="I8" s="9">
        <f>((H8/28.0855)/((H8/28.0855)+((100-H8)/55.845)))*100</f>
        <v>30.3852130797791</v>
      </c>
      <c r="J8" t="s" s="10">
        <v>113</v>
      </c>
    </row>
    <row r="9" ht="20.05" customHeight="1">
      <c r="A9" t="s" s="10">
        <v>119</v>
      </c>
      <c r="B9" s="9">
        <v>104</v>
      </c>
      <c r="C9" s="9">
        <v>1</v>
      </c>
      <c r="D9" s="9">
        <v>3200</v>
      </c>
      <c r="E9" s="9">
        <v>100</v>
      </c>
      <c r="F9" s="9">
        <v>3060</v>
      </c>
      <c r="G9" s="9">
        <v>100</v>
      </c>
      <c r="H9" s="9">
        <v>18</v>
      </c>
      <c r="I9" s="9">
        <f>((H9/28.0855)/((H9/28.0855)+((100-H9)/55.845)))*100</f>
        <v>30.3852130797791</v>
      </c>
      <c r="J9" t="s" s="10">
        <v>113</v>
      </c>
    </row>
    <row r="10" ht="20.05" customHeight="1">
      <c r="A10" t="s" s="10">
        <v>120</v>
      </c>
      <c r="B10" s="9">
        <v>119</v>
      </c>
      <c r="C10" s="9">
        <v>1</v>
      </c>
      <c r="D10" s="9">
        <v>3470</v>
      </c>
      <c r="E10" s="9">
        <v>100</v>
      </c>
      <c r="F10" s="9">
        <v>3240</v>
      </c>
      <c r="G10" s="9">
        <v>100</v>
      </c>
      <c r="H10" s="9">
        <v>18</v>
      </c>
      <c r="I10" s="9">
        <f>((H10/28.0855)/((H10/28.0855)+((100-H10)/55.845)))*100</f>
        <v>30.3852130797791</v>
      </c>
      <c r="J10" t="s" s="10">
        <v>113</v>
      </c>
    </row>
    <row r="11" ht="20.05" customHeight="1">
      <c r="A11" t="s" s="10">
        <v>121</v>
      </c>
      <c r="B11" s="9">
        <v>22</v>
      </c>
      <c r="C11" t="s" s="10">
        <v>21</v>
      </c>
      <c r="D11" s="9">
        <v>2000</v>
      </c>
      <c r="E11" s="9">
        <v>100</v>
      </c>
      <c r="F11" t="s" s="10">
        <v>122</v>
      </c>
      <c r="G11" t="s" s="10">
        <v>21</v>
      </c>
      <c r="H11" s="9">
        <v>18</v>
      </c>
      <c r="I11" s="9">
        <f>((H11/28.0855)/((H11/28.0855)+((100-H11)/55.845)))*100</f>
        <v>30.3852130797791</v>
      </c>
      <c r="J11" t="s" s="10">
        <v>113</v>
      </c>
    </row>
    <row r="12" ht="20.05" customHeight="1">
      <c r="A12" t="s" s="10">
        <v>123</v>
      </c>
      <c r="B12" s="9">
        <v>57</v>
      </c>
      <c r="C12" t="s" s="10">
        <v>21</v>
      </c>
      <c r="D12" s="9">
        <v>1600</v>
      </c>
      <c r="E12" s="9">
        <v>50</v>
      </c>
      <c r="F12" t="s" s="10">
        <v>122</v>
      </c>
      <c r="G12" t="s" s="10">
        <v>21</v>
      </c>
      <c r="H12" s="9">
        <v>18</v>
      </c>
      <c r="I12" s="9">
        <f>((H12/28.0855)/((H12/28.0855)+((100-H12)/55.845)))*100</f>
        <v>30.3852130797791</v>
      </c>
      <c r="J12" t="s" s="10">
        <v>113</v>
      </c>
    </row>
    <row r="13" ht="20.05" customHeight="1">
      <c r="A13" t="s" s="10">
        <v>124</v>
      </c>
      <c r="B13" s="9">
        <v>96</v>
      </c>
      <c r="C13" t="s" s="10">
        <v>21</v>
      </c>
      <c r="D13" s="9">
        <v>2000</v>
      </c>
      <c r="E13" s="9">
        <v>50</v>
      </c>
      <c r="F13" t="s" s="10">
        <v>122</v>
      </c>
      <c r="G13" t="s" s="10">
        <v>21</v>
      </c>
      <c r="H13" s="9">
        <v>18</v>
      </c>
      <c r="I13" s="9">
        <f>((H13/28.0855)/((H13/28.0855)+((100-H13)/55.845)))*100</f>
        <v>30.3852130797791</v>
      </c>
      <c r="J13" t="s" s="10">
        <v>113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0"/>
  <sheetViews>
    <sheetView workbookViewId="0" showGridLines="0" defaultGridColor="1"/>
  </sheetViews>
  <sheetFormatPr defaultColWidth="16.3333" defaultRowHeight="19.9" customHeight="1" outlineLevelRow="0" outlineLevelCol="0"/>
  <cols>
    <col min="1" max="14" width="16.3516" style="70" customWidth="1"/>
    <col min="15" max="16384" width="16.3516" style="70" customWidth="1"/>
  </cols>
  <sheetData>
    <row r="1" ht="27.65" customHeight="1">
      <c r="A1" t="s" s="2">
        <v>125</v>
      </c>
      <c r="B1" s="4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ht="32.25" customHeight="1">
      <c r="A2" t="s" s="6">
        <v>126</v>
      </c>
      <c r="B2" t="s" s="6">
        <v>127</v>
      </c>
      <c r="C2" t="s" s="6">
        <v>30</v>
      </c>
      <c r="D2" s="71"/>
      <c r="E2" s="71"/>
      <c r="F2" t="s" s="6">
        <v>31</v>
      </c>
      <c r="G2" t="s" s="6">
        <v>128</v>
      </c>
      <c r="H2" t="s" s="6">
        <v>126</v>
      </c>
      <c r="I2" t="s" s="6">
        <v>30</v>
      </c>
      <c r="J2" s="71"/>
      <c r="K2" t="s" s="6">
        <v>31</v>
      </c>
      <c r="L2" t="s" s="6">
        <v>128</v>
      </c>
      <c r="M2" s="71"/>
      <c r="N2" s="71"/>
    </row>
    <row r="3" ht="20.25" customHeight="1">
      <c r="A3" s="72"/>
      <c r="B3" s="73"/>
      <c r="C3" t="s" s="74">
        <v>129</v>
      </c>
      <c r="D3" t="s" s="8">
        <v>130</v>
      </c>
      <c r="E3" t="s" s="8">
        <v>131</v>
      </c>
      <c r="F3" s="47"/>
      <c r="G3" s="47"/>
      <c r="H3" s="47"/>
      <c r="I3" t="s" s="8">
        <v>130</v>
      </c>
      <c r="J3" t="s" s="8">
        <v>131</v>
      </c>
      <c r="K3" s="47"/>
      <c r="L3" s="47"/>
      <c r="M3" s="47"/>
      <c r="N3" s="47"/>
    </row>
    <row r="4" ht="20.05" customHeight="1">
      <c r="A4" t="s" s="75">
        <v>132</v>
      </c>
      <c r="B4" s="76">
        <f t="shared" si="0" ref="B4:B27">((4/28.0855)/((4/28.0855)+((100-4)/55.845)))*100</f>
        <v>7.65107953587972</v>
      </c>
      <c r="C4" s="77">
        <v>0</v>
      </c>
      <c r="D4" s="11"/>
      <c r="E4" s="11"/>
      <c r="F4" s="9">
        <v>300</v>
      </c>
      <c r="G4" t="s" s="10">
        <v>113</v>
      </c>
      <c r="H4" t="s" s="10">
        <v>133</v>
      </c>
      <c r="I4" s="9">
        <v>167</v>
      </c>
      <c r="J4" s="9">
        <v>189</v>
      </c>
      <c r="K4" t="s" s="10">
        <v>134</v>
      </c>
      <c r="L4" t="s" s="10">
        <v>27</v>
      </c>
      <c r="M4" s="11"/>
      <c r="N4" s="11"/>
    </row>
    <row r="5" ht="20.05" customHeight="1">
      <c r="A5" t="s" s="75">
        <v>135</v>
      </c>
      <c r="B5" s="76">
        <f t="shared" si="0"/>
        <v>7.65107953587972</v>
      </c>
      <c r="C5" s="77">
        <v>2</v>
      </c>
      <c r="D5" s="11"/>
      <c r="E5" s="11"/>
      <c r="F5" s="9">
        <v>300</v>
      </c>
      <c r="G5" t="s" s="10">
        <v>113</v>
      </c>
      <c r="H5" t="s" s="10">
        <v>136</v>
      </c>
      <c r="I5" s="9">
        <v>171</v>
      </c>
      <c r="J5" s="9">
        <v>196</v>
      </c>
      <c r="K5" t="s" s="10">
        <v>137</v>
      </c>
      <c r="L5" t="s" s="10">
        <v>27</v>
      </c>
      <c r="M5" s="11"/>
      <c r="N5" s="11"/>
    </row>
    <row r="6" ht="20.05" customHeight="1">
      <c r="A6" t="s" s="75">
        <v>138</v>
      </c>
      <c r="B6" s="76">
        <f t="shared" si="0"/>
        <v>7.65107953587972</v>
      </c>
      <c r="C6" s="77">
        <v>12</v>
      </c>
      <c r="D6" s="11"/>
      <c r="E6" s="11"/>
      <c r="F6" s="9">
        <v>300</v>
      </c>
      <c r="G6" t="s" s="10">
        <v>113</v>
      </c>
      <c r="H6" t="s" s="10">
        <v>139</v>
      </c>
      <c r="I6" s="9">
        <v>173</v>
      </c>
      <c r="J6" s="9">
        <v>196</v>
      </c>
      <c r="K6" t="s" s="10">
        <v>140</v>
      </c>
      <c r="L6" t="s" s="10">
        <v>27</v>
      </c>
      <c r="M6" s="11"/>
      <c r="N6" s="11"/>
    </row>
    <row r="7" ht="20.05" customHeight="1">
      <c r="A7" t="s" s="75">
        <v>141</v>
      </c>
      <c r="B7" s="76">
        <f t="shared" si="0"/>
        <v>7.65107953587972</v>
      </c>
      <c r="C7" s="77">
        <v>21</v>
      </c>
      <c r="D7" s="11"/>
      <c r="E7" s="11"/>
      <c r="F7" s="9">
        <v>300</v>
      </c>
      <c r="G7" t="s" s="10">
        <v>142</v>
      </c>
      <c r="H7" t="s" s="10">
        <v>143</v>
      </c>
      <c r="I7" s="9">
        <v>175</v>
      </c>
      <c r="J7" s="9">
        <v>202</v>
      </c>
      <c r="K7" t="s" s="10">
        <v>144</v>
      </c>
      <c r="L7" t="s" s="10">
        <v>27</v>
      </c>
      <c r="M7" s="11"/>
      <c r="N7" s="11"/>
    </row>
    <row r="8" ht="20.05" customHeight="1">
      <c r="A8" t="s" s="75">
        <v>145</v>
      </c>
      <c r="B8" s="76">
        <f t="shared" si="0"/>
        <v>7.65107953587972</v>
      </c>
      <c r="C8" s="77">
        <v>23</v>
      </c>
      <c r="D8" s="11"/>
      <c r="E8" s="11"/>
      <c r="F8" s="9">
        <v>300</v>
      </c>
      <c r="G8" t="s" s="10">
        <v>27</v>
      </c>
      <c r="H8" t="s" s="10">
        <v>146</v>
      </c>
      <c r="I8" s="9">
        <v>177</v>
      </c>
      <c r="J8" s="9">
        <v>203</v>
      </c>
      <c r="K8" t="s" s="10">
        <v>147</v>
      </c>
      <c r="L8" t="s" s="10">
        <v>27</v>
      </c>
      <c r="M8" s="11"/>
      <c r="N8" s="11"/>
    </row>
    <row r="9" ht="20.05" customHeight="1">
      <c r="A9" t="s" s="75">
        <v>148</v>
      </c>
      <c r="B9" s="76">
        <f t="shared" si="0"/>
        <v>7.65107953587972</v>
      </c>
      <c r="C9" s="35"/>
      <c r="D9" s="9">
        <v>54</v>
      </c>
      <c r="E9" s="9">
        <v>51</v>
      </c>
      <c r="F9" t="s" s="10">
        <v>149</v>
      </c>
      <c r="G9" t="s" s="10">
        <v>150</v>
      </c>
      <c r="H9" t="s" s="10">
        <v>151</v>
      </c>
      <c r="I9" s="9">
        <v>178</v>
      </c>
      <c r="J9" s="9">
        <v>203</v>
      </c>
      <c r="K9" t="s" s="10">
        <v>152</v>
      </c>
      <c r="L9" t="s" s="10">
        <v>27</v>
      </c>
      <c r="M9" s="11"/>
      <c r="N9" s="11"/>
    </row>
    <row r="10" ht="20.05" customHeight="1">
      <c r="A10" t="s" s="75">
        <v>153</v>
      </c>
      <c r="B10" s="76">
        <f t="shared" si="0"/>
        <v>7.65107953587972</v>
      </c>
      <c r="C10" s="35"/>
      <c r="D10" s="9">
        <v>55</v>
      </c>
      <c r="E10" s="9">
        <v>51</v>
      </c>
      <c r="F10" t="s" s="10">
        <v>154</v>
      </c>
      <c r="G10" t="s" s="10">
        <v>150</v>
      </c>
      <c r="H10" t="s" s="10">
        <v>155</v>
      </c>
      <c r="I10" s="9">
        <v>180</v>
      </c>
      <c r="J10" s="9">
        <v>208</v>
      </c>
      <c r="K10" t="s" s="10">
        <v>137</v>
      </c>
      <c r="L10" t="s" s="10">
        <v>27</v>
      </c>
      <c r="M10" s="11"/>
      <c r="N10" s="11"/>
    </row>
    <row r="11" ht="20.05" customHeight="1">
      <c r="A11" t="s" s="75">
        <v>156</v>
      </c>
      <c r="B11" s="76">
        <f t="shared" si="0"/>
        <v>7.65107953587972</v>
      </c>
      <c r="C11" s="35"/>
      <c r="D11" s="9">
        <v>55</v>
      </c>
      <c r="E11" s="9">
        <v>51</v>
      </c>
      <c r="F11" t="s" s="10">
        <v>157</v>
      </c>
      <c r="G11" t="s" s="10">
        <v>150</v>
      </c>
      <c r="H11" t="s" s="10">
        <v>158</v>
      </c>
      <c r="I11" s="9">
        <v>183</v>
      </c>
      <c r="J11" s="9">
        <v>210</v>
      </c>
      <c r="K11" t="s" s="10">
        <v>159</v>
      </c>
      <c r="L11" t="s" s="10">
        <v>27</v>
      </c>
      <c r="M11" s="11"/>
      <c r="N11" s="11"/>
    </row>
    <row r="12" ht="20.05" customHeight="1">
      <c r="A12" t="s" s="75">
        <v>160</v>
      </c>
      <c r="B12" s="76">
        <f t="shared" si="0"/>
        <v>7.65107953587972</v>
      </c>
      <c r="C12" s="35"/>
      <c r="D12" s="9">
        <v>55</v>
      </c>
      <c r="E12" s="9">
        <v>53</v>
      </c>
      <c r="F12" t="s" s="10">
        <v>149</v>
      </c>
      <c r="G12" t="s" s="10">
        <v>150</v>
      </c>
      <c r="H12" t="s" s="10">
        <v>161</v>
      </c>
      <c r="I12" s="9">
        <v>200</v>
      </c>
      <c r="J12" s="9">
        <v>233</v>
      </c>
      <c r="K12" t="s" s="10">
        <v>157</v>
      </c>
      <c r="L12" t="s" s="10">
        <v>27</v>
      </c>
      <c r="M12" s="11"/>
      <c r="N12" s="11"/>
    </row>
    <row r="13" ht="20.05" customHeight="1">
      <c r="A13" t="s" s="75">
        <v>162</v>
      </c>
      <c r="B13" s="76">
        <f t="shared" si="0"/>
        <v>7.65107953587972</v>
      </c>
      <c r="C13" s="35"/>
      <c r="D13" s="9">
        <v>79</v>
      </c>
      <c r="E13" s="9">
        <v>78</v>
      </c>
      <c r="F13" t="s" s="10">
        <v>154</v>
      </c>
      <c r="G13" t="s" s="10">
        <v>150</v>
      </c>
      <c r="H13" t="s" s="10">
        <v>163</v>
      </c>
      <c r="I13" s="9">
        <v>201</v>
      </c>
      <c r="J13" s="9">
        <v>235</v>
      </c>
      <c r="K13" t="s" s="10">
        <v>164</v>
      </c>
      <c r="L13" t="s" s="10">
        <v>27</v>
      </c>
      <c r="M13" s="11"/>
      <c r="N13" s="11"/>
    </row>
    <row r="14" ht="20.05" customHeight="1">
      <c r="A14" t="s" s="75">
        <v>165</v>
      </c>
      <c r="B14" s="76">
        <f t="shared" si="0"/>
        <v>7.65107953587972</v>
      </c>
      <c r="C14" s="35"/>
      <c r="D14" s="9">
        <v>80</v>
      </c>
      <c r="E14" s="9">
        <v>79</v>
      </c>
      <c r="F14" t="s" s="10">
        <v>166</v>
      </c>
      <c r="G14" t="s" s="10">
        <v>150</v>
      </c>
      <c r="H14" t="s" s="10">
        <v>167</v>
      </c>
      <c r="I14" s="9">
        <v>202</v>
      </c>
      <c r="J14" s="9">
        <v>234</v>
      </c>
      <c r="K14" t="s" s="10">
        <v>168</v>
      </c>
      <c r="L14" t="s" s="10">
        <v>27</v>
      </c>
      <c r="M14" s="11"/>
      <c r="N14" s="11"/>
    </row>
    <row r="15" ht="20.05" customHeight="1">
      <c r="A15" t="s" s="75">
        <v>169</v>
      </c>
      <c r="B15" s="76">
        <f t="shared" si="0"/>
        <v>7.65107953587972</v>
      </c>
      <c r="C15" s="35"/>
      <c r="D15" s="9">
        <v>80</v>
      </c>
      <c r="E15" s="9">
        <v>80</v>
      </c>
      <c r="F15" t="s" s="10">
        <v>170</v>
      </c>
      <c r="G15" t="s" s="10">
        <v>27</v>
      </c>
      <c r="H15" t="s" s="10">
        <v>171</v>
      </c>
      <c r="I15" s="9">
        <v>208</v>
      </c>
      <c r="J15" s="9">
        <v>245</v>
      </c>
      <c r="K15" t="s" s="10">
        <v>172</v>
      </c>
      <c r="L15" t="s" s="10">
        <v>27</v>
      </c>
      <c r="M15" s="11"/>
      <c r="N15" s="11"/>
    </row>
    <row r="16" ht="20.05" customHeight="1">
      <c r="A16" t="s" s="75">
        <v>173</v>
      </c>
      <c r="B16" s="76">
        <f t="shared" si="0"/>
        <v>7.65107953587972</v>
      </c>
      <c r="C16" s="35"/>
      <c r="D16" s="9">
        <v>80</v>
      </c>
      <c r="E16" s="9">
        <v>78</v>
      </c>
      <c r="F16" t="s" s="10">
        <v>174</v>
      </c>
      <c r="G16" t="s" s="10">
        <v>150</v>
      </c>
      <c r="H16" t="s" s="10">
        <v>175</v>
      </c>
      <c r="I16" s="9">
        <v>210</v>
      </c>
      <c r="J16" s="9">
        <v>247</v>
      </c>
      <c r="K16" t="s" s="10">
        <v>176</v>
      </c>
      <c r="L16" t="s" s="10">
        <v>27</v>
      </c>
      <c r="M16" s="11"/>
      <c r="N16" s="11"/>
    </row>
    <row r="17" ht="20.05" customHeight="1">
      <c r="A17" t="s" s="75">
        <v>177</v>
      </c>
      <c r="B17" s="76">
        <f t="shared" si="0"/>
        <v>7.65107953587972</v>
      </c>
      <c r="C17" s="35"/>
      <c r="D17" s="9">
        <v>81</v>
      </c>
      <c r="E17" s="9">
        <v>74</v>
      </c>
      <c r="F17" t="s" s="10">
        <v>178</v>
      </c>
      <c r="G17" t="s" s="10">
        <v>150</v>
      </c>
      <c r="H17" t="s" s="10">
        <v>179</v>
      </c>
      <c r="I17" s="9">
        <v>215</v>
      </c>
      <c r="J17" s="9">
        <v>256</v>
      </c>
      <c r="K17" t="s" s="10">
        <v>180</v>
      </c>
      <c r="L17" t="s" s="10">
        <v>27</v>
      </c>
      <c r="M17" s="11"/>
      <c r="N17" s="11"/>
    </row>
    <row r="18" ht="20.05" customHeight="1">
      <c r="A18" t="s" s="75">
        <v>181</v>
      </c>
      <c r="B18" s="76">
        <f t="shared" si="0"/>
        <v>7.65107953587972</v>
      </c>
      <c r="C18" s="35"/>
      <c r="D18" s="9">
        <v>85</v>
      </c>
      <c r="E18" s="9">
        <v>86</v>
      </c>
      <c r="F18" t="s" s="10">
        <v>182</v>
      </c>
      <c r="G18" t="s" s="10">
        <v>27</v>
      </c>
      <c r="H18" t="s" s="10">
        <v>183</v>
      </c>
      <c r="I18" s="9">
        <v>217</v>
      </c>
      <c r="J18" s="9">
        <v>255</v>
      </c>
      <c r="K18" t="s" s="10">
        <v>184</v>
      </c>
      <c r="L18" t="s" s="10">
        <v>27</v>
      </c>
      <c r="M18" s="11"/>
      <c r="N18" s="11"/>
    </row>
    <row r="19" ht="20.05" customHeight="1">
      <c r="A19" t="s" s="75">
        <v>185</v>
      </c>
      <c r="B19" s="76">
        <f t="shared" si="0"/>
        <v>7.65107953587972</v>
      </c>
      <c r="C19" s="35"/>
      <c r="D19" s="9">
        <v>102</v>
      </c>
      <c r="E19" s="9">
        <v>107</v>
      </c>
      <c r="F19" t="s" s="10">
        <v>186</v>
      </c>
      <c r="G19" t="s" s="10">
        <v>27</v>
      </c>
      <c r="H19" t="s" s="10">
        <v>187</v>
      </c>
      <c r="I19" s="9">
        <v>221</v>
      </c>
      <c r="J19" s="9">
        <v>263</v>
      </c>
      <c r="K19" t="s" s="10">
        <v>176</v>
      </c>
      <c r="L19" t="s" s="10">
        <v>27</v>
      </c>
      <c r="M19" s="11"/>
      <c r="N19" s="11"/>
    </row>
    <row r="20" ht="20.05" customHeight="1">
      <c r="A20" t="s" s="75">
        <v>188</v>
      </c>
      <c r="B20" s="76">
        <f t="shared" si="0"/>
        <v>7.65107953587972</v>
      </c>
      <c r="C20" s="35"/>
      <c r="D20" s="9">
        <v>104</v>
      </c>
      <c r="E20" s="9">
        <v>108</v>
      </c>
      <c r="F20" t="s" s="10">
        <v>189</v>
      </c>
      <c r="G20" t="s" s="10">
        <v>27</v>
      </c>
      <c r="H20" t="s" s="10">
        <v>190</v>
      </c>
      <c r="I20" s="9">
        <v>229</v>
      </c>
      <c r="J20" s="9">
        <v>274</v>
      </c>
      <c r="K20" t="s" s="10">
        <v>191</v>
      </c>
      <c r="L20" t="s" s="10">
        <v>27</v>
      </c>
      <c r="M20" s="11"/>
      <c r="N20" s="11"/>
    </row>
    <row r="21" ht="20.05" customHeight="1">
      <c r="A21" t="s" s="75">
        <v>192</v>
      </c>
      <c r="B21" s="76">
        <f t="shared" si="0"/>
        <v>7.65107953587972</v>
      </c>
      <c r="C21" s="35"/>
      <c r="D21" s="9">
        <v>104</v>
      </c>
      <c r="E21" s="9">
        <v>108</v>
      </c>
      <c r="F21" t="s" s="10">
        <v>193</v>
      </c>
      <c r="G21" t="s" s="10">
        <v>150</v>
      </c>
      <c r="H21" t="s" s="10">
        <v>194</v>
      </c>
      <c r="I21" s="9">
        <v>240</v>
      </c>
      <c r="J21" s="9">
        <v>291</v>
      </c>
      <c r="K21" t="s" s="10">
        <v>195</v>
      </c>
      <c r="L21" t="s" s="10">
        <v>27</v>
      </c>
      <c r="M21" s="11"/>
      <c r="N21" s="11"/>
    </row>
    <row r="22" ht="20.05" customHeight="1">
      <c r="A22" t="s" s="75">
        <v>196</v>
      </c>
      <c r="B22" s="76">
        <f t="shared" si="0"/>
        <v>7.65107953587972</v>
      </c>
      <c r="C22" s="35"/>
      <c r="D22" s="9">
        <v>113</v>
      </c>
      <c r="E22" s="9">
        <v>119</v>
      </c>
      <c r="F22" t="s" s="10">
        <v>197</v>
      </c>
      <c r="G22" t="s" s="10">
        <v>150</v>
      </c>
      <c r="H22" t="s" s="10">
        <v>198</v>
      </c>
      <c r="I22" s="9">
        <v>242</v>
      </c>
      <c r="J22" s="9">
        <v>292</v>
      </c>
      <c r="K22" t="s" s="10">
        <v>199</v>
      </c>
      <c r="L22" t="s" s="10">
        <v>27</v>
      </c>
      <c r="M22" s="11"/>
      <c r="N22" s="11"/>
    </row>
    <row r="23" ht="20.05" customHeight="1">
      <c r="A23" t="s" s="75">
        <v>200</v>
      </c>
      <c r="B23" s="76">
        <f t="shared" si="0"/>
        <v>7.65107953587972</v>
      </c>
      <c r="C23" s="35"/>
      <c r="D23" s="9">
        <v>113</v>
      </c>
      <c r="E23" s="9">
        <v>118</v>
      </c>
      <c r="F23" t="s" s="10">
        <v>134</v>
      </c>
      <c r="G23" t="s" s="10">
        <v>150</v>
      </c>
      <c r="H23" t="s" s="10">
        <v>201</v>
      </c>
      <c r="I23" s="9">
        <v>242</v>
      </c>
      <c r="J23" s="9">
        <v>293</v>
      </c>
      <c r="K23" t="s" s="10">
        <v>202</v>
      </c>
      <c r="L23" t="s" s="10">
        <v>27</v>
      </c>
      <c r="M23" s="11"/>
      <c r="N23" s="11"/>
    </row>
    <row r="24" ht="20.05" customHeight="1">
      <c r="A24" t="s" s="75">
        <v>203</v>
      </c>
      <c r="B24" s="76">
        <f t="shared" si="0"/>
        <v>7.65107953587972</v>
      </c>
      <c r="C24" s="35"/>
      <c r="D24" s="9">
        <v>114</v>
      </c>
      <c r="E24" s="9">
        <v>119</v>
      </c>
      <c r="F24" t="s" s="10">
        <v>147</v>
      </c>
      <c r="G24" t="s" s="10">
        <v>150</v>
      </c>
      <c r="H24" t="s" s="10">
        <v>204</v>
      </c>
      <c r="I24" s="9">
        <v>250</v>
      </c>
      <c r="J24" s="9">
        <v>309</v>
      </c>
      <c r="K24" t="s" s="10">
        <v>166</v>
      </c>
      <c r="L24" t="s" s="10">
        <v>27</v>
      </c>
      <c r="M24" s="11"/>
      <c r="N24" s="11"/>
    </row>
    <row r="25" ht="20.05" customHeight="1">
      <c r="A25" t="s" s="75">
        <v>205</v>
      </c>
      <c r="B25" s="76">
        <f t="shared" si="0"/>
        <v>7.65107953587972</v>
      </c>
      <c r="C25" s="35"/>
      <c r="D25" s="9">
        <v>115</v>
      </c>
      <c r="E25" s="9">
        <v>119</v>
      </c>
      <c r="F25" t="s" s="10">
        <v>140</v>
      </c>
      <c r="G25" t="s" s="10">
        <v>150</v>
      </c>
      <c r="H25" t="s" s="10">
        <v>206</v>
      </c>
      <c r="I25" s="9">
        <v>250</v>
      </c>
      <c r="J25" s="9">
        <v>308</v>
      </c>
      <c r="K25" t="s" s="10">
        <v>207</v>
      </c>
      <c r="L25" t="s" s="10">
        <v>27</v>
      </c>
      <c r="M25" s="11"/>
      <c r="N25" s="11"/>
    </row>
    <row r="26" ht="20.05" customHeight="1">
      <c r="A26" t="s" s="75">
        <v>208</v>
      </c>
      <c r="B26" s="76">
        <f t="shared" si="0"/>
        <v>7.65107953587972</v>
      </c>
      <c r="C26" s="35"/>
      <c r="D26" s="9">
        <v>165</v>
      </c>
      <c r="E26" s="9">
        <v>187</v>
      </c>
      <c r="F26" t="s" s="10">
        <v>209</v>
      </c>
      <c r="G26" t="s" s="10">
        <v>27</v>
      </c>
      <c r="H26" t="s" s="10">
        <v>210</v>
      </c>
      <c r="I26" s="9">
        <v>251</v>
      </c>
      <c r="J26" s="9">
        <v>308</v>
      </c>
      <c r="K26" t="s" s="10">
        <v>211</v>
      </c>
      <c r="L26" t="s" s="10">
        <v>27</v>
      </c>
      <c r="M26" s="11"/>
      <c r="N26" s="11"/>
    </row>
    <row r="27" ht="20.05" customHeight="1">
      <c r="A27" t="s" s="75">
        <v>212</v>
      </c>
      <c r="B27" s="76">
        <f t="shared" si="0"/>
        <v>7.65107953587972</v>
      </c>
      <c r="C27" s="35"/>
      <c r="D27" s="9">
        <v>166</v>
      </c>
      <c r="E27" s="9">
        <v>188</v>
      </c>
      <c r="F27" t="s" s="10">
        <v>213</v>
      </c>
      <c r="G27" t="s" s="10">
        <v>27</v>
      </c>
      <c r="H27" t="s" s="10">
        <v>214</v>
      </c>
      <c r="I27" s="9">
        <v>257</v>
      </c>
      <c r="J27" s="9">
        <v>317</v>
      </c>
      <c r="K27" t="s" s="10">
        <v>193</v>
      </c>
      <c r="L27" t="s" s="10">
        <v>27</v>
      </c>
      <c r="M27" s="11"/>
      <c r="N27" s="11"/>
    </row>
    <row r="28" ht="20.05" customHeight="1">
      <c r="A28" s="34"/>
      <c r="B28" s="78"/>
      <c r="C28" s="3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ht="20.05" customHeight="1">
      <c r="A29" s="34"/>
      <c r="B29" s="78"/>
      <c r="C29" s="3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ht="92.05" customHeight="1">
      <c r="A30" t="s" s="75">
        <v>215</v>
      </c>
      <c r="B30" s="78"/>
      <c r="C30" s="3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mergeCells count="3">
    <mergeCell ref="A1:N1"/>
    <mergeCell ref="C2:E2"/>
    <mergeCell ref="I2:J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