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\OneDrive - McBain Associates\Desktop\Millerton\Model\Python_Wrapper\profiles\"/>
    </mc:Choice>
  </mc:AlternateContent>
  <xr:revisionPtr revIDLastSave="0" documentId="13_ncr:1_{158DD6F8-FC08-44DF-812C-74A8C28F447C}" xr6:coauthVersionLast="47" xr6:coauthVersionMax="47" xr10:uidLastSave="{00000000-0000-0000-0000-000000000000}"/>
  <bookViews>
    <workbookView xWindow="10200" yWindow="2770" windowWidth="21030" windowHeight="12220" xr2:uid="{0A1D0021-90E5-4549-9894-C594BDD1162B}"/>
  </bookViews>
  <sheets>
    <sheet name="2025-05-15_profile (version 1)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/>
  <c r="B28" i="1"/>
  <c r="A29" i="1"/>
  <c r="B29" i="1"/>
  <c r="A30" i="1"/>
  <c r="B30" i="1"/>
  <c r="A31" i="1"/>
  <c r="B31" i="1"/>
  <c r="A32" i="1"/>
  <c r="B32" i="1"/>
  <c r="E1" i="3"/>
  <c r="C25" i="3" s="1"/>
  <c r="B27" i="1"/>
  <c r="B26" i="1"/>
  <c r="A27" i="1"/>
  <c r="J30" i="3" l="1"/>
  <c r="J28" i="3"/>
  <c r="J24" i="3"/>
  <c r="J18" i="3"/>
  <c r="J29" i="3"/>
  <c r="J25" i="3"/>
  <c r="J21" i="3"/>
  <c r="J20" i="3"/>
  <c r="J16" i="3"/>
  <c r="J14" i="3"/>
  <c r="J32" i="3"/>
  <c r="J26" i="3"/>
  <c r="J23" i="3"/>
  <c r="J19" i="3"/>
  <c r="J15" i="3"/>
  <c r="J13" i="3"/>
  <c r="J31" i="3"/>
  <c r="J27" i="3"/>
  <c r="J22" i="3"/>
  <c r="J17" i="3"/>
  <c r="J12" i="3"/>
  <c r="J11" i="3"/>
  <c r="J10" i="3"/>
  <c r="J9" i="3"/>
  <c r="J8" i="3"/>
  <c r="J7" i="3"/>
  <c r="J6" i="3"/>
  <c r="J5" i="3"/>
  <c r="J4" i="3"/>
  <c r="J3" i="3"/>
  <c r="J2" i="3"/>
  <c r="C8" i="3"/>
  <c r="C13" i="3"/>
  <c r="C22" i="3"/>
  <c r="C14" i="3"/>
  <c r="C11" i="3"/>
  <c r="C32" i="3"/>
  <c r="C23" i="3"/>
  <c r="C20" i="3"/>
  <c r="C16" i="3"/>
  <c r="C31" i="3"/>
  <c r="C29" i="3"/>
  <c r="C28" i="3"/>
  <c r="C30" i="3"/>
  <c r="C27" i="3"/>
  <c r="C19" i="3"/>
  <c r="C17" i="3"/>
  <c r="C10" i="3"/>
  <c r="C26" i="3"/>
  <c r="C24" i="3"/>
  <c r="C21" i="3"/>
  <c r="C18" i="3"/>
  <c r="C15" i="3"/>
  <c r="C12" i="3"/>
  <c r="C9" i="3"/>
  <c r="C7" i="3"/>
  <c r="C6" i="3"/>
  <c r="C5" i="3"/>
  <c r="C4" i="3"/>
  <c r="C3" i="3"/>
  <c r="C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<sst xmlns="http://schemas.openxmlformats.org/spreadsheetml/2006/main" count="18" uniqueCount="14">
  <si>
    <t>Elev_m</t>
  </si>
  <si>
    <t>Temp_C</t>
  </si>
  <si>
    <t>TDS_mgl</t>
  </si>
  <si>
    <t>DO_mgl</t>
  </si>
  <si>
    <t>ft</t>
  </si>
  <si>
    <t>Far</t>
  </si>
  <si>
    <t>WSE</t>
  </si>
  <si>
    <t>Depth</t>
  </si>
  <si>
    <t>Temp</t>
  </si>
  <si>
    <t>Elevation</t>
  </si>
  <si>
    <t>TDS</t>
  </si>
  <si>
    <t>DO</t>
  </si>
  <si>
    <t>Column1</t>
  </si>
  <si>
    <t>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</si>
</sst>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DD1CD-E9D5-4AF9-A834-AB8CA524CDDC}" name="Table1" displayName="Table1" ref="A1:D32" totalsRowShown="0">
  <autoFilter ref="A1:D32" xr:uid="{BCEDD1CD-E9D5-4AF9-A834-AB8CA524CDDC}"/>
  <sortState xmlns:xlrd2="http://schemas.microsoft.com/office/spreadsheetml/2017/richdata2" ref="A2:C32">
    <sortCondition ref="C1:C32"/>
  </sortState>
  <tableColumns count="4">
    <tableColumn id="1" xr3:uid="{06803820-143C-47EC-B9DD-BFFAC0FCA2A1}" name="Depth"/>
    <tableColumn id="2" xr3:uid="{3A398481-3998-4552-81DB-0452F3875CE8}" name="Temp"/>
    <tableColumn id="3" xr3:uid="{5E9B9F11-9C5C-471C-A16C-CD707836AC89}" name="Elevation">
      <calculatedColumnFormula>$E$1-A2</calculatedColumnFormula>
    </tableColumn>
    <tableColumn id="4" xr3:uid="{C14AC365-144A-4B6B-964B-1EA1BC156233}" name="Column1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3C5896-24D2-4ACF-B223-5B74AFAB700D}" name="Table5" displayName="Table5" ref="H1:L32" totalsRowShown="0">
  <autoFilter ref="H1:L32" xr:uid="{603C5896-24D2-4ACF-B223-5B74AFAB700D}"/>
  <sortState xmlns:xlrd2="http://schemas.microsoft.com/office/spreadsheetml/2017/richdata2" ref="H2:L32">
    <sortCondition descending="1" ref="J1:J32"/>
  </sortState>
  <tableColumns count="5">
    <tableColumn id="1" xr3:uid="{3501BFBC-BAD1-4253-9C89-26362DB9A67F}" name="Depth"/>
    <tableColumn id="2" xr3:uid="{6749E3E2-C19B-477C-9D26-FBD24E92F143}" name="Temp"/>
    <tableColumn id="3" xr3:uid="{F3497DE1-331D-4D56-A572-30ED2403C0CF}" name="Elevation">
      <calculatedColumnFormula>$E$1-H2</calculatedColumnFormula>
    </tableColumn>
    <tableColumn id="4" xr3:uid="{E38055A1-E3F9-4653-839F-5B54CC0D0651}" name="TDS"/>
    <tableColumn id="5" xr3:uid="{372326A6-9D0E-461F-9697-57F78FE0B2E0}" name="DO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E14F0E-3A83-43EE-A37B-AF6135C2607A}" name="Table2" displayName="Table2" ref="D1:E32" totalsRowShown="0" dataDxfId="0">
  <autoFilter ref="D1:E32" xr:uid="{7EE14F0E-3A83-43EE-A37B-AF6135C2607A}"/>
  <sortState xmlns:xlrd2="http://schemas.microsoft.com/office/spreadsheetml/2017/richdata2" ref="D2:E32">
    <sortCondition descending="1" ref="D1:D32"/>
  </sortState>
  <tableColumns count="2">
    <tableColumn id="1" xr3:uid="{F68C9E5C-7078-4017-8CBC-A283C7C66017}" name="Eleve" dataDxfId="2"/>
    <tableColumn id="2" xr3:uid="{24AABD35-EDC1-45F4-ADD5-B04CA688DE60}" name="Temp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C20D-7709-484F-9B50-4DAB8D2F3128}">
  <dimension ref="A1:D32"/>
  <sheetViews>
    <sheetView tabSelected="1" topLeftCell="A4" workbookViewId="0">
      <selection activeCell="G14" sqref="G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f>CONVERT(Sheet1!A2,"ft","m")</f>
        <v>170.04913920000001</v>
      </c>
      <c r="B2">
        <f>CONVERT(Sheet1!B2,"F","C")</f>
        <v>21.033888888888892</v>
      </c>
      <c r="C2" s="1">
        <v>32</v>
      </c>
      <c r="D2" s="2">
        <v>9.82</v>
      </c>
    </row>
    <row r="3" spans="1:4" x14ac:dyDescent="0.35">
      <c r="A3">
        <f>CONVERT(Sheet1!A3,"ft","m")</f>
        <v>169.07560799999999</v>
      </c>
      <c r="B3">
        <f>CONVERT(Sheet1!B3,"F","C")</f>
        <v>20.503888888888888</v>
      </c>
      <c r="C3" s="1">
        <v>32</v>
      </c>
      <c r="D3" s="2">
        <v>9.83</v>
      </c>
    </row>
    <row r="4" spans="1:4" x14ac:dyDescent="0.35">
      <c r="A4">
        <f>CONVERT(Sheet1!A4,"ft","m")</f>
        <v>168.15511200000003</v>
      </c>
      <c r="B4">
        <f>CONVERT(Sheet1!B4,"F","C")</f>
        <v>20.254444444444442</v>
      </c>
      <c r="C4" s="1">
        <v>32</v>
      </c>
      <c r="D4" s="2">
        <v>9.89</v>
      </c>
    </row>
    <row r="5" spans="1:4" x14ac:dyDescent="0.35">
      <c r="A5">
        <f>CONVERT(Sheet1!A5,"ft","m")</f>
        <v>167.24193120000001</v>
      </c>
      <c r="B5">
        <f>CONVERT(Sheet1!B5,"F","C")</f>
        <v>20.022222222222226</v>
      </c>
      <c r="C5" s="1">
        <v>32</v>
      </c>
      <c r="D5" s="2">
        <v>9.94</v>
      </c>
    </row>
    <row r="6" spans="1:4" x14ac:dyDescent="0.35">
      <c r="A6">
        <f>CONVERT(Sheet1!A6,"ft","m")</f>
        <v>166.35374400000001</v>
      </c>
      <c r="B6">
        <f>CONVERT(Sheet1!B6,"F","C")</f>
        <v>19.918333333333329</v>
      </c>
      <c r="C6" s="1">
        <v>32</v>
      </c>
      <c r="D6" s="2">
        <v>9.99</v>
      </c>
    </row>
    <row r="7" spans="1:4" x14ac:dyDescent="0.35">
      <c r="A7">
        <f>CONVERT(Sheet1!A7,"ft","m")</f>
        <v>165.39301440000003</v>
      </c>
      <c r="B7">
        <f>CONVERT(Sheet1!B7,"F","C")</f>
        <v>19.849444444444444</v>
      </c>
      <c r="C7" s="1">
        <v>32</v>
      </c>
      <c r="D7" s="2">
        <v>9.99</v>
      </c>
    </row>
    <row r="8" spans="1:4" x14ac:dyDescent="0.35">
      <c r="A8">
        <f>CONVERT(Sheet1!A8,"ft","m")</f>
        <v>164.642292</v>
      </c>
      <c r="B8">
        <f>CONVERT(Sheet1!B8,"F","C")</f>
        <v>19.493333333333329</v>
      </c>
      <c r="C8" s="1">
        <v>32</v>
      </c>
      <c r="D8" s="2">
        <v>9.92</v>
      </c>
    </row>
    <row r="9" spans="1:4" x14ac:dyDescent="0.35">
      <c r="A9">
        <f>CONVERT(Sheet1!A9,"ft","m")</f>
        <v>163.59286560000001</v>
      </c>
      <c r="B9">
        <f>CONVERT(Sheet1!B9,"F","C")</f>
        <v>15.036666666666667</v>
      </c>
      <c r="C9" s="1">
        <v>31</v>
      </c>
      <c r="D9" s="2">
        <v>10.119999999999999</v>
      </c>
    </row>
    <row r="10" spans="1:4" x14ac:dyDescent="0.35">
      <c r="A10">
        <f>CONVERT(Sheet1!A10,"ft","m")</f>
        <v>160.60673999999997</v>
      </c>
      <c r="B10">
        <f>CONVERT(Sheet1!B10,"F","C")</f>
        <v>13.131111111111112</v>
      </c>
      <c r="C10" s="1">
        <v>27</v>
      </c>
      <c r="D10" s="2">
        <v>10.130000000000001</v>
      </c>
    </row>
    <row r="11" spans="1:4" x14ac:dyDescent="0.35">
      <c r="A11">
        <f>CONVERT(Sheet1!A11,"ft","m")</f>
        <v>157.31063280000001</v>
      </c>
      <c r="B11">
        <f>CONVERT(Sheet1!B11,"F","C")</f>
        <v>12.616111111111113</v>
      </c>
      <c r="C11" s="1">
        <v>27</v>
      </c>
      <c r="D11" s="2">
        <v>10.02</v>
      </c>
    </row>
    <row r="12" spans="1:4" x14ac:dyDescent="0.35">
      <c r="A12">
        <f>CONVERT(Sheet1!A12,"ft","m")</f>
        <v>154.390344</v>
      </c>
      <c r="B12">
        <f>CONVERT(Sheet1!B12,"F","C")</f>
        <v>12.265555555555556</v>
      </c>
      <c r="C12" s="1">
        <v>28</v>
      </c>
      <c r="D12" s="2">
        <v>9.94</v>
      </c>
    </row>
    <row r="13" spans="1:4" x14ac:dyDescent="0.35">
      <c r="A13">
        <f>CONVERT(Sheet1!A13,"ft","m")</f>
        <v>151.445976</v>
      </c>
      <c r="B13">
        <f>CONVERT(Sheet1!B13,"F","C")</f>
        <v>11.886666666666667</v>
      </c>
      <c r="C13" s="1">
        <v>29</v>
      </c>
      <c r="D13" s="2">
        <v>9.9</v>
      </c>
    </row>
    <row r="14" spans="1:4" x14ac:dyDescent="0.35">
      <c r="A14">
        <f>CONVERT(Sheet1!A14,"ft","m")</f>
        <v>148.36079040000001</v>
      </c>
      <c r="B14">
        <f>CONVERT(Sheet1!B14,"F","C")</f>
        <v>11.564444444444446</v>
      </c>
      <c r="C14" s="1">
        <v>30</v>
      </c>
      <c r="D14" s="2">
        <v>9.85</v>
      </c>
    </row>
    <row r="15" spans="1:4" x14ac:dyDescent="0.35">
      <c r="A15">
        <f>CONVERT(Sheet1!A15,"ft","m")</f>
        <v>145.32437279999999</v>
      </c>
      <c r="B15">
        <f>CONVERT(Sheet1!B15,"F","C")</f>
        <v>11.341666666666667</v>
      </c>
      <c r="C15" s="1">
        <v>32</v>
      </c>
      <c r="D15" s="2">
        <v>9.82</v>
      </c>
    </row>
    <row r="16" spans="1:4" x14ac:dyDescent="0.35">
      <c r="A16">
        <f>CONVERT(Sheet1!A16,"ft","m")</f>
        <v>142.2644856</v>
      </c>
      <c r="B16">
        <f>CONVERT(Sheet1!B16,"F","C")</f>
        <v>11.074444444444444</v>
      </c>
      <c r="C16" s="1">
        <v>32</v>
      </c>
      <c r="D16" s="2">
        <v>9.77</v>
      </c>
    </row>
    <row r="17" spans="1:4" x14ac:dyDescent="0.35">
      <c r="A17">
        <f>CONVERT(Sheet1!A17,"ft","m")</f>
        <v>139.03573919999999</v>
      </c>
      <c r="B17">
        <f>CONVERT(Sheet1!B17,"F","C")</f>
        <v>10.642777777777775</v>
      </c>
      <c r="C17" s="1">
        <v>33</v>
      </c>
      <c r="D17" s="2">
        <v>9.67</v>
      </c>
    </row>
    <row r="18" spans="1:4" x14ac:dyDescent="0.35">
      <c r="A18">
        <f>CONVERT(Sheet1!A18,"ft","m")</f>
        <v>136.07216879999999</v>
      </c>
      <c r="B18">
        <f>CONVERT(Sheet1!B18,"F","C")</f>
        <v>10.115555555555554</v>
      </c>
      <c r="C18" s="1">
        <v>34</v>
      </c>
      <c r="D18" s="2">
        <v>9.4499999999999993</v>
      </c>
    </row>
    <row r="19" spans="1:4" x14ac:dyDescent="0.35">
      <c r="A19">
        <f>CONVERT(Sheet1!A19,"ft","m")</f>
        <v>132.90773519999999</v>
      </c>
      <c r="B19">
        <f>CONVERT(Sheet1!B19,"F","C")</f>
        <v>9.9683333333333319</v>
      </c>
      <c r="C19" s="1">
        <v>34</v>
      </c>
      <c r="D19" s="2">
        <v>9.33</v>
      </c>
    </row>
    <row r="20" spans="1:4" x14ac:dyDescent="0.35">
      <c r="A20">
        <f>CONVERT(Sheet1!A20,"ft","m")</f>
        <v>130.140456</v>
      </c>
      <c r="B20">
        <f>CONVERT(Sheet1!B20,"F","C")</f>
        <v>9.732222222222223</v>
      </c>
      <c r="C20" s="1">
        <v>34</v>
      </c>
      <c r="D20" s="2">
        <v>9.19</v>
      </c>
    </row>
    <row r="21" spans="1:4" x14ac:dyDescent="0.35">
      <c r="A21">
        <f>CONVERT(Sheet1!A21,"ft","m")</f>
        <v>126.8324616</v>
      </c>
      <c r="B21">
        <f>CONVERT(Sheet1!B21,"F","C")</f>
        <v>9.5827777777777783</v>
      </c>
      <c r="C21" s="1">
        <v>35</v>
      </c>
      <c r="D21" s="2">
        <v>9.11</v>
      </c>
    </row>
    <row r="22" spans="1:4" x14ac:dyDescent="0.35">
      <c r="A22">
        <f>CONVERT(Sheet1!A22,"ft","m")</f>
        <v>124.08529919999999</v>
      </c>
      <c r="B22">
        <f>CONVERT(Sheet1!B22,"F","C")</f>
        <v>9.4344444444444431</v>
      </c>
      <c r="C22" s="1">
        <v>35</v>
      </c>
      <c r="D22" s="2">
        <v>9.06</v>
      </c>
    </row>
    <row r="23" spans="1:4" x14ac:dyDescent="0.35">
      <c r="A23">
        <f>CONVERT(Sheet1!A23,"ft","m")</f>
        <v>120.89617680000001</v>
      </c>
      <c r="B23">
        <f>CONVERT(Sheet1!B23,"F","C")</f>
        <v>9.3905555555555544</v>
      </c>
      <c r="C23" s="1">
        <v>35</v>
      </c>
      <c r="D23" s="2">
        <v>9.0399999999999991</v>
      </c>
    </row>
    <row r="24" spans="1:4" x14ac:dyDescent="0.35">
      <c r="A24">
        <f>CONVERT(Sheet1!A24,"ft","m")</f>
        <v>117.7902648</v>
      </c>
      <c r="B24">
        <f>CONVERT(Sheet1!B24,"F","C")</f>
        <v>9.2844444444444463</v>
      </c>
      <c r="C24" s="1">
        <v>35</v>
      </c>
      <c r="D24" s="2">
        <v>9.01</v>
      </c>
    </row>
    <row r="25" spans="1:4" x14ac:dyDescent="0.35">
      <c r="A25">
        <f>CONVERT(Sheet1!A25,"ft","m")</f>
        <v>114.5855976</v>
      </c>
      <c r="B25">
        <f>CONVERT(Sheet1!B25,"F","C")</f>
        <v>9.2316666666666656</v>
      </c>
      <c r="C25" s="1">
        <v>35</v>
      </c>
      <c r="D25" s="2">
        <v>8.9700000000000006</v>
      </c>
    </row>
    <row r="26" spans="1:4" x14ac:dyDescent="0.35">
      <c r="A26">
        <f>CONVERT(Sheet1!A26,"ft","m")</f>
        <v>111.5418648</v>
      </c>
      <c r="B26">
        <f>CONVERT(Sheet1!B26,"F","C")</f>
        <v>9.1444444444444439</v>
      </c>
      <c r="C26" s="1">
        <v>35</v>
      </c>
      <c r="D26" s="2">
        <v>8.92</v>
      </c>
    </row>
    <row r="27" spans="1:4" x14ac:dyDescent="0.35">
      <c r="A27">
        <f>CONVERT(Sheet1!A27,"ft","m")</f>
        <v>108.56915039999998</v>
      </c>
      <c r="B27">
        <f>CONVERT(Sheet1!B27,"F","C")</f>
        <v>9.0227777777777778</v>
      </c>
      <c r="C27" s="1">
        <v>36</v>
      </c>
      <c r="D27" s="2">
        <v>8.83</v>
      </c>
    </row>
    <row r="28" spans="1:4" x14ac:dyDescent="0.35">
      <c r="A28">
        <f>CONVERT(Sheet1!A28,"ft","m")</f>
        <v>105.5686992</v>
      </c>
      <c r="B28">
        <f>CONVERT(Sheet1!B28,"F","C")</f>
        <v>8.9783333333333335</v>
      </c>
      <c r="C28" s="1">
        <v>36</v>
      </c>
      <c r="D28" s="2">
        <v>8.74</v>
      </c>
    </row>
    <row r="29" spans="1:4" x14ac:dyDescent="0.35">
      <c r="A29">
        <f>CONVERT(Sheet1!A29,"ft","m")</f>
        <v>102.63378000000002</v>
      </c>
      <c r="B29">
        <f>CONVERT(Sheet1!B29,"F","C")</f>
        <v>8.9205555555555573</v>
      </c>
      <c r="C29" s="1">
        <v>36</v>
      </c>
      <c r="D29" s="2">
        <v>8.61</v>
      </c>
    </row>
    <row r="30" spans="1:4" x14ac:dyDescent="0.35">
      <c r="A30">
        <f>CONVERT(Sheet1!A30,"ft","m")</f>
        <v>99.593095200000008</v>
      </c>
      <c r="B30">
        <f>CONVERT(Sheet1!B30,"F","C")</f>
        <v>8.8755555555555556</v>
      </c>
      <c r="C30" s="1">
        <v>36</v>
      </c>
      <c r="D30" s="2">
        <v>8.4</v>
      </c>
    </row>
    <row r="31" spans="1:4" x14ac:dyDescent="0.35">
      <c r="A31">
        <f>CONVERT(Sheet1!A31,"ft","m")</f>
        <v>96.592948800000002</v>
      </c>
      <c r="B31">
        <f>CONVERT(Sheet1!B31,"F","C")</f>
        <v>8.8561111111111117</v>
      </c>
      <c r="C31" s="1">
        <v>37</v>
      </c>
      <c r="D31" s="2">
        <v>8.18</v>
      </c>
    </row>
    <row r="32" spans="1:4" x14ac:dyDescent="0.35">
      <c r="A32">
        <f>CONVERT(Sheet1!A32,"ft","m")</f>
        <v>95.566992000000013</v>
      </c>
      <c r="B32">
        <f>CONVERT(Sheet1!B32,"F","C")</f>
        <v>8.8577777777777786</v>
      </c>
      <c r="C32" s="3">
        <v>37</v>
      </c>
      <c r="D32" s="4">
        <v>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D2DD-8DA9-428E-BCAA-BFDEFAE2011C}">
  <dimension ref="A1:L32"/>
  <sheetViews>
    <sheetView topLeftCell="A13" workbookViewId="0">
      <selection sqref="A1:L32"/>
    </sheetView>
  </sheetViews>
  <sheetFormatPr defaultRowHeight="14.5" x14ac:dyDescent="0.35"/>
  <cols>
    <col min="3" max="3" width="10.7265625" customWidth="1"/>
    <col min="12" max="12" width="10.7265625" customWidth="1"/>
  </cols>
  <sheetData>
    <row r="1" spans="1:12" x14ac:dyDescent="0.35">
      <c r="A1" t="s">
        <v>7</v>
      </c>
      <c r="B1" t="s">
        <v>8</v>
      </c>
      <c r="C1" t="s">
        <v>9</v>
      </c>
      <c r="D1" t="s">
        <v>12</v>
      </c>
      <c r="E1">
        <f>AVERAGE(F2:F3)</f>
        <v>563.65499999999997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245.44499999999999</v>
      </c>
      <c r="B2">
        <v>47.944000000000003</v>
      </c>
      <c r="C2">
        <f>$E$1-A2</f>
        <v>318.20999999999998</v>
      </c>
      <c r="D2" s="5">
        <v>313.54000000000002</v>
      </c>
      <c r="E2" t="s">
        <v>6</v>
      </c>
      <c r="F2">
        <v>563.66999999999996</v>
      </c>
      <c r="H2">
        <v>0.98299999999999998</v>
      </c>
      <c r="I2">
        <v>69.861000000000004</v>
      </c>
      <c r="J2">
        <f t="shared" ref="J2:J32" si="0">$E$1-H2</f>
        <v>562.67200000000003</v>
      </c>
      <c r="K2">
        <v>32</v>
      </c>
      <c r="L2">
        <v>9.82</v>
      </c>
    </row>
    <row r="3" spans="1:12" x14ac:dyDescent="0.35">
      <c r="A3">
        <v>241.37</v>
      </c>
      <c r="B3">
        <v>47.941000000000003</v>
      </c>
      <c r="C3">
        <f>$E$1-A3</f>
        <v>322.28499999999997</v>
      </c>
      <c r="D3" s="5">
        <v>316.90600000000001</v>
      </c>
      <c r="F3">
        <v>563.64</v>
      </c>
      <c r="H3">
        <v>4.03</v>
      </c>
      <c r="I3">
        <v>68.906999999999996</v>
      </c>
      <c r="J3">
        <f t="shared" si="0"/>
        <v>559.625</v>
      </c>
      <c r="K3">
        <v>32</v>
      </c>
      <c r="L3">
        <v>9.83</v>
      </c>
    </row>
    <row r="4" spans="1:12" x14ac:dyDescent="0.35">
      <c r="A4">
        <v>231.47399999999999</v>
      </c>
      <c r="B4">
        <v>47.975999999999999</v>
      </c>
      <c r="C4">
        <f>$E$1-A4</f>
        <v>332.18099999999998</v>
      </c>
      <c r="D4" s="5">
        <v>326.74900000000002</v>
      </c>
      <c r="H4">
        <v>7.0789999999999997</v>
      </c>
      <c r="I4">
        <v>68.457999999999998</v>
      </c>
      <c r="J4">
        <f t="shared" si="0"/>
        <v>556.57600000000002</v>
      </c>
      <c r="K4">
        <v>32</v>
      </c>
      <c r="L4">
        <v>9.89</v>
      </c>
    </row>
    <row r="5" spans="1:12" x14ac:dyDescent="0.35">
      <c r="A5">
        <v>222.16499999999999</v>
      </c>
      <c r="B5">
        <v>48.057000000000002</v>
      </c>
      <c r="C5">
        <f>$E$1-A5</f>
        <v>341.49</v>
      </c>
      <c r="D5" s="5">
        <v>336.72500000000002</v>
      </c>
      <c r="H5">
        <v>8.8510000000000009</v>
      </c>
      <c r="I5">
        <v>68.040000000000006</v>
      </c>
      <c r="J5">
        <f t="shared" si="0"/>
        <v>554.80399999999997</v>
      </c>
      <c r="K5">
        <v>32</v>
      </c>
      <c r="L5">
        <v>9.94</v>
      </c>
    </row>
    <row r="6" spans="1:12" x14ac:dyDescent="0.35">
      <c r="A6">
        <v>212.27</v>
      </c>
      <c r="B6">
        <v>48.161000000000001</v>
      </c>
      <c r="C6">
        <f>$E$1-A6</f>
        <v>351.38499999999999</v>
      </c>
      <c r="D6" s="5">
        <v>346.35399999999998</v>
      </c>
      <c r="H6">
        <v>12.936</v>
      </c>
      <c r="I6">
        <v>67.852999999999994</v>
      </c>
      <c r="J6">
        <f t="shared" si="0"/>
        <v>550.71899999999994</v>
      </c>
      <c r="K6">
        <v>32</v>
      </c>
      <c r="L6">
        <v>9.99</v>
      </c>
    </row>
    <row r="7" spans="1:12" x14ac:dyDescent="0.35">
      <c r="A7">
        <v>202.602</v>
      </c>
      <c r="B7">
        <v>48.241</v>
      </c>
      <c r="C7">
        <f>$E$1-A7</f>
        <v>361.053</v>
      </c>
      <c r="D7" s="5">
        <v>356.19799999999998</v>
      </c>
      <c r="H7">
        <v>14.573</v>
      </c>
      <c r="I7">
        <v>67.728999999999999</v>
      </c>
      <c r="J7">
        <f t="shared" si="0"/>
        <v>549.08199999999999</v>
      </c>
      <c r="K7">
        <v>32</v>
      </c>
      <c r="L7">
        <v>9.99</v>
      </c>
    </row>
    <row r="8" spans="1:12" x14ac:dyDescent="0.35">
      <c r="A8">
        <v>192.38499999999999</v>
      </c>
      <c r="B8">
        <v>48.46</v>
      </c>
      <c r="C8">
        <f>$E$1-A8</f>
        <v>371.27</v>
      </c>
      <c r="D8" s="5">
        <v>365.95100000000002</v>
      </c>
      <c r="H8">
        <v>18.545999999999999</v>
      </c>
      <c r="I8">
        <v>67.087999999999994</v>
      </c>
      <c r="J8">
        <f t="shared" si="0"/>
        <v>545.10899999999992</v>
      </c>
      <c r="K8">
        <v>32</v>
      </c>
      <c r="L8">
        <v>9.92</v>
      </c>
    </row>
    <row r="9" spans="1:12" x14ac:dyDescent="0.35">
      <c r="A9">
        <v>182.185</v>
      </c>
      <c r="B9">
        <v>48.616999999999997</v>
      </c>
      <c r="C9">
        <f>$E$1-A9</f>
        <v>381.46999999999997</v>
      </c>
      <c r="D9" s="5">
        <v>375.93700000000001</v>
      </c>
      <c r="H9">
        <v>21.847000000000001</v>
      </c>
      <c r="I9">
        <v>59.066000000000003</v>
      </c>
      <c r="J9">
        <f t="shared" si="0"/>
        <v>541.80799999999999</v>
      </c>
      <c r="K9">
        <v>31</v>
      </c>
      <c r="L9">
        <v>10.119999999999999</v>
      </c>
    </row>
    <row r="10" spans="1:12" x14ac:dyDescent="0.35">
      <c r="A10">
        <v>171.66200000000001</v>
      </c>
      <c r="B10">
        <v>48.712000000000003</v>
      </c>
      <c r="C10">
        <f>$E$1-A10</f>
        <v>391.99299999999994</v>
      </c>
      <c r="D10" s="5">
        <v>386.45100000000002</v>
      </c>
      <c r="H10">
        <v>31.86</v>
      </c>
      <c r="I10">
        <v>55.636000000000003</v>
      </c>
      <c r="J10">
        <f t="shared" si="0"/>
        <v>531.79499999999996</v>
      </c>
      <c r="K10">
        <v>27</v>
      </c>
      <c r="L10">
        <v>10.130000000000001</v>
      </c>
    </row>
    <row r="11" spans="1:12" x14ac:dyDescent="0.35">
      <c r="A11">
        <v>162.066</v>
      </c>
      <c r="B11">
        <v>48.902999999999999</v>
      </c>
      <c r="C11">
        <f>$E$1-A11</f>
        <v>401.58899999999994</v>
      </c>
      <c r="D11" s="5">
        <v>396.64100000000002</v>
      </c>
      <c r="H11">
        <v>42.545999999999999</v>
      </c>
      <c r="I11">
        <v>54.709000000000003</v>
      </c>
      <c r="J11">
        <f t="shared" si="0"/>
        <v>521.10899999999992</v>
      </c>
      <c r="K11">
        <v>27</v>
      </c>
      <c r="L11">
        <v>10.02</v>
      </c>
    </row>
    <row r="12" spans="1:12" x14ac:dyDescent="0.35">
      <c r="A12">
        <v>151.77099999999999</v>
      </c>
      <c r="B12">
        <v>48.981999999999999</v>
      </c>
      <c r="C12">
        <f>$E$1-A12</f>
        <v>411.88400000000001</v>
      </c>
      <c r="D12" s="5">
        <v>407.10399999999998</v>
      </c>
      <c r="H12">
        <v>51.957000000000001</v>
      </c>
      <c r="I12">
        <v>54.078000000000003</v>
      </c>
      <c r="J12">
        <f t="shared" si="0"/>
        <v>511.69799999999998</v>
      </c>
      <c r="K12">
        <v>28</v>
      </c>
      <c r="L12">
        <v>9.94</v>
      </c>
    </row>
    <row r="13" spans="1:12" x14ac:dyDescent="0.35">
      <c r="A13">
        <v>142.67699999999999</v>
      </c>
      <c r="B13">
        <v>49.249000000000002</v>
      </c>
      <c r="C13">
        <f>$E$1-A13</f>
        <v>420.97799999999995</v>
      </c>
      <c r="D13" s="5">
        <v>416.11700000000002</v>
      </c>
      <c r="H13">
        <v>61.954000000000001</v>
      </c>
      <c r="I13">
        <v>53.396000000000001</v>
      </c>
      <c r="J13">
        <f t="shared" si="0"/>
        <v>501.70099999999996</v>
      </c>
      <c r="K13">
        <v>29</v>
      </c>
      <c r="L13">
        <v>9.9</v>
      </c>
    </row>
    <row r="14" spans="1:12" x14ac:dyDescent="0.35">
      <c r="A14">
        <v>131.29499999999999</v>
      </c>
      <c r="B14">
        <v>49.518000000000001</v>
      </c>
      <c r="C14">
        <f>$E$1-A14</f>
        <v>432.36</v>
      </c>
      <c r="D14" s="5">
        <v>426.97</v>
      </c>
      <c r="H14">
        <v>70.954999999999998</v>
      </c>
      <c r="I14">
        <v>52.816000000000003</v>
      </c>
      <c r="J14">
        <f t="shared" si="0"/>
        <v>492.7</v>
      </c>
      <c r="K14">
        <v>30</v>
      </c>
      <c r="L14">
        <v>9.85</v>
      </c>
    </row>
    <row r="15" spans="1:12" x14ac:dyDescent="0.35">
      <c r="A15">
        <v>122.498</v>
      </c>
      <c r="B15">
        <v>49.942999999999998</v>
      </c>
      <c r="C15">
        <f>$E$1-A15</f>
        <v>441.15699999999998</v>
      </c>
      <c r="D15" s="5">
        <v>436.04899999999998</v>
      </c>
      <c r="H15">
        <v>82.007000000000005</v>
      </c>
      <c r="I15">
        <v>52.414999999999999</v>
      </c>
      <c r="J15">
        <f t="shared" si="0"/>
        <v>481.64799999999997</v>
      </c>
      <c r="K15">
        <v>32</v>
      </c>
      <c r="L15">
        <v>9.82</v>
      </c>
    </row>
    <row r="16" spans="1:12" x14ac:dyDescent="0.35">
      <c r="A16">
        <v>113.285</v>
      </c>
      <c r="B16">
        <v>50.207999999999998</v>
      </c>
      <c r="C16">
        <f>$E$1-A16</f>
        <v>450.37</v>
      </c>
      <c r="D16" s="5">
        <v>446.43099999999998</v>
      </c>
      <c r="H16">
        <v>92.638000000000005</v>
      </c>
      <c r="I16">
        <v>51.933999999999997</v>
      </c>
      <c r="J16">
        <f t="shared" si="0"/>
        <v>471.01699999999994</v>
      </c>
      <c r="K16">
        <v>32</v>
      </c>
      <c r="L16">
        <v>9.77</v>
      </c>
    </row>
    <row r="17" spans="1:12" x14ac:dyDescent="0.35">
      <c r="A17">
        <v>103.333</v>
      </c>
      <c r="B17">
        <v>51.156999999999996</v>
      </c>
      <c r="C17">
        <f>$E$1-A17</f>
        <v>460.322</v>
      </c>
      <c r="D17" s="5">
        <v>456.154</v>
      </c>
      <c r="H17">
        <v>103.333</v>
      </c>
      <c r="I17">
        <v>51.156999999999996</v>
      </c>
      <c r="J17">
        <f t="shared" si="0"/>
        <v>460.322</v>
      </c>
      <c r="K17">
        <v>33</v>
      </c>
      <c r="L17">
        <v>9.67</v>
      </c>
    </row>
    <row r="18" spans="1:12" x14ac:dyDescent="0.35">
      <c r="A18">
        <v>92.638000000000005</v>
      </c>
      <c r="B18">
        <v>51.933999999999997</v>
      </c>
      <c r="C18">
        <f>$E$1-A18</f>
        <v>471.01699999999994</v>
      </c>
      <c r="D18" s="5">
        <v>466.74700000000001</v>
      </c>
      <c r="H18">
        <v>113.285</v>
      </c>
      <c r="I18">
        <v>50.207999999999998</v>
      </c>
      <c r="J18">
        <f t="shared" si="0"/>
        <v>450.37</v>
      </c>
      <c r="K18">
        <v>34</v>
      </c>
      <c r="L18">
        <v>9.4499999999999993</v>
      </c>
    </row>
    <row r="19" spans="1:12" x14ac:dyDescent="0.35">
      <c r="A19">
        <v>82.007000000000005</v>
      </c>
      <c r="B19">
        <v>52.414999999999999</v>
      </c>
      <c r="C19">
        <f>$E$1-A19</f>
        <v>481.64799999999997</v>
      </c>
      <c r="D19" s="5">
        <v>476.786</v>
      </c>
      <c r="H19">
        <v>122.498</v>
      </c>
      <c r="I19">
        <v>49.942999999999998</v>
      </c>
      <c r="J19">
        <f t="shared" si="0"/>
        <v>441.15699999999998</v>
      </c>
      <c r="K19">
        <v>34</v>
      </c>
      <c r="L19">
        <v>9.33</v>
      </c>
    </row>
    <row r="20" spans="1:12" x14ac:dyDescent="0.35">
      <c r="A20">
        <v>70.954999999999998</v>
      </c>
      <c r="B20">
        <v>52.816000000000003</v>
      </c>
      <c r="C20">
        <f>$E$1-A20</f>
        <v>492.7</v>
      </c>
      <c r="D20" s="5">
        <v>486.74799999999999</v>
      </c>
      <c r="H20">
        <v>131.29499999999999</v>
      </c>
      <c r="I20">
        <v>49.518000000000001</v>
      </c>
      <c r="J20">
        <f t="shared" si="0"/>
        <v>432.36</v>
      </c>
      <c r="K20">
        <v>34</v>
      </c>
      <c r="L20">
        <v>9.19</v>
      </c>
    </row>
    <row r="21" spans="1:12" x14ac:dyDescent="0.35">
      <c r="A21">
        <v>61.954000000000001</v>
      </c>
      <c r="B21">
        <v>53.396000000000001</v>
      </c>
      <c r="C21">
        <f>$E$1-A21</f>
        <v>501.70099999999996</v>
      </c>
      <c r="D21" s="5">
        <v>496.87</v>
      </c>
      <c r="H21">
        <v>142.67699999999999</v>
      </c>
      <c r="I21">
        <v>49.249000000000002</v>
      </c>
      <c r="J21">
        <f t="shared" si="0"/>
        <v>420.97799999999995</v>
      </c>
      <c r="K21">
        <v>35</v>
      </c>
      <c r="L21">
        <v>9.11</v>
      </c>
    </row>
    <row r="22" spans="1:12" x14ac:dyDescent="0.35">
      <c r="A22">
        <v>51.957000000000001</v>
      </c>
      <c r="B22">
        <v>54.078000000000003</v>
      </c>
      <c r="C22">
        <f>$E$1-A22</f>
        <v>511.69799999999998</v>
      </c>
      <c r="D22" s="5">
        <v>506.53</v>
      </c>
      <c r="H22">
        <v>151.77099999999999</v>
      </c>
      <c r="I22">
        <v>48.981999999999999</v>
      </c>
      <c r="J22">
        <f t="shared" si="0"/>
        <v>411.88400000000001</v>
      </c>
      <c r="K22">
        <v>35</v>
      </c>
      <c r="L22">
        <v>9.06</v>
      </c>
    </row>
    <row r="23" spans="1:12" x14ac:dyDescent="0.35">
      <c r="A23">
        <v>42.545999999999999</v>
      </c>
      <c r="B23">
        <v>54.709000000000003</v>
      </c>
      <c r="C23">
        <f>$E$1-A23</f>
        <v>521.10899999999992</v>
      </c>
      <c r="D23" s="5">
        <v>516.11099999999999</v>
      </c>
      <c r="H23">
        <v>162.066</v>
      </c>
      <c r="I23">
        <v>48.902999999999999</v>
      </c>
      <c r="J23">
        <f t="shared" si="0"/>
        <v>401.58899999999994</v>
      </c>
      <c r="K23">
        <v>35</v>
      </c>
      <c r="L23">
        <v>9.0399999999999991</v>
      </c>
    </row>
    <row r="24" spans="1:12" x14ac:dyDescent="0.35">
      <c r="A24">
        <v>31.86</v>
      </c>
      <c r="B24">
        <v>55.636000000000003</v>
      </c>
      <c r="C24">
        <f>$E$1-A24</f>
        <v>531.79499999999996</v>
      </c>
      <c r="D24" s="5">
        <v>526.92499999999995</v>
      </c>
      <c r="H24">
        <v>171.66200000000001</v>
      </c>
      <c r="I24">
        <v>48.712000000000003</v>
      </c>
      <c r="J24">
        <f t="shared" si="0"/>
        <v>391.99299999999994</v>
      </c>
      <c r="K24">
        <v>35</v>
      </c>
      <c r="L24">
        <v>9.01</v>
      </c>
    </row>
    <row r="25" spans="1:12" x14ac:dyDescent="0.35">
      <c r="A25">
        <v>21.847000000000001</v>
      </c>
      <c r="B25">
        <v>59.066000000000003</v>
      </c>
      <c r="C25">
        <f>$E$1-A25</f>
        <v>541.80799999999999</v>
      </c>
      <c r="D25" s="5">
        <v>536.72199999999998</v>
      </c>
      <c r="H25">
        <v>182.185</v>
      </c>
      <c r="I25">
        <v>48.616999999999997</v>
      </c>
      <c r="J25">
        <f t="shared" si="0"/>
        <v>381.46999999999997</v>
      </c>
      <c r="K25">
        <v>35</v>
      </c>
      <c r="L25">
        <v>8.9700000000000006</v>
      </c>
    </row>
    <row r="26" spans="1:12" x14ac:dyDescent="0.35">
      <c r="A26">
        <v>18.545999999999999</v>
      </c>
      <c r="B26">
        <v>67.087999999999994</v>
      </c>
      <c r="C26">
        <f>$E$1-A26</f>
        <v>545.10899999999992</v>
      </c>
      <c r="D26" s="5">
        <v>540.16499999999996</v>
      </c>
      <c r="H26">
        <v>192.38499999999999</v>
      </c>
      <c r="I26">
        <v>48.46</v>
      </c>
      <c r="J26">
        <f t="shared" si="0"/>
        <v>371.27</v>
      </c>
      <c r="K26">
        <v>35</v>
      </c>
      <c r="L26">
        <v>8.92</v>
      </c>
    </row>
    <row r="27" spans="1:12" x14ac:dyDescent="0.35">
      <c r="A27">
        <v>14.573</v>
      </c>
      <c r="B27">
        <v>67.728999999999999</v>
      </c>
      <c r="C27">
        <f>$E$1-A27</f>
        <v>549.08199999999999</v>
      </c>
      <c r="D27" s="5">
        <v>542.62800000000004</v>
      </c>
      <c r="H27">
        <v>202.602</v>
      </c>
      <c r="I27">
        <v>48.241</v>
      </c>
      <c r="J27">
        <f t="shared" si="0"/>
        <v>361.053</v>
      </c>
      <c r="K27">
        <v>36</v>
      </c>
      <c r="L27">
        <v>8.83</v>
      </c>
    </row>
    <row r="28" spans="1:12" x14ac:dyDescent="0.35">
      <c r="A28">
        <v>12.936</v>
      </c>
      <c r="B28">
        <v>67.852999999999994</v>
      </c>
      <c r="C28">
        <f>$E$1-A28</f>
        <v>550.71899999999994</v>
      </c>
      <c r="D28" s="5">
        <v>545.78</v>
      </c>
      <c r="H28">
        <v>212.27</v>
      </c>
      <c r="I28">
        <v>48.161000000000001</v>
      </c>
      <c r="J28">
        <f t="shared" si="0"/>
        <v>351.38499999999999</v>
      </c>
      <c r="K28">
        <v>36</v>
      </c>
      <c r="L28">
        <v>8.74</v>
      </c>
    </row>
    <row r="29" spans="1:12" x14ac:dyDescent="0.35">
      <c r="A29">
        <v>8.8510000000000009</v>
      </c>
      <c r="B29">
        <v>68.040000000000006</v>
      </c>
      <c r="C29">
        <f>$E$1-A29</f>
        <v>554.80399999999997</v>
      </c>
      <c r="D29" s="5">
        <v>548.69399999999996</v>
      </c>
      <c r="H29">
        <v>222.16499999999999</v>
      </c>
      <c r="I29">
        <v>48.057000000000002</v>
      </c>
      <c r="J29">
        <f t="shared" si="0"/>
        <v>341.49</v>
      </c>
      <c r="K29">
        <v>36</v>
      </c>
      <c r="L29">
        <v>8.61</v>
      </c>
    </row>
    <row r="30" spans="1:12" x14ac:dyDescent="0.35">
      <c r="A30">
        <v>7.0789999999999997</v>
      </c>
      <c r="B30">
        <v>68.457999999999998</v>
      </c>
      <c r="C30">
        <f>$E$1-A30</f>
        <v>556.57600000000002</v>
      </c>
      <c r="D30" s="5">
        <v>551.69000000000005</v>
      </c>
      <c r="H30">
        <v>231.47399999999999</v>
      </c>
      <c r="I30">
        <v>47.975999999999999</v>
      </c>
      <c r="J30">
        <f t="shared" si="0"/>
        <v>332.18099999999998</v>
      </c>
      <c r="K30">
        <v>36</v>
      </c>
      <c r="L30">
        <v>8.4</v>
      </c>
    </row>
    <row r="31" spans="1:12" x14ac:dyDescent="0.35">
      <c r="A31">
        <v>4.03</v>
      </c>
      <c r="B31">
        <v>68.906999999999996</v>
      </c>
      <c r="C31">
        <f>$E$1-A31</f>
        <v>559.625</v>
      </c>
      <c r="D31" s="5">
        <v>554.71</v>
      </c>
      <c r="H31">
        <v>241.37</v>
      </c>
      <c r="I31">
        <v>47.941000000000003</v>
      </c>
      <c r="J31">
        <f t="shared" si="0"/>
        <v>322.28499999999997</v>
      </c>
      <c r="K31">
        <v>37</v>
      </c>
      <c r="L31">
        <v>8.18</v>
      </c>
    </row>
    <row r="32" spans="1:12" x14ac:dyDescent="0.35">
      <c r="A32">
        <v>0.98299999999999998</v>
      </c>
      <c r="B32">
        <v>69.861000000000004</v>
      </c>
      <c r="C32">
        <f>$E$1-A32</f>
        <v>562.67200000000003</v>
      </c>
      <c r="D32" s="5">
        <v>557.904</v>
      </c>
      <c r="H32">
        <v>245.44499999999999</v>
      </c>
      <c r="I32">
        <v>47.944000000000003</v>
      </c>
      <c r="J32">
        <f t="shared" si="0"/>
        <v>318.20999999999998</v>
      </c>
      <c r="K32">
        <v>37</v>
      </c>
      <c r="L32">
        <v>7.36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76C0-4554-4210-88A1-8C0FACF6DEC6}">
  <dimension ref="A1:E32"/>
  <sheetViews>
    <sheetView workbookViewId="0">
      <selection activeCell="A2" sqref="A2:B32"/>
    </sheetView>
  </sheetViews>
  <sheetFormatPr defaultRowHeight="14.5" x14ac:dyDescent="0.35"/>
  <sheetData>
    <row r="1" spans="1:5" x14ac:dyDescent="0.35">
      <c r="A1" t="s">
        <v>4</v>
      </c>
      <c r="B1" t="s">
        <v>5</v>
      </c>
      <c r="D1" t="s">
        <v>13</v>
      </c>
      <c r="E1" t="s">
        <v>8</v>
      </c>
    </row>
    <row r="2" spans="1:5" x14ac:dyDescent="0.35">
      <c r="A2" s="6">
        <v>557.904</v>
      </c>
      <c r="B2" s="6">
        <v>69.861000000000004</v>
      </c>
      <c r="D2" s="5">
        <v>557.904</v>
      </c>
      <c r="E2" s="5">
        <v>69.861000000000004</v>
      </c>
    </row>
    <row r="3" spans="1:5" x14ac:dyDescent="0.35">
      <c r="A3" s="6">
        <v>554.71</v>
      </c>
      <c r="B3" s="6">
        <v>68.906999999999996</v>
      </c>
      <c r="D3" s="5">
        <v>554.71</v>
      </c>
      <c r="E3" s="5">
        <v>68.906999999999996</v>
      </c>
    </row>
    <row r="4" spans="1:5" x14ac:dyDescent="0.35">
      <c r="A4" s="6">
        <v>551.69000000000005</v>
      </c>
      <c r="B4" s="6">
        <v>68.457999999999998</v>
      </c>
      <c r="D4" s="5">
        <v>551.69000000000005</v>
      </c>
      <c r="E4" s="5">
        <v>68.457999999999998</v>
      </c>
    </row>
    <row r="5" spans="1:5" x14ac:dyDescent="0.35">
      <c r="A5" s="6">
        <v>548.69399999999996</v>
      </c>
      <c r="B5" s="6">
        <v>68.040000000000006</v>
      </c>
      <c r="D5" s="5">
        <v>548.69399999999996</v>
      </c>
      <c r="E5" s="5">
        <v>68.040000000000006</v>
      </c>
    </row>
    <row r="6" spans="1:5" x14ac:dyDescent="0.35">
      <c r="A6" s="6">
        <v>545.78</v>
      </c>
      <c r="B6" s="6">
        <v>67.852999999999994</v>
      </c>
      <c r="D6" s="5">
        <v>545.78</v>
      </c>
      <c r="E6" s="5">
        <v>67.852999999999994</v>
      </c>
    </row>
    <row r="7" spans="1:5" x14ac:dyDescent="0.35">
      <c r="A7" s="6">
        <v>542.62800000000004</v>
      </c>
      <c r="B7" s="6">
        <v>67.728999999999999</v>
      </c>
      <c r="D7" s="5">
        <v>542.62800000000004</v>
      </c>
      <c r="E7" s="5">
        <v>67.728999999999999</v>
      </c>
    </row>
    <row r="8" spans="1:5" x14ac:dyDescent="0.35">
      <c r="A8" s="6">
        <v>540.16499999999996</v>
      </c>
      <c r="B8" s="6">
        <v>67.087999999999994</v>
      </c>
      <c r="D8" s="5">
        <v>540.16499999999996</v>
      </c>
      <c r="E8" s="5">
        <v>67.087999999999994</v>
      </c>
    </row>
    <row r="9" spans="1:5" x14ac:dyDescent="0.35">
      <c r="A9" s="6">
        <v>536.72199999999998</v>
      </c>
      <c r="B9" s="6">
        <v>59.066000000000003</v>
      </c>
      <c r="D9" s="5">
        <v>536.72199999999998</v>
      </c>
      <c r="E9" s="5">
        <v>59.066000000000003</v>
      </c>
    </row>
    <row r="10" spans="1:5" x14ac:dyDescent="0.35">
      <c r="A10" s="6">
        <v>526.92499999999995</v>
      </c>
      <c r="B10" s="6">
        <v>55.636000000000003</v>
      </c>
      <c r="D10" s="5">
        <v>526.92499999999995</v>
      </c>
      <c r="E10" s="5">
        <v>55.636000000000003</v>
      </c>
    </row>
    <row r="11" spans="1:5" x14ac:dyDescent="0.35">
      <c r="A11" s="6">
        <v>516.11099999999999</v>
      </c>
      <c r="B11" s="6">
        <v>54.709000000000003</v>
      </c>
      <c r="D11" s="5">
        <v>516.11099999999999</v>
      </c>
      <c r="E11" s="5">
        <v>54.709000000000003</v>
      </c>
    </row>
    <row r="12" spans="1:5" x14ac:dyDescent="0.35">
      <c r="A12" s="6">
        <v>506.53</v>
      </c>
      <c r="B12" s="6">
        <v>54.078000000000003</v>
      </c>
      <c r="D12" s="5">
        <v>506.53</v>
      </c>
      <c r="E12" s="5">
        <v>54.078000000000003</v>
      </c>
    </row>
    <row r="13" spans="1:5" x14ac:dyDescent="0.35">
      <c r="A13" s="6">
        <v>496.87</v>
      </c>
      <c r="B13" s="6">
        <v>53.396000000000001</v>
      </c>
      <c r="D13" s="5">
        <v>496.87</v>
      </c>
      <c r="E13" s="5">
        <v>53.396000000000001</v>
      </c>
    </row>
    <row r="14" spans="1:5" x14ac:dyDescent="0.35">
      <c r="A14" s="6">
        <v>486.74799999999999</v>
      </c>
      <c r="B14" s="6">
        <v>52.816000000000003</v>
      </c>
      <c r="D14" s="5">
        <v>486.74799999999999</v>
      </c>
      <c r="E14" s="5">
        <v>52.816000000000003</v>
      </c>
    </row>
    <row r="15" spans="1:5" x14ac:dyDescent="0.35">
      <c r="A15" s="6">
        <v>476.786</v>
      </c>
      <c r="B15" s="6">
        <v>52.414999999999999</v>
      </c>
      <c r="D15" s="5">
        <v>476.786</v>
      </c>
      <c r="E15" s="5">
        <v>52.414999999999999</v>
      </c>
    </row>
    <row r="16" spans="1:5" x14ac:dyDescent="0.35">
      <c r="A16" s="6">
        <v>466.74700000000001</v>
      </c>
      <c r="B16" s="6">
        <v>51.933999999999997</v>
      </c>
      <c r="D16" s="5">
        <v>466.74700000000001</v>
      </c>
      <c r="E16" s="5">
        <v>51.933999999999997</v>
      </c>
    </row>
    <row r="17" spans="1:5" x14ac:dyDescent="0.35">
      <c r="A17" s="6">
        <v>456.154</v>
      </c>
      <c r="B17" s="6">
        <v>51.156999999999996</v>
      </c>
      <c r="D17" s="5">
        <v>456.154</v>
      </c>
      <c r="E17" s="5">
        <v>51.156999999999996</v>
      </c>
    </row>
    <row r="18" spans="1:5" x14ac:dyDescent="0.35">
      <c r="A18" s="6">
        <v>446.43099999999998</v>
      </c>
      <c r="B18" s="6">
        <v>50.207999999999998</v>
      </c>
      <c r="D18" s="5">
        <v>446.43099999999998</v>
      </c>
      <c r="E18" s="5">
        <v>50.207999999999998</v>
      </c>
    </row>
    <row r="19" spans="1:5" x14ac:dyDescent="0.35">
      <c r="A19" s="6">
        <v>436.04899999999998</v>
      </c>
      <c r="B19" s="6">
        <v>49.942999999999998</v>
      </c>
      <c r="D19" s="5">
        <v>436.04899999999998</v>
      </c>
      <c r="E19" s="5">
        <v>49.942999999999998</v>
      </c>
    </row>
    <row r="20" spans="1:5" x14ac:dyDescent="0.35">
      <c r="A20" s="6">
        <v>426.97</v>
      </c>
      <c r="B20" s="6">
        <v>49.518000000000001</v>
      </c>
      <c r="D20" s="5">
        <v>426.97</v>
      </c>
      <c r="E20" s="5">
        <v>49.518000000000001</v>
      </c>
    </row>
    <row r="21" spans="1:5" x14ac:dyDescent="0.35">
      <c r="A21" s="6">
        <v>416.11700000000002</v>
      </c>
      <c r="B21" s="6">
        <v>49.249000000000002</v>
      </c>
      <c r="D21" s="5">
        <v>416.11700000000002</v>
      </c>
      <c r="E21" s="5">
        <v>49.249000000000002</v>
      </c>
    </row>
    <row r="22" spans="1:5" x14ac:dyDescent="0.35">
      <c r="A22" s="6">
        <v>407.10399999999998</v>
      </c>
      <c r="B22" s="6">
        <v>48.981999999999999</v>
      </c>
      <c r="D22" s="5">
        <v>407.10399999999998</v>
      </c>
      <c r="E22" s="5">
        <v>48.981999999999999</v>
      </c>
    </row>
    <row r="23" spans="1:5" x14ac:dyDescent="0.35">
      <c r="A23" s="6">
        <v>396.64100000000002</v>
      </c>
      <c r="B23" s="6">
        <v>48.902999999999999</v>
      </c>
      <c r="D23" s="5">
        <v>396.64100000000002</v>
      </c>
      <c r="E23" s="5">
        <v>48.902999999999999</v>
      </c>
    </row>
    <row r="24" spans="1:5" x14ac:dyDescent="0.35">
      <c r="A24" s="6">
        <v>386.45100000000002</v>
      </c>
      <c r="B24" s="6">
        <v>48.712000000000003</v>
      </c>
      <c r="D24" s="5">
        <v>386.45100000000002</v>
      </c>
      <c r="E24" s="5">
        <v>48.712000000000003</v>
      </c>
    </row>
    <row r="25" spans="1:5" x14ac:dyDescent="0.35">
      <c r="A25" s="6">
        <v>375.93700000000001</v>
      </c>
      <c r="B25" s="6">
        <v>48.616999999999997</v>
      </c>
      <c r="D25" s="5">
        <v>375.93700000000001</v>
      </c>
      <c r="E25" s="5">
        <v>48.616999999999997</v>
      </c>
    </row>
    <row r="26" spans="1:5" x14ac:dyDescent="0.35">
      <c r="A26" s="6">
        <v>365.95100000000002</v>
      </c>
      <c r="B26" s="6">
        <v>48.46</v>
      </c>
      <c r="D26" s="5">
        <v>365.95100000000002</v>
      </c>
      <c r="E26" s="5">
        <v>48.46</v>
      </c>
    </row>
    <row r="27" spans="1:5" x14ac:dyDescent="0.35">
      <c r="A27" s="6">
        <v>356.19799999999998</v>
      </c>
      <c r="B27" s="6">
        <v>48.241</v>
      </c>
      <c r="D27" s="5">
        <v>356.19799999999998</v>
      </c>
      <c r="E27" s="5">
        <v>48.241</v>
      </c>
    </row>
    <row r="28" spans="1:5" x14ac:dyDescent="0.35">
      <c r="A28" s="6">
        <v>346.35399999999998</v>
      </c>
      <c r="B28" s="6">
        <v>48.161000000000001</v>
      </c>
      <c r="D28" s="5">
        <v>346.35399999999998</v>
      </c>
      <c r="E28" s="5">
        <v>48.161000000000001</v>
      </c>
    </row>
    <row r="29" spans="1:5" x14ac:dyDescent="0.35">
      <c r="A29" s="6">
        <v>336.72500000000002</v>
      </c>
      <c r="B29" s="6">
        <v>48.057000000000002</v>
      </c>
      <c r="D29" s="5">
        <v>336.72500000000002</v>
      </c>
      <c r="E29" s="5">
        <v>48.057000000000002</v>
      </c>
    </row>
    <row r="30" spans="1:5" x14ac:dyDescent="0.35">
      <c r="A30" s="6">
        <v>326.74900000000002</v>
      </c>
      <c r="B30" s="6">
        <v>47.975999999999999</v>
      </c>
      <c r="D30" s="5">
        <v>326.74900000000002</v>
      </c>
      <c r="E30" s="5">
        <v>47.975999999999999</v>
      </c>
    </row>
    <row r="31" spans="1:5" x14ac:dyDescent="0.35">
      <c r="A31" s="6">
        <v>316.90600000000001</v>
      </c>
      <c r="B31" s="6">
        <v>47.941000000000003</v>
      </c>
      <c r="D31" s="5">
        <v>316.90600000000001</v>
      </c>
      <c r="E31" s="5">
        <v>47.941000000000003</v>
      </c>
    </row>
    <row r="32" spans="1:5" x14ac:dyDescent="0.35">
      <c r="A32" s="7">
        <v>313.54000000000002</v>
      </c>
      <c r="B32" s="7">
        <v>47.944000000000003</v>
      </c>
      <c r="D32" s="5">
        <v>313.54000000000002</v>
      </c>
      <c r="E32" s="5">
        <v>47.944000000000003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2025-05-15_profile (version 1)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Hawkins</dc:creator>
  <cp:lastModifiedBy>Justin Hawkins</cp:lastModifiedBy>
  <dcterms:created xsi:type="dcterms:W3CDTF">2025-04-18T00:11:49Z</dcterms:created>
  <dcterms:modified xsi:type="dcterms:W3CDTF">2025-05-16T20:33:20Z</dcterms:modified>
</cp:coreProperties>
</file>