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8315" windowHeight="10860" activeTab="1"/>
  </bookViews>
  <sheets>
    <sheet name="加气机检定记录表（LNG）" sheetId="1" r:id="rId1"/>
    <sheet name="反公式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7" i="2" l="1"/>
  <c r="B1" i="3" l="1"/>
  <c r="A1" i="3"/>
  <c r="G13" i="2"/>
  <c r="F13" i="2" s="1"/>
  <c r="L13" i="2" l="1"/>
  <c r="B2" i="3" l="1"/>
  <c r="B3" i="3"/>
  <c r="B4" i="3"/>
  <c r="B5" i="3"/>
  <c r="B6" i="3"/>
  <c r="B7" i="3"/>
  <c r="B8" i="3"/>
  <c r="B9" i="3"/>
  <c r="A2" i="3" l="1"/>
  <c r="A3" i="3"/>
  <c r="A4" i="3"/>
  <c r="A5" i="3"/>
  <c r="A6" i="3"/>
  <c r="A7" i="3"/>
  <c r="A8" i="3"/>
  <c r="A9" i="3"/>
  <c r="G14" i="2"/>
  <c r="G15" i="2"/>
  <c r="G16" i="2"/>
  <c r="G17" i="2"/>
  <c r="G18" i="2"/>
  <c r="G19" i="2"/>
  <c r="G20" i="2"/>
  <c r="G21" i="2"/>
  <c r="K16" i="2" l="1"/>
  <c r="K19" i="2"/>
  <c r="K13" i="2"/>
  <c r="O25" i="2" l="1"/>
  <c r="J24" i="2" l="1"/>
  <c r="J16" i="2"/>
  <c r="J19" i="2"/>
  <c r="J13" i="2"/>
  <c r="F24" i="2" l="1"/>
  <c r="F14" i="2"/>
  <c r="F15" i="2"/>
  <c r="F18" i="2" l="1"/>
  <c r="F17" i="2"/>
  <c r="L14" i="2" l="1"/>
  <c r="M14" i="2" s="1"/>
  <c r="N14" i="2" s="1"/>
  <c r="L15" i="2"/>
  <c r="M15" i="2" s="1"/>
  <c r="N15" i="2" s="1"/>
  <c r="F16" i="2"/>
  <c r="L16" i="2" s="1"/>
  <c r="M16" i="2" s="1"/>
  <c r="N16" i="2" s="1"/>
  <c r="L17" i="2"/>
  <c r="M17" i="2" s="1"/>
  <c r="N17" i="2" s="1"/>
  <c r="L18" i="2"/>
  <c r="M18" i="2" s="1"/>
  <c r="N18" i="2" s="1"/>
  <c r="F20" i="2"/>
  <c r="L20" i="2" s="1"/>
  <c r="M20" i="2" s="1"/>
  <c r="N20" i="2" s="1"/>
  <c r="F21" i="2"/>
  <c r="L21" i="2" s="1"/>
  <c r="M21" i="2" s="1"/>
  <c r="N21" i="2" s="1"/>
  <c r="K21" i="1"/>
  <c r="K20" i="1"/>
  <c r="K19" i="1"/>
  <c r="K18" i="1"/>
  <c r="K17" i="1"/>
  <c r="O16" i="1"/>
  <c r="N16" i="1"/>
  <c r="K16" i="1"/>
  <c r="K15" i="1"/>
  <c r="K14" i="1"/>
  <c r="M13" i="1"/>
  <c r="K13" i="1"/>
  <c r="L13" i="1" l="1"/>
  <c r="F19" i="2"/>
  <c r="L19" i="2" s="1"/>
  <c r="M19" i="2" s="1"/>
  <c r="N19" i="2" s="1"/>
  <c r="M13" i="2" l="1"/>
  <c r="N13" i="2" s="1"/>
</calcChain>
</file>

<file path=xl/sharedStrings.xml><?xml version="1.0" encoding="utf-8"?>
<sst xmlns="http://schemas.openxmlformats.org/spreadsheetml/2006/main" count="174" uniqueCount="119">
  <si>
    <r>
      <rPr>
        <b/>
        <sz val="14"/>
        <rFont val="宋体"/>
        <family val="3"/>
        <charset val="134"/>
      </rPr>
      <t>液化天然气（</t>
    </r>
    <r>
      <rPr>
        <b/>
        <sz val="14"/>
        <rFont val="Times New Roman"/>
        <family val="1"/>
      </rPr>
      <t>LNG</t>
    </r>
    <r>
      <rPr>
        <b/>
        <sz val="14"/>
        <rFont val="宋体"/>
        <family val="3"/>
        <charset val="134"/>
      </rPr>
      <t>）加气机检定</t>
    </r>
    <r>
      <rPr>
        <b/>
        <sz val="14"/>
        <rFont val="Times New Roman"/>
        <family val="1"/>
      </rPr>
      <t>/</t>
    </r>
    <r>
      <rPr>
        <b/>
        <sz val="14"/>
        <rFont val="宋体"/>
        <family val="3"/>
        <charset val="134"/>
      </rPr>
      <t>校准记录</t>
    </r>
    <r>
      <rPr>
        <b/>
        <sz val="14"/>
        <rFont val="Times New Roman"/>
        <family val="1"/>
      </rPr>
      <t xml:space="preserve">                                      </t>
    </r>
    <r>
      <rPr>
        <b/>
        <sz val="12"/>
        <rFont val="Times New Roman"/>
        <family val="1"/>
      </rPr>
      <t xml:space="preserve">    </t>
    </r>
    <r>
      <rPr>
        <sz val="12"/>
        <rFont val="Times New Roman"/>
        <family val="1"/>
      </rPr>
      <t xml:space="preserve">   JL/12/LL0065</t>
    </r>
    <phoneticPr fontId="6" type="noConversion"/>
  </si>
  <si>
    <t>委托单号：</t>
    <phoneticPr fontId="6" type="noConversion"/>
  </si>
  <si>
    <r>
      <rPr>
        <sz val="10"/>
        <rFont val="宋体"/>
        <family val="3"/>
        <charset val="134"/>
      </rPr>
      <t>条码号</t>
    </r>
    <r>
      <rPr>
        <sz val="10"/>
        <rFont val="宋体"/>
        <family val="3"/>
        <charset val="134"/>
      </rPr>
      <t>：</t>
    </r>
    <phoneticPr fontId="6" type="noConversion"/>
  </si>
  <si>
    <r>
      <rPr>
        <sz val="10"/>
        <rFont val="宋体"/>
        <family val="3"/>
        <charset val="134"/>
      </rPr>
      <t>记录编号：</t>
    </r>
    <phoneticPr fontId="6" type="noConversion"/>
  </si>
  <si>
    <r>
      <rPr>
        <sz val="10"/>
        <rFont val="宋体"/>
        <family val="3"/>
        <charset val="134"/>
      </rPr>
      <t>证书编号</t>
    </r>
    <r>
      <rPr>
        <sz val="10"/>
        <rFont val="宋体"/>
        <family val="3"/>
        <charset val="134"/>
      </rPr>
      <t>：</t>
    </r>
    <phoneticPr fontId="6" type="noConversion"/>
  </si>
  <si>
    <r>
      <rPr>
        <sz val="10"/>
        <rFont val="宋体"/>
        <family val="3"/>
        <charset val="134"/>
      </rPr>
      <t>第</t>
    </r>
    <r>
      <rPr>
        <u/>
        <sz val="10"/>
        <rFont val="Times New Roman"/>
        <family val="1"/>
      </rPr>
      <t xml:space="preserve">             </t>
    </r>
    <r>
      <rPr>
        <sz val="10"/>
        <rFont val="宋体"/>
        <family val="3"/>
        <charset val="134"/>
      </rPr>
      <t>页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共</t>
    </r>
    <r>
      <rPr>
        <u/>
        <sz val="10"/>
        <rFont val="Times New Roman"/>
        <family val="1"/>
      </rPr>
      <t xml:space="preserve">             </t>
    </r>
    <r>
      <rPr>
        <sz val="10"/>
        <rFont val="宋体"/>
        <family val="3"/>
        <charset val="134"/>
      </rPr>
      <t>页</t>
    </r>
    <phoneticPr fontId="6" type="noConversion"/>
  </si>
  <si>
    <r>
      <rPr>
        <sz val="10"/>
        <rFont val="宋体"/>
        <family val="3"/>
        <charset val="134"/>
      </rPr>
      <t>送检单位：</t>
    </r>
    <phoneticPr fontId="6" type="noConversion"/>
  </si>
  <si>
    <t>江西新奥燃气发展有限公司</t>
    <phoneticPr fontId="6" type="noConversion"/>
  </si>
  <si>
    <r>
      <rPr>
        <sz val="10"/>
        <rFont val="宋体"/>
        <family val="3"/>
        <charset val="134"/>
      </rPr>
      <t>制造厂家：</t>
    </r>
    <phoneticPr fontId="6" type="noConversion"/>
  </si>
  <si>
    <t>成都华气厚普机电设备股份有限公司</t>
    <phoneticPr fontId="6" type="noConversion"/>
  </si>
  <si>
    <r>
      <rPr>
        <sz val="10"/>
        <rFont val="宋体"/>
        <family val="3"/>
        <charset val="134"/>
      </rPr>
      <t>出厂编号：</t>
    </r>
    <phoneticPr fontId="6" type="noConversion"/>
  </si>
  <si>
    <t>20130181375</t>
    <phoneticPr fontId="6" type="noConversion"/>
  </si>
  <si>
    <r>
      <rPr>
        <sz val="10"/>
        <rFont val="宋体"/>
        <family val="3"/>
        <charset val="134"/>
      </rPr>
      <t>型号规格：</t>
    </r>
    <phoneticPr fontId="6" type="noConversion"/>
  </si>
  <si>
    <t>HQHP-JYJ-80-II</t>
    <phoneticPr fontId="6" type="noConversion"/>
  </si>
  <si>
    <r>
      <rPr>
        <sz val="10"/>
        <rFont val="宋体"/>
        <family val="3"/>
        <charset val="134"/>
      </rPr>
      <t>准确度等级：</t>
    </r>
    <phoneticPr fontId="6" type="noConversion"/>
  </si>
  <si>
    <r>
      <rPr>
        <u/>
        <sz val="10"/>
        <rFont val="Times New Roman"/>
        <family val="1"/>
      </rPr>
      <t xml:space="preserve">     1.0      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级</t>
    </r>
    <phoneticPr fontId="6" type="noConversion"/>
  </si>
  <si>
    <t>流量范围：</t>
  </si>
  <si>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3~80</t>
    </r>
    <r>
      <rPr>
        <sz val="10"/>
        <rFont val="宋体"/>
        <family val="3"/>
        <charset val="134"/>
      </rPr>
      <t>）</t>
    </r>
    <r>
      <rPr>
        <sz val="10"/>
        <rFont val="Times New Roman"/>
        <family val="1"/>
      </rPr>
      <t xml:space="preserve"> </t>
    </r>
    <phoneticPr fontId="6" type="noConversion"/>
  </si>
  <si>
    <t xml:space="preserve">  kg/min</t>
    <phoneticPr fontId="6" type="noConversion"/>
  </si>
  <si>
    <r>
      <rPr>
        <sz val="10"/>
        <rFont val="宋体"/>
        <family val="3"/>
        <charset val="134"/>
      </rPr>
      <t>标准器名称：</t>
    </r>
    <phoneticPr fontId="6" type="noConversion"/>
  </si>
  <si>
    <r>
      <rPr>
        <sz val="10"/>
        <rFont val="宋体"/>
        <family val="3"/>
        <charset val="134"/>
      </rPr>
      <t>液化天然气（</t>
    </r>
    <r>
      <rPr>
        <sz val="10"/>
        <rFont val="Times New Roman"/>
        <family val="1"/>
      </rPr>
      <t>LNG</t>
    </r>
    <r>
      <rPr>
        <sz val="10"/>
        <rFont val="宋体"/>
        <family val="3"/>
        <charset val="134"/>
      </rPr>
      <t>）加气机检定装置</t>
    </r>
    <phoneticPr fontId="6" type="noConversion"/>
  </si>
  <si>
    <r>
      <t xml:space="preserve">  </t>
    </r>
    <r>
      <rPr>
        <sz val="10"/>
        <rFont val="宋体"/>
        <family val="3"/>
        <charset val="134"/>
      </rPr>
      <t>标准器型号规格：</t>
    </r>
    <phoneticPr fontId="6" type="noConversion"/>
  </si>
  <si>
    <t>NT-JD-LNG-05</t>
    <phoneticPr fontId="6" type="noConversion"/>
  </si>
  <si>
    <r>
      <rPr>
        <sz val="10"/>
        <rFont val="宋体"/>
        <family val="3"/>
        <charset val="134"/>
      </rPr>
      <t>标准器编号：</t>
    </r>
    <phoneticPr fontId="6" type="noConversion"/>
  </si>
  <si>
    <t>20110801001</t>
    <phoneticPr fontId="6" type="noConversion"/>
  </si>
  <si>
    <r>
      <rPr>
        <sz val="10"/>
        <rFont val="宋体"/>
        <family val="3"/>
        <charset val="134"/>
      </rPr>
      <t>标准器证书编号：</t>
    </r>
    <phoneticPr fontId="6" type="noConversion"/>
  </si>
  <si>
    <r>
      <rPr>
        <sz val="10"/>
        <rFont val="宋体"/>
        <family val="3"/>
        <charset val="134"/>
      </rPr>
      <t>校准字第</t>
    </r>
    <r>
      <rPr>
        <sz val="10"/>
        <rFont val="Times New Roman"/>
        <family val="1"/>
      </rPr>
      <t>201411105665</t>
    </r>
    <r>
      <rPr>
        <sz val="10"/>
        <rFont val="宋体"/>
        <family val="3"/>
        <charset val="134"/>
      </rPr>
      <t>号</t>
    </r>
    <phoneticPr fontId="6" type="noConversion"/>
  </si>
  <si>
    <r>
      <rPr>
        <sz val="10"/>
        <rFont val="宋体"/>
        <family val="3"/>
        <charset val="134"/>
      </rPr>
      <t>标准器有效期至：</t>
    </r>
    <phoneticPr fontId="6" type="noConversion"/>
  </si>
  <si>
    <r>
      <t>2015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11</t>
    </r>
    <r>
      <rPr>
        <sz val="10"/>
        <rFont val="宋体"/>
        <family val="3"/>
        <charset val="134"/>
      </rPr>
      <t>月</t>
    </r>
    <r>
      <rPr>
        <sz val="10"/>
        <rFont val="Times New Roman"/>
        <family val="1"/>
      </rPr>
      <t>13</t>
    </r>
    <r>
      <rPr>
        <sz val="10"/>
        <rFont val="宋体"/>
        <family val="3"/>
        <charset val="134"/>
      </rPr>
      <t>日</t>
    </r>
    <phoneticPr fontId="6" type="noConversion"/>
  </si>
  <si>
    <r>
      <rPr>
        <sz val="10"/>
        <rFont val="宋体"/>
        <family val="3"/>
        <charset val="134"/>
      </rPr>
      <t>标准器准确度等级：</t>
    </r>
    <phoneticPr fontId="6" type="noConversion"/>
  </si>
  <si>
    <t>0.3</t>
    <phoneticPr fontId="6" type="noConversion"/>
  </si>
  <si>
    <r>
      <t xml:space="preserve">     </t>
    </r>
    <r>
      <rPr>
        <sz val="10"/>
        <rFont val="宋体"/>
        <family val="3"/>
        <charset val="134"/>
      </rPr>
      <t>级</t>
    </r>
    <phoneticPr fontId="6" type="noConversion"/>
  </si>
  <si>
    <r>
      <rPr>
        <sz val="10"/>
        <rFont val="宋体"/>
        <family val="3"/>
        <charset val="134"/>
      </rPr>
      <t>标准器测量范围：</t>
    </r>
    <phoneticPr fontId="6" type="noConversion"/>
  </si>
  <si>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1~80</t>
    </r>
    <r>
      <rPr>
        <sz val="10"/>
        <rFont val="宋体"/>
        <family val="3"/>
        <charset val="134"/>
      </rPr>
      <t>）</t>
    </r>
    <phoneticPr fontId="6" type="noConversion"/>
  </si>
  <si>
    <t>kg/min</t>
  </si>
  <si>
    <t>检定/校准依据的文件：</t>
    <phoneticPr fontId="6" type="noConversion"/>
  </si>
  <si>
    <r>
      <t xml:space="preserve">JJG 1114-2015 </t>
    </r>
    <r>
      <rPr>
        <sz val="10"/>
        <rFont val="宋体"/>
        <family val="3"/>
        <charset val="134"/>
      </rPr>
      <t>液化天然气加气机国家检定规程</t>
    </r>
    <phoneticPr fontId="6" type="noConversion"/>
  </si>
  <si>
    <t>检定/校准环境参数：</t>
    <phoneticPr fontId="6" type="noConversion"/>
  </si>
  <si>
    <r>
      <rPr>
        <sz val="10"/>
        <rFont val="宋体"/>
        <family val="3"/>
        <charset val="134"/>
      </rPr>
      <t>温度：</t>
    </r>
    <phoneticPr fontId="6" type="noConversion"/>
  </si>
  <si>
    <r>
      <t>25.5</t>
    </r>
    <r>
      <rPr>
        <sz val="10"/>
        <rFont val="宋体"/>
        <family val="3"/>
        <charset val="134"/>
      </rPr>
      <t>℃</t>
    </r>
    <r>
      <rPr>
        <sz val="10"/>
        <rFont val="Times New Roman"/>
        <family val="1"/>
      </rPr>
      <t xml:space="preserve"> </t>
    </r>
    <phoneticPr fontId="6" type="noConversion"/>
  </si>
  <si>
    <r>
      <rPr>
        <sz val="10"/>
        <rFont val="宋体"/>
        <family val="3"/>
        <charset val="134"/>
      </rPr>
      <t>相对湿度：</t>
    </r>
    <r>
      <rPr>
        <sz val="10"/>
        <rFont val="Times New Roman"/>
        <family val="1"/>
      </rPr>
      <t xml:space="preserve"> </t>
    </r>
    <phoneticPr fontId="6" type="noConversion"/>
  </si>
  <si>
    <t>60%RH</t>
    <phoneticPr fontId="6" type="noConversion"/>
  </si>
  <si>
    <t>大气压力：</t>
  </si>
  <si>
    <t>97.2kPa</t>
    <phoneticPr fontId="6" type="noConversion"/>
  </si>
  <si>
    <t>检定/校准介质：</t>
    <phoneticPr fontId="6" type="noConversion"/>
  </si>
  <si>
    <t>LNG</t>
    <phoneticPr fontId="6" type="noConversion"/>
  </si>
  <si>
    <t>单价</t>
    <phoneticPr fontId="6" type="noConversion"/>
  </si>
  <si>
    <r>
      <rPr>
        <u/>
        <sz val="10"/>
        <rFont val="Times New Roman"/>
        <family val="1"/>
      </rPr>
      <t xml:space="preserve">           </t>
    </r>
    <r>
      <rPr>
        <sz val="10"/>
        <rFont val="宋体"/>
        <family val="3"/>
        <charset val="134"/>
      </rPr>
      <t>元</t>
    </r>
    <r>
      <rPr>
        <sz val="10"/>
        <rFont val="Times New Roman"/>
        <family val="1"/>
      </rPr>
      <t>/kg</t>
    </r>
    <phoneticPr fontId="6" type="noConversion"/>
  </si>
  <si>
    <t>检定/校准项目</t>
    <phoneticPr fontId="6" type="noConversion"/>
  </si>
  <si>
    <t>次数</t>
    <phoneticPr fontId="6" type="noConversion"/>
  </si>
  <si>
    <r>
      <rPr>
        <b/>
        <sz val="10"/>
        <rFont val="宋体"/>
        <family val="3"/>
        <charset val="134"/>
      </rPr>
      <t>加注流量</t>
    </r>
    <r>
      <rPr>
        <b/>
        <sz val="10"/>
        <rFont val="Times New Roman"/>
        <family val="1"/>
      </rPr>
      <t>kg/min</t>
    </r>
    <phoneticPr fontId="6" type="noConversion"/>
  </si>
  <si>
    <r>
      <rPr>
        <b/>
        <sz val="10"/>
        <rFont val="宋体"/>
        <family val="3"/>
        <charset val="134"/>
      </rPr>
      <t>加气机示值</t>
    </r>
    <r>
      <rPr>
        <b/>
        <sz val="10"/>
        <rFont val="Times New Roman"/>
        <family val="1"/>
      </rPr>
      <t>kg</t>
    </r>
    <phoneticPr fontId="6" type="noConversion"/>
  </si>
  <si>
    <r>
      <rPr>
        <b/>
        <sz val="10"/>
        <rFont val="宋体"/>
        <family val="3"/>
        <charset val="134"/>
      </rPr>
      <t>检定装置加气量</t>
    </r>
    <r>
      <rPr>
        <b/>
        <sz val="10"/>
        <rFont val="Times New Roman"/>
        <family val="1"/>
      </rPr>
      <t>kg</t>
    </r>
    <phoneticPr fontId="6" type="noConversion"/>
  </si>
  <si>
    <r>
      <rPr>
        <b/>
        <sz val="10"/>
        <rFont val="宋体"/>
        <family val="3"/>
        <charset val="134"/>
      </rPr>
      <t>相对误差（</t>
    </r>
    <r>
      <rPr>
        <b/>
        <sz val="10"/>
        <rFont val="Times New Roman"/>
        <family val="1"/>
      </rPr>
      <t>E</t>
    </r>
    <r>
      <rPr>
        <b/>
        <vertAlign val="subscript"/>
        <sz val="10"/>
        <rFont val="Times New Roman"/>
        <family val="1"/>
      </rPr>
      <t>ij</t>
    </r>
    <r>
      <rPr>
        <b/>
        <sz val="10"/>
        <rFont val="宋体"/>
        <family val="3"/>
        <charset val="134"/>
      </rPr>
      <t>）</t>
    </r>
    <r>
      <rPr>
        <b/>
        <sz val="10"/>
        <rFont val="Times New Roman"/>
        <family val="1"/>
      </rPr>
      <t>%</t>
    </r>
    <phoneticPr fontId="6" type="noConversion"/>
  </si>
  <si>
    <r>
      <rPr>
        <b/>
        <sz val="10"/>
        <rFont val="宋体"/>
        <family val="3"/>
        <charset val="134"/>
      </rPr>
      <t>平均误差（</t>
    </r>
    <r>
      <rPr>
        <b/>
        <sz val="10"/>
        <rFont val="Times New Roman"/>
        <family val="1"/>
      </rPr>
      <t>E</t>
    </r>
    <r>
      <rPr>
        <b/>
        <vertAlign val="subscript"/>
        <sz val="10"/>
        <rFont val="Times New Roman"/>
        <family val="1"/>
      </rPr>
      <t>i</t>
    </r>
    <r>
      <rPr>
        <b/>
        <sz val="10"/>
        <rFont val="宋体"/>
        <family val="3"/>
        <charset val="134"/>
      </rPr>
      <t>）</t>
    </r>
    <r>
      <rPr>
        <b/>
        <sz val="10"/>
        <rFont val="Times New Roman"/>
        <family val="1"/>
      </rPr>
      <t>%</t>
    </r>
    <phoneticPr fontId="6" type="noConversion"/>
  </si>
  <si>
    <r>
      <rPr>
        <b/>
        <sz val="10"/>
        <rFont val="宋体"/>
        <family val="3"/>
        <charset val="134"/>
      </rPr>
      <t>重复性（</t>
    </r>
    <r>
      <rPr>
        <b/>
        <sz val="10"/>
        <rFont val="Times New Roman"/>
        <family val="1"/>
      </rPr>
      <t>E</t>
    </r>
    <r>
      <rPr>
        <b/>
        <vertAlign val="subscript"/>
        <sz val="10"/>
        <rFont val="Times New Roman"/>
        <family val="1"/>
      </rPr>
      <t>ri</t>
    </r>
    <r>
      <rPr>
        <b/>
        <sz val="10"/>
        <rFont val="宋体"/>
        <family val="3"/>
        <charset val="134"/>
      </rPr>
      <t>）</t>
    </r>
    <r>
      <rPr>
        <b/>
        <sz val="10"/>
        <rFont val="Times New Roman"/>
        <family val="1"/>
      </rPr>
      <t>%</t>
    </r>
    <phoneticPr fontId="6" type="noConversion"/>
  </si>
  <si>
    <r>
      <rPr>
        <b/>
        <sz val="10"/>
        <rFont val="宋体"/>
        <family val="3"/>
        <charset val="134"/>
      </rPr>
      <t>加气机显示金额元</t>
    </r>
    <phoneticPr fontId="6" type="noConversion"/>
  </si>
  <si>
    <r>
      <rPr>
        <b/>
        <sz val="10"/>
        <rFont val="宋体"/>
        <family val="3"/>
        <charset val="134"/>
      </rPr>
      <t>应付费金额元</t>
    </r>
    <phoneticPr fontId="6" type="noConversion"/>
  </si>
  <si>
    <r>
      <rPr>
        <b/>
        <sz val="10"/>
        <rFont val="宋体"/>
        <family val="3"/>
        <charset val="134"/>
      </rPr>
      <t>付费金额误差（</t>
    </r>
    <r>
      <rPr>
        <b/>
        <sz val="10"/>
        <rFont val="Times New Roman"/>
        <family val="1"/>
      </rPr>
      <t>E</t>
    </r>
    <r>
      <rPr>
        <b/>
        <vertAlign val="subscript"/>
        <sz val="10"/>
        <rFont val="Times New Roman"/>
        <family val="1"/>
      </rPr>
      <t>j</t>
    </r>
    <r>
      <rPr>
        <b/>
        <sz val="10"/>
        <rFont val="宋体"/>
        <family val="3"/>
        <charset val="134"/>
      </rPr>
      <t>）元</t>
    </r>
    <phoneticPr fontId="6" type="noConversion"/>
  </si>
  <si>
    <r>
      <rPr>
        <b/>
        <sz val="10"/>
        <rFont val="宋体"/>
        <family val="3"/>
        <charset val="134"/>
      </rPr>
      <t>初始示值</t>
    </r>
    <phoneticPr fontId="6" type="noConversion"/>
  </si>
  <si>
    <r>
      <rPr>
        <b/>
        <sz val="10"/>
        <rFont val="宋体"/>
        <family val="3"/>
        <charset val="134"/>
      </rPr>
      <t>终止示值</t>
    </r>
    <phoneticPr fontId="6" type="noConversion"/>
  </si>
  <si>
    <r>
      <rPr>
        <b/>
        <sz val="10"/>
        <rFont val="宋体"/>
        <family val="3"/>
        <charset val="134"/>
      </rPr>
      <t>加气量</t>
    </r>
    <phoneticPr fontId="6" type="noConversion"/>
  </si>
  <si>
    <t>液相流量计单独检定</t>
    <phoneticPr fontId="6" type="noConversion"/>
  </si>
  <si>
    <r>
      <rPr>
        <i/>
        <sz val="12"/>
        <rFont val="Times New Roman"/>
        <family val="1"/>
      </rPr>
      <t>q</t>
    </r>
    <r>
      <rPr>
        <i/>
        <vertAlign val="subscript"/>
        <sz val="12"/>
        <rFont val="Times New Roman"/>
        <family val="1"/>
      </rPr>
      <t xml:space="preserve">1 </t>
    </r>
    <r>
      <rPr>
        <vertAlign val="subscript"/>
        <sz val="12"/>
        <rFont val="Times New Roman"/>
        <family val="1"/>
      </rPr>
      <t xml:space="preserve"> </t>
    </r>
    <phoneticPr fontId="6" type="noConversion"/>
  </si>
  <si>
    <r>
      <rPr>
        <i/>
        <sz val="12"/>
        <rFont val="Times New Roman"/>
        <family val="1"/>
      </rPr>
      <t>q</t>
    </r>
    <r>
      <rPr>
        <i/>
        <vertAlign val="subscript"/>
        <sz val="12"/>
        <rFont val="Times New Roman"/>
        <family val="1"/>
      </rPr>
      <t xml:space="preserve">2 </t>
    </r>
    <r>
      <rPr>
        <sz val="12"/>
        <rFont val="Times New Roman"/>
        <family val="1"/>
      </rPr>
      <t xml:space="preserve"> </t>
    </r>
    <phoneticPr fontId="6" type="noConversion"/>
  </si>
  <si>
    <t>整机检定</t>
    <phoneticPr fontId="6" type="noConversion"/>
  </si>
  <si>
    <t>检定/校准结果</t>
    <phoneticPr fontId="6" type="noConversion"/>
  </si>
  <si>
    <r>
      <t xml:space="preserve">  </t>
    </r>
    <r>
      <rPr>
        <sz val="10"/>
        <rFont val="宋体"/>
        <family val="3"/>
        <charset val="134"/>
      </rPr>
      <t>外观及随机文件：</t>
    </r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合格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□不合格</t>
    </r>
    <r>
      <rPr>
        <sz val="10"/>
        <rFont val="Times New Roman"/>
        <family val="1"/>
      </rPr>
      <t xml:space="preserve">                         </t>
    </r>
    <r>
      <rPr>
        <sz val="10"/>
        <rFont val="宋体"/>
        <family val="3"/>
        <charset val="134"/>
      </rPr>
      <t>误差调整：</t>
    </r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合格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□不合格</t>
    </r>
    <r>
      <rPr>
        <sz val="10"/>
        <rFont val="Times New Roman"/>
        <family val="1"/>
      </rPr>
      <t xml:space="preserve">                       </t>
    </r>
    <r>
      <rPr>
        <sz val="10"/>
        <rFont val="宋体"/>
        <family val="3"/>
        <charset val="134"/>
      </rPr>
      <t>封印设置：</t>
    </r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合格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□不合格</t>
    </r>
    <r>
      <rPr>
        <sz val="10"/>
        <rFont val="Times New Roman"/>
        <family val="1"/>
      </rPr>
      <t xml:space="preserve"> </t>
    </r>
    <phoneticPr fontId="6" type="noConversion"/>
  </si>
  <si>
    <r>
      <t xml:space="preserve">  </t>
    </r>
    <r>
      <rPr>
        <sz val="10"/>
        <rFont val="宋体"/>
        <family val="3"/>
        <charset val="134"/>
      </rPr>
      <t>最小质量变量：</t>
    </r>
    <r>
      <rPr>
        <sz val="10"/>
        <rFont val="Times New Roman"/>
        <family val="1"/>
      </rPr>
      <t xml:space="preserve">    </t>
    </r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合格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□不合格</t>
    </r>
    <r>
      <rPr>
        <sz val="10"/>
        <rFont val="Times New Roman"/>
        <family val="1"/>
      </rPr>
      <t xml:space="preserve">                         </t>
    </r>
    <r>
      <rPr>
        <sz val="10"/>
        <rFont val="宋体"/>
        <family val="3"/>
        <charset val="134"/>
      </rPr>
      <t>流量范围：</t>
    </r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合格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□不合格</t>
    </r>
    <r>
      <rPr>
        <sz val="10"/>
        <rFont val="Times New Roman"/>
        <family val="1"/>
      </rPr>
      <t xml:space="preserve">                       </t>
    </r>
    <r>
      <rPr>
        <sz val="10"/>
        <rFont val="宋体"/>
        <family val="3"/>
        <charset val="134"/>
      </rPr>
      <t>安全功能：</t>
    </r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合格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□不合格</t>
    </r>
    <r>
      <rPr>
        <sz val="10"/>
        <rFont val="Times New Roman"/>
        <family val="1"/>
      </rPr>
      <t xml:space="preserve"> </t>
    </r>
    <phoneticPr fontId="6" type="noConversion"/>
  </si>
  <si>
    <r>
      <rPr>
        <sz val="10"/>
        <rFont val="宋体"/>
        <family val="3"/>
        <charset val="134"/>
      </rPr>
      <t>基本误差</t>
    </r>
    <r>
      <rPr>
        <sz val="10"/>
        <rFont val="宋体"/>
        <family val="3"/>
        <charset val="134"/>
      </rPr>
      <t>：</t>
    </r>
    <phoneticPr fontId="6" type="noConversion"/>
  </si>
  <si>
    <t>+0.44%</t>
    <phoneticPr fontId="6" type="noConversion"/>
  </si>
  <si>
    <r>
      <rPr>
        <sz val="10"/>
        <rFont val="宋体"/>
        <family val="3"/>
        <charset val="134"/>
      </rPr>
      <t>重复性</t>
    </r>
    <r>
      <rPr>
        <sz val="10"/>
        <rFont val="宋体"/>
        <family val="3"/>
        <charset val="134"/>
      </rPr>
      <t>：</t>
    </r>
    <phoneticPr fontId="6" type="noConversion"/>
  </si>
  <si>
    <r>
      <rPr>
        <sz val="10"/>
        <rFont val="宋体"/>
        <family val="3"/>
        <charset val="134"/>
      </rPr>
      <t>付费金额误差：</t>
    </r>
    <phoneticPr fontId="6" type="noConversion"/>
  </si>
  <si>
    <r>
      <rPr>
        <u/>
        <sz val="10"/>
        <rFont val="Times New Roman"/>
        <family val="1"/>
      </rPr>
      <t xml:space="preserve">                  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元</t>
    </r>
    <phoneticPr fontId="6" type="noConversion"/>
  </si>
  <si>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检定结论：</t>
    </r>
    <phoneticPr fontId="6" type="noConversion"/>
  </si>
  <si>
    <r>
      <t xml:space="preserve"> </t>
    </r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合格</t>
    </r>
    <phoneticPr fontId="6" type="noConversion"/>
  </si>
  <si>
    <t>□测量结果的不确定度：</t>
    <phoneticPr fontId="6" type="noConversion"/>
  </si>
  <si>
    <r>
      <rPr>
        <i/>
        <sz val="10"/>
        <rFont val="Times New Roman"/>
        <family val="1"/>
      </rPr>
      <t xml:space="preserve">          U</t>
    </r>
    <r>
      <rPr>
        <vertAlign val="subscript"/>
        <sz val="10"/>
        <rFont val="Times New Roman"/>
        <family val="1"/>
      </rPr>
      <t>rel</t>
    </r>
    <r>
      <rPr>
        <sz val="10"/>
        <rFont val="Times New Roman"/>
        <family val="1"/>
      </rPr>
      <t>=</t>
    </r>
    <phoneticPr fontId="6" type="noConversion"/>
  </si>
  <si>
    <t>检定/校准人员：</t>
    <phoneticPr fontId="6" type="noConversion"/>
  </si>
  <si>
    <t>核验员：</t>
    <phoneticPr fontId="6" type="noConversion"/>
  </si>
  <si>
    <t>检定/校准日期：</t>
    <phoneticPr fontId="6" type="noConversion"/>
  </si>
  <si>
    <r>
      <t>2015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9</t>
    </r>
    <r>
      <rPr>
        <sz val="10"/>
        <rFont val="宋体"/>
        <family val="3"/>
        <charset val="134"/>
      </rPr>
      <t>月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日</t>
    </r>
    <phoneticPr fontId="6" type="noConversion"/>
  </si>
  <si>
    <t>检定/校准地点：</t>
    <phoneticPr fontId="6" type="noConversion"/>
  </si>
  <si>
    <t>乐山</t>
    <phoneticPr fontId="6" type="noConversion"/>
  </si>
  <si>
    <r>
      <rPr>
        <sz val="10"/>
        <rFont val="宋体"/>
        <family val="3"/>
        <charset val="134"/>
      </rPr>
      <t>第</t>
    </r>
    <r>
      <rPr>
        <u/>
        <sz val="10"/>
        <rFont val="Times New Roman"/>
        <family val="1"/>
      </rPr>
      <t xml:space="preserve">             </t>
    </r>
    <r>
      <rPr>
        <sz val="10"/>
        <rFont val="宋体"/>
        <family val="3"/>
        <charset val="134"/>
      </rPr>
      <t>页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共</t>
    </r>
    <r>
      <rPr>
        <u/>
        <sz val="10"/>
        <rFont val="Times New Roman"/>
        <family val="1"/>
      </rPr>
      <t xml:space="preserve">             </t>
    </r>
    <r>
      <rPr>
        <sz val="10"/>
        <rFont val="宋体"/>
        <family val="3"/>
        <charset val="134"/>
      </rPr>
      <t>页</t>
    </r>
    <phoneticPr fontId="6" type="noConversion"/>
  </si>
  <si>
    <r>
      <t xml:space="preserve">        0     </t>
    </r>
    <r>
      <rPr>
        <sz val="10"/>
        <rFont val="宋体"/>
        <family val="3"/>
        <charset val="134"/>
      </rPr>
      <t>元</t>
    </r>
    <phoneticPr fontId="6" type="noConversion"/>
  </si>
  <si>
    <r>
      <t xml:space="preserve"> </t>
    </r>
    <r>
      <rPr>
        <sz val="10"/>
        <rFont val="宋体"/>
        <family val="3"/>
        <charset val="134"/>
      </rPr>
      <t>元</t>
    </r>
    <r>
      <rPr>
        <sz val="10"/>
        <rFont val="Times New Roman"/>
        <family val="1"/>
      </rPr>
      <t>/kg</t>
    </r>
    <phoneticPr fontId="6" type="noConversion"/>
  </si>
  <si>
    <t>有效期至：</t>
    <phoneticPr fontId="6" type="noConversion"/>
  </si>
  <si>
    <t>有效期月数：</t>
    <phoneticPr fontId="6" type="noConversion"/>
  </si>
  <si>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测量结果的不确定度：</t>
    </r>
    <phoneticPr fontId="6" type="noConversion"/>
  </si>
  <si>
    <r>
      <rPr>
        <i/>
        <sz val="10"/>
        <rFont val="Times New Roman"/>
        <family val="1"/>
      </rPr>
      <t xml:space="preserve">          U</t>
    </r>
    <r>
      <rPr>
        <vertAlign val="subscript"/>
        <sz val="10"/>
        <rFont val="Times New Roman"/>
        <family val="1"/>
      </rPr>
      <t>rel</t>
    </r>
    <r>
      <rPr>
        <sz val="10"/>
        <rFont val="Times New Roman"/>
        <family val="1"/>
      </rPr>
      <t xml:space="preserve">= </t>
    </r>
    <phoneticPr fontId="6" type="noConversion"/>
  </si>
  <si>
    <r>
      <t>(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>=2)</t>
    </r>
    <phoneticPr fontId="5" type="noConversion"/>
  </si>
  <si>
    <t>检定/校准人员：</t>
    <phoneticPr fontId="6" type="noConversion"/>
  </si>
  <si>
    <t>检定/校准地点：</t>
    <phoneticPr fontId="6" type="noConversion"/>
  </si>
  <si>
    <t>[2015]国量标测证字第254号</t>
    <phoneticPr fontId="6" type="noConversion"/>
  </si>
  <si>
    <r>
      <t xml:space="preserve">  </t>
    </r>
    <r>
      <rPr>
        <sz val="10"/>
        <rFont val="宋体"/>
        <family val="3"/>
        <charset val="134"/>
      </rPr>
      <t>最小质量变量：</t>
    </r>
    <r>
      <rPr>
        <sz val="10"/>
        <rFont val="Times New Roman"/>
        <family val="1"/>
      </rPr>
      <t xml:space="preserve">    </t>
    </r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合格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□不合格</t>
    </r>
    <r>
      <rPr>
        <sz val="10"/>
        <rFont val="Times New Roman"/>
        <family val="1"/>
      </rPr>
      <t xml:space="preserve">                         </t>
    </r>
    <r>
      <rPr>
        <sz val="10"/>
        <rFont val="宋体"/>
        <family val="3"/>
        <charset val="134"/>
      </rPr>
      <t>流量范围：</t>
    </r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合格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□不合格</t>
    </r>
    <r>
      <rPr>
        <sz val="10"/>
        <rFont val="Times New Roman"/>
        <family val="1"/>
      </rPr>
      <t xml:space="preserve">                       </t>
    </r>
    <r>
      <rPr>
        <sz val="10"/>
        <rFont val="宋体"/>
        <family val="3"/>
        <charset val="134"/>
      </rPr>
      <t>安全功能：</t>
    </r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合格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□不合格</t>
    </r>
    <r>
      <rPr>
        <sz val="10"/>
        <rFont val="Times New Roman"/>
        <family val="1"/>
      </rPr>
      <t xml:space="preserve"> </t>
    </r>
    <phoneticPr fontId="6" type="noConversion"/>
  </si>
  <si>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检定结论：</t>
    </r>
    <phoneticPr fontId="6" type="noConversion"/>
  </si>
  <si>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合格</t>
    </r>
    <phoneticPr fontId="6" type="noConversion"/>
  </si>
  <si>
    <r>
      <rPr>
        <b/>
        <sz val="10"/>
        <color rgb="FFFF0000"/>
        <rFont val="宋体"/>
        <family val="3"/>
        <charset val="134"/>
      </rPr>
      <t>检定装置加气量</t>
    </r>
    <r>
      <rPr>
        <b/>
        <sz val="10"/>
        <color rgb="FFFF0000"/>
        <rFont val="Times New Roman"/>
        <family val="1"/>
      </rPr>
      <t>kg</t>
    </r>
    <phoneticPr fontId="6" type="noConversion"/>
  </si>
  <si>
    <r>
      <rPr>
        <b/>
        <sz val="10"/>
        <color rgb="FFFF0000"/>
        <rFont val="宋体"/>
        <family val="3"/>
        <charset val="134"/>
      </rPr>
      <t>相对误差（</t>
    </r>
    <r>
      <rPr>
        <b/>
        <sz val="10"/>
        <color rgb="FFFF0000"/>
        <rFont val="Times New Roman"/>
        <family val="1"/>
      </rPr>
      <t>E</t>
    </r>
    <r>
      <rPr>
        <b/>
        <vertAlign val="subscript"/>
        <sz val="10"/>
        <color rgb="FFFF0000"/>
        <rFont val="Times New Roman"/>
        <family val="1"/>
      </rPr>
      <t>ij</t>
    </r>
    <r>
      <rPr>
        <b/>
        <sz val="10"/>
        <color rgb="FFFF0000"/>
        <rFont val="宋体"/>
        <family val="3"/>
        <charset val="134"/>
      </rPr>
      <t>）</t>
    </r>
    <r>
      <rPr>
        <b/>
        <sz val="10"/>
        <color rgb="FFFF0000"/>
        <rFont val="Times New Roman"/>
        <family val="1"/>
      </rPr>
      <t>%</t>
    </r>
    <phoneticPr fontId="6" type="noConversion"/>
  </si>
  <si>
    <t>初始示值</t>
    <phoneticPr fontId="6" type="noConversion"/>
  </si>
  <si>
    <r>
      <rPr>
        <b/>
        <sz val="10"/>
        <color rgb="FFFF0000"/>
        <rFont val="宋体"/>
        <family val="3"/>
        <charset val="134"/>
      </rPr>
      <t>加注流量</t>
    </r>
    <r>
      <rPr>
        <b/>
        <sz val="10"/>
        <color rgb="FFFF0000"/>
        <rFont val="Times New Roman"/>
        <family val="1"/>
      </rPr>
      <t>kg/min</t>
    </r>
    <phoneticPr fontId="6" type="noConversion"/>
  </si>
  <si>
    <t>2013801001</t>
    <phoneticPr fontId="6" type="noConversion"/>
  </si>
  <si>
    <r>
      <t>2019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10</t>
    </r>
    <r>
      <rPr>
        <sz val="10"/>
        <rFont val="宋体"/>
        <family val="3"/>
        <charset val="134"/>
      </rPr>
      <t>月</t>
    </r>
    <r>
      <rPr>
        <sz val="10"/>
        <rFont val="Times New Roman"/>
        <family val="1"/>
      </rPr>
      <t>26</t>
    </r>
    <r>
      <rPr>
        <sz val="10"/>
        <rFont val="宋体"/>
        <family val="3"/>
        <charset val="134"/>
      </rPr>
      <t>日</t>
    </r>
    <phoneticPr fontId="6" type="noConversion"/>
  </si>
  <si>
    <t>2013020935</t>
    <phoneticPr fontId="6" type="noConversion"/>
  </si>
  <si>
    <r>
      <t>29.7</t>
    </r>
    <r>
      <rPr>
        <sz val="10"/>
        <rFont val="宋体"/>
        <family val="3"/>
        <charset val="134"/>
      </rPr>
      <t>℃</t>
    </r>
    <r>
      <rPr>
        <sz val="10"/>
        <rFont val="Times New Roman"/>
        <family val="1"/>
      </rPr>
      <t xml:space="preserve"> </t>
    </r>
    <phoneticPr fontId="6" type="noConversion"/>
  </si>
  <si>
    <t>攀枝花川港燃气有限公司</t>
    <phoneticPr fontId="6" type="noConversion"/>
  </si>
  <si>
    <t>HQHP-JYJ-80-II</t>
    <phoneticPr fontId="6" type="noConversion"/>
  </si>
  <si>
    <t>成都华气厚普机电设备股份有限公司</t>
    <phoneticPr fontId="6" type="noConversion"/>
  </si>
  <si>
    <r>
      <t xml:space="preserve">JJG1114-2015 </t>
    </r>
    <r>
      <rPr>
        <sz val="10"/>
        <rFont val="宋体"/>
        <family val="3"/>
        <charset val="134"/>
      </rPr>
      <t>液化天然气加气机检定规程</t>
    </r>
    <phoneticPr fontId="6" type="noConversion"/>
  </si>
  <si>
    <t>检定/校准日期：</t>
    <phoneticPr fontId="6" type="noConversion"/>
  </si>
  <si>
    <t>攀枝花市仁和区下沙沟加气站</t>
    <phoneticPr fontId="6" type="noConversion"/>
  </si>
  <si>
    <t xml:space="preserve">  kg/min</t>
    <phoneticPr fontId="6" type="noConversion"/>
  </si>
  <si>
    <r>
      <t>2016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05</t>
    </r>
    <r>
      <rPr>
        <sz val="10"/>
        <rFont val="宋体"/>
        <family val="3"/>
        <charset val="134"/>
      </rPr>
      <t>月</t>
    </r>
    <r>
      <rPr>
        <sz val="10"/>
        <rFont val="Times New Roman"/>
        <family val="1"/>
      </rPr>
      <t>08</t>
    </r>
    <r>
      <rPr>
        <sz val="10"/>
        <rFont val="宋体"/>
        <family val="3"/>
        <charset val="134"/>
      </rPr>
      <t>日</t>
    </r>
    <phoneticPr fontId="6" type="noConversion"/>
  </si>
  <si>
    <t xml:space="preserve">RH             </t>
    <phoneticPr fontId="5" type="noConversion"/>
  </si>
  <si>
    <r>
      <t xml:space="preserve"> </t>
    </r>
    <r>
      <rPr>
        <sz val="10"/>
        <rFont val="宋体"/>
        <family val="3"/>
        <charset val="134"/>
      </rPr>
      <t>大气压力：</t>
    </r>
    <phoneticPr fontId="5" type="noConversion"/>
  </si>
  <si>
    <t>级</t>
    <phoneticPr fontId="6" type="noConversion"/>
  </si>
  <si>
    <t>标准器证书编号：</t>
    <phoneticPr fontId="6" type="noConversion"/>
  </si>
  <si>
    <r>
      <t xml:space="preserve">  </t>
    </r>
    <r>
      <rPr>
        <sz val="10"/>
        <rFont val="宋体"/>
        <family val="3"/>
        <charset val="134"/>
      </rPr>
      <t>外观及随机文件：</t>
    </r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合格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□不合格</t>
    </r>
    <r>
      <rPr>
        <sz val="10"/>
        <rFont val="Times New Roman"/>
        <family val="1"/>
      </rPr>
      <t xml:space="preserve">                         </t>
    </r>
    <r>
      <rPr>
        <sz val="10"/>
        <rFont val="宋体"/>
        <family val="3"/>
        <charset val="134"/>
      </rPr>
      <t>误差调整：</t>
    </r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合格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□不合格</t>
    </r>
    <r>
      <rPr>
        <sz val="10"/>
        <rFont val="Times New Roman"/>
        <family val="1"/>
      </rPr>
      <t xml:space="preserve">                       </t>
    </r>
    <r>
      <rPr>
        <sz val="10"/>
        <rFont val="宋体"/>
        <family val="3"/>
        <charset val="134"/>
      </rPr>
      <t>封印设置：</t>
    </r>
    <r>
      <rPr>
        <sz val="10"/>
        <rFont val="Wingdings 2"/>
        <family val="1"/>
        <charset val="2"/>
      </rPr>
      <t>R</t>
    </r>
    <r>
      <rPr>
        <sz val="10"/>
        <rFont val="宋体"/>
        <family val="3"/>
        <charset val="134"/>
      </rPr>
      <t>合格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□不合格</t>
    </r>
    <r>
      <rPr>
        <sz val="10"/>
        <rFont val="Times New Roman"/>
        <family val="1"/>
      </rPr>
      <t xml:space="preserve"> 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</si>
</sst>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 "/>
    <numFmt numFmtId="177" formatCode="0.0_ "/>
    <numFmt numFmtId="178" formatCode="0.00_ "/>
    <numFmt numFmtId="179" formatCode="0.000_);[Red]\(0.000\)"/>
    <numFmt numFmtId="180" formatCode="0.00_);[Red]\(0.00\)"/>
    <numFmt numFmtId="181" formatCode="0_);\(0\)"/>
  </numFmts>
  <fonts count="24" x14ac:knownFonts="1">
    <font>
      <sz val="11"/>
      <color theme="1"/>
      <name val="宋体"/>
      <family val="2"/>
      <charset val="134"/>
      <scheme val="minor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i/>
      <vertAlign val="subscript"/>
      <sz val="12"/>
      <name val="Times New Roman"/>
      <family val="1"/>
    </font>
    <font>
      <vertAlign val="subscript"/>
      <sz val="12"/>
      <name val="Times New Roman"/>
      <family val="1"/>
    </font>
    <font>
      <sz val="10"/>
      <color theme="1"/>
      <name val="Times New Roman"/>
      <family val="1"/>
    </font>
    <font>
      <sz val="10"/>
      <name val="Wingdings 2"/>
      <family val="1"/>
      <charset val="2"/>
    </font>
    <font>
      <i/>
      <sz val="10"/>
      <name val="Times New Roman"/>
      <family val="1"/>
    </font>
    <font>
      <vertAlign val="subscript"/>
      <sz val="10"/>
      <name val="Times New Roman"/>
      <family val="1"/>
    </font>
    <font>
      <b/>
      <sz val="10"/>
      <color rgb="FFFF0000"/>
      <name val="宋体"/>
      <family val="3"/>
      <charset val="134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3" xfId="0" applyNumberFormat="1" applyFont="1" applyBorder="1" applyAlignment="1">
      <alignment horizontal="left" vertical="center" wrapText="1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176" fontId="7" fillId="0" borderId="0" xfId="0" applyNumberFormat="1" applyFont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49" fontId="8" fillId="0" borderId="0" xfId="0" applyNumberFormat="1" applyFont="1" applyAlignment="1" applyProtection="1">
      <alignment vertical="center"/>
      <protection locked="0"/>
    </xf>
    <xf numFmtId="49" fontId="9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 wrapText="1"/>
    </xf>
    <xf numFmtId="49" fontId="8" fillId="0" borderId="0" xfId="0" applyNumberFormat="1" applyFont="1" applyAlignment="1" applyProtection="1">
      <alignment horizontal="center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0" borderId="8" xfId="0" applyFont="1" applyBorder="1" applyAlignment="1" applyProtection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8" xfId="0" applyFont="1" applyBorder="1" applyAlignment="1" applyProtection="1">
      <alignment horizontal="center" vertical="center" wrapText="1"/>
    </xf>
    <xf numFmtId="178" fontId="8" fillId="0" borderId="8" xfId="0" applyNumberFormat="1" applyFont="1" applyBorder="1" applyAlignment="1">
      <alignment horizontal="center" vertical="center" wrapText="1"/>
    </xf>
    <xf numFmtId="178" fontId="8" fillId="0" borderId="8" xfId="0" applyNumberFormat="1" applyFont="1" applyBorder="1" applyAlignment="1" applyProtection="1">
      <alignment horizontal="center" vertical="center" wrapText="1"/>
    </xf>
    <xf numFmtId="179" fontId="17" fillId="0" borderId="8" xfId="0" applyNumberFormat="1" applyFont="1" applyBorder="1" applyAlignment="1">
      <alignment horizontal="center" vertical="center"/>
    </xf>
    <xf numFmtId="178" fontId="8" fillId="0" borderId="9" xfId="0" applyNumberFormat="1" applyFont="1" applyBorder="1" applyAlignment="1" applyProtection="1">
      <alignment horizontal="center" vertical="center" wrapText="1"/>
    </xf>
    <xf numFmtId="176" fontId="17" fillId="0" borderId="8" xfId="0" applyNumberFormat="1" applyFont="1" applyBorder="1" applyAlignment="1">
      <alignment horizontal="center" vertical="center"/>
    </xf>
    <xf numFmtId="0" fontId="8" fillId="0" borderId="0" xfId="0" applyFont="1" applyBorder="1" applyAlignment="1" applyProtection="1">
      <alignment horizontal="center" vertical="center" wrapText="1"/>
    </xf>
    <xf numFmtId="178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176" fontId="4" fillId="0" borderId="0" xfId="0" applyNumberFormat="1" applyFont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176" fontId="4" fillId="0" borderId="0" xfId="0" applyNumberFormat="1" applyFont="1" applyBorder="1" applyAlignment="1">
      <alignment wrapText="1"/>
    </xf>
    <xf numFmtId="0" fontId="8" fillId="0" borderId="25" xfId="0" applyFont="1" applyBorder="1" applyAlignment="1">
      <alignment vertical="center" wrapText="1"/>
    </xf>
    <xf numFmtId="10" fontId="8" fillId="0" borderId="24" xfId="0" applyNumberFormat="1" applyFont="1" applyBorder="1" applyAlignment="1">
      <alignment vertical="center" wrapText="1"/>
    </xf>
    <xf numFmtId="31" fontId="8" fillId="0" borderId="18" xfId="0" applyNumberFormat="1" applyFont="1" applyBorder="1" applyAlignment="1">
      <alignment horizontal="right" vertical="center" wrapText="1"/>
    </xf>
    <xf numFmtId="178" fontId="17" fillId="0" borderId="8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 wrapText="1"/>
    </xf>
    <xf numFmtId="0" fontId="21" fillId="0" borderId="8" xfId="0" applyFont="1" applyBorder="1" applyAlignment="1" applyProtection="1">
      <alignment horizontal="center" vertical="center" wrapText="1"/>
    </xf>
    <xf numFmtId="178" fontId="7" fillId="0" borderId="2" xfId="0" applyNumberFormat="1" applyFont="1" applyBorder="1" applyAlignment="1">
      <alignment horizontal="center" vertical="center" wrapText="1"/>
    </xf>
    <xf numFmtId="176" fontId="8" fillId="0" borderId="10" xfId="0" applyNumberFormat="1" applyFont="1" applyBorder="1" applyAlignment="1" applyProtection="1">
      <alignment horizontal="center" vertical="center" wrapText="1"/>
    </xf>
    <xf numFmtId="176" fontId="8" fillId="0" borderId="10" xfId="0" applyNumberFormat="1" applyFont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177" fontId="8" fillId="0" borderId="10" xfId="0" applyNumberFormat="1" applyFont="1" applyBorder="1" applyAlignment="1" applyProtection="1">
      <alignment horizontal="center" vertical="center" wrapText="1"/>
    </xf>
    <xf numFmtId="49" fontId="8" fillId="0" borderId="0" xfId="0" applyNumberFormat="1" applyFont="1" applyBorder="1" applyAlignment="1">
      <alignment horizontal="right" vertical="center" wrapText="1"/>
    </xf>
    <xf numFmtId="49" fontId="8" fillId="0" borderId="0" xfId="0" applyNumberFormat="1" applyFont="1" applyAlignment="1" applyProtection="1">
      <alignment horizontal="left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8" fillId="0" borderId="0" xfId="0" applyNumberFormat="1" applyFont="1" applyBorder="1" applyAlignment="1" applyProtection="1">
      <alignment horizontal="center" vertical="center"/>
      <protection locked="0"/>
    </xf>
    <xf numFmtId="176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49" fontId="7" fillId="0" borderId="0" xfId="0" applyNumberFormat="1" applyFont="1" applyAlignment="1" applyProtection="1">
      <alignment horizontal="left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176" fontId="8" fillId="0" borderId="3" xfId="0" applyNumberFormat="1" applyFont="1" applyBorder="1" applyAlignment="1" applyProtection="1">
      <alignment horizontal="center" vertical="center"/>
      <protection locked="0"/>
    </xf>
    <xf numFmtId="176" fontId="8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wrapText="1"/>
    </xf>
    <xf numFmtId="0" fontId="10" fillId="0" borderId="8" xfId="0" applyFont="1" applyBorder="1" applyAlignment="1" applyProtection="1">
      <alignment horizontal="center" vertical="center" wrapText="1"/>
    </xf>
    <xf numFmtId="0" fontId="11" fillId="0" borderId="8" xfId="0" applyFont="1" applyBorder="1" applyAlignment="1" applyProtection="1">
      <alignment horizontal="center" vertical="center" wrapText="1"/>
    </xf>
    <xf numFmtId="0" fontId="22" fillId="0" borderId="5" xfId="0" applyFont="1" applyBorder="1" applyAlignment="1" applyProtection="1">
      <alignment horizontal="center" vertical="center" wrapText="1"/>
    </xf>
    <xf numFmtId="0" fontId="11" fillId="0" borderId="5" xfId="0" applyFont="1" applyBorder="1" applyAlignment="1" applyProtection="1">
      <alignment horizontal="center" vertical="center" wrapText="1"/>
    </xf>
    <xf numFmtId="176" fontId="22" fillId="0" borderId="5" xfId="0" applyNumberFormat="1" applyFont="1" applyBorder="1" applyAlignment="1" applyProtection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 wrapText="1"/>
    </xf>
    <xf numFmtId="0" fontId="11" fillId="0" borderId="9" xfId="0" applyFont="1" applyBorder="1" applyAlignment="1" applyProtection="1">
      <alignment horizontal="center" vertical="center" wrapText="1"/>
    </xf>
    <xf numFmtId="0" fontId="7" fillId="0" borderId="7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8" fillId="0" borderId="8" xfId="0" applyFont="1" applyBorder="1" applyAlignment="1" applyProtection="1">
      <alignment horizontal="center" vertical="center" wrapText="1"/>
    </xf>
    <xf numFmtId="177" fontId="8" fillId="0" borderId="8" xfId="0" applyNumberFormat="1" applyFont="1" applyBorder="1" applyAlignment="1" applyProtection="1">
      <alignment horizontal="center" vertical="center" wrapText="1"/>
    </xf>
    <xf numFmtId="176" fontId="8" fillId="0" borderId="10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80" fontId="17" fillId="0" borderId="12" xfId="0" applyNumberFormat="1" applyFont="1" applyBorder="1" applyAlignment="1">
      <alignment horizontal="center" vertical="center"/>
    </xf>
    <xf numFmtId="180" fontId="17" fillId="0" borderId="13" xfId="0" applyNumberFormat="1" applyFont="1" applyBorder="1" applyAlignment="1">
      <alignment horizontal="center" vertical="center"/>
    </xf>
    <xf numFmtId="180" fontId="17" fillId="0" borderId="14" xfId="0" applyNumberFormat="1" applyFont="1" applyBorder="1" applyAlignment="1">
      <alignment horizontal="center" vertical="center"/>
    </xf>
    <xf numFmtId="178" fontId="8" fillId="0" borderId="12" xfId="0" applyNumberFormat="1" applyFont="1" applyBorder="1" applyAlignment="1" applyProtection="1">
      <alignment horizontal="center" vertical="center" wrapText="1"/>
    </xf>
    <xf numFmtId="178" fontId="8" fillId="0" borderId="13" xfId="0" applyNumberFormat="1" applyFont="1" applyBorder="1" applyAlignment="1" applyProtection="1">
      <alignment horizontal="center" vertical="center" wrapText="1"/>
    </xf>
    <xf numFmtId="178" fontId="8" fillId="0" borderId="14" xfId="0" applyNumberFormat="1" applyFont="1" applyBorder="1" applyAlignment="1" applyProtection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31" fontId="8" fillId="0" borderId="16" xfId="0" applyNumberFormat="1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176" fontId="8" fillId="0" borderId="10" xfId="0" applyNumberFormat="1" applyFont="1" applyBorder="1" applyAlignment="1" applyProtection="1">
      <alignment horizontal="center" vertical="center" wrapText="1"/>
    </xf>
    <xf numFmtId="176" fontId="8" fillId="0" borderId="11" xfId="0" applyNumberFormat="1" applyFont="1" applyBorder="1" applyAlignment="1" applyProtection="1">
      <alignment horizontal="center" vertical="center" wrapText="1"/>
    </xf>
    <xf numFmtId="178" fontId="7" fillId="0" borderId="16" xfId="0" applyNumberFormat="1" applyFont="1" applyBorder="1" applyAlignment="1">
      <alignment horizontal="center" vertical="center" wrapText="1"/>
    </xf>
    <xf numFmtId="0" fontId="8" fillId="0" borderId="7" xfId="0" applyFont="1" applyBorder="1" applyAlignment="1" applyProtection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8" fillId="0" borderId="15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8" fillId="0" borderId="8" xfId="0" applyFont="1" applyBorder="1" applyAlignment="1" applyProtection="1">
      <alignment horizontal="left" vertical="center" wrapText="1"/>
    </xf>
    <xf numFmtId="0" fontId="8" fillId="0" borderId="9" xfId="0" applyFont="1" applyBorder="1" applyAlignment="1" applyProtection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7" fillId="0" borderId="0" xfId="0" applyNumberFormat="1" applyFont="1" applyBorder="1" applyAlignment="1">
      <alignment horizontal="center" vertical="center" wrapText="1"/>
    </xf>
    <xf numFmtId="176" fontId="8" fillId="0" borderId="0" xfId="0" applyNumberFormat="1" applyFont="1" applyBorder="1" applyAlignment="1">
      <alignment horizontal="center" vertical="center" wrapText="1"/>
    </xf>
    <xf numFmtId="10" fontId="8" fillId="0" borderId="8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76" fontId="8" fillId="0" borderId="0" xfId="0" applyNumberFormat="1" applyFont="1" applyBorder="1" applyAlignment="1" applyProtection="1">
      <alignment horizontal="right" vertical="center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176" fontId="8" fillId="0" borderId="3" xfId="0" applyNumberFormat="1" applyFont="1" applyBorder="1" applyAlignment="1" applyProtection="1">
      <alignment horizontal="right" vertical="center"/>
      <protection locked="0"/>
    </xf>
    <xf numFmtId="0" fontId="8" fillId="0" borderId="3" xfId="0" applyFont="1" applyBorder="1" applyAlignment="1">
      <alignment horizontal="left" vertical="center" wrapText="1"/>
    </xf>
    <xf numFmtId="178" fontId="8" fillId="0" borderId="10" xfId="0" applyNumberFormat="1" applyFont="1" applyBorder="1" applyAlignment="1" applyProtection="1">
      <alignment horizontal="center" vertical="center" wrapText="1"/>
    </xf>
    <xf numFmtId="178" fontId="8" fillId="0" borderId="23" xfId="0" applyNumberFormat="1" applyFont="1" applyBorder="1" applyAlignment="1" applyProtection="1">
      <alignment horizontal="center" vertical="center" wrapText="1"/>
    </xf>
    <xf numFmtId="178" fontId="17" fillId="0" borderId="12" xfId="0" applyNumberFormat="1" applyFont="1" applyBorder="1" applyAlignment="1">
      <alignment horizontal="center" vertical="center"/>
    </xf>
    <xf numFmtId="178" fontId="17" fillId="0" borderId="13" xfId="0" applyNumberFormat="1" applyFont="1" applyBorder="1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 wrapText="1"/>
    </xf>
    <xf numFmtId="0" fontId="11" fillId="0" borderId="20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 wrapText="1"/>
    </xf>
    <xf numFmtId="0" fontId="11" fillId="0" borderId="22" xfId="0" applyFont="1" applyBorder="1" applyAlignment="1" applyProtection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49" fontId="8" fillId="0" borderId="27" xfId="0" applyNumberFormat="1" applyFont="1" applyBorder="1" applyAlignment="1">
      <alignment horizontal="center" vertical="center" wrapText="1"/>
    </xf>
    <xf numFmtId="181" fontId="8" fillId="0" borderId="2" xfId="0" applyNumberFormat="1" applyFont="1" applyBorder="1" applyAlignment="1">
      <alignment horizontal="center" wrapText="1"/>
    </xf>
    <xf numFmtId="0" fontId="8" fillId="0" borderId="10" xfId="0" applyFont="1" applyBorder="1" applyAlignment="1" applyProtection="1">
      <alignment horizontal="left" vertical="center" wrapText="1"/>
    </xf>
    <xf numFmtId="0" fontId="8" fillId="0" borderId="2" xfId="0" applyFont="1" applyBorder="1" applyAlignment="1" applyProtection="1">
      <alignment horizontal="left" vertical="center" wrapText="1"/>
    </xf>
    <xf numFmtId="0" fontId="8" fillId="0" borderId="23" xfId="0" applyFont="1" applyBorder="1" applyAlignment="1" applyProtection="1">
      <alignment horizontal="left" vertical="center" wrapText="1"/>
    </xf>
    <xf numFmtId="31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49" fontId="7" fillId="0" borderId="1" xfId="0" applyNumberFormat="1" applyFont="1" applyBorder="1" applyAlignment="1">
      <alignment horizontal="center" vertical="center" wrapText="1"/>
    </xf>
    <xf numFmtId="176" fontId="11" fillId="0" borderId="5" xfId="0" applyNumberFormat="1" applyFont="1" applyBorder="1" applyAlignment="1" applyProtection="1">
      <alignment horizontal="center" vertical="center" wrapText="1"/>
    </xf>
    <xf numFmtId="0" fontId="11" fillId="0" borderId="29" xfId="0" applyFont="1" applyBorder="1" applyAlignment="1" applyProtection="1">
      <alignment horizontal="center" vertical="center" wrapText="1"/>
    </xf>
    <xf numFmtId="0" fontId="11" fillId="0" borderId="14" xfId="0" applyFont="1" applyBorder="1" applyAlignment="1" applyProtection="1">
      <alignment horizontal="center" vertical="center" wrapText="1"/>
    </xf>
    <xf numFmtId="49" fontId="8" fillId="0" borderId="3" xfId="0" applyNumberFormat="1" applyFont="1" applyBorder="1" applyAlignment="1" applyProtection="1">
      <alignment horizontal="right" vertical="center"/>
      <protection locked="0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workbookViewId="0">
      <selection activeCell="K14" sqref="K14"/>
    </sheetView>
  </sheetViews>
  <sheetFormatPr defaultRowHeight="15.75" x14ac:dyDescent="0.25"/>
  <cols>
    <col min="1" max="1" width="5.375" style="1" customWidth="1"/>
    <col min="2" max="2" width="3.625" style="1" customWidth="1"/>
    <col min="3" max="3" width="6" style="33" customWidth="1"/>
    <col min="4" max="4" width="3.875" style="33" customWidth="1"/>
    <col min="5" max="5" width="4.25" style="33" customWidth="1"/>
    <col min="6" max="6" width="7.625" style="33" customWidth="1"/>
    <col min="7" max="7" width="9.25" style="1" customWidth="1"/>
    <col min="8" max="8" width="8.125" style="1" customWidth="1"/>
    <col min="9" max="10" width="5.125" style="34" customWidth="1"/>
    <col min="11" max="12" width="8.625" style="34" customWidth="1"/>
    <col min="13" max="13" width="8.125" style="1" customWidth="1"/>
    <col min="14" max="14" width="12.125" style="1" customWidth="1"/>
    <col min="15" max="16" width="8.625" style="1" customWidth="1"/>
    <col min="17" max="17" width="9.625" style="1" customWidth="1"/>
    <col min="18" max="256" width="9" style="1"/>
    <col min="257" max="257" width="5.375" style="1" customWidth="1"/>
    <col min="258" max="258" width="3.625" style="1" customWidth="1"/>
    <col min="259" max="259" width="6" style="1" customWidth="1"/>
    <col min="260" max="260" width="3.875" style="1" customWidth="1"/>
    <col min="261" max="261" width="4.25" style="1" customWidth="1"/>
    <col min="262" max="262" width="7.625" style="1" customWidth="1"/>
    <col min="263" max="263" width="9.25" style="1" customWidth="1"/>
    <col min="264" max="264" width="8.125" style="1" customWidth="1"/>
    <col min="265" max="266" width="5.125" style="1" customWidth="1"/>
    <col min="267" max="268" width="8.625" style="1" customWidth="1"/>
    <col min="269" max="269" width="8.125" style="1" customWidth="1"/>
    <col min="270" max="270" width="12.125" style="1" customWidth="1"/>
    <col min="271" max="272" width="8.625" style="1" customWidth="1"/>
    <col min="273" max="273" width="9.625" style="1" customWidth="1"/>
    <col min="274" max="512" width="9" style="1"/>
    <col min="513" max="513" width="5.375" style="1" customWidth="1"/>
    <col min="514" max="514" width="3.625" style="1" customWidth="1"/>
    <col min="515" max="515" width="6" style="1" customWidth="1"/>
    <col min="516" max="516" width="3.875" style="1" customWidth="1"/>
    <col min="517" max="517" width="4.25" style="1" customWidth="1"/>
    <col min="518" max="518" width="7.625" style="1" customWidth="1"/>
    <col min="519" max="519" width="9.25" style="1" customWidth="1"/>
    <col min="520" max="520" width="8.125" style="1" customWidth="1"/>
    <col min="521" max="522" width="5.125" style="1" customWidth="1"/>
    <col min="523" max="524" width="8.625" style="1" customWidth="1"/>
    <col min="525" max="525" width="8.125" style="1" customWidth="1"/>
    <col min="526" max="526" width="12.125" style="1" customWidth="1"/>
    <col min="527" max="528" width="8.625" style="1" customWidth="1"/>
    <col min="529" max="529" width="9.625" style="1" customWidth="1"/>
    <col min="530" max="768" width="9" style="1"/>
    <col min="769" max="769" width="5.375" style="1" customWidth="1"/>
    <col min="770" max="770" width="3.625" style="1" customWidth="1"/>
    <col min="771" max="771" width="6" style="1" customWidth="1"/>
    <col min="772" max="772" width="3.875" style="1" customWidth="1"/>
    <col min="773" max="773" width="4.25" style="1" customWidth="1"/>
    <col min="774" max="774" width="7.625" style="1" customWidth="1"/>
    <col min="775" max="775" width="9.25" style="1" customWidth="1"/>
    <col min="776" max="776" width="8.125" style="1" customWidth="1"/>
    <col min="777" max="778" width="5.125" style="1" customWidth="1"/>
    <col min="779" max="780" width="8.625" style="1" customWidth="1"/>
    <col min="781" max="781" width="8.125" style="1" customWidth="1"/>
    <col min="782" max="782" width="12.125" style="1" customWidth="1"/>
    <col min="783" max="784" width="8.625" style="1" customWidth="1"/>
    <col min="785" max="785" width="9.625" style="1" customWidth="1"/>
    <col min="786" max="1024" width="9" style="1"/>
    <col min="1025" max="1025" width="5.375" style="1" customWidth="1"/>
    <col min="1026" max="1026" width="3.625" style="1" customWidth="1"/>
    <col min="1027" max="1027" width="6" style="1" customWidth="1"/>
    <col min="1028" max="1028" width="3.875" style="1" customWidth="1"/>
    <col min="1029" max="1029" width="4.25" style="1" customWidth="1"/>
    <col min="1030" max="1030" width="7.625" style="1" customWidth="1"/>
    <col min="1031" max="1031" width="9.25" style="1" customWidth="1"/>
    <col min="1032" max="1032" width="8.125" style="1" customWidth="1"/>
    <col min="1033" max="1034" width="5.125" style="1" customWidth="1"/>
    <col min="1035" max="1036" width="8.625" style="1" customWidth="1"/>
    <col min="1037" max="1037" width="8.125" style="1" customWidth="1"/>
    <col min="1038" max="1038" width="12.125" style="1" customWidth="1"/>
    <col min="1039" max="1040" width="8.625" style="1" customWidth="1"/>
    <col min="1041" max="1041" width="9.625" style="1" customWidth="1"/>
    <col min="1042" max="1280" width="9" style="1"/>
    <col min="1281" max="1281" width="5.375" style="1" customWidth="1"/>
    <col min="1282" max="1282" width="3.625" style="1" customWidth="1"/>
    <col min="1283" max="1283" width="6" style="1" customWidth="1"/>
    <col min="1284" max="1284" width="3.875" style="1" customWidth="1"/>
    <col min="1285" max="1285" width="4.25" style="1" customWidth="1"/>
    <col min="1286" max="1286" width="7.625" style="1" customWidth="1"/>
    <col min="1287" max="1287" width="9.25" style="1" customWidth="1"/>
    <col min="1288" max="1288" width="8.125" style="1" customWidth="1"/>
    <col min="1289" max="1290" width="5.125" style="1" customWidth="1"/>
    <col min="1291" max="1292" width="8.625" style="1" customWidth="1"/>
    <col min="1293" max="1293" width="8.125" style="1" customWidth="1"/>
    <col min="1294" max="1294" width="12.125" style="1" customWidth="1"/>
    <col min="1295" max="1296" width="8.625" style="1" customWidth="1"/>
    <col min="1297" max="1297" width="9.625" style="1" customWidth="1"/>
    <col min="1298" max="1536" width="9" style="1"/>
    <col min="1537" max="1537" width="5.375" style="1" customWidth="1"/>
    <col min="1538" max="1538" width="3.625" style="1" customWidth="1"/>
    <col min="1539" max="1539" width="6" style="1" customWidth="1"/>
    <col min="1540" max="1540" width="3.875" style="1" customWidth="1"/>
    <col min="1541" max="1541" width="4.25" style="1" customWidth="1"/>
    <col min="1542" max="1542" width="7.625" style="1" customWidth="1"/>
    <col min="1543" max="1543" width="9.25" style="1" customWidth="1"/>
    <col min="1544" max="1544" width="8.125" style="1" customWidth="1"/>
    <col min="1545" max="1546" width="5.125" style="1" customWidth="1"/>
    <col min="1547" max="1548" width="8.625" style="1" customWidth="1"/>
    <col min="1549" max="1549" width="8.125" style="1" customWidth="1"/>
    <col min="1550" max="1550" width="12.125" style="1" customWidth="1"/>
    <col min="1551" max="1552" width="8.625" style="1" customWidth="1"/>
    <col min="1553" max="1553" width="9.625" style="1" customWidth="1"/>
    <col min="1554" max="1792" width="9" style="1"/>
    <col min="1793" max="1793" width="5.375" style="1" customWidth="1"/>
    <col min="1794" max="1794" width="3.625" style="1" customWidth="1"/>
    <col min="1795" max="1795" width="6" style="1" customWidth="1"/>
    <col min="1796" max="1796" width="3.875" style="1" customWidth="1"/>
    <col min="1797" max="1797" width="4.25" style="1" customWidth="1"/>
    <col min="1798" max="1798" width="7.625" style="1" customWidth="1"/>
    <col min="1799" max="1799" width="9.25" style="1" customWidth="1"/>
    <col min="1800" max="1800" width="8.125" style="1" customWidth="1"/>
    <col min="1801" max="1802" width="5.125" style="1" customWidth="1"/>
    <col min="1803" max="1804" width="8.625" style="1" customWidth="1"/>
    <col min="1805" max="1805" width="8.125" style="1" customWidth="1"/>
    <col min="1806" max="1806" width="12.125" style="1" customWidth="1"/>
    <col min="1807" max="1808" width="8.625" style="1" customWidth="1"/>
    <col min="1809" max="1809" width="9.625" style="1" customWidth="1"/>
    <col min="1810" max="2048" width="9" style="1"/>
    <col min="2049" max="2049" width="5.375" style="1" customWidth="1"/>
    <col min="2050" max="2050" width="3.625" style="1" customWidth="1"/>
    <col min="2051" max="2051" width="6" style="1" customWidth="1"/>
    <col min="2052" max="2052" width="3.875" style="1" customWidth="1"/>
    <col min="2053" max="2053" width="4.25" style="1" customWidth="1"/>
    <col min="2054" max="2054" width="7.625" style="1" customWidth="1"/>
    <col min="2055" max="2055" width="9.25" style="1" customWidth="1"/>
    <col min="2056" max="2056" width="8.125" style="1" customWidth="1"/>
    <col min="2057" max="2058" width="5.125" style="1" customWidth="1"/>
    <col min="2059" max="2060" width="8.625" style="1" customWidth="1"/>
    <col min="2061" max="2061" width="8.125" style="1" customWidth="1"/>
    <col min="2062" max="2062" width="12.125" style="1" customWidth="1"/>
    <col min="2063" max="2064" width="8.625" style="1" customWidth="1"/>
    <col min="2065" max="2065" width="9.625" style="1" customWidth="1"/>
    <col min="2066" max="2304" width="9" style="1"/>
    <col min="2305" max="2305" width="5.375" style="1" customWidth="1"/>
    <col min="2306" max="2306" width="3.625" style="1" customWidth="1"/>
    <col min="2307" max="2307" width="6" style="1" customWidth="1"/>
    <col min="2308" max="2308" width="3.875" style="1" customWidth="1"/>
    <col min="2309" max="2309" width="4.25" style="1" customWidth="1"/>
    <col min="2310" max="2310" width="7.625" style="1" customWidth="1"/>
    <col min="2311" max="2311" width="9.25" style="1" customWidth="1"/>
    <col min="2312" max="2312" width="8.125" style="1" customWidth="1"/>
    <col min="2313" max="2314" width="5.125" style="1" customWidth="1"/>
    <col min="2315" max="2316" width="8.625" style="1" customWidth="1"/>
    <col min="2317" max="2317" width="8.125" style="1" customWidth="1"/>
    <col min="2318" max="2318" width="12.125" style="1" customWidth="1"/>
    <col min="2319" max="2320" width="8.625" style="1" customWidth="1"/>
    <col min="2321" max="2321" width="9.625" style="1" customWidth="1"/>
    <col min="2322" max="2560" width="9" style="1"/>
    <col min="2561" max="2561" width="5.375" style="1" customWidth="1"/>
    <col min="2562" max="2562" width="3.625" style="1" customWidth="1"/>
    <col min="2563" max="2563" width="6" style="1" customWidth="1"/>
    <col min="2564" max="2564" width="3.875" style="1" customWidth="1"/>
    <col min="2565" max="2565" width="4.25" style="1" customWidth="1"/>
    <col min="2566" max="2566" width="7.625" style="1" customWidth="1"/>
    <col min="2567" max="2567" width="9.25" style="1" customWidth="1"/>
    <col min="2568" max="2568" width="8.125" style="1" customWidth="1"/>
    <col min="2569" max="2570" width="5.125" style="1" customWidth="1"/>
    <col min="2571" max="2572" width="8.625" style="1" customWidth="1"/>
    <col min="2573" max="2573" width="8.125" style="1" customWidth="1"/>
    <col min="2574" max="2574" width="12.125" style="1" customWidth="1"/>
    <col min="2575" max="2576" width="8.625" style="1" customWidth="1"/>
    <col min="2577" max="2577" width="9.625" style="1" customWidth="1"/>
    <col min="2578" max="2816" width="9" style="1"/>
    <col min="2817" max="2817" width="5.375" style="1" customWidth="1"/>
    <col min="2818" max="2818" width="3.625" style="1" customWidth="1"/>
    <col min="2819" max="2819" width="6" style="1" customWidth="1"/>
    <col min="2820" max="2820" width="3.875" style="1" customWidth="1"/>
    <col min="2821" max="2821" width="4.25" style="1" customWidth="1"/>
    <col min="2822" max="2822" width="7.625" style="1" customWidth="1"/>
    <col min="2823" max="2823" width="9.25" style="1" customWidth="1"/>
    <col min="2824" max="2824" width="8.125" style="1" customWidth="1"/>
    <col min="2825" max="2826" width="5.125" style="1" customWidth="1"/>
    <col min="2827" max="2828" width="8.625" style="1" customWidth="1"/>
    <col min="2829" max="2829" width="8.125" style="1" customWidth="1"/>
    <col min="2830" max="2830" width="12.125" style="1" customWidth="1"/>
    <col min="2831" max="2832" width="8.625" style="1" customWidth="1"/>
    <col min="2833" max="2833" width="9.625" style="1" customWidth="1"/>
    <col min="2834" max="3072" width="9" style="1"/>
    <col min="3073" max="3073" width="5.375" style="1" customWidth="1"/>
    <col min="3074" max="3074" width="3.625" style="1" customWidth="1"/>
    <col min="3075" max="3075" width="6" style="1" customWidth="1"/>
    <col min="3076" max="3076" width="3.875" style="1" customWidth="1"/>
    <col min="3077" max="3077" width="4.25" style="1" customWidth="1"/>
    <col min="3078" max="3078" width="7.625" style="1" customWidth="1"/>
    <col min="3079" max="3079" width="9.25" style="1" customWidth="1"/>
    <col min="3080" max="3080" width="8.125" style="1" customWidth="1"/>
    <col min="3081" max="3082" width="5.125" style="1" customWidth="1"/>
    <col min="3083" max="3084" width="8.625" style="1" customWidth="1"/>
    <col min="3085" max="3085" width="8.125" style="1" customWidth="1"/>
    <col min="3086" max="3086" width="12.125" style="1" customWidth="1"/>
    <col min="3087" max="3088" width="8.625" style="1" customWidth="1"/>
    <col min="3089" max="3089" width="9.625" style="1" customWidth="1"/>
    <col min="3090" max="3328" width="9" style="1"/>
    <col min="3329" max="3329" width="5.375" style="1" customWidth="1"/>
    <col min="3330" max="3330" width="3.625" style="1" customWidth="1"/>
    <col min="3331" max="3331" width="6" style="1" customWidth="1"/>
    <col min="3332" max="3332" width="3.875" style="1" customWidth="1"/>
    <col min="3333" max="3333" width="4.25" style="1" customWidth="1"/>
    <col min="3334" max="3334" width="7.625" style="1" customWidth="1"/>
    <col min="3335" max="3335" width="9.25" style="1" customWidth="1"/>
    <col min="3336" max="3336" width="8.125" style="1" customWidth="1"/>
    <col min="3337" max="3338" width="5.125" style="1" customWidth="1"/>
    <col min="3339" max="3340" width="8.625" style="1" customWidth="1"/>
    <col min="3341" max="3341" width="8.125" style="1" customWidth="1"/>
    <col min="3342" max="3342" width="12.125" style="1" customWidth="1"/>
    <col min="3343" max="3344" width="8.625" style="1" customWidth="1"/>
    <col min="3345" max="3345" width="9.625" style="1" customWidth="1"/>
    <col min="3346" max="3584" width="9" style="1"/>
    <col min="3585" max="3585" width="5.375" style="1" customWidth="1"/>
    <col min="3586" max="3586" width="3.625" style="1" customWidth="1"/>
    <col min="3587" max="3587" width="6" style="1" customWidth="1"/>
    <col min="3588" max="3588" width="3.875" style="1" customWidth="1"/>
    <col min="3589" max="3589" width="4.25" style="1" customWidth="1"/>
    <col min="3590" max="3590" width="7.625" style="1" customWidth="1"/>
    <col min="3591" max="3591" width="9.25" style="1" customWidth="1"/>
    <col min="3592" max="3592" width="8.125" style="1" customWidth="1"/>
    <col min="3593" max="3594" width="5.125" style="1" customWidth="1"/>
    <col min="3595" max="3596" width="8.625" style="1" customWidth="1"/>
    <col min="3597" max="3597" width="8.125" style="1" customWidth="1"/>
    <col min="3598" max="3598" width="12.125" style="1" customWidth="1"/>
    <col min="3599" max="3600" width="8.625" style="1" customWidth="1"/>
    <col min="3601" max="3601" width="9.625" style="1" customWidth="1"/>
    <col min="3602" max="3840" width="9" style="1"/>
    <col min="3841" max="3841" width="5.375" style="1" customWidth="1"/>
    <col min="3842" max="3842" width="3.625" style="1" customWidth="1"/>
    <col min="3843" max="3843" width="6" style="1" customWidth="1"/>
    <col min="3844" max="3844" width="3.875" style="1" customWidth="1"/>
    <col min="3845" max="3845" width="4.25" style="1" customWidth="1"/>
    <col min="3846" max="3846" width="7.625" style="1" customWidth="1"/>
    <col min="3847" max="3847" width="9.25" style="1" customWidth="1"/>
    <col min="3848" max="3848" width="8.125" style="1" customWidth="1"/>
    <col min="3849" max="3850" width="5.125" style="1" customWidth="1"/>
    <col min="3851" max="3852" width="8.625" style="1" customWidth="1"/>
    <col min="3853" max="3853" width="8.125" style="1" customWidth="1"/>
    <col min="3854" max="3854" width="12.125" style="1" customWidth="1"/>
    <col min="3855" max="3856" width="8.625" style="1" customWidth="1"/>
    <col min="3857" max="3857" width="9.625" style="1" customWidth="1"/>
    <col min="3858" max="4096" width="9" style="1"/>
    <col min="4097" max="4097" width="5.375" style="1" customWidth="1"/>
    <col min="4098" max="4098" width="3.625" style="1" customWidth="1"/>
    <col min="4099" max="4099" width="6" style="1" customWidth="1"/>
    <col min="4100" max="4100" width="3.875" style="1" customWidth="1"/>
    <col min="4101" max="4101" width="4.25" style="1" customWidth="1"/>
    <col min="4102" max="4102" width="7.625" style="1" customWidth="1"/>
    <col min="4103" max="4103" width="9.25" style="1" customWidth="1"/>
    <col min="4104" max="4104" width="8.125" style="1" customWidth="1"/>
    <col min="4105" max="4106" width="5.125" style="1" customWidth="1"/>
    <col min="4107" max="4108" width="8.625" style="1" customWidth="1"/>
    <col min="4109" max="4109" width="8.125" style="1" customWidth="1"/>
    <col min="4110" max="4110" width="12.125" style="1" customWidth="1"/>
    <col min="4111" max="4112" width="8.625" style="1" customWidth="1"/>
    <col min="4113" max="4113" width="9.625" style="1" customWidth="1"/>
    <col min="4114" max="4352" width="9" style="1"/>
    <col min="4353" max="4353" width="5.375" style="1" customWidth="1"/>
    <col min="4354" max="4354" width="3.625" style="1" customWidth="1"/>
    <col min="4355" max="4355" width="6" style="1" customWidth="1"/>
    <col min="4356" max="4356" width="3.875" style="1" customWidth="1"/>
    <col min="4357" max="4357" width="4.25" style="1" customWidth="1"/>
    <col min="4358" max="4358" width="7.625" style="1" customWidth="1"/>
    <col min="4359" max="4359" width="9.25" style="1" customWidth="1"/>
    <col min="4360" max="4360" width="8.125" style="1" customWidth="1"/>
    <col min="4361" max="4362" width="5.125" style="1" customWidth="1"/>
    <col min="4363" max="4364" width="8.625" style="1" customWidth="1"/>
    <col min="4365" max="4365" width="8.125" style="1" customWidth="1"/>
    <col min="4366" max="4366" width="12.125" style="1" customWidth="1"/>
    <col min="4367" max="4368" width="8.625" style="1" customWidth="1"/>
    <col min="4369" max="4369" width="9.625" style="1" customWidth="1"/>
    <col min="4370" max="4608" width="9" style="1"/>
    <col min="4609" max="4609" width="5.375" style="1" customWidth="1"/>
    <col min="4610" max="4610" width="3.625" style="1" customWidth="1"/>
    <col min="4611" max="4611" width="6" style="1" customWidth="1"/>
    <col min="4612" max="4612" width="3.875" style="1" customWidth="1"/>
    <col min="4613" max="4613" width="4.25" style="1" customWidth="1"/>
    <col min="4614" max="4614" width="7.625" style="1" customWidth="1"/>
    <col min="4615" max="4615" width="9.25" style="1" customWidth="1"/>
    <col min="4616" max="4616" width="8.125" style="1" customWidth="1"/>
    <col min="4617" max="4618" width="5.125" style="1" customWidth="1"/>
    <col min="4619" max="4620" width="8.625" style="1" customWidth="1"/>
    <col min="4621" max="4621" width="8.125" style="1" customWidth="1"/>
    <col min="4622" max="4622" width="12.125" style="1" customWidth="1"/>
    <col min="4623" max="4624" width="8.625" style="1" customWidth="1"/>
    <col min="4625" max="4625" width="9.625" style="1" customWidth="1"/>
    <col min="4626" max="4864" width="9" style="1"/>
    <col min="4865" max="4865" width="5.375" style="1" customWidth="1"/>
    <col min="4866" max="4866" width="3.625" style="1" customWidth="1"/>
    <col min="4867" max="4867" width="6" style="1" customWidth="1"/>
    <col min="4868" max="4868" width="3.875" style="1" customWidth="1"/>
    <col min="4869" max="4869" width="4.25" style="1" customWidth="1"/>
    <col min="4870" max="4870" width="7.625" style="1" customWidth="1"/>
    <col min="4871" max="4871" width="9.25" style="1" customWidth="1"/>
    <col min="4872" max="4872" width="8.125" style="1" customWidth="1"/>
    <col min="4873" max="4874" width="5.125" style="1" customWidth="1"/>
    <col min="4875" max="4876" width="8.625" style="1" customWidth="1"/>
    <col min="4877" max="4877" width="8.125" style="1" customWidth="1"/>
    <col min="4878" max="4878" width="12.125" style="1" customWidth="1"/>
    <col min="4879" max="4880" width="8.625" style="1" customWidth="1"/>
    <col min="4881" max="4881" width="9.625" style="1" customWidth="1"/>
    <col min="4882" max="5120" width="9" style="1"/>
    <col min="5121" max="5121" width="5.375" style="1" customWidth="1"/>
    <col min="5122" max="5122" width="3.625" style="1" customWidth="1"/>
    <col min="5123" max="5123" width="6" style="1" customWidth="1"/>
    <col min="5124" max="5124" width="3.875" style="1" customWidth="1"/>
    <col min="5125" max="5125" width="4.25" style="1" customWidth="1"/>
    <col min="5126" max="5126" width="7.625" style="1" customWidth="1"/>
    <col min="5127" max="5127" width="9.25" style="1" customWidth="1"/>
    <col min="5128" max="5128" width="8.125" style="1" customWidth="1"/>
    <col min="5129" max="5130" width="5.125" style="1" customWidth="1"/>
    <col min="5131" max="5132" width="8.625" style="1" customWidth="1"/>
    <col min="5133" max="5133" width="8.125" style="1" customWidth="1"/>
    <col min="5134" max="5134" width="12.125" style="1" customWidth="1"/>
    <col min="5135" max="5136" width="8.625" style="1" customWidth="1"/>
    <col min="5137" max="5137" width="9.625" style="1" customWidth="1"/>
    <col min="5138" max="5376" width="9" style="1"/>
    <col min="5377" max="5377" width="5.375" style="1" customWidth="1"/>
    <col min="5378" max="5378" width="3.625" style="1" customWidth="1"/>
    <col min="5379" max="5379" width="6" style="1" customWidth="1"/>
    <col min="5380" max="5380" width="3.875" style="1" customWidth="1"/>
    <col min="5381" max="5381" width="4.25" style="1" customWidth="1"/>
    <col min="5382" max="5382" width="7.625" style="1" customWidth="1"/>
    <col min="5383" max="5383" width="9.25" style="1" customWidth="1"/>
    <col min="5384" max="5384" width="8.125" style="1" customWidth="1"/>
    <col min="5385" max="5386" width="5.125" style="1" customWidth="1"/>
    <col min="5387" max="5388" width="8.625" style="1" customWidth="1"/>
    <col min="5389" max="5389" width="8.125" style="1" customWidth="1"/>
    <col min="5390" max="5390" width="12.125" style="1" customWidth="1"/>
    <col min="5391" max="5392" width="8.625" style="1" customWidth="1"/>
    <col min="5393" max="5393" width="9.625" style="1" customWidth="1"/>
    <col min="5394" max="5632" width="9" style="1"/>
    <col min="5633" max="5633" width="5.375" style="1" customWidth="1"/>
    <col min="5634" max="5634" width="3.625" style="1" customWidth="1"/>
    <col min="5635" max="5635" width="6" style="1" customWidth="1"/>
    <col min="5636" max="5636" width="3.875" style="1" customWidth="1"/>
    <col min="5637" max="5637" width="4.25" style="1" customWidth="1"/>
    <col min="5638" max="5638" width="7.625" style="1" customWidth="1"/>
    <col min="5639" max="5639" width="9.25" style="1" customWidth="1"/>
    <col min="5640" max="5640" width="8.125" style="1" customWidth="1"/>
    <col min="5641" max="5642" width="5.125" style="1" customWidth="1"/>
    <col min="5643" max="5644" width="8.625" style="1" customWidth="1"/>
    <col min="5645" max="5645" width="8.125" style="1" customWidth="1"/>
    <col min="5646" max="5646" width="12.125" style="1" customWidth="1"/>
    <col min="5647" max="5648" width="8.625" style="1" customWidth="1"/>
    <col min="5649" max="5649" width="9.625" style="1" customWidth="1"/>
    <col min="5650" max="5888" width="9" style="1"/>
    <col min="5889" max="5889" width="5.375" style="1" customWidth="1"/>
    <col min="5890" max="5890" width="3.625" style="1" customWidth="1"/>
    <col min="5891" max="5891" width="6" style="1" customWidth="1"/>
    <col min="5892" max="5892" width="3.875" style="1" customWidth="1"/>
    <col min="5893" max="5893" width="4.25" style="1" customWidth="1"/>
    <col min="5894" max="5894" width="7.625" style="1" customWidth="1"/>
    <col min="5895" max="5895" width="9.25" style="1" customWidth="1"/>
    <col min="5896" max="5896" width="8.125" style="1" customWidth="1"/>
    <col min="5897" max="5898" width="5.125" style="1" customWidth="1"/>
    <col min="5899" max="5900" width="8.625" style="1" customWidth="1"/>
    <col min="5901" max="5901" width="8.125" style="1" customWidth="1"/>
    <col min="5902" max="5902" width="12.125" style="1" customWidth="1"/>
    <col min="5903" max="5904" width="8.625" style="1" customWidth="1"/>
    <col min="5905" max="5905" width="9.625" style="1" customWidth="1"/>
    <col min="5906" max="6144" width="9" style="1"/>
    <col min="6145" max="6145" width="5.375" style="1" customWidth="1"/>
    <col min="6146" max="6146" width="3.625" style="1" customWidth="1"/>
    <col min="6147" max="6147" width="6" style="1" customWidth="1"/>
    <col min="6148" max="6148" width="3.875" style="1" customWidth="1"/>
    <col min="6149" max="6149" width="4.25" style="1" customWidth="1"/>
    <col min="6150" max="6150" width="7.625" style="1" customWidth="1"/>
    <col min="6151" max="6151" width="9.25" style="1" customWidth="1"/>
    <col min="6152" max="6152" width="8.125" style="1" customWidth="1"/>
    <col min="6153" max="6154" width="5.125" style="1" customWidth="1"/>
    <col min="6155" max="6156" width="8.625" style="1" customWidth="1"/>
    <col min="6157" max="6157" width="8.125" style="1" customWidth="1"/>
    <col min="6158" max="6158" width="12.125" style="1" customWidth="1"/>
    <col min="6159" max="6160" width="8.625" style="1" customWidth="1"/>
    <col min="6161" max="6161" width="9.625" style="1" customWidth="1"/>
    <col min="6162" max="6400" width="9" style="1"/>
    <col min="6401" max="6401" width="5.375" style="1" customWidth="1"/>
    <col min="6402" max="6402" width="3.625" style="1" customWidth="1"/>
    <col min="6403" max="6403" width="6" style="1" customWidth="1"/>
    <col min="6404" max="6404" width="3.875" style="1" customWidth="1"/>
    <col min="6405" max="6405" width="4.25" style="1" customWidth="1"/>
    <col min="6406" max="6406" width="7.625" style="1" customWidth="1"/>
    <col min="6407" max="6407" width="9.25" style="1" customWidth="1"/>
    <col min="6408" max="6408" width="8.125" style="1" customWidth="1"/>
    <col min="6409" max="6410" width="5.125" style="1" customWidth="1"/>
    <col min="6411" max="6412" width="8.625" style="1" customWidth="1"/>
    <col min="6413" max="6413" width="8.125" style="1" customWidth="1"/>
    <col min="6414" max="6414" width="12.125" style="1" customWidth="1"/>
    <col min="6415" max="6416" width="8.625" style="1" customWidth="1"/>
    <col min="6417" max="6417" width="9.625" style="1" customWidth="1"/>
    <col min="6418" max="6656" width="9" style="1"/>
    <col min="6657" max="6657" width="5.375" style="1" customWidth="1"/>
    <col min="6658" max="6658" width="3.625" style="1" customWidth="1"/>
    <col min="6659" max="6659" width="6" style="1" customWidth="1"/>
    <col min="6660" max="6660" width="3.875" style="1" customWidth="1"/>
    <col min="6661" max="6661" width="4.25" style="1" customWidth="1"/>
    <col min="6662" max="6662" width="7.625" style="1" customWidth="1"/>
    <col min="6663" max="6663" width="9.25" style="1" customWidth="1"/>
    <col min="6664" max="6664" width="8.125" style="1" customWidth="1"/>
    <col min="6665" max="6666" width="5.125" style="1" customWidth="1"/>
    <col min="6667" max="6668" width="8.625" style="1" customWidth="1"/>
    <col min="6669" max="6669" width="8.125" style="1" customWidth="1"/>
    <col min="6670" max="6670" width="12.125" style="1" customWidth="1"/>
    <col min="6671" max="6672" width="8.625" style="1" customWidth="1"/>
    <col min="6673" max="6673" width="9.625" style="1" customWidth="1"/>
    <col min="6674" max="6912" width="9" style="1"/>
    <col min="6913" max="6913" width="5.375" style="1" customWidth="1"/>
    <col min="6914" max="6914" width="3.625" style="1" customWidth="1"/>
    <col min="6915" max="6915" width="6" style="1" customWidth="1"/>
    <col min="6916" max="6916" width="3.875" style="1" customWidth="1"/>
    <col min="6917" max="6917" width="4.25" style="1" customWidth="1"/>
    <col min="6918" max="6918" width="7.625" style="1" customWidth="1"/>
    <col min="6919" max="6919" width="9.25" style="1" customWidth="1"/>
    <col min="6920" max="6920" width="8.125" style="1" customWidth="1"/>
    <col min="6921" max="6922" width="5.125" style="1" customWidth="1"/>
    <col min="6923" max="6924" width="8.625" style="1" customWidth="1"/>
    <col min="6925" max="6925" width="8.125" style="1" customWidth="1"/>
    <col min="6926" max="6926" width="12.125" style="1" customWidth="1"/>
    <col min="6927" max="6928" width="8.625" style="1" customWidth="1"/>
    <col min="6929" max="6929" width="9.625" style="1" customWidth="1"/>
    <col min="6930" max="7168" width="9" style="1"/>
    <col min="7169" max="7169" width="5.375" style="1" customWidth="1"/>
    <col min="7170" max="7170" width="3.625" style="1" customWidth="1"/>
    <col min="7171" max="7171" width="6" style="1" customWidth="1"/>
    <col min="7172" max="7172" width="3.875" style="1" customWidth="1"/>
    <col min="7173" max="7173" width="4.25" style="1" customWidth="1"/>
    <col min="7174" max="7174" width="7.625" style="1" customWidth="1"/>
    <col min="7175" max="7175" width="9.25" style="1" customWidth="1"/>
    <col min="7176" max="7176" width="8.125" style="1" customWidth="1"/>
    <col min="7177" max="7178" width="5.125" style="1" customWidth="1"/>
    <col min="7179" max="7180" width="8.625" style="1" customWidth="1"/>
    <col min="7181" max="7181" width="8.125" style="1" customWidth="1"/>
    <col min="7182" max="7182" width="12.125" style="1" customWidth="1"/>
    <col min="7183" max="7184" width="8.625" style="1" customWidth="1"/>
    <col min="7185" max="7185" width="9.625" style="1" customWidth="1"/>
    <col min="7186" max="7424" width="9" style="1"/>
    <col min="7425" max="7425" width="5.375" style="1" customWidth="1"/>
    <col min="7426" max="7426" width="3.625" style="1" customWidth="1"/>
    <col min="7427" max="7427" width="6" style="1" customWidth="1"/>
    <col min="7428" max="7428" width="3.875" style="1" customWidth="1"/>
    <col min="7429" max="7429" width="4.25" style="1" customWidth="1"/>
    <col min="7430" max="7430" width="7.625" style="1" customWidth="1"/>
    <col min="7431" max="7431" width="9.25" style="1" customWidth="1"/>
    <col min="7432" max="7432" width="8.125" style="1" customWidth="1"/>
    <col min="7433" max="7434" width="5.125" style="1" customWidth="1"/>
    <col min="7435" max="7436" width="8.625" style="1" customWidth="1"/>
    <col min="7437" max="7437" width="8.125" style="1" customWidth="1"/>
    <col min="7438" max="7438" width="12.125" style="1" customWidth="1"/>
    <col min="7439" max="7440" width="8.625" style="1" customWidth="1"/>
    <col min="7441" max="7441" width="9.625" style="1" customWidth="1"/>
    <col min="7442" max="7680" width="9" style="1"/>
    <col min="7681" max="7681" width="5.375" style="1" customWidth="1"/>
    <col min="7682" max="7682" width="3.625" style="1" customWidth="1"/>
    <col min="7683" max="7683" width="6" style="1" customWidth="1"/>
    <col min="7684" max="7684" width="3.875" style="1" customWidth="1"/>
    <col min="7685" max="7685" width="4.25" style="1" customWidth="1"/>
    <col min="7686" max="7686" width="7.625" style="1" customWidth="1"/>
    <col min="7687" max="7687" width="9.25" style="1" customWidth="1"/>
    <col min="7688" max="7688" width="8.125" style="1" customWidth="1"/>
    <col min="7689" max="7690" width="5.125" style="1" customWidth="1"/>
    <col min="7691" max="7692" width="8.625" style="1" customWidth="1"/>
    <col min="7693" max="7693" width="8.125" style="1" customWidth="1"/>
    <col min="7694" max="7694" width="12.125" style="1" customWidth="1"/>
    <col min="7695" max="7696" width="8.625" style="1" customWidth="1"/>
    <col min="7697" max="7697" width="9.625" style="1" customWidth="1"/>
    <col min="7698" max="7936" width="9" style="1"/>
    <col min="7937" max="7937" width="5.375" style="1" customWidth="1"/>
    <col min="7938" max="7938" width="3.625" style="1" customWidth="1"/>
    <col min="7939" max="7939" width="6" style="1" customWidth="1"/>
    <col min="7940" max="7940" width="3.875" style="1" customWidth="1"/>
    <col min="7941" max="7941" width="4.25" style="1" customWidth="1"/>
    <col min="7942" max="7942" width="7.625" style="1" customWidth="1"/>
    <col min="7943" max="7943" width="9.25" style="1" customWidth="1"/>
    <col min="7944" max="7944" width="8.125" style="1" customWidth="1"/>
    <col min="7945" max="7946" width="5.125" style="1" customWidth="1"/>
    <col min="7947" max="7948" width="8.625" style="1" customWidth="1"/>
    <col min="7949" max="7949" width="8.125" style="1" customWidth="1"/>
    <col min="7950" max="7950" width="12.125" style="1" customWidth="1"/>
    <col min="7951" max="7952" width="8.625" style="1" customWidth="1"/>
    <col min="7953" max="7953" width="9.625" style="1" customWidth="1"/>
    <col min="7954" max="8192" width="9" style="1"/>
    <col min="8193" max="8193" width="5.375" style="1" customWidth="1"/>
    <col min="8194" max="8194" width="3.625" style="1" customWidth="1"/>
    <col min="8195" max="8195" width="6" style="1" customWidth="1"/>
    <col min="8196" max="8196" width="3.875" style="1" customWidth="1"/>
    <col min="8197" max="8197" width="4.25" style="1" customWidth="1"/>
    <col min="8198" max="8198" width="7.625" style="1" customWidth="1"/>
    <col min="8199" max="8199" width="9.25" style="1" customWidth="1"/>
    <col min="8200" max="8200" width="8.125" style="1" customWidth="1"/>
    <col min="8201" max="8202" width="5.125" style="1" customWidth="1"/>
    <col min="8203" max="8204" width="8.625" style="1" customWidth="1"/>
    <col min="8205" max="8205" width="8.125" style="1" customWidth="1"/>
    <col min="8206" max="8206" width="12.125" style="1" customWidth="1"/>
    <col min="8207" max="8208" width="8.625" style="1" customWidth="1"/>
    <col min="8209" max="8209" width="9.625" style="1" customWidth="1"/>
    <col min="8210" max="8448" width="9" style="1"/>
    <col min="8449" max="8449" width="5.375" style="1" customWidth="1"/>
    <col min="8450" max="8450" width="3.625" style="1" customWidth="1"/>
    <col min="8451" max="8451" width="6" style="1" customWidth="1"/>
    <col min="8452" max="8452" width="3.875" style="1" customWidth="1"/>
    <col min="8453" max="8453" width="4.25" style="1" customWidth="1"/>
    <col min="8454" max="8454" width="7.625" style="1" customWidth="1"/>
    <col min="8455" max="8455" width="9.25" style="1" customWidth="1"/>
    <col min="8456" max="8456" width="8.125" style="1" customWidth="1"/>
    <col min="8457" max="8458" width="5.125" style="1" customWidth="1"/>
    <col min="8459" max="8460" width="8.625" style="1" customWidth="1"/>
    <col min="8461" max="8461" width="8.125" style="1" customWidth="1"/>
    <col min="8462" max="8462" width="12.125" style="1" customWidth="1"/>
    <col min="8463" max="8464" width="8.625" style="1" customWidth="1"/>
    <col min="8465" max="8465" width="9.625" style="1" customWidth="1"/>
    <col min="8466" max="8704" width="9" style="1"/>
    <col min="8705" max="8705" width="5.375" style="1" customWidth="1"/>
    <col min="8706" max="8706" width="3.625" style="1" customWidth="1"/>
    <col min="8707" max="8707" width="6" style="1" customWidth="1"/>
    <col min="8708" max="8708" width="3.875" style="1" customWidth="1"/>
    <col min="8709" max="8709" width="4.25" style="1" customWidth="1"/>
    <col min="8710" max="8710" width="7.625" style="1" customWidth="1"/>
    <col min="8711" max="8711" width="9.25" style="1" customWidth="1"/>
    <col min="8712" max="8712" width="8.125" style="1" customWidth="1"/>
    <col min="8713" max="8714" width="5.125" style="1" customWidth="1"/>
    <col min="8715" max="8716" width="8.625" style="1" customWidth="1"/>
    <col min="8717" max="8717" width="8.125" style="1" customWidth="1"/>
    <col min="8718" max="8718" width="12.125" style="1" customWidth="1"/>
    <col min="8719" max="8720" width="8.625" style="1" customWidth="1"/>
    <col min="8721" max="8721" width="9.625" style="1" customWidth="1"/>
    <col min="8722" max="8960" width="9" style="1"/>
    <col min="8961" max="8961" width="5.375" style="1" customWidth="1"/>
    <col min="8962" max="8962" width="3.625" style="1" customWidth="1"/>
    <col min="8963" max="8963" width="6" style="1" customWidth="1"/>
    <col min="8964" max="8964" width="3.875" style="1" customWidth="1"/>
    <col min="8965" max="8965" width="4.25" style="1" customWidth="1"/>
    <col min="8966" max="8966" width="7.625" style="1" customWidth="1"/>
    <col min="8967" max="8967" width="9.25" style="1" customWidth="1"/>
    <col min="8968" max="8968" width="8.125" style="1" customWidth="1"/>
    <col min="8969" max="8970" width="5.125" style="1" customWidth="1"/>
    <col min="8971" max="8972" width="8.625" style="1" customWidth="1"/>
    <col min="8973" max="8973" width="8.125" style="1" customWidth="1"/>
    <col min="8974" max="8974" width="12.125" style="1" customWidth="1"/>
    <col min="8975" max="8976" width="8.625" style="1" customWidth="1"/>
    <col min="8977" max="8977" width="9.625" style="1" customWidth="1"/>
    <col min="8978" max="9216" width="9" style="1"/>
    <col min="9217" max="9217" width="5.375" style="1" customWidth="1"/>
    <col min="9218" max="9218" width="3.625" style="1" customWidth="1"/>
    <col min="9219" max="9219" width="6" style="1" customWidth="1"/>
    <col min="9220" max="9220" width="3.875" style="1" customWidth="1"/>
    <col min="9221" max="9221" width="4.25" style="1" customWidth="1"/>
    <col min="9222" max="9222" width="7.625" style="1" customWidth="1"/>
    <col min="9223" max="9223" width="9.25" style="1" customWidth="1"/>
    <col min="9224" max="9224" width="8.125" style="1" customWidth="1"/>
    <col min="9225" max="9226" width="5.125" style="1" customWidth="1"/>
    <col min="9227" max="9228" width="8.625" style="1" customWidth="1"/>
    <col min="9229" max="9229" width="8.125" style="1" customWidth="1"/>
    <col min="9230" max="9230" width="12.125" style="1" customWidth="1"/>
    <col min="9231" max="9232" width="8.625" style="1" customWidth="1"/>
    <col min="9233" max="9233" width="9.625" style="1" customWidth="1"/>
    <col min="9234" max="9472" width="9" style="1"/>
    <col min="9473" max="9473" width="5.375" style="1" customWidth="1"/>
    <col min="9474" max="9474" width="3.625" style="1" customWidth="1"/>
    <col min="9475" max="9475" width="6" style="1" customWidth="1"/>
    <col min="9476" max="9476" width="3.875" style="1" customWidth="1"/>
    <col min="9477" max="9477" width="4.25" style="1" customWidth="1"/>
    <col min="9478" max="9478" width="7.625" style="1" customWidth="1"/>
    <col min="9479" max="9479" width="9.25" style="1" customWidth="1"/>
    <col min="9480" max="9480" width="8.125" style="1" customWidth="1"/>
    <col min="9481" max="9482" width="5.125" style="1" customWidth="1"/>
    <col min="9483" max="9484" width="8.625" style="1" customWidth="1"/>
    <col min="9485" max="9485" width="8.125" style="1" customWidth="1"/>
    <col min="9486" max="9486" width="12.125" style="1" customWidth="1"/>
    <col min="9487" max="9488" width="8.625" style="1" customWidth="1"/>
    <col min="9489" max="9489" width="9.625" style="1" customWidth="1"/>
    <col min="9490" max="9728" width="9" style="1"/>
    <col min="9729" max="9729" width="5.375" style="1" customWidth="1"/>
    <col min="9730" max="9730" width="3.625" style="1" customWidth="1"/>
    <col min="9731" max="9731" width="6" style="1" customWidth="1"/>
    <col min="9732" max="9732" width="3.875" style="1" customWidth="1"/>
    <col min="9733" max="9733" width="4.25" style="1" customWidth="1"/>
    <col min="9734" max="9734" width="7.625" style="1" customWidth="1"/>
    <col min="9735" max="9735" width="9.25" style="1" customWidth="1"/>
    <col min="9736" max="9736" width="8.125" style="1" customWidth="1"/>
    <col min="9737" max="9738" width="5.125" style="1" customWidth="1"/>
    <col min="9739" max="9740" width="8.625" style="1" customWidth="1"/>
    <col min="9741" max="9741" width="8.125" style="1" customWidth="1"/>
    <col min="9742" max="9742" width="12.125" style="1" customWidth="1"/>
    <col min="9743" max="9744" width="8.625" style="1" customWidth="1"/>
    <col min="9745" max="9745" width="9.625" style="1" customWidth="1"/>
    <col min="9746" max="9984" width="9" style="1"/>
    <col min="9985" max="9985" width="5.375" style="1" customWidth="1"/>
    <col min="9986" max="9986" width="3.625" style="1" customWidth="1"/>
    <col min="9987" max="9987" width="6" style="1" customWidth="1"/>
    <col min="9988" max="9988" width="3.875" style="1" customWidth="1"/>
    <col min="9989" max="9989" width="4.25" style="1" customWidth="1"/>
    <col min="9990" max="9990" width="7.625" style="1" customWidth="1"/>
    <col min="9991" max="9991" width="9.25" style="1" customWidth="1"/>
    <col min="9992" max="9992" width="8.125" style="1" customWidth="1"/>
    <col min="9993" max="9994" width="5.125" style="1" customWidth="1"/>
    <col min="9995" max="9996" width="8.625" style="1" customWidth="1"/>
    <col min="9997" max="9997" width="8.125" style="1" customWidth="1"/>
    <col min="9998" max="9998" width="12.125" style="1" customWidth="1"/>
    <col min="9999" max="10000" width="8.625" style="1" customWidth="1"/>
    <col min="10001" max="10001" width="9.625" style="1" customWidth="1"/>
    <col min="10002" max="10240" width="9" style="1"/>
    <col min="10241" max="10241" width="5.375" style="1" customWidth="1"/>
    <col min="10242" max="10242" width="3.625" style="1" customWidth="1"/>
    <col min="10243" max="10243" width="6" style="1" customWidth="1"/>
    <col min="10244" max="10244" width="3.875" style="1" customWidth="1"/>
    <col min="10245" max="10245" width="4.25" style="1" customWidth="1"/>
    <col min="10246" max="10246" width="7.625" style="1" customWidth="1"/>
    <col min="10247" max="10247" width="9.25" style="1" customWidth="1"/>
    <col min="10248" max="10248" width="8.125" style="1" customWidth="1"/>
    <col min="10249" max="10250" width="5.125" style="1" customWidth="1"/>
    <col min="10251" max="10252" width="8.625" style="1" customWidth="1"/>
    <col min="10253" max="10253" width="8.125" style="1" customWidth="1"/>
    <col min="10254" max="10254" width="12.125" style="1" customWidth="1"/>
    <col min="10255" max="10256" width="8.625" style="1" customWidth="1"/>
    <col min="10257" max="10257" width="9.625" style="1" customWidth="1"/>
    <col min="10258" max="10496" width="9" style="1"/>
    <col min="10497" max="10497" width="5.375" style="1" customWidth="1"/>
    <col min="10498" max="10498" width="3.625" style="1" customWidth="1"/>
    <col min="10499" max="10499" width="6" style="1" customWidth="1"/>
    <col min="10500" max="10500" width="3.875" style="1" customWidth="1"/>
    <col min="10501" max="10501" width="4.25" style="1" customWidth="1"/>
    <col min="10502" max="10502" width="7.625" style="1" customWidth="1"/>
    <col min="10503" max="10503" width="9.25" style="1" customWidth="1"/>
    <col min="10504" max="10504" width="8.125" style="1" customWidth="1"/>
    <col min="10505" max="10506" width="5.125" style="1" customWidth="1"/>
    <col min="10507" max="10508" width="8.625" style="1" customWidth="1"/>
    <col min="10509" max="10509" width="8.125" style="1" customWidth="1"/>
    <col min="10510" max="10510" width="12.125" style="1" customWidth="1"/>
    <col min="10511" max="10512" width="8.625" style="1" customWidth="1"/>
    <col min="10513" max="10513" width="9.625" style="1" customWidth="1"/>
    <col min="10514" max="10752" width="9" style="1"/>
    <col min="10753" max="10753" width="5.375" style="1" customWidth="1"/>
    <col min="10754" max="10754" width="3.625" style="1" customWidth="1"/>
    <col min="10755" max="10755" width="6" style="1" customWidth="1"/>
    <col min="10756" max="10756" width="3.875" style="1" customWidth="1"/>
    <col min="10757" max="10757" width="4.25" style="1" customWidth="1"/>
    <col min="10758" max="10758" width="7.625" style="1" customWidth="1"/>
    <col min="10759" max="10759" width="9.25" style="1" customWidth="1"/>
    <col min="10760" max="10760" width="8.125" style="1" customWidth="1"/>
    <col min="10761" max="10762" width="5.125" style="1" customWidth="1"/>
    <col min="10763" max="10764" width="8.625" style="1" customWidth="1"/>
    <col min="10765" max="10765" width="8.125" style="1" customWidth="1"/>
    <col min="10766" max="10766" width="12.125" style="1" customWidth="1"/>
    <col min="10767" max="10768" width="8.625" style="1" customWidth="1"/>
    <col min="10769" max="10769" width="9.625" style="1" customWidth="1"/>
    <col min="10770" max="11008" width="9" style="1"/>
    <col min="11009" max="11009" width="5.375" style="1" customWidth="1"/>
    <col min="11010" max="11010" width="3.625" style="1" customWidth="1"/>
    <col min="11011" max="11011" width="6" style="1" customWidth="1"/>
    <col min="11012" max="11012" width="3.875" style="1" customWidth="1"/>
    <col min="11013" max="11013" width="4.25" style="1" customWidth="1"/>
    <col min="11014" max="11014" width="7.625" style="1" customWidth="1"/>
    <col min="11015" max="11015" width="9.25" style="1" customWidth="1"/>
    <col min="11016" max="11016" width="8.125" style="1" customWidth="1"/>
    <col min="11017" max="11018" width="5.125" style="1" customWidth="1"/>
    <col min="11019" max="11020" width="8.625" style="1" customWidth="1"/>
    <col min="11021" max="11021" width="8.125" style="1" customWidth="1"/>
    <col min="11022" max="11022" width="12.125" style="1" customWidth="1"/>
    <col min="11023" max="11024" width="8.625" style="1" customWidth="1"/>
    <col min="11025" max="11025" width="9.625" style="1" customWidth="1"/>
    <col min="11026" max="11264" width="9" style="1"/>
    <col min="11265" max="11265" width="5.375" style="1" customWidth="1"/>
    <col min="11266" max="11266" width="3.625" style="1" customWidth="1"/>
    <col min="11267" max="11267" width="6" style="1" customWidth="1"/>
    <col min="11268" max="11268" width="3.875" style="1" customWidth="1"/>
    <col min="11269" max="11269" width="4.25" style="1" customWidth="1"/>
    <col min="11270" max="11270" width="7.625" style="1" customWidth="1"/>
    <col min="11271" max="11271" width="9.25" style="1" customWidth="1"/>
    <col min="11272" max="11272" width="8.125" style="1" customWidth="1"/>
    <col min="11273" max="11274" width="5.125" style="1" customWidth="1"/>
    <col min="11275" max="11276" width="8.625" style="1" customWidth="1"/>
    <col min="11277" max="11277" width="8.125" style="1" customWidth="1"/>
    <col min="11278" max="11278" width="12.125" style="1" customWidth="1"/>
    <col min="11279" max="11280" width="8.625" style="1" customWidth="1"/>
    <col min="11281" max="11281" width="9.625" style="1" customWidth="1"/>
    <col min="11282" max="11520" width="9" style="1"/>
    <col min="11521" max="11521" width="5.375" style="1" customWidth="1"/>
    <col min="11522" max="11522" width="3.625" style="1" customWidth="1"/>
    <col min="11523" max="11523" width="6" style="1" customWidth="1"/>
    <col min="11524" max="11524" width="3.875" style="1" customWidth="1"/>
    <col min="11525" max="11525" width="4.25" style="1" customWidth="1"/>
    <col min="11526" max="11526" width="7.625" style="1" customWidth="1"/>
    <col min="11527" max="11527" width="9.25" style="1" customWidth="1"/>
    <col min="11528" max="11528" width="8.125" style="1" customWidth="1"/>
    <col min="11529" max="11530" width="5.125" style="1" customWidth="1"/>
    <col min="11531" max="11532" width="8.625" style="1" customWidth="1"/>
    <col min="11533" max="11533" width="8.125" style="1" customWidth="1"/>
    <col min="11534" max="11534" width="12.125" style="1" customWidth="1"/>
    <col min="11535" max="11536" width="8.625" style="1" customWidth="1"/>
    <col min="11537" max="11537" width="9.625" style="1" customWidth="1"/>
    <col min="11538" max="11776" width="9" style="1"/>
    <col min="11777" max="11777" width="5.375" style="1" customWidth="1"/>
    <col min="11778" max="11778" width="3.625" style="1" customWidth="1"/>
    <col min="11779" max="11779" width="6" style="1" customWidth="1"/>
    <col min="11780" max="11780" width="3.875" style="1" customWidth="1"/>
    <col min="11781" max="11781" width="4.25" style="1" customWidth="1"/>
    <col min="11782" max="11782" width="7.625" style="1" customWidth="1"/>
    <col min="11783" max="11783" width="9.25" style="1" customWidth="1"/>
    <col min="11784" max="11784" width="8.125" style="1" customWidth="1"/>
    <col min="11785" max="11786" width="5.125" style="1" customWidth="1"/>
    <col min="11787" max="11788" width="8.625" style="1" customWidth="1"/>
    <col min="11789" max="11789" width="8.125" style="1" customWidth="1"/>
    <col min="11790" max="11790" width="12.125" style="1" customWidth="1"/>
    <col min="11791" max="11792" width="8.625" style="1" customWidth="1"/>
    <col min="11793" max="11793" width="9.625" style="1" customWidth="1"/>
    <col min="11794" max="12032" width="9" style="1"/>
    <col min="12033" max="12033" width="5.375" style="1" customWidth="1"/>
    <col min="12034" max="12034" width="3.625" style="1" customWidth="1"/>
    <col min="12035" max="12035" width="6" style="1" customWidth="1"/>
    <col min="12036" max="12036" width="3.875" style="1" customWidth="1"/>
    <col min="12037" max="12037" width="4.25" style="1" customWidth="1"/>
    <col min="12038" max="12038" width="7.625" style="1" customWidth="1"/>
    <col min="12039" max="12039" width="9.25" style="1" customWidth="1"/>
    <col min="12040" max="12040" width="8.125" style="1" customWidth="1"/>
    <col min="12041" max="12042" width="5.125" style="1" customWidth="1"/>
    <col min="12043" max="12044" width="8.625" style="1" customWidth="1"/>
    <col min="12045" max="12045" width="8.125" style="1" customWidth="1"/>
    <col min="12046" max="12046" width="12.125" style="1" customWidth="1"/>
    <col min="12047" max="12048" width="8.625" style="1" customWidth="1"/>
    <col min="12049" max="12049" width="9.625" style="1" customWidth="1"/>
    <col min="12050" max="12288" width="9" style="1"/>
    <col min="12289" max="12289" width="5.375" style="1" customWidth="1"/>
    <col min="12290" max="12290" width="3.625" style="1" customWidth="1"/>
    <col min="12291" max="12291" width="6" style="1" customWidth="1"/>
    <col min="12292" max="12292" width="3.875" style="1" customWidth="1"/>
    <col min="12293" max="12293" width="4.25" style="1" customWidth="1"/>
    <col min="12294" max="12294" width="7.625" style="1" customWidth="1"/>
    <col min="12295" max="12295" width="9.25" style="1" customWidth="1"/>
    <col min="12296" max="12296" width="8.125" style="1" customWidth="1"/>
    <col min="12297" max="12298" width="5.125" style="1" customWidth="1"/>
    <col min="12299" max="12300" width="8.625" style="1" customWidth="1"/>
    <col min="12301" max="12301" width="8.125" style="1" customWidth="1"/>
    <col min="12302" max="12302" width="12.125" style="1" customWidth="1"/>
    <col min="12303" max="12304" width="8.625" style="1" customWidth="1"/>
    <col min="12305" max="12305" width="9.625" style="1" customWidth="1"/>
    <col min="12306" max="12544" width="9" style="1"/>
    <col min="12545" max="12545" width="5.375" style="1" customWidth="1"/>
    <col min="12546" max="12546" width="3.625" style="1" customWidth="1"/>
    <col min="12547" max="12547" width="6" style="1" customWidth="1"/>
    <col min="12548" max="12548" width="3.875" style="1" customWidth="1"/>
    <col min="12549" max="12549" width="4.25" style="1" customWidth="1"/>
    <col min="12550" max="12550" width="7.625" style="1" customWidth="1"/>
    <col min="12551" max="12551" width="9.25" style="1" customWidth="1"/>
    <col min="12552" max="12552" width="8.125" style="1" customWidth="1"/>
    <col min="12553" max="12554" width="5.125" style="1" customWidth="1"/>
    <col min="12555" max="12556" width="8.625" style="1" customWidth="1"/>
    <col min="12557" max="12557" width="8.125" style="1" customWidth="1"/>
    <col min="12558" max="12558" width="12.125" style="1" customWidth="1"/>
    <col min="12559" max="12560" width="8.625" style="1" customWidth="1"/>
    <col min="12561" max="12561" width="9.625" style="1" customWidth="1"/>
    <col min="12562" max="12800" width="9" style="1"/>
    <col min="12801" max="12801" width="5.375" style="1" customWidth="1"/>
    <col min="12802" max="12802" width="3.625" style="1" customWidth="1"/>
    <col min="12803" max="12803" width="6" style="1" customWidth="1"/>
    <col min="12804" max="12804" width="3.875" style="1" customWidth="1"/>
    <col min="12805" max="12805" width="4.25" style="1" customWidth="1"/>
    <col min="12806" max="12806" width="7.625" style="1" customWidth="1"/>
    <col min="12807" max="12807" width="9.25" style="1" customWidth="1"/>
    <col min="12808" max="12808" width="8.125" style="1" customWidth="1"/>
    <col min="12809" max="12810" width="5.125" style="1" customWidth="1"/>
    <col min="12811" max="12812" width="8.625" style="1" customWidth="1"/>
    <col min="12813" max="12813" width="8.125" style="1" customWidth="1"/>
    <col min="12814" max="12814" width="12.125" style="1" customWidth="1"/>
    <col min="12815" max="12816" width="8.625" style="1" customWidth="1"/>
    <col min="12817" max="12817" width="9.625" style="1" customWidth="1"/>
    <col min="12818" max="13056" width="9" style="1"/>
    <col min="13057" max="13057" width="5.375" style="1" customWidth="1"/>
    <col min="13058" max="13058" width="3.625" style="1" customWidth="1"/>
    <col min="13059" max="13059" width="6" style="1" customWidth="1"/>
    <col min="13060" max="13060" width="3.875" style="1" customWidth="1"/>
    <col min="13061" max="13061" width="4.25" style="1" customWidth="1"/>
    <col min="13062" max="13062" width="7.625" style="1" customWidth="1"/>
    <col min="13063" max="13063" width="9.25" style="1" customWidth="1"/>
    <col min="13064" max="13064" width="8.125" style="1" customWidth="1"/>
    <col min="13065" max="13066" width="5.125" style="1" customWidth="1"/>
    <col min="13067" max="13068" width="8.625" style="1" customWidth="1"/>
    <col min="13069" max="13069" width="8.125" style="1" customWidth="1"/>
    <col min="13070" max="13070" width="12.125" style="1" customWidth="1"/>
    <col min="13071" max="13072" width="8.625" style="1" customWidth="1"/>
    <col min="13073" max="13073" width="9.625" style="1" customWidth="1"/>
    <col min="13074" max="13312" width="9" style="1"/>
    <col min="13313" max="13313" width="5.375" style="1" customWidth="1"/>
    <col min="13314" max="13314" width="3.625" style="1" customWidth="1"/>
    <col min="13315" max="13315" width="6" style="1" customWidth="1"/>
    <col min="13316" max="13316" width="3.875" style="1" customWidth="1"/>
    <col min="13317" max="13317" width="4.25" style="1" customWidth="1"/>
    <col min="13318" max="13318" width="7.625" style="1" customWidth="1"/>
    <col min="13319" max="13319" width="9.25" style="1" customWidth="1"/>
    <col min="13320" max="13320" width="8.125" style="1" customWidth="1"/>
    <col min="13321" max="13322" width="5.125" style="1" customWidth="1"/>
    <col min="13323" max="13324" width="8.625" style="1" customWidth="1"/>
    <col min="13325" max="13325" width="8.125" style="1" customWidth="1"/>
    <col min="13326" max="13326" width="12.125" style="1" customWidth="1"/>
    <col min="13327" max="13328" width="8.625" style="1" customWidth="1"/>
    <col min="13329" max="13329" width="9.625" style="1" customWidth="1"/>
    <col min="13330" max="13568" width="9" style="1"/>
    <col min="13569" max="13569" width="5.375" style="1" customWidth="1"/>
    <col min="13570" max="13570" width="3.625" style="1" customWidth="1"/>
    <col min="13571" max="13571" width="6" style="1" customWidth="1"/>
    <col min="13572" max="13572" width="3.875" style="1" customWidth="1"/>
    <col min="13573" max="13573" width="4.25" style="1" customWidth="1"/>
    <col min="13574" max="13574" width="7.625" style="1" customWidth="1"/>
    <col min="13575" max="13575" width="9.25" style="1" customWidth="1"/>
    <col min="13576" max="13576" width="8.125" style="1" customWidth="1"/>
    <col min="13577" max="13578" width="5.125" style="1" customWidth="1"/>
    <col min="13579" max="13580" width="8.625" style="1" customWidth="1"/>
    <col min="13581" max="13581" width="8.125" style="1" customWidth="1"/>
    <col min="13582" max="13582" width="12.125" style="1" customWidth="1"/>
    <col min="13583" max="13584" width="8.625" style="1" customWidth="1"/>
    <col min="13585" max="13585" width="9.625" style="1" customWidth="1"/>
    <col min="13586" max="13824" width="9" style="1"/>
    <col min="13825" max="13825" width="5.375" style="1" customWidth="1"/>
    <col min="13826" max="13826" width="3.625" style="1" customWidth="1"/>
    <col min="13827" max="13827" width="6" style="1" customWidth="1"/>
    <col min="13828" max="13828" width="3.875" style="1" customWidth="1"/>
    <col min="13829" max="13829" width="4.25" style="1" customWidth="1"/>
    <col min="13830" max="13830" width="7.625" style="1" customWidth="1"/>
    <col min="13831" max="13831" width="9.25" style="1" customWidth="1"/>
    <col min="13832" max="13832" width="8.125" style="1" customWidth="1"/>
    <col min="13833" max="13834" width="5.125" style="1" customWidth="1"/>
    <col min="13835" max="13836" width="8.625" style="1" customWidth="1"/>
    <col min="13837" max="13837" width="8.125" style="1" customWidth="1"/>
    <col min="13838" max="13838" width="12.125" style="1" customWidth="1"/>
    <col min="13839" max="13840" width="8.625" style="1" customWidth="1"/>
    <col min="13841" max="13841" width="9.625" style="1" customWidth="1"/>
    <col min="13842" max="14080" width="9" style="1"/>
    <col min="14081" max="14081" width="5.375" style="1" customWidth="1"/>
    <col min="14082" max="14082" width="3.625" style="1" customWidth="1"/>
    <col min="14083" max="14083" width="6" style="1" customWidth="1"/>
    <col min="14084" max="14084" width="3.875" style="1" customWidth="1"/>
    <col min="14085" max="14085" width="4.25" style="1" customWidth="1"/>
    <col min="14086" max="14086" width="7.625" style="1" customWidth="1"/>
    <col min="14087" max="14087" width="9.25" style="1" customWidth="1"/>
    <col min="14088" max="14088" width="8.125" style="1" customWidth="1"/>
    <col min="14089" max="14090" width="5.125" style="1" customWidth="1"/>
    <col min="14091" max="14092" width="8.625" style="1" customWidth="1"/>
    <col min="14093" max="14093" width="8.125" style="1" customWidth="1"/>
    <col min="14094" max="14094" width="12.125" style="1" customWidth="1"/>
    <col min="14095" max="14096" width="8.625" style="1" customWidth="1"/>
    <col min="14097" max="14097" width="9.625" style="1" customWidth="1"/>
    <col min="14098" max="14336" width="9" style="1"/>
    <col min="14337" max="14337" width="5.375" style="1" customWidth="1"/>
    <col min="14338" max="14338" width="3.625" style="1" customWidth="1"/>
    <col min="14339" max="14339" width="6" style="1" customWidth="1"/>
    <col min="14340" max="14340" width="3.875" style="1" customWidth="1"/>
    <col min="14341" max="14341" width="4.25" style="1" customWidth="1"/>
    <col min="14342" max="14342" width="7.625" style="1" customWidth="1"/>
    <col min="14343" max="14343" width="9.25" style="1" customWidth="1"/>
    <col min="14344" max="14344" width="8.125" style="1" customWidth="1"/>
    <col min="14345" max="14346" width="5.125" style="1" customWidth="1"/>
    <col min="14347" max="14348" width="8.625" style="1" customWidth="1"/>
    <col min="14349" max="14349" width="8.125" style="1" customWidth="1"/>
    <col min="14350" max="14350" width="12.125" style="1" customWidth="1"/>
    <col min="14351" max="14352" width="8.625" style="1" customWidth="1"/>
    <col min="14353" max="14353" width="9.625" style="1" customWidth="1"/>
    <col min="14354" max="14592" width="9" style="1"/>
    <col min="14593" max="14593" width="5.375" style="1" customWidth="1"/>
    <col min="14594" max="14594" width="3.625" style="1" customWidth="1"/>
    <col min="14595" max="14595" width="6" style="1" customWidth="1"/>
    <col min="14596" max="14596" width="3.875" style="1" customWidth="1"/>
    <col min="14597" max="14597" width="4.25" style="1" customWidth="1"/>
    <col min="14598" max="14598" width="7.625" style="1" customWidth="1"/>
    <col min="14599" max="14599" width="9.25" style="1" customWidth="1"/>
    <col min="14600" max="14600" width="8.125" style="1" customWidth="1"/>
    <col min="14601" max="14602" width="5.125" style="1" customWidth="1"/>
    <col min="14603" max="14604" width="8.625" style="1" customWidth="1"/>
    <col min="14605" max="14605" width="8.125" style="1" customWidth="1"/>
    <col min="14606" max="14606" width="12.125" style="1" customWidth="1"/>
    <col min="14607" max="14608" width="8.625" style="1" customWidth="1"/>
    <col min="14609" max="14609" width="9.625" style="1" customWidth="1"/>
    <col min="14610" max="14848" width="9" style="1"/>
    <col min="14849" max="14849" width="5.375" style="1" customWidth="1"/>
    <col min="14850" max="14850" width="3.625" style="1" customWidth="1"/>
    <col min="14851" max="14851" width="6" style="1" customWidth="1"/>
    <col min="14852" max="14852" width="3.875" style="1" customWidth="1"/>
    <col min="14853" max="14853" width="4.25" style="1" customWidth="1"/>
    <col min="14854" max="14854" width="7.625" style="1" customWidth="1"/>
    <col min="14855" max="14855" width="9.25" style="1" customWidth="1"/>
    <col min="14856" max="14856" width="8.125" style="1" customWidth="1"/>
    <col min="14857" max="14858" width="5.125" style="1" customWidth="1"/>
    <col min="14859" max="14860" width="8.625" style="1" customWidth="1"/>
    <col min="14861" max="14861" width="8.125" style="1" customWidth="1"/>
    <col min="14862" max="14862" width="12.125" style="1" customWidth="1"/>
    <col min="14863" max="14864" width="8.625" style="1" customWidth="1"/>
    <col min="14865" max="14865" width="9.625" style="1" customWidth="1"/>
    <col min="14866" max="15104" width="9" style="1"/>
    <col min="15105" max="15105" width="5.375" style="1" customWidth="1"/>
    <col min="15106" max="15106" width="3.625" style="1" customWidth="1"/>
    <col min="15107" max="15107" width="6" style="1" customWidth="1"/>
    <col min="15108" max="15108" width="3.875" style="1" customWidth="1"/>
    <col min="15109" max="15109" width="4.25" style="1" customWidth="1"/>
    <col min="15110" max="15110" width="7.625" style="1" customWidth="1"/>
    <col min="15111" max="15111" width="9.25" style="1" customWidth="1"/>
    <col min="15112" max="15112" width="8.125" style="1" customWidth="1"/>
    <col min="15113" max="15114" width="5.125" style="1" customWidth="1"/>
    <col min="15115" max="15116" width="8.625" style="1" customWidth="1"/>
    <col min="15117" max="15117" width="8.125" style="1" customWidth="1"/>
    <col min="15118" max="15118" width="12.125" style="1" customWidth="1"/>
    <col min="15119" max="15120" width="8.625" style="1" customWidth="1"/>
    <col min="15121" max="15121" width="9.625" style="1" customWidth="1"/>
    <col min="15122" max="15360" width="9" style="1"/>
    <col min="15361" max="15361" width="5.375" style="1" customWidth="1"/>
    <col min="15362" max="15362" width="3.625" style="1" customWidth="1"/>
    <col min="15363" max="15363" width="6" style="1" customWidth="1"/>
    <col min="15364" max="15364" width="3.875" style="1" customWidth="1"/>
    <col min="15365" max="15365" width="4.25" style="1" customWidth="1"/>
    <col min="15366" max="15366" width="7.625" style="1" customWidth="1"/>
    <col min="15367" max="15367" width="9.25" style="1" customWidth="1"/>
    <col min="15368" max="15368" width="8.125" style="1" customWidth="1"/>
    <col min="15369" max="15370" width="5.125" style="1" customWidth="1"/>
    <col min="15371" max="15372" width="8.625" style="1" customWidth="1"/>
    <col min="15373" max="15373" width="8.125" style="1" customWidth="1"/>
    <col min="15374" max="15374" width="12.125" style="1" customWidth="1"/>
    <col min="15375" max="15376" width="8.625" style="1" customWidth="1"/>
    <col min="15377" max="15377" width="9.625" style="1" customWidth="1"/>
    <col min="15378" max="15616" width="9" style="1"/>
    <col min="15617" max="15617" width="5.375" style="1" customWidth="1"/>
    <col min="15618" max="15618" width="3.625" style="1" customWidth="1"/>
    <col min="15619" max="15619" width="6" style="1" customWidth="1"/>
    <col min="15620" max="15620" width="3.875" style="1" customWidth="1"/>
    <col min="15621" max="15621" width="4.25" style="1" customWidth="1"/>
    <col min="15622" max="15622" width="7.625" style="1" customWidth="1"/>
    <col min="15623" max="15623" width="9.25" style="1" customWidth="1"/>
    <col min="15624" max="15624" width="8.125" style="1" customWidth="1"/>
    <col min="15625" max="15626" width="5.125" style="1" customWidth="1"/>
    <col min="15627" max="15628" width="8.625" style="1" customWidth="1"/>
    <col min="15629" max="15629" width="8.125" style="1" customWidth="1"/>
    <col min="15630" max="15630" width="12.125" style="1" customWidth="1"/>
    <col min="15631" max="15632" width="8.625" style="1" customWidth="1"/>
    <col min="15633" max="15633" width="9.625" style="1" customWidth="1"/>
    <col min="15634" max="15872" width="9" style="1"/>
    <col min="15873" max="15873" width="5.375" style="1" customWidth="1"/>
    <col min="15874" max="15874" width="3.625" style="1" customWidth="1"/>
    <col min="15875" max="15875" width="6" style="1" customWidth="1"/>
    <col min="15876" max="15876" width="3.875" style="1" customWidth="1"/>
    <col min="15877" max="15877" width="4.25" style="1" customWidth="1"/>
    <col min="15878" max="15878" width="7.625" style="1" customWidth="1"/>
    <col min="15879" max="15879" width="9.25" style="1" customWidth="1"/>
    <col min="15880" max="15880" width="8.125" style="1" customWidth="1"/>
    <col min="15881" max="15882" width="5.125" style="1" customWidth="1"/>
    <col min="15883" max="15884" width="8.625" style="1" customWidth="1"/>
    <col min="15885" max="15885" width="8.125" style="1" customWidth="1"/>
    <col min="15886" max="15886" width="12.125" style="1" customWidth="1"/>
    <col min="15887" max="15888" width="8.625" style="1" customWidth="1"/>
    <col min="15889" max="15889" width="9.625" style="1" customWidth="1"/>
    <col min="15890" max="16128" width="9" style="1"/>
    <col min="16129" max="16129" width="5.375" style="1" customWidth="1"/>
    <col min="16130" max="16130" width="3.625" style="1" customWidth="1"/>
    <col min="16131" max="16131" width="6" style="1" customWidth="1"/>
    <col min="16132" max="16132" width="3.875" style="1" customWidth="1"/>
    <col min="16133" max="16133" width="4.25" style="1" customWidth="1"/>
    <col min="16134" max="16134" width="7.625" style="1" customWidth="1"/>
    <col min="16135" max="16135" width="9.25" style="1" customWidth="1"/>
    <col min="16136" max="16136" width="8.125" style="1" customWidth="1"/>
    <col min="16137" max="16138" width="5.125" style="1" customWidth="1"/>
    <col min="16139" max="16140" width="8.625" style="1" customWidth="1"/>
    <col min="16141" max="16141" width="8.125" style="1" customWidth="1"/>
    <col min="16142" max="16142" width="12.125" style="1" customWidth="1"/>
    <col min="16143" max="16144" width="8.625" style="1" customWidth="1"/>
    <col min="16145" max="16145" width="9.625" style="1" customWidth="1"/>
    <col min="16146" max="16384" width="9" style="1"/>
  </cols>
  <sheetData>
    <row r="1" spans="1:17" ht="24.95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18" customHeight="1" x14ac:dyDescent="0.25">
      <c r="A2" s="60" t="s">
        <v>1</v>
      </c>
      <c r="B2" s="53"/>
      <c r="C2" s="53"/>
      <c r="D2" s="54"/>
      <c r="E2" s="54"/>
      <c r="F2" s="54"/>
      <c r="G2" s="54"/>
      <c r="H2" s="55" t="s">
        <v>2</v>
      </c>
      <c r="I2" s="56"/>
      <c r="J2" s="56"/>
      <c r="K2" s="57"/>
      <c r="L2" s="57"/>
      <c r="M2" s="57"/>
      <c r="N2" s="57"/>
      <c r="O2" s="2"/>
      <c r="P2" s="2"/>
      <c r="Q2" s="2"/>
    </row>
    <row r="3" spans="1:17" ht="18" customHeight="1" x14ac:dyDescent="0.25">
      <c r="A3" s="53" t="s">
        <v>3</v>
      </c>
      <c r="B3" s="53"/>
      <c r="C3" s="53"/>
      <c r="D3" s="54"/>
      <c r="E3" s="54"/>
      <c r="F3" s="54"/>
      <c r="G3" s="54"/>
      <c r="H3" s="55" t="s">
        <v>4</v>
      </c>
      <c r="I3" s="56"/>
      <c r="J3" s="56"/>
      <c r="K3" s="57"/>
      <c r="L3" s="57"/>
      <c r="M3" s="57"/>
      <c r="N3" s="57"/>
      <c r="O3" s="58" t="s">
        <v>5</v>
      </c>
      <c r="P3" s="58"/>
      <c r="Q3" s="58"/>
    </row>
    <row r="4" spans="1:17" ht="18" customHeight="1" x14ac:dyDescent="0.25">
      <c r="A4" s="53" t="s">
        <v>6</v>
      </c>
      <c r="B4" s="53"/>
      <c r="C4" s="53"/>
      <c r="D4" s="61" t="s">
        <v>7</v>
      </c>
      <c r="E4" s="54"/>
      <c r="F4" s="54"/>
      <c r="G4" s="54"/>
      <c r="H4" s="54"/>
      <c r="I4" s="54"/>
      <c r="J4" s="54"/>
      <c r="K4" s="3" t="s">
        <v>8</v>
      </c>
      <c r="L4" s="61" t="s">
        <v>9</v>
      </c>
      <c r="M4" s="54"/>
      <c r="N4" s="54"/>
      <c r="O4" s="54"/>
      <c r="P4" s="54"/>
      <c r="Q4" s="54"/>
    </row>
    <row r="5" spans="1:17" ht="18" customHeight="1" x14ac:dyDescent="0.25">
      <c r="A5" s="53" t="s">
        <v>10</v>
      </c>
      <c r="B5" s="53"/>
      <c r="C5" s="53"/>
      <c r="D5" s="62" t="s">
        <v>11</v>
      </c>
      <c r="E5" s="62"/>
      <c r="F5" s="62"/>
      <c r="G5" s="63" t="s">
        <v>12</v>
      </c>
      <c r="H5" s="63"/>
      <c r="I5" s="54" t="s">
        <v>13</v>
      </c>
      <c r="J5" s="54"/>
      <c r="K5" s="54"/>
      <c r="L5" s="64" t="s">
        <v>14</v>
      </c>
      <c r="M5" s="64"/>
      <c r="N5" s="4" t="s">
        <v>15</v>
      </c>
      <c r="O5" s="3" t="s">
        <v>16</v>
      </c>
      <c r="P5" s="5" t="s">
        <v>17</v>
      </c>
      <c r="Q5" s="6" t="s">
        <v>18</v>
      </c>
    </row>
    <row r="6" spans="1:17" ht="18" customHeight="1" x14ac:dyDescent="0.25">
      <c r="A6" s="53" t="s">
        <v>19</v>
      </c>
      <c r="B6" s="53"/>
      <c r="C6" s="53"/>
      <c r="D6" s="68" t="s">
        <v>20</v>
      </c>
      <c r="E6" s="68"/>
      <c r="F6" s="68"/>
      <c r="G6" s="68"/>
      <c r="H6" s="68"/>
      <c r="I6" s="69" t="s">
        <v>21</v>
      </c>
      <c r="J6" s="69"/>
      <c r="K6" s="69"/>
      <c r="L6" s="54" t="s">
        <v>22</v>
      </c>
      <c r="M6" s="54"/>
      <c r="N6" s="56" t="s">
        <v>23</v>
      </c>
      <c r="O6" s="56"/>
      <c r="P6" s="68" t="s">
        <v>24</v>
      </c>
      <c r="Q6" s="68"/>
    </row>
    <row r="7" spans="1:17" ht="18" customHeight="1" x14ac:dyDescent="0.25">
      <c r="A7" s="53" t="s">
        <v>25</v>
      </c>
      <c r="B7" s="53"/>
      <c r="C7" s="53"/>
      <c r="D7" s="53"/>
      <c r="E7" s="62" t="s">
        <v>26</v>
      </c>
      <c r="F7" s="62"/>
      <c r="G7" s="62"/>
      <c r="H7" s="62"/>
      <c r="I7" s="63" t="s">
        <v>27</v>
      </c>
      <c r="J7" s="63"/>
      <c r="K7" s="63"/>
      <c r="L7" s="54" t="s">
        <v>28</v>
      </c>
      <c r="M7" s="54"/>
      <c r="N7" s="56" t="s">
        <v>29</v>
      </c>
      <c r="O7" s="56"/>
      <c r="P7" s="7" t="s">
        <v>30</v>
      </c>
      <c r="Q7" s="4" t="s">
        <v>31</v>
      </c>
    </row>
    <row r="8" spans="1:17" ht="18" customHeight="1" x14ac:dyDescent="0.25">
      <c r="A8" s="65" t="s">
        <v>32</v>
      </c>
      <c r="B8" s="65"/>
      <c r="C8" s="65"/>
      <c r="D8" s="65"/>
      <c r="E8" s="62" t="s">
        <v>33</v>
      </c>
      <c r="F8" s="62"/>
      <c r="G8" s="62"/>
      <c r="H8" s="8" t="s">
        <v>34</v>
      </c>
      <c r="I8" s="66" t="s">
        <v>35</v>
      </c>
      <c r="J8" s="67"/>
      <c r="K8" s="67"/>
      <c r="L8" s="54" t="s">
        <v>36</v>
      </c>
      <c r="M8" s="54"/>
      <c r="N8" s="54"/>
      <c r="O8" s="54"/>
      <c r="P8" s="54"/>
      <c r="Q8" s="54"/>
    </row>
    <row r="9" spans="1:17" ht="18" customHeight="1" x14ac:dyDescent="0.25">
      <c r="A9" s="60" t="s">
        <v>37</v>
      </c>
      <c r="B9" s="53"/>
      <c r="C9" s="53"/>
      <c r="D9" s="80" t="s">
        <v>38</v>
      </c>
      <c r="E9" s="80"/>
      <c r="F9" s="7" t="s">
        <v>39</v>
      </c>
      <c r="G9" s="9" t="s">
        <v>40</v>
      </c>
      <c r="H9" s="81" t="s">
        <v>41</v>
      </c>
      <c r="I9" s="82"/>
      <c r="J9" s="83" t="s">
        <v>42</v>
      </c>
      <c r="K9" s="83"/>
      <c r="L9" s="84" t="s">
        <v>43</v>
      </c>
      <c r="M9" s="84"/>
      <c r="N9" s="10" t="s">
        <v>44</v>
      </c>
      <c r="O9" s="11" t="s">
        <v>45</v>
      </c>
      <c r="P9" s="12" t="s">
        <v>46</v>
      </c>
      <c r="Q9" s="13" t="s">
        <v>47</v>
      </c>
    </row>
    <row r="10" spans="1:17" ht="8.1" customHeight="1" thickBot="1" x14ac:dyDescent="0.3">
      <c r="A10" s="14"/>
      <c r="B10" s="14"/>
      <c r="C10" s="15"/>
      <c r="D10" s="15"/>
      <c r="E10" s="16"/>
      <c r="F10" s="15"/>
      <c r="G10" s="17"/>
      <c r="H10" s="17"/>
      <c r="I10" s="18"/>
      <c r="J10" s="18"/>
      <c r="K10" s="18"/>
      <c r="L10" s="19"/>
      <c r="M10" s="17"/>
      <c r="N10" s="15"/>
      <c r="O10" s="15"/>
      <c r="P10" s="20"/>
      <c r="Q10" s="20"/>
    </row>
    <row r="11" spans="1:17" s="21" customFormat="1" ht="18" customHeight="1" x14ac:dyDescent="0.15">
      <c r="A11" s="70" t="s">
        <v>48</v>
      </c>
      <c r="B11" s="71"/>
      <c r="C11" s="71" t="s">
        <v>49</v>
      </c>
      <c r="D11" s="75" t="s">
        <v>101</v>
      </c>
      <c r="E11" s="76"/>
      <c r="F11" s="76" t="s">
        <v>51</v>
      </c>
      <c r="G11" s="76"/>
      <c r="H11" s="76"/>
      <c r="I11" s="77" t="s">
        <v>98</v>
      </c>
      <c r="J11" s="78"/>
      <c r="K11" s="75" t="s">
        <v>99</v>
      </c>
      <c r="L11" s="76" t="s">
        <v>54</v>
      </c>
      <c r="M11" s="76" t="s">
        <v>55</v>
      </c>
      <c r="N11" s="76" t="s">
        <v>51</v>
      </c>
      <c r="O11" s="76" t="s">
        <v>56</v>
      </c>
      <c r="P11" s="76" t="s">
        <v>57</v>
      </c>
      <c r="Q11" s="85" t="s">
        <v>58</v>
      </c>
    </row>
    <row r="12" spans="1:17" s="23" customFormat="1" ht="18" customHeight="1" x14ac:dyDescent="0.15">
      <c r="A12" s="72"/>
      <c r="B12" s="73"/>
      <c r="C12" s="74"/>
      <c r="D12" s="74"/>
      <c r="E12" s="74"/>
      <c r="F12" s="43" t="s">
        <v>100</v>
      </c>
      <c r="G12" s="22" t="s">
        <v>60</v>
      </c>
      <c r="H12" s="22" t="s">
        <v>61</v>
      </c>
      <c r="I12" s="79"/>
      <c r="J12" s="79"/>
      <c r="K12" s="74"/>
      <c r="L12" s="74"/>
      <c r="M12" s="74"/>
      <c r="N12" s="74"/>
      <c r="O12" s="74"/>
      <c r="P12" s="74"/>
      <c r="Q12" s="86"/>
    </row>
    <row r="13" spans="1:17" s="23" customFormat="1" ht="18" customHeight="1" x14ac:dyDescent="0.15">
      <c r="A13" s="87" t="s">
        <v>62</v>
      </c>
      <c r="B13" s="88" t="s">
        <v>63</v>
      </c>
      <c r="C13" s="24">
        <v>1</v>
      </c>
      <c r="D13" s="90">
        <v>47.173000000000002</v>
      </c>
      <c r="E13" s="90"/>
      <c r="F13" s="25">
        <v>55.18</v>
      </c>
      <c r="G13" s="25">
        <v>103.58</v>
      </c>
      <c r="H13" s="26">
        <v>48.4</v>
      </c>
      <c r="I13" s="91">
        <v>48.140999999999998</v>
      </c>
      <c r="J13" s="92"/>
      <c r="K13" s="27">
        <f>H13-I13</f>
        <v>0.25900000000000034</v>
      </c>
      <c r="L13" s="93">
        <f>AVERAGE(K13:K21)</f>
        <v>0.16852063333332978</v>
      </c>
      <c r="M13" s="96">
        <f>_xlfn.STDEV.S(K13:K21)</f>
        <v>0.11243400967166828</v>
      </c>
      <c r="N13" s="26"/>
      <c r="O13" s="26"/>
      <c r="P13" s="26"/>
      <c r="Q13" s="28"/>
    </row>
    <row r="14" spans="1:17" s="21" customFormat="1" ht="18" customHeight="1" x14ac:dyDescent="0.15">
      <c r="A14" s="87"/>
      <c r="B14" s="89"/>
      <c r="C14" s="24">
        <v>2</v>
      </c>
      <c r="D14" s="90">
        <v>46.792999999999999</v>
      </c>
      <c r="E14" s="90"/>
      <c r="F14" s="25">
        <v>118.32</v>
      </c>
      <c r="G14" s="25">
        <v>167.08</v>
      </c>
      <c r="H14" s="26">
        <v>48.76</v>
      </c>
      <c r="I14" s="91">
        <v>48.857999999999997</v>
      </c>
      <c r="J14" s="92"/>
      <c r="K14" s="29">
        <f t="shared" ref="K14:K21" si="0">H14-I14</f>
        <v>-9.7999999999998977E-2</v>
      </c>
      <c r="L14" s="94"/>
      <c r="M14" s="97"/>
      <c r="N14" s="26"/>
      <c r="O14" s="26"/>
      <c r="P14" s="26"/>
      <c r="Q14" s="28"/>
    </row>
    <row r="15" spans="1:17" s="21" customFormat="1" ht="18" customHeight="1" x14ac:dyDescent="0.15">
      <c r="A15" s="87"/>
      <c r="B15" s="89"/>
      <c r="C15" s="24">
        <v>3</v>
      </c>
      <c r="D15" s="90">
        <v>46.959000000000003</v>
      </c>
      <c r="E15" s="90"/>
      <c r="F15" s="25">
        <v>187.24</v>
      </c>
      <c r="G15" s="25">
        <v>236.46</v>
      </c>
      <c r="H15" s="26">
        <v>49.22</v>
      </c>
      <c r="I15" s="91">
        <v>49.082000000000001</v>
      </c>
      <c r="J15" s="92"/>
      <c r="K15" s="27">
        <f t="shared" si="0"/>
        <v>0.13799999999999812</v>
      </c>
      <c r="L15" s="94"/>
      <c r="M15" s="97"/>
      <c r="N15" s="26"/>
      <c r="O15" s="26"/>
      <c r="P15" s="26"/>
      <c r="Q15" s="28"/>
    </row>
    <row r="16" spans="1:17" s="21" customFormat="1" ht="18" customHeight="1" x14ac:dyDescent="0.15">
      <c r="A16" s="87"/>
      <c r="B16" s="88" t="s">
        <v>64</v>
      </c>
      <c r="C16" s="24">
        <v>1</v>
      </c>
      <c r="D16" s="90">
        <v>24.5</v>
      </c>
      <c r="E16" s="90"/>
      <c r="F16" s="25">
        <v>167.22</v>
      </c>
      <c r="G16" s="25">
        <v>210.6134788</v>
      </c>
      <c r="H16" s="26">
        <v>43.393478799999997</v>
      </c>
      <c r="I16" s="103">
        <v>43.168999999999997</v>
      </c>
      <c r="J16" s="104"/>
      <c r="K16" s="27">
        <f t="shared" si="0"/>
        <v>0.22447879999999998</v>
      </c>
      <c r="L16" s="94"/>
      <c r="M16" s="97"/>
      <c r="N16" s="26" t="str">
        <f>IF(OR(M16="",M17="",M18=""),"",(M16+M17+M18)/3)</f>
        <v/>
      </c>
      <c r="O16" s="26" t="str">
        <f>IF(OR(M16="",M17="",M18=""),"",ABS(MAX(M16:M18)-MIN(M16:M18))/1.67)</f>
        <v/>
      </c>
      <c r="P16" s="26"/>
      <c r="Q16" s="28"/>
    </row>
    <row r="17" spans="1:17" s="21" customFormat="1" ht="18" customHeight="1" x14ac:dyDescent="0.15">
      <c r="A17" s="87"/>
      <c r="B17" s="89"/>
      <c r="C17" s="24">
        <v>2</v>
      </c>
      <c r="D17" s="90">
        <v>25.4</v>
      </c>
      <c r="E17" s="90"/>
      <c r="F17" s="25">
        <v>210.64</v>
      </c>
      <c r="G17" s="25">
        <v>254.82005119999997</v>
      </c>
      <c r="H17" s="26">
        <v>44.18005119999998</v>
      </c>
      <c r="I17" s="103">
        <v>43.969000000000001</v>
      </c>
      <c r="J17" s="104"/>
      <c r="K17" s="27">
        <f t="shared" si="0"/>
        <v>0.21105119999997868</v>
      </c>
      <c r="L17" s="94"/>
      <c r="M17" s="97"/>
      <c r="N17" s="26"/>
      <c r="O17" s="26"/>
      <c r="P17" s="26"/>
      <c r="Q17" s="28"/>
    </row>
    <row r="18" spans="1:17" s="21" customFormat="1" ht="18" customHeight="1" x14ac:dyDescent="0.15">
      <c r="A18" s="87"/>
      <c r="B18" s="89"/>
      <c r="C18" s="24">
        <v>3</v>
      </c>
      <c r="D18" s="90">
        <v>24.6</v>
      </c>
      <c r="E18" s="90"/>
      <c r="F18" s="25">
        <v>255.78</v>
      </c>
      <c r="G18" s="25">
        <v>301.36280439999996</v>
      </c>
      <c r="H18" s="26">
        <v>45.582804399999958</v>
      </c>
      <c r="I18" s="103">
        <v>45.347000000000001</v>
      </c>
      <c r="J18" s="104"/>
      <c r="K18" s="27">
        <f t="shared" si="0"/>
        <v>0.23580439999995662</v>
      </c>
      <c r="L18" s="94"/>
      <c r="M18" s="97"/>
      <c r="N18" s="26"/>
      <c r="O18" s="26"/>
      <c r="P18" s="26"/>
      <c r="Q18" s="28"/>
    </row>
    <row r="19" spans="1:17" s="21" customFormat="1" ht="18" customHeight="1" x14ac:dyDescent="0.15">
      <c r="A19" s="87" t="s">
        <v>65</v>
      </c>
      <c r="B19" s="88" t="s">
        <v>63</v>
      </c>
      <c r="C19" s="24">
        <v>1</v>
      </c>
      <c r="D19" s="90">
        <v>40</v>
      </c>
      <c r="E19" s="90"/>
      <c r="F19" s="25">
        <v>308.31</v>
      </c>
      <c r="G19" s="25">
        <v>353.28585280000004</v>
      </c>
      <c r="H19" s="26">
        <v>44.975852800000041</v>
      </c>
      <c r="I19" s="103">
        <v>44.761000000000003</v>
      </c>
      <c r="J19" s="104"/>
      <c r="K19" s="27">
        <f t="shared" si="0"/>
        <v>0.21485280000003826</v>
      </c>
      <c r="L19" s="94"/>
      <c r="M19" s="97"/>
      <c r="N19" s="26"/>
      <c r="O19" s="26"/>
      <c r="P19" s="26"/>
      <c r="Q19" s="28"/>
    </row>
    <row r="20" spans="1:17" s="21" customFormat="1" ht="18" customHeight="1" x14ac:dyDescent="0.15">
      <c r="A20" s="106"/>
      <c r="B20" s="89"/>
      <c r="C20" s="24">
        <v>2</v>
      </c>
      <c r="D20" s="90">
        <v>40</v>
      </c>
      <c r="E20" s="90"/>
      <c r="F20" s="25">
        <v>362.14</v>
      </c>
      <c r="G20" s="25">
        <v>402.80937280000001</v>
      </c>
      <c r="H20" s="26">
        <v>40.669372800000019</v>
      </c>
      <c r="I20" s="103">
        <v>40.572000000000003</v>
      </c>
      <c r="J20" s="104"/>
      <c r="K20" s="27">
        <f t="shared" si="0"/>
        <v>9.7372800000016468E-2</v>
      </c>
      <c r="L20" s="94"/>
      <c r="M20" s="97"/>
      <c r="N20" s="26"/>
      <c r="O20" s="26"/>
      <c r="P20" s="26"/>
      <c r="Q20" s="28"/>
    </row>
    <row r="21" spans="1:17" s="21" customFormat="1" ht="18" customHeight="1" x14ac:dyDescent="0.15">
      <c r="A21" s="106"/>
      <c r="B21" s="89"/>
      <c r="C21" s="24">
        <v>3</v>
      </c>
      <c r="D21" s="90">
        <v>40</v>
      </c>
      <c r="E21" s="90"/>
      <c r="F21" s="25">
        <v>411.97</v>
      </c>
      <c r="G21" s="25">
        <v>458.1111257</v>
      </c>
      <c r="H21" s="26">
        <v>46.141125699999975</v>
      </c>
      <c r="I21" s="103">
        <v>45.906999999999996</v>
      </c>
      <c r="J21" s="104"/>
      <c r="K21" s="27">
        <f t="shared" si="0"/>
        <v>0.23412569999997856</v>
      </c>
      <c r="L21" s="95"/>
      <c r="M21" s="98"/>
      <c r="N21" s="26"/>
      <c r="O21" s="26"/>
      <c r="P21" s="26"/>
      <c r="Q21" s="28"/>
    </row>
    <row r="22" spans="1:17" ht="18" customHeight="1" x14ac:dyDescent="0.25">
      <c r="A22" s="87" t="s">
        <v>66</v>
      </c>
      <c r="B22" s="89"/>
      <c r="C22" s="89"/>
      <c r="D22" s="113" t="s">
        <v>67</v>
      </c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4"/>
    </row>
    <row r="23" spans="1:17" ht="18" customHeight="1" x14ac:dyDescent="0.25">
      <c r="A23" s="106"/>
      <c r="B23" s="89"/>
      <c r="C23" s="89"/>
      <c r="D23" s="113" t="s">
        <v>68</v>
      </c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4"/>
    </row>
    <row r="24" spans="1:17" ht="18" customHeight="1" x14ac:dyDescent="0.25">
      <c r="A24" s="106"/>
      <c r="B24" s="89"/>
      <c r="C24" s="89"/>
      <c r="D24" s="115" t="s">
        <v>69</v>
      </c>
      <c r="E24" s="116"/>
      <c r="F24" s="116"/>
      <c r="G24" s="117" t="s">
        <v>70</v>
      </c>
      <c r="H24" s="117"/>
      <c r="I24" s="115" t="s">
        <v>71</v>
      </c>
      <c r="J24" s="116"/>
      <c r="K24" s="116"/>
      <c r="L24" s="122">
        <v>8.9999999999999998E-4</v>
      </c>
      <c r="M24" s="122"/>
      <c r="N24" s="116" t="s">
        <v>72</v>
      </c>
      <c r="O24" s="116"/>
      <c r="P24" s="116" t="s">
        <v>73</v>
      </c>
      <c r="Q24" s="123"/>
    </row>
    <row r="25" spans="1:17" ht="18" customHeight="1" thickBot="1" x14ac:dyDescent="0.3">
      <c r="A25" s="111"/>
      <c r="B25" s="112"/>
      <c r="C25" s="112"/>
      <c r="D25" s="99" t="s">
        <v>74</v>
      </c>
      <c r="E25" s="100"/>
      <c r="F25" s="100"/>
      <c r="G25" s="105" t="s">
        <v>75</v>
      </c>
      <c r="H25" s="105"/>
      <c r="I25" s="105"/>
      <c r="J25" s="105"/>
      <c r="K25" s="105"/>
      <c r="L25" s="105"/>
      <c r="M25" s="105"/>
      <c r="N25" s="99" t="s">
        <v>76</v>
      </c>
      <c r="O25" s="100"/>
      <c r="P25" s="101" t="s">
        <v>77</v>
      </c>
      <c r="Q25" s="102"/>
    </row>
    <row r="26" spans="1:17" ht="8.1" customHeight="1" x14ac:dyDescent="0.25">
      <c r="A26" s="30"/>
      <c r="B26" s="30"/>
      <c r="C26" s="30"/>
      <c r="D26" s="13"/>
      <c r="E26" s="13"/>
      <c r="F26" s="13"/>
      <c r="G26" s="31"/>
      <c r="H26" s="31"/>
      <c r="I26" s="13"/>
      <c r="J26" s="13"/>
      <c r="K26" s="13"/>
      <c r="L26" s="9"/>
      <c r="M26" s="9"/>
      <c r="N26" s="13"/>
      <c r="O26" s="13"/>
      <c r="P26" s="32"/>
      <c r="Q26" s="32"/>
    </row>
    <row r="27" spans="1:17" ht="18" customHeight="1" x14ac:dyDescent="0.25">
      <c r="A27" s="118" t="s">
        <v>78</v>
      </c>
      <c r="B27" s="83"/>
      <c r="C27" s="83"/>
      <c r="D27" s="119"/>
      <c r="E27" s="119"/>
      <c r="F27" s="119"/>
      <c r="G27" s="12" t="s">
        <v>79</v>
      </c>
      <c r="H27" s="119"/>
      <c r="I27" s="119"/>
      <c r="J27" s="120" t="s">
        <v>80</v>
      </c>
      <c r="K27" s="121"/>
      <c r="L27" s="68" t="s">
        <v>81</v>
      </c>
      <c r="M27" s="68"/>
      <c r="N27" s="107" t="s">
        <v>82</v>
      </c>
      <c r="O27" s="108"/>
      <c r="P27" s="109" t="s">
        <v>83</v>
      </c>
      <c r="Q27" s="110"/>
    </row>
    <row r="28" spans="1:17" ht="20.100000000000001" customHeight="1" x14ac:dyDescent="0.25"/>
    <row r="95" spans="1:17" x14ac:dyDescent="0.25">
      <c r="A95" s="35"/>
      <c r="B95" s="35"/>
      <c r="C95" s="36"/>
      <c r="D95" s="36"/>
      <c r="E95" s="36"/>
      <c r="F95" s="36"/>
      <c r="G95" s="35"/>
      <c r="H95" s="35"/>
      <c r="I95" s="37"/>
      <c r="J95" s="37"/>
      <c r="K95" s="37"/>
      <c r="L95" s="37"/>
      <c r="M95" s="35"/>
      <c r="N95" s="35"/>
      <c r="O95" s="35"/>
      <c r="P95" s="35"/>
      <c r="Q95" s="35"/>
    </row>
    <row r="96" spans="1:17" x14ac:dyDescent="0.25">
      <c r="A96" s="35"/>
      <c r="B96" s="35"/>
      <c r="C96" s="36"/>
      <c r="D96" s="36"/>
      <c r="E96" s="36"/>
      <c r="F96" s="36"/>
      <c r="G96" s="35"/>
      <c r="H96" s="35"/>
      <c r="I96" s="37"/>
      <c r="J96" s="37"/>
      <c r="K96" s="37"/>
      <c r="L96" s="37"/>
      <c r="M96" s="35"/>
      <c r="N96" s="35"/>
      <c r="O96" s="35"/>
      <c r="P96" s="35"/>
      <c r="Q96" s="35"/>
    </row>
    <row r="97" spans="1:17" x14ac:dyDescent="0.25">
      <c r="A97" s="35"/>
      <c r="B97" s="35"/>
      <c r="C97" s="36"/>
      <c r="D97" s="36"/>
      <c r="E97" s="36"/>
      <c r="F97" s="36"/>
      <c r="G97" s="35"/>
      <c r="H97" s="35"/>
      <c r="I97" s="37"/>
      <c r="J97" s="37"/>
      <c r="K97" s="37"/>
      <c r="L97" s="37"/>
      <c r="M97" s="35"/>
      <c r="N97" s="35"/>
      <c r="O97" s="35"/>
      <c r="P97" s="35"/>
      <c r="Q97" s="35"/>
    </row>
    <row r="98" spans="1:17" x14ac:dyDescent="0.25">
      <c r="A98" s="35"/>
      <c r="B98" s="35"/>
      <c r="C98" s="36"/>
      <c r="D98" s="36"/>
      <c r="E98" s="36"/>
      <c r="F98" s="36"/>
      <c r="G98" s="35"/>
      <c r="H98" s="35"/>
      <c r="I98" s="37"/>
      <c r="J98" s="37"/>
      <c r="K98" s="37"/>
      <c r="L98" s="37"/>
      <c r="M98" s="35"/>
      <c r="N98" s="35"/>
      <c r="O98" s="35"/>
      <c r="P98" s="35"/>
      <c r="Q98" s="35"/>
    </row>
    <row r="99" spans="1:17" x14ac:dyDescent="0.25">
      <c r="A99" s="35"/>
      <c r="B99" s="35"/>
      <c r="C99" s="36"/>
      <c r="D99" s="36"/>
      <c r="E99" s="36"/>
      <c r="F99" s="36"/>
      <c r="G99" s="35"/>
      <c r="H99" s="35"/>
      <c r="I99" s="37"/>
      <c r="J99" s="37"/>
      <c r="K99" s="37"/>
      <c r="L99" s="37"/>
      <c r="M99" s="35"/>
      <c r="N99" s="35"/>
      <c r="O99" s="35"/>
      <c r="P99" s="35"/>
      <c r="Q99" s="35"/>
    </row>
    <row r="100" spans="1:17" x14ac:dyDescent="0.25">
      <c r="A100" s="35"/>
      <c r="B100" s="35"/>
      <c r="C100" s="36"/>
      <c r="D100" s="36"/>
      <c r="E100" s="36"/>
      <c r="F100" s="36"/>
      <c r="G100" s="35"/>
      <c r="H100" s="35"/>
      <c r="I100" s="37"/>
      <c r="J100" s="37"/>
      <c r="K100" s="37"/>
      <c r="L100" s="37"/>
      <c r="M100" s="35"/>
      <c r="N100" s="35"/>
      <c r="O100" s="35"/>
      <c r="P100" s="35"/>
      <c r="Q100" s="35"/>
    </row>
    <row r="101" spans="1:17" x14ac:dyDescent="0.25">
      <c r="A101" s="35"/>
      <c r="B101" s="35"/>
      <c r="C101" s="36"/>
      <c r="D101" s="36"/>
      <c r="E101" s="36"/>
      <c r="F101" s="36"/>
      <c r="G101" s="35"/>
      <c r="H101" s="35"/>
      <c r="I101" s="37"/>
      <c r="J101" s="37"/>
      <c r="K101" s="37"/>
      <c r="L101" s="37"/>
      <c r="M101" s="35"/>
      <c r="N101" s="35"/>
      <c r="O101" s="35"/>
      <c r="P101" s="35"/>
      <c r="Q101" s="35"/>
    </row>
    <row r="102" spans="1:17" x14ac:dyDescent="0.25">
      <c r="A102" s="35"/>
      <c r="B102" s="35"/>
      <c r="C102" s="36"/>
      <c r="D102" s="36"/>
      <c r="E102" s="36"/>
      <c r="F102" s="36"/>
      <c r="G102" s="35"/>
      <c r="H102" s="35"/>
      <c r="I102" s="37"/>
      <c r="J102" s="37"/>
      <c r="K102" s="37"/>
      <c r="L102" s="37"/>
      <c r="M102" s="35"/>
      <c r="N102" s="35"/>
      <c r="O102" s="35"/>
      <c r="P102" s="35"/>
      <c r="Q102" s="35"/>
    </row>
    <row r="103" spans="1:17" x14ac:dyDescent="0.25">
      <c r="A103" s="35"/>
      <c r="B103" s="35"/>
      <c r="C103" s="36"/>
      <c r="D103" s="36"/>
      <c r="E103" s="36"/>
      <c r="F103" s="36"/>
      <c r="G103" s="35"/>
      <c r="H103" s="35"/>
      <c r="I103" s="37"/>
      <c r="J103" s="37"/>
      <c r="K103" s="37"/>
      <c r="L103" s="37"/>
      <c r="M103" s="35"/>
      <c r="N103" s="35"/>
      <c r="O103" s="35">
        <v>66</v>
      </c>
      <c r="P103" s="35"/>
      <c r="Q103" s="35"/>
    </row>
    <row r="104" spans="1:17" x14ac:dyDescent="0.25">
      <c r="A104" s="35"/>
      <c r="B104" s="35"/>
      <c r="C104" s="36"/>
      <c r="D104" s="36"/>
      <c r="E104" s="36"/>
      <c r="F104" s="36"/>
      <c r="G104" s="35"/>
      <c r="H104" s="35"/>
      <c r="I104" s="37"/>
      <c r="J104" s="37"/>
      <c r="K104" s="37"/>
      <c r="L104" s="37"/>
      <c r="M104" s="35"/>
      <c r="N104" s="35"/>
      <c r="O104" s="35"/>
      <c r="P104" s="35"/>
      <c r="Q104" s="35"/>
    </row>
    <row r="105" spans="1:17" x14ac:dyDescent="0.25">
      <c r="A105" s="35"/>
      <c r="B105" s="35"/>
      <c r="C105" s="36"/>
      <c r="D105" s="36"/>
      <c r="E105" s="36"/>
      <c r="F105" s="36"/>
      <c r="G105" s="35"/>
      <c r="H105" s="35"/>
      <c r="I105" s="37"/>
      <c r="J105" s="37"/>
      <c r="K105" s="37"/>
      <c r="L105" s="37"/>
      <c r="M105" s="35"/>
      <c r="N105" s="35"/>
      <c r="O105" s="35"/>
      <c r="P105" s="35"/>
      <c r="Q105" s="35"/>
    </row>
    <row r="106" spans="1:17" x14ac:dyDescent="0.25">
      <c r="A106" s="35"/>
      <c r="B106" s="35"/>
      <c r="C106" s="36"/>
      <c r="D106" s="36"/>
      <c r="E106" s="36"/>
      <c r="F106" s="36"/>
      <c r="G106" s="35"/>
      <c r="H106" s="35"/>
      <c r="I106" s="37"/>
      <c r="J106" s="37"/>
      <c r="K106" s="37"/>
      <c r="L106" s="37"/>
      <c r="M106" s="35"/>
      <c r="N106" s="35"/>
      <c r="O106" s="35"/>
      <c r="P106" s="35"/>
      <c r="Q106" s="35"/>
    </row>
    <row r="107" spans="1:17" x14ac:dyDescent="0.25">
      <c r="A107" s="35"/>
      <c r="B107" s="35"/>
      <c r="C107" s="36"/>
      <c r="D107" s="36"/>
      <c r="E107" s="36"/>
      <c r="F107" s="36"/>
      <c r="G107" s="35"/>
      <c r="H107" s="35"/>
      <c r="I107" s="37"/>
      <c r="J107" s="37"/>
      <c r="K107" s="37"/>
      <c r="L107" s="37"/>
      <c r="M107" s="35"/>
      <c r="N107" s="35"/>
      <c r="O107" s="35"/>
      <c r="P107" s="35"/>
      <c r="Q107" s="35"/>
    </row>
    <row r="108" spans="1:17" x14ac:dyDescent="0.25">
      <c r="A108" s="35"/>
      <c r="B108" s="35"/>
      <c r="C108" s="36"/>
      <c r="D108" s="36"/>
      <c r="E108" s="36"/>
      <c r="F108" s="36"/>
      <c r="G108" s="35"/>
      <c r="H108" s="35"/>
      <c r="I108" s="37"/>
      <c r="J108" s="37"/>
      <c r="K108" s="37"/>
      <c r="L108" s="37"/>
      <c r="M108" s="35"/>
      <c r="N108" s="35"/>
      <c r="O108" s="35"/>
      <c r="P108" s="35"/>
      <c r="Q108" s="35"/>
    </row>
    <row r="109" spans="1:17" x14ac:dyDescent="0.25">
      <c r="A109" s="35"/>
      <c r="B109" s="35"/>
      <c r="C109" s="36"/>
      <c r="D109" s="36"/>
      <c r="E109" s="36"/>
      <c r="F109" s="36"/>
      <c r="G109" s="35"/>
      <c r="H109" s="35"/>
      <c r="I109" s="37"/>
      <c r="J109" s="37"/>
      <c r="K109" s="37"/>
      <c r="L109" s="37"/>
      <c r="M109" s="35"/>
      <c r="N109" s="35"/>
      <c r="O109" s="35"/>
      <c r="P109" s="35"/>
      <c r="Q109" s="35"/>
    </row>
    <row r="110" spans="1:17" x14ac:dyDescent="0.25">
      <c r="A110" s="35"/>
      <c r="B110" s="35"/>
      <c r="C110" s="36"/>
      <c r="D110" s="36"/>
      <c r="E110" s="36"/>
      <c r="F110" s="36"/>
      <c r="G110" s="35"/>
      <c r="H110" s="35"/>
      <c r="I110" s="37"/>
      <c r="J110" s="37"/>
      <c r="K110" s="37"/>
      <c r="L110" s="37"/>
      <c r="M110" s="35"/>
      <c r="N110" s="35"/>
      <c r="O110" s="35"/>
      <c r="P110" s="35"/>
      <c r="Q110" s="35"/>
    </row>
    <row r="111" spans="1:17" x14ac:dyDescent="0.25">
      <c r="A111" s="35"/>
      <c r="B111" s="35"/>
      <c r="C111" s="36"/>
      <c r="D111" s="36"/>
      <c r="E111" s="36"/>
      <c r="F111" s="36"/>
      <c r="G111" s="35"/>
      <c r="H111" s="35"/>
      <c r="I111" s="37"/>
      <c r="J111" s="37"/>
      <c r="K111" s="37"/>
      <c r="L111" s="37"/>
      <c r="M111" s="35"/>
      <c r="N111" s="35"/>
      <c r="O111" s="35"/>
      <c r="P111" s="35"/>
      <c r="Q111" s="35"/>
    </row>
    <row r="112" spans="1:17" x14ac:dyDescent="0.25">
      <c r="A112" s="35"/>
      <c r="B112" s="35"/>
      <c r="C112" s="36"/>
      <c r="D112" s="36"/>
      <c r="E112" s="36"/>
      <c r="F112" s="36"/>
      <c r="G112" s="35"/>
      <c r="H112" s="35"/>
      <c r="I112" s="37"/>
      <c r="J112" s="37"/>
      <c r="K112" s="37"/>
      <c r="L112" s="37"/>
      <c r="M112" s="35"/>
      <c r="N112" s="35"/>
      <c r="O112" s="35"/>
      <c r="P112" s="35"/>
      <c r="Q112" s="35"/>
    </row>
    <row r="113" spans="1:17" x14ac:dyDescent="0.25">
      <c r="A113" s="35"/>
      <c r="B113" s="35"/>
      <c r="C113" s="36"/>
      <c r="D113" s="36"/>
      <c r="E113" s="36"/>
      <c r="F113" s="36"/>
      <c r="G113" s="35"/>
      <c r="H113" s="35"/>
      <c r="I113" s="37"/>
      <c r="J113" s="37"/>
      <c r="K113" s="37"/>
      <c r="L113" s="37"/>
      <c r="M113" s="35"/>
      <c r="N113" s="35"/>
      <c r="O113" s="35"/>
      <c r="P113" s="35"/>
      <c r="Q113" s="35"/>
    </row>
  </sheetData>
  <mergeCells count="95">
    <mergeCell ref="N27:O27"/>
    <mergeCell ref="P27:Q27"/>
    <mergeCell ref="A22:C25"/>
    <mergeCell ref="D22:Q22"/>
    <mergeCell ref="D23:Q23"/>
    <mergeCell ref="D24:F24"/>
    <mergeCell ref="G24:H24"/>
    <mergeCell ref="I24:K24"/>
    <mergeCell ref="A27:C27"/>
    <mergeCell ref="D27:F27"/>
    <mergeCell ref="H27:I27"/>
    <mergeCell ref="J27:K27"/>
    <mergeCell ref="L27:M27"/>
    <mergeCell ref="L24:M24"/>
    <mergeCell ref="N24:O24"/>
    <mergeCell ref="P24:Q24"/>
    <mergeCell ref="A19:A21"/>
    <mergeCell ref="B19:B21"/>
    <mergeCell ref="D19:E19"/>
    <mergeCell ref="I19:J19"/>
    <mergeCell ref="D20:E20"/>
    <mergeCell ref="I20:J20"/>
    <mergeCell ref="D21:E21"/>
    <mergeCell ref="I21:J21"/>
    <mergeCell ref="N25:O25"/>
    <mergeCell ref="P25:Q25"/>
    <mergeCell ref="I15:J15"/>
    <mergeCell ref="B16:B18"/>
    <mergeCell ref="D16:E16"/>
    <mergeCell ref="I16:J16"/>
    <mergeCell ref="D17:E17"/>
    <mergeCell ref="I17:J17"/>
    <mergeCell ref="D18:E18"/>
    <mergeCell ref="I18:J18"/>
    <mergeCell ref="D25:F25"/>
    <mergeCell ref="G25:M25"/>
    <mergeCell ref="Q11:Q12"/>
    <mergeCell ref="A13:A18"/>
    <mergeCell ref="B13:B15"/>
    <mergeCell ref="D13:E13"/>
    <mergeCell ref="I13:J13"/>
    <mergeCell ref="L13:L21"/>
    <mergeCell ref="M13:M21"/>
    <mergeCell ref="D14:E14"/>
    <mergeCell ref="I14:J14"/>
    <mergeCell ref="D15:E15"/>
    <mergeCell ref="K11:K12"/>
    <mergeCell ref="L11:L12"/>
    <mergeCell ref="M11:M12"/>
    <mergeCell ref="N11:N12"/>
    <mergeCell ref="O11:O12"/>
    <mergeCell ref="P11:P12"/>
    <mergeCell ref="A9:C9"/>
    <mergeCell ref="D9:E9"/>
    <mergeCell ref="H9:I9"/>
    <mergeCell ref="J9:K9"/>
    <mergeCell ref="L9:M9"/>
    <mergeCell ref="A11:B12"/>
    <mergeCell ref="C11:C12"/>
    <mergeCell ref="D11:E12"/>
    <mergeCell ref="F11:H11"/>
    <mergeCell ref="I11:J12"/>
    <mergeCell ref="A8:D8"/>
    <mergeCell ref="E8:G8"/>
    <mergeCell ref="I8:K8"/>
    <mergeCell ref="L8:Q8"/>
    <mergeCell ref="A6:C6"/>
    <mergeCell ref="D6:H6"/>
    <mergeCell ref="I6:K6"/>
    <mergeCell ref="L6:M6"/>
    <mergeCell ref="N6:O6"/>
    <mergeCell ref="P6:Q6"/>
    <mergeCell ref="A7:D7"/>
    <mergeCell ref="E7:H7"/>
    <mergeCell ref="I7:K7"/>
    <mergeCell ref="L7:M7"/>
    <mergeCell ref="N7:O7"/>
    <mergeCell ref="A4:C4"/>
    <mergeCell ref="D4:J4"/>
    <mergeCell ref="L4:Q4"/>
    <mergeCell ref="A5:C5"/>
    <mergeCell ref="D5:F5"/>
    <mergeCell ref="G5:H5"/>
    <mergeCell ref="I5:K5"/>
    <mergeCell ref="L5:M5"/>
    <mergeCell ref="A1:Q1"/>
    <mergeCell ref="A2:C2"/>
    <mergeCell ref="D2:G2"/>
    <mergeCell ref="H2:J2"/>
    <mergeCell ref="K2:N2"/>
    <mergeCell ref="A3:C3"/>
    <mergeCell ref="D3:G3"/>
    <mergeCell ref="H3:J3"/>
    <mergeCell ref="K3:N3"/>
    <mergeCell ref="O3:Q3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abSelected="1" workbookViewId="0">
      <selection activeCell="F30" sqref="F30"/>
    </sheetView>
  </sheetViews>
  <sheetFormatPr defaultRowHeight="15.75" x14ac:dyDescent="0.25"/>
  <cols>
    <col min="1" max="1" width="5.375" style="1" customWidth="1"/>
    <col min="2" max="2" width="4.25" style="1" customWidth="1"/>
    <col min="3" max="3" width="5.5" style="33" customWidth="1"/>
    <col min="4" max="4" width="7.75" style="33" customWidth="1"/>
    <col min="5" max="5" width="8.375" style="33" customWidth="1"/>
    <col min="6" max="6" width="9.625" style="1" customWidth="1"/>
    <col min="7" max="7" width="8.125" style="1" customWidth="1"/>
    <col min="8" max="8" width="8.5" style="34" customWidth="1"/>
    <col min="9" max="10" width="8.625" style="34" customWidth="1"/>
    <col min="11" max="11" width="8.125" style="1" customWidth="1"/>
    <col min="12" max="12" width="12.875" style="1" customWidth="1"/>
    <col min="13" max="14" width="10.875" style="1" customWidth="1"/>
    <col min="15" max="15" width="5.75" style="1" customWidth="1"/>
    <col min="16" max="16" width="7.625" style="1" customWidth="1"/>
    <col min="17" max="255" width="9" style="1"/>
    <col min="256" max="256" width="5.375" style="1" customWidth="1"/>
    <col min="257" max="257" width="3.625" style="1" customWidth="1"/>
    <col min="258" max="258" width="6" style="1" customWidth="1"/>
    <col min="259" max="259" width="3.875" style="1" customWidth="1"/>
    <col min="260" max="260" width="4.25" style="1" customWidth="1"/>
    <col min="261" max="261" width="7.625" style="1" customWidth="1"/>
    <col min="262" max="262" width="9.25" style="1" customWidth="1"/>
    <col min="263" max="263" width="8.125" style="1" customWidth="1"/>
    <col min="264" max="265" width="5.125" style="1" customWidth="1"/>
    <col min="266" max="267" width="8.625" style="1" customWidth="1"/>
    <col min="268" max="268" width="8.125" style="1" customWidth="1"/>
    <col min="269" max="269" width="12.125" style="1" customWidth="1"/>
    <col min="270" max="271" width="8.625" style="1" customWidth="1"/>
    <col min="272" max="272" width="9.625" style="1" customWidth="1"/>
    <col min="273" max="511" width="9" style="1"/>
    <col min="512" max="512" width="5.375" style="1" customWidth="1"/>
    <col min="513" max="513" width="3.625" style="1" customWidth="1"/>
    <col min="514" max="514" width="6" style="1" customWidth="1"/>
    <col min="515" max="515" width="3.875" style="1" customWidth="1"/>
    <col min="516" max="516" width="4.25" style="1" customWidth="1"/>
    <col min="517" max="517" width="7.625" style="1" customWidth="1"/>
    <col min="518" max="518" width="9.25" style="1" customWidth="1"/>
    <col min="519" max="519" width="8.125" style="1" customWidth="1"/>
    <col min="520" max="521" width="5.125" style="1" customWidth="1"/>
    <col min="522" max="523" width="8.625" style="1" customWidth="1"/>
    <col min="524" max="524" width="8.125" style="1" customWidth="1"/>
    <col min="525" max="525" width="12.125" style="1" customWidth="1"/>
    <col min="526" max="527" width="8.625" style="1" customWidth="1"/>
    <col min="528" max="528" width="9.625" style="1" customWidth="1"/>
    <col min="529" max="767" width="9" style="1"/>
    <col min="768" max="768" width="5.375" style="1" customWidth="1"/>
    <col min="769" max="769" width="3.625" style="1" customWidth="1"/>
    <col min="770" max="770" width="6" style="1" customWidth="1"/>
    <col min="771" max="771" width="3.875" style="1" customWidth="1"/>
    <col min="772" max="772" width="4.25" style="1" customWidth="1"/>
    <col min="773" max="773" width="7.625" style="1" customWidth="1"/>
    <col min="774" max="774" width="9.25" style="1" customWidth="1"/>
    <col min="775" max="775" width="8.125" style="1" customWidth="1"/>
    <col min="776" max="777" width="5.125" style="1" customWidth="1"/>
    <col min="778" max="779" width="8.625" style="1" customWidth="1"/>
    <col min="780" max="780" width="8.125" style="1" customWidth="1"/>
    <col min="781" max="781" width="12.125" style="1" customWidth="1"/>
    <col min="782" max="783" width="8.625" style="1" customWidth="1"/>
    <col min="784" max="784" width="9.625" style="1" customWidth="1"/>
    <col min="785" max="1023" width="9" style="1"/>
    <col min="1024" max="1024" width="5.375" style="1" customWidth="1"/>
    <col min="1025" max="1025" width="3.625" style="1" customWidth="1"/>
    <col min="1026" max="1026" width="6" style="1" customWidth="1"/>
    <col min="1027" max="1027" width="3.875" style="1" customWidth="1"/>
    <col min="1028" max="1028" width="4.25" style="1" customWidth="1"/>
    <col min="1029" max="1029" width="7.625" style="1" customWidth="1"/>
    <col min="1030" max="1030" width="9.25" style="1" customWidth="1"/>
    <col min="1031" max="1031" width="8.125" style="1" customWidth="1"/>
    <col min="1032" max="1033" width="5.125" style="1" customWidth="1"/>
    <col min="1034" max="1035" width="8.625" style="1" customWidth="1"/>
    <col min="1036" max="1036" width="8.125" style="1" customWidth="1"/>
    <col min="1037" max="1037" width="12.125" style="1" customWidth="1"/>
    <col min="1038" max="1039" width="8.625" style="1" customWidth="1"/>
    <col min="1040" max="1040" width="9.625" style="1" customWidth="1"/>
    <col min="1041" max="1279" width="9" style="1"/>
    <col min="1280" max="1280" width="5.375" style="1" customWidth="1"/>
    <col min="1281" max="1281" width="3.625" style="1" customWidth="1"/>
    <col min="1282" max="1282" width="6" style="1" customWidth="1"/>
    <col min="1283" max="1283" width="3.875" style="1" customWidth="1"/>
    <col min="1284" max="1284" width="4.25" style="1" customWidth="1"/>
    <col min="1285" max="1285" width="7.625" style="1" customWidth="1"/>
    <col min="1286" max="1286" width="9.25" style="1" customWidth="1"/>
    <col min="1287" max="1287" width="8.125" style="1" customWidth="1"/>
    <col min="1288" max="1289" width="5.125" style="1" customWidth="1"/>
    <col min="1290" max="1291" width="8.625" style="1" customWidth="1"/>
    <col min="1292" max="1292" width="8.125" style="1" customWidth="1"/>
    <col min="1293" max="1293" width="12.125" style="1" customWidth="1"/>
    <col min="1294" max="1295" width="8.625" style="1" customWidth="1"/>
    <col min="1296" max="1296" width="9.625" style="1" customWidth="1"/>
    <col min="1297" max="1535" width="9" style="1"/>
    <col min="1536" max="1536" width="5.375" style="1" customWidth="1"/>
    <col min="1537" max="1537" width="3.625" style="1" customWidth="1"/>
    <col min="1538" max="1538" width="6" style="1" customWidth="1"/>
    <col min="1539" max="1539" width="3.875" style="1" customWidth="1"/>
    <col min="1540" max="1540" width="4.25" style="1" customWidth="1"/>
    <col min="1541" max="1541" width="7.625" style="1" customWidth="1"/>
    <col min="1542" max="1542" width="9.25" style="1" customWidth="1"/>
    <col min="1543" max="1543" width="8.125" style="1" customWidth="1"/>
    <col min="1544" max="1545" width="5.125" style="1" customWidth="1"/>
    <col min="1546" max="1547" width="8.625" style="1" customWidth="1"/>
    <col min="1548" max="1548" width="8.125" style="1" customWidth="1"/>
    <col min="1549" max="1549" width="12.125" style="1" customWidth="1"/>
    <col min="1550" max="1551" width="8.625" style="1" customWidth="1"/>
    <col min="1552" max="1552" width="9.625" style="1" customWidth="1"/>
    <col min="1553" max="1791" width="9" style="1"/>
    <col min="1792" max="1792" width="5.375" style="1" customWidth="1"/>
    <col min="1793" max="1793" width="3.625" style="1" customWidth="1"/>
    <col min="1794" max="1794" width="6" style="1" customWidth="1"/>
    <col min="1795" max="1795" width="3.875" style="1" customWidth="1"/>
    <col min="1796" max="1796" width="4.25" style="1" customWidth="1"/>
    <col min="1797" max="1797" width="7.625" style="1" customWidth="1"/>
    <col min="1798" max="1798" width="9.25" style="1" customWidth="1"/>
    <col min="1799" max="1799" width="8.125" style="1" customWidth="1"/>
    <col min="1800" max="1801" width="5.125" style="1" customWidth="1"/>
    <col min="1802" max="1803" width="8.625" style="1" customWidth="1"/>
    <col min="1804" max="1804" width="8.125" style="1" customWidth="1"/>
    <col min="1805" max="1805" width="12.125" style="1" customWidth="1"/>
    <col min="1806" max="1807" width="8.625" style="1" customWidth="1"/>
    <col min="1808" max="1808" width="9.625" style="1" customWidth="1"/>
    <col min="1809" max="2047" width="9" style="1"/>
    <col min="2048" max="2048" width="5.375" style="1" customWidth="1"/>
    <col min="2049" max="2049" width="3.625" style="1" customWidth="1"/>
    <col min="2050" max="2050" width="6" style="1" customWidth="1"/>
    <col min="2051" max="2051" width="3.875" style="1" customWidth="1"/>
    <col min="2052" max="2052" width="4.25" style="1" customWidth="1"/>
    <col min="2053" max="2053" width="7.625" style="1" customWidth="1"/>
    <col min="2054" max="2054" width="9.25" style="1" customWidth="1"/>
    <col min="2055" max="2055" width="8.125" style="1" customWidth="1"/>
    <col min="2056" max="2057" width="5.125" style="1" customWidth="1"/>
    <col min="2058" max="2059" width="8.625" style="1" customWidth="1"/>
    <col min="2060" max="2060" width="8.125" style="1" customWidth="1"/>
    <col min="2061" max="2061" width="12.125" style="1" customWidth="1"/>
    <col min="2062" max="2063" width="8.625" style="1" customWidth="1"/>
    <col min="2064" max="2064" width="9.625" style="1" customWidth="1"/>
    <col min="2065" max="2303" width="9" style="1"/>
    <col min="2304" max="2304" width="5.375" style="1" customWidth="1"/>
    <col min="2305" max="2305" width="3.625" style="1" customWidth="1"/>
    <col min="2306" max="2306" width="6" style="1" customWidth="1"/>
    <col min="2307" max="2307" width="3.875" style="1" customWidth="1"/>
    <col min="2308" max="2308" width="4.25" style="1" customWidth="1"/>
    <col min="2309" max="2309" width="7.625" style="1" customWidth="1"/>
    <col min="2310" max="2310" width="9.25" style="1" customWidth="1"/>
    <col min="2311" max="2311" width="8.125" style="1" customWidth="1"/>
    <col min="2312" max="2313" width="5.125" style="1" customWidth="1"/>
    <col min="2314" max="2315" width="8.625" style="1" customWidth="1"/>
    <col min="2316" max="2316" width="8.125" style="1" customWidth="1"/>
    <col min="2317" max="2317" width="12.125" style="1" customWidth="1"/>
    <col min="2318" max="2319" width="8.625" style="1" customWidth="1"/>
    <col min="2320" max="2320" width="9.625" style="1" customWidth="1"/>
    <col min="2321" max="2559" width="9" style="1"/>
    <col min="2560" max="2560" width="5.375" style="1" customWidth="1"/>
    <col min="2561" max="2561" width="3.625" style="1" customWidth="1"/>
    <col min="2562" max="2562" width="6" style="1" customWidth="1"/>
    <col min="2563" max="2563" width="3.875" style="1" customWidth="1"/>
    <col min="2564" max="2564" width="4.25" style="1" customWidth="1"/>
    <col min="2565" max="2565" width="7.625" style="1" customWidth="1"/>
    <col min="2566" max="2566" width="9.25" style="1" customWidth="1"/>
    <col min="2567" max="2567" width="8.125" style="1" customWidth="1"/>
    <col min="2568" max="2569" width="5.125" style="1" customWidth="1"/>
    <col min="2570" max="2571" width="8.625" style="1" customWidth="1"/>
    <col min="2572" max="2572" width="8.125" style="1" customWidth="1"/>
    <col min="2573" max="2573" width="12.125" style="1" customWidth="1"/>
    <col min="2574" max="2575" width="8.625" style="1" customWidth="1"/>
    <col min="2576" max="2576" width="9.625" style="1" customWidth="1"/>
    <col min="2577" max="2815" width="9" style="1"/>
    <col min="2816" max="2816" width="5.375" style="1" customWidth="1"/>
    <col min="2817" max="2817" width="3.625" style="1" customWidth="1"/>
    <col min="2818" max="2818" width="6" style="1" customWidth="1"/>
    <col min="2819" max="2819" width="3.875" style="1" customWidth="1"/>
    <col min="2820" max="2820" width="4.25" style="1" customWidth="1"/>
    <col min="2821" max="2821" width="7.625" style="1" customWidth="1"/>
    <col min="2822" max="2822" width="9.25" style="1" customWidth="1"/>
    <col min="2823" max="2823" width="8.125" style="1" customWidth="1"/>
    <col min="2824" max="2825" width="5.125" style="1" customWidth="1"/>
    <col min="2826" max="2827" width="8.625" style="1" customWidth="1"/>
    <col min="2828" max="2828" width="8.125" style="1" customWidth="1"/>
    <col min="2829" max="2829" width="12.125" style="1" customWidth="1"/>
    <col min="2830" max="2831" width="8.625" style="1" customWidth="1"/>
    <col min="2832" max="2832" width="9.625" style="1" customWidth="1"/>
    <col min="2833" max="3071" width="9" style="1"/>
    <col min="3072" max="3072" width="5.375" style="1" customWidth="1"/>
    <col min="3073" max="3073" width="3.625" style="1" customWidth="1"/>
    <col min="3074" max="3074" width="6" style="1" customWidth="1"/>
    <col min="3075" max="3075" width="3.875" style="1" customWidth="1"/>
    <col min="3076" max="3076" width="4.25" style="1" customWidth="1"/>
    <col min="3077" max="3077" width="7.625" style="1" customWidth="1"/>
    <col min="3078" max="3078" width="9.25" style="1" customWidth="1"/>
    <col min="3079" max="3079" width="8.125" style="1" customWidth="1"/>
    <col min="3080" max="3081" width="5.125" style="1" customWidth="1"/>
    <col min="3082" max="3083" width="8.625" style="1" customWidth="1"/>
    <col min="3084" max="3084" width="8.125" style="1" customWidth="1"/>
    <col min="3085" max="3085" width="12.125" style="1" customWidth="1"/>
    <col min="3086" max="3087" width="8.625" style="1" customWidth="1"/>
    <col min="3088" max="3088" width="9.625" style="1" customWidth="1"/>
    <col min="3089" max="3327" width="9" style="1"/>
    <col min="3328" max="3328" width="5.375" style="1" customWidth="1"/>
    <col min="3329" max="3329" width="3.625" style="1" customWidth="1"/>
    <col min="3330" max="3330" width="6" style="1" customWidth="1"/>
    <col min="3331" max="3331" width="3.875" style="1" customWidth="1"/>
    <col min="3332" max="3332" width="4.25" style="1" customWidth="1"/>
    <col min="3333" max="3333" width="7.625" style="1" customWidth="1"/>
    <col min="3334" max="3334" width="9.25" style="1" customWidth="1"/>
    <col min="3335" max="3335" width="8.125" style="1" customWidth="1"/>
    <col min="3336" max="3337" width="5.125" style="1" customWidth="1"/>
    <col min="3338" max="3339" width="8.625" style="1" customWidth="1"/>
    <col min="3340" max="3340" width="8.125" style="1" customWidth="1"/>
    <col min="3341" max="3341" width="12.125" style="1" customWidth="1"/>
    <col min="3342" max="3343" width="8.625" style="1" customWidth="1"/>
    <col min="3344" max="3344" width="9.625" style="1" customWidth="1"/>
    <col min="3345" max="3583" width="9" style="1"/>
    <col min="3584" max="3584" width="5.375" style="1" customWidth="1"/>
    <col min="3585" max="3585" width="3.625" style="1" customWidth="1"/>
    <col min="3586" max="3586" width="6" style="1" customWidth="1"/>
    <col min="3587" max="3587" width="3.875" style="1" customWidth="1"/>
    <col min="3588" max="3588" width="4.25" style="1" customWidth="1"/>
    <col min="3589" max="3589" width="7.625" style="1" customWidth="1"/>
    <col min="3590" max="3590" width="9.25" style="1" customWidth="1"/>
    <col min="3591" max="3591" width="8.125" style="1" customWidth="1"/>
    <col min="3592" max="3593" width="5.125" style="1" customWidth="1"/>
    <col min="3594" max="3595" width="8.625" style="1" customWidth="1"/>
    <col min="3596" max="3596" width="8.125" style="1" customWidth="1"/>
    <col min="3597" max="3597" width="12.125" style="1" customWidth="1"/>
    <col min="3598" max="3599" width="8.625" style="1" customWidth="1"/>
    <col min="3600" max="3600" width="9.625" style="1" customWidth="1"/>
    <col min="3601" max="3839" width="9" style="1"/>
    <col min="3840" max="3840" width="5.375" style="1" customWidth="1"/>
    <col min="3841" max="3841" width="3.625" style="1" customWidth="1"/>
    <col min="3842" max="3842" width="6" style="1" customWidth="1"/>
    <col min="3843" max="3843" width="3.875" style="1" customWidth="1"/>
    <col min="3844" max="3844" width="4.25" style="1" customWidth="1"/>
    <col min="3845" max="3845" width="7.625" style="1" customWidth="1"/>
    <col min="3846" max="3846" width="9.25" style="1" customWidth="1"/>
    <col min="3847" max="3847" width="8.125" style="1" customWidth="1"/>
    <col min="3848" max="3849" width="5.125" style="1" customWidth="1"/>
    <col min="3850" max="3851" width="8.625" style="1" customWidth="1"/>
    <col min="3852" max="3852" width="8.125" style="1" customWidth="1"/>
    <col min="3853" max="3853" width="12.125" style="1" customWidth="1"/>
    <col min="3854" max="3855" width="8.625" style="1" customWidth="1"/>
    <col min="3856" max="3856" width="9.625" style="1" customWidth="1"/>
    <col min="3857" max="4095" width="9" style="1"/>
    <col min="4096" max="4096" width="5.375" style="1" customWidth="1"/>
    <col min="4097" max="4097" width="3.625" style="1" customWidth="1"/>
    <col min="4098" max="4098" width="6" style="1" customWidth="1"/>
    <col min="4099" max="4099" width="3.875" style="1" customWidth="1"/>
    <col min="4100" max="4100" width="4.25" style="1" customWidth="1"/>
    <col min="4101" max="4101" width="7.625" style="1" customWidth="1"/>
    <col min="4102" max="4102" width="9.25" style="1" customWidth="1"/>
    <col min="4103" max="4103" width="8.125" style="1" customWidth="1"/>
    <col min="4104" max="4105" width="5.125" style="1" customWidth="1"/>
    <col min="4106" max="4107" width="8.625" style="1" customWidth="1"/>
    <col min="4108" max="4108" width="8.125" style="1" customWidth="1"/>
    <col min="4109" max="4109" width="12.125" style="1" customWidth="1"/>
    <col min="4110" max="4111" width="8.625" style="1" customWidth="1"/>
    <col min="4112" max="4112" width="9.625" style="1" customWidth="1"/>
    <col min="4113" max="4351" width="9" style="1"/>
    <col min="4352" max="4352" width="5.375" style="1" customWidth="1"/>
    <col min="4353" max="4353" width="3.625" style="1" customWidth="1"/>
    <col min="4354" max="4354" width="6" style="1" customWidth="1"/>
    <col min="4355" max="4355" width="3.875" style="1" customWidth="1"/>
    <col min="4356" max="4356" width="4.25" style="1" customWidth="1"/>
    <col min="4357" max="4357" width="7.625" style="1" customWidth="1"/>
    <col min="4358" max="4358" width="9.25" style="1" customWidth="1"/>
    <col min="4359" max="4359" width="8.125" style="1" customWidth="1"/>
    <col min="4360" max="4361" width="5.125" style="1" customWidth="1"/>
    <col min="4362" max="4363" width="8.625" style="1" customWidth="1"/>
    <col min="4364" max="4364" width="8.125" style="1" customWidth="1"/>
    <col min="4365" max="4365" width="12.125" style="1" customWidth="1"/>
    <col min="4366" max="4367" width="8.625" style="1" customWidth="1"/>
    <col min="4368" max="4368" width="9.625" style="1" customWidth="1"/>
    <col min="4369" max="4607" width="9" style="1"/>
    <col min="4608" max="4608" width="5.375" style="1" customWidth="1"/>
    <col min="4609" max="4609" width="3.625" style="1" customWidth="1"/>
    <col min="4610" max="4610" width="6" style="1" customWidth="1"/>
    <col min="4611" max="4611" width="3.875" style="1" customWidth="1"/>
    <col min="4612" max="4612" width="4.25" style="1" customWidth="1"/>
    <col min="4613" max="4613" width="7.625" style="1" customWidth="1"/>
    <col min="4614" max="4614" width="9.25" style="1" customWidth="1"/>
    <col min="4615" max="4615" width="8.125" style="1" customWidth="1"/>
    <col min="4616" max="4617" width="5.125" style="1" customWidth="1"/>
    <col min="4618" max="4619" width="8.625" style="1" customWidth="1"/>
    <col min="4620" max="4620" width="8.125" style="1" customWidth="1"/>
    <col min="4621" max="4621" width="12.125" style="1" customWidth="1"/>
    <col min="4622" max="4623" width="8.625" style="1" customWidth="1"/>
    <col min="4624" max="4624" width="9.625" style="1" customWidth="1"/>
    <col min="4625" max="4863" width="9" style="1"/>
    <col min="4864" max="4864" width="5.375" style="1" customWidth="1"/>
    <col min="4865" max="4865" width="3.625" style="1" customWidth="1"/>
    <col min="4866" max="4866" width="6" style="1" customWidth="1"/>
    <col min="4867" max="4867" width="3.875" style="1" customWidth="1"/>
    <col min="4868" max="4868" width="4.25" style="1" customWidth="1"/>
    <col min="4869" max="4869" width="7.625" style="1" customWidth="1"/>
    <col min="4870" max="4870" width="9.25" style="1" customWidth="1"/>
    <col min="4871" max="4871" width="8.125" style="1" customWidth="1"/>
    <col min="4872" max="4873" width="5.125" style="1" customWidth="1"/>
    <col min="4874" max="4875" width="8.625" style="1" customWidth="1"/>
    <col min="4876" max="4876" width="8.125" style="1" customWidth="1"/>
    <col min="4877" max="4877" width="12.125" style="1" customWidth="1"/>
    <col min="4878" max="4879" width="8.625" style="1" customWidth="1"/>
    <col min="4880" max="4880" width="9.625" style="1" customWidth="1"/>
    <col min="4881" max="5119" width="9" style="1"/>
    <col min="5120" max="5120" width="5.375" style="1" customWidth="1"/>
    <col min="5121" max="5121" width="3.625" style="1" customWidth="1"/>
    <col min="5122" max="5122" width="6" style="1" customWidth="1"/>
    <col min="5123" max="5123" width="3.875" style="1" customWidth="1"/>
    <col min="5124" max="5124" width="4.25" style="1" customWidth="1"/>
    <col min="5125" max="5125" width="7.625" style="1" customWidth="1"/>
    <col min="5126" max="5126" width="9.25" style="1" customWidth="1"/>
    <col min="5127" max="5127" width="8.125" style="1" customWidth="1"/>
    <col min="5128" max="5129" width="5.125" style="1" customWidth="1"/>
    <col min="5130" max="5131" width="8.625" style="1" customWidth="1"/>
    <col min="5132" max="5132" width="8.125" style="1" customWidth="1"/>
    <col min="5133" max="5133" width="12.125" style="1" customWidth="1"/>
    <col min="5134" max="5135" width="8.625" style="1" customWidth="1"/>
    <col min="5136" max="5136" width="9.625" style="1" customWidth="1"/>
    <col min="5137" max="5375" width="9" style="1"/>
    <col min="5376" max="5376" width="5.375" style="1" customWidth="1"/>
    <col min="5377" max="5377" width="3.625" style="1" customWidth="1"/>
    <col min="5378" max="5378" width="6" style="1" customWidth="1"/>
    <col min="5379" max="5379" width="3.875" style="1" customWidth="1"/>
    <col min="5380" max="5380" width="4.25" style="1" customWidth="1"/>
    <col min="5381" max="5381" width="7.625" style="1" customWidth="1"/>
    <col min="5382" max="5382" width="9.25" style="1" customWidth="1"/>
    <col min="5383" max="5383" width="8.125" style="1" customWidth="1"/>
    <col min="5384" max="5385" width="5.125" style="1" customWidth="1"/>
    <col min="5386" max="5387" width="8.625" style="1" customWidth="1"/>
    <col min="5388" max="5388" width="8.125" style="1" customWidth="1"/>
    <col min="5389" max="5389" width="12.125" style="1" customWidth="1"/>
    <col min="5390" max="5391" width="8.625" style="1" customWidth="1"/>
    <col min="5392" max="5392" width="9.625" style="1" customWidth="1"/>
    <col min="5393" max="5631" width="9" style="1"/>
    <col min="5632" max="5632" width="5.375" style="1" customWidth="1"/>
    <col min="5633" max="5633" width="3.625" style="1" customWidth="1"/>
    <col min="5634" max="5634" width="6" style="1" customWidth="1"/>
    <col min="5635" max="5635" width="3.875" style="1" customWidth="1"/>
    <col min="5636" max="5636" width="4.25" style="1" customWidth="1"/>
    <col min="5637" max="5637" width="7.625" style="1" customWidth="1"/>
    <col min="5638" max="5638" width="9.25" style="1" customWidth="1"/>
    <col min="5639" max="5639" width="8.125" style="1" customWidth="1"/>
    <col min="5640" max="5641" width="5.125" style="1" customWidth="1"/>
    <col min="5642" max="5643" width="8.625" style="1" customWidth="1"/>
    <col min="5644" max="5644" width="8.125" style="1" customWidth="1"/>
    <col min="5645" max="5645" width="12.125" style="1" customWidth="1"/>
    <col min="5646" max="5647" width="8.625" style="1" customWidth="1"/>
    <col min="5648" max="5648" width="9.625" style="1" customWidth="1"/>
    <col min="5649" max="5887" width="9" style="1"/>
    <col min="5888" max="5888" width="5.375" style="1" customWidth="1"/>
    <col min="5889" max="5889" width="3.625" style="1" customWidth="1"/>
    <col min="5890" max="5890" width="6" style="1" customWidth="1"/>
    <col min="5891" max="5891" width="3.875" style="1" customWidth="1"/>
    <col min="5892" max="5892" width="4.25" style="1" customWidth="1"/>
    <col min="5893" max="5893" width="7.625" style="1" customWidth="1"/>
    <col min="5894" max="5894" width="9.25" style="1" customWidth="1"/>
    <col min="5895" max="5895" width="8.125" style="1" customWidth="1"/>
    <col min="5896" max="5897" width="5.125" style="1" customWidth="1"/>
    <col min="5898" max="5899" width="8.625" style="1" customWidth="1"/>
    <col min="5900" max="5900" width="8.125" style="1" customWidth="1"/>
    <col min="5901" max="5901" width="12.125" style="1" customWidth="1"/>
    <col min="5902" max="5903" width="8.625" style="1" customWidth="1"/>
    <col min="5904" max="5904" width="9.625" style="1" customWidth="1"/>
    <col min="5905" max="6143" width="9" style="1"/>
    <col min="6144" max="6144" width="5.375" style="1" customWidth="1"/>
    <col min="6145" max="6145" width="3.625" style="1" customWidth="1"/>
    <col min="6146" max="6146" width="6" style="1" customWidth="1"/>
    <col min="6147" max="6147" width="3.875" style="1" customWidth="1"/>
    <col min="6148" max="6148" width="4.25" style="1" customWidth="1"/>
    <col min="6149" max="6149" width="7.625" style="1" customWidth="1"/>
    <col min="6150" max="6150" width="9.25" style="1" customWidth="1"/>
    <col min="6151" max="6151" width="8.125" style="1" customWidth="1"/>
    <col min="6152" max="6153" width="5.125" style="1" customWidth="1"/>
    <col min="6154" max="6155" width="8.625" style="1" customWidth="1"/>
    <col min="6156" max="6156" width="8.125" style="1" customWidth="1"/>
    <col min="6157" max="6157" width="12.125" style="1" customWidth="1"/>
    <col min="6158" max="6159" width="8.625" style="1" customWidth="1"/>
    <col min="6160" max="6160" width="9.625" style="1" customWidth="1"/>
    <col min="6161" max="6399" width="9" style="1"/>
    <col min="6400" max="6400" width="5.375" style="1" customWidth="1"/>
    <col min="6401" max="6401" width="3.625" style="1" customWidth="1"/>
    <col min="6402" max="6402" width="6" style="1" customWidth="1"/>
    <col min="6403" max="6403" width="3.875" style="1" customWidth="1"/>
    <col min="6404" max="6404" width="4.25" style="1" customWidth="1"/>
    <col min="6405" max="6405" width="7.625" style="1" customWidth="1"/>
    <col min="6406" max="6406" width="9.25" style="1" customWidth="1"/>
    <col min="6407" max="6407" width="8.125" style="1" customWidth="1"/>
    <col min="6408" max="6409" width="5.125" style="1" customWidth="1"/>
    <col min="6410" max="6411" width="8.625" style="1" customWidth="1"/>
    <col min="6412" max="6412" width="8.125" style="1" customWidth="1"/>
    <col min="6413" max="6413" width="12.125" style="1" customWidth="1"/>
    <col min="6414" max="6415" width="8.625" style="1" customWidth="1"/>
    <col min="6416" max="6416" width="9.625" style="1" customWidth="1"/>
    <col min="6417" max="6655" width="9" style="1"/>
    <col min="6656" max="6656" width="5.375" style="1" customWidth="1"/>
    <col min="6657" max="6657" width="3.625" style="1" customWidth="1"/>
    <col min="6658" max="6658" width="6" style="1" customWidth="1"/>
    <col min="6659" max="6659" width="3.875" style="1" customWidth="1"/>
    <col min="6660" max="6660" width="4.25" style="1" customWidth="1"/>
    <col min="6661" max="6661" width="7.625" style="1" customWidth="1"/>
    <col min="6662" max="6662" width="9.25" style="1" customWidth="1"/>
    <col min="6663" max="6663" width="8.125" style="1" customWidth="1"/>
    <col min="6664" max="6665" width="5.125" style="1" customWidth="1"/>
    <col min="6666" max="6667" width="8.625" style="1" customWidth="1"/>
    <col min="6668" max="6668" width="8.125" style="1" customWidth="1"/>
    <col min="6669" max="6669" width="12.125" style="1" customWidth="1"/>
    <col min="6670" max="6671" width="8.625" style="1" customWidth="1"/>
    <col min="6672" max="6672" width="9.625" style="1" customWidth="1"/>
    <col min="6673" max="6911" width="9" style="1"/>
    <col min="6912" max="6912" width="5.375" style="1" customWidth="1"/>
    <col min="6913" max="6913" width="3.625" style="1" customWidth="1"/>
    <col min="6914" max="6914" width="6" style="1" customWidth="1"/>
    <col min="6915" max="6915" width="3.875" style="1" customWidth="1"/>
    <col min="6916" max="6916" width="4.25" style="1" customWidth="1"/>
    <col min="6917" max="6917" width="7.625" style="1" customWidth="1"/>
    <col min="6918" max="6918" width="9.25" style="1" customWidth="1"/>
    <col min="6919" max="6919" width="8.125" style="1" customWidth="1"/>
    <col min="6920" max="6921" width="5.125" style="1" customWidth="1"/>
    <col min="6922" max="6923" width="8.625" style="1" customWidth="1"/>
    <col min="6924" max="6924" width="8.125" style="1" customWidth="1"/>
    <col min="6925" max="6925" width="12.125" style="1" customWidth="1"/>
    <col min="6926" max="6927" width="8.625" style="1" customWidth="1"/>
    <col min="6928" max="6928" width="9.625" style="1" customWidth="1"/>
    <col min="6929" max="7167" width="9" style="1"/>
    <col min="7168" max="7168" width="5.375" style="1" customWidth="1"/>
    <col min="7169" max="7169" width="3.625" style="1" customWidth="1"/>
    <col min="7170" max="7170" width="6" style="1" customWidth="1"/>
    <col min="7171" max="7171" width="3.875" style="1" customWidth="1"/>
    <col min="7172" max="7172" width="4.25" style="1" customWidth="1"/>
    <col min="7173" max="7173" width="7.625" style="1" customWidth="1"/>
    <col min="7174" max="7174" width="9.25" style="1" customWidth="1"/>
    <col min="7175" max="7175" width="8.125" style="1" customWidth="1"/>
    <col min="7176" max="7177" width="5.125" style="1" customWidth="1"/>
    <col min="7178" max="7179" width="8.625" style="1" customWidth="1"/>
    <col min="7180" max="7180" width="8.125" style="1" customWidth="1"/>
    <col min="7181" max="7181" width="12.125" style="1" customWidth="1"/>
    <col min="7182" max="7183" width="8.625" style="1" customWidth="1"/>
    <col min="7184" max="7184" width="9.625" style="1" customWidth="1"/>
    <col min="7185" max="7423" width="9" style="1"/>
    <col min="7424" max="7424" width="5.375" style="1" customWidth="1"/>
    <col min="7425" max="7425" width="3.625" style="1" customWidth="1"/>
    <col min="7426" max="7426" width="6" style="1" customWidth="1"/>
    <col min="7427" max="7427" width="3.875" style="1" customWidth="1"/>
    <col min="7428" max="7428" width="4.25" style="1" customWidth="1"/>
    <col min="7429" max="7429" width="7.625" style="1" customWidth="1"/>
    <col min="7430" max="7430" width="9.25" style="1" customWidth="1"/>
    <col min="7431" max="7431" width="8.125" style="1" customWidth="1"/>
    <col min="7432" max="7433" width="5.125" style="1" customWidth="1"/>
    <col min="7434" max="7435" width="8.625" style="1" customWidth="1"/>
    <col min="7436" max="7436" width="8.125" style="1" customWidth="1"/>
    <col min="7437" max="7437" width="12.125" style="1" customWidth="1"/>
    <col min="7438" max="7439" width="8.625" style="1" customWidth="1"/>
    <col min="7440" max="7440" width="9.625" style="1" customWidth="1"/>
    <col min="7441" max="7679" width="9" style="1"/>
    <col min="7680" max="7680" width="5.375" style="1" customWidth="1"/>
    <col min="7681" max="7681" width="3.625" style="1" customWidth="1"/>
    <col min="7682" max="7682" width="6" style="1" customWidth="1"/>
    <col min="7683" max="7683" width="3.875" style="1" customWidth="1"/>
    <col min="7684" max="7684" width="4.25" style="1" customWidth="1"/>
    <col min="7685" max="7685" width="7.625" style="1" customWidth="1"/>
    <col min="7686" max="7686" width="9.25" style="1" customWidth="1"/>
    <col min="7687" max="7687" width="8.125" style="1" customWidth="1"/>
    <col min="7688" max="7689" width="5.125" style="1" customWidth="1"/>
    <col min="7690" max="7691" width="8.625" style="1" customWidth="1"/>
    <col min="7692" max="7692" width="8.125" style="1" customWidth="1"/>
    <col min="7693" max="7693" width="12.125" style="1" customWidth="1"/>
    <col min="7694" max="7695" width="8.625" style="1" customWidth="1"/>
    <col min="7696" max="7696" width="9.625" style="1" customWidth="1"/>
    <col min="7697" max="7935" width="9" style="1"/>
    <col min="7936" max="7936" width="5.375" style="1" customWidth="1"/>
    <col min="7937" max="7937" width="3.625" style="1" customWidth="1"/>
    <col min="7938" max="7938" width="6" style="1" customWidth="1"/>
    <col min="7939" max="7939" width="3.875" style="1" customWidth="1"/>
    <col min="7940" max="7940" width="4.25" style="1" customWidth="1"/>
    <col min="7941" max="7941" width="7.625" style="1" customWidth="1"/>
    <col min="7942" max="7942" width="9.25" style="1" customWidth="1"/>
    <col min="7943" max="7943" width="8.125" style="1" customWidth="1"/>
    <col min="7944" max="7945" width="5.125" style="1" customWidth="1"/>
    <col min="7946" max="7947" width="8.625" style="1" customWidth="1"/>
    <col min="7948" max="7948" width="8.125" style="1" customWidth="1"/>
    <col min="7949" max="7949" width="12.125" style="1" customWidth="1"/>
    <col min="7950" max="7951" width="8.625" style="1" customWidth="1"/>
    <col min="7952" max="7952" width="9.625" style="1" customWidth="1"/>
    <col min="7953" max="8191" width="9" style="1"/>
    <col min="8192" max="8192" width="5.375" style="1" customWidth="1"/>
    <col min="8193" max="8193" width="3.625" style="1" customWidth="1"/>
    <col min="8194" max="8194" width="6" style="1" customWidth="1"/>
    <col min="8195" max="8195" width="3.875" style="1" customWidth="1"/>
    <col min="8196" max="8196" width="4.25" style="1" customWidth="1"/>
    <col min="8197" max="8197" width="7.625" style="1" customWidth="1"/>
    <col min="8198" max="8198" width="9.25" style="1" customWidth="1"/>
    <col min="8199" max="8199" width="8.125" style="1" customWidth="1"/>
    <col min="8200" max="8201" width="5.125" style="1" customWidth="1"/>
    <col min="8202" max="8203" width="8.625" style="1" customWidth="1"/>
    <col min="8204" max="8204" width="8.125" style="1" customWidth="1"/>
    <col min="8205" max="8205" width="12.125" style="1" customWidth="1"/>
    <col min="8206" max="8207" width="8.625" style="1" customWidth="1"/>
    <col min="8208" max="8208" width="9.625" style="1" customWidth="1"/>
    <col min="8209" max="8447" width="9" style="1"/>
    <col min="8448" max="8448" width="5.375" style="1" customWidth="1"/>
    <col min="8449" max="8449" width="3.625" style="1" customWidth="1"/>
    <col min="8450" max="8450" width="6" style="1" customWidth="1"/>
    <col min="8451" max="8451" width="3.875" style="1" customWidth="1"/>
    <col min="8452" max="8452" width="4.25" style="1" customWidth="1"/>
    <col min="8453" max="8453" width="7.625" style="1" customWidth="1"/>
    <col min="8454" max="8454" width="9.25" style="1" customWidth="1"/>
    <col min="8455" max="8455" width="8.125" style="1" customWidth="1"/>
    <col min="8456" max="8457" width="5.125" style="1" customWidth="1"/>
    <col min="8458" max="8459" width="8.625" style="1" customWidth="1"/>
    <col min="8460" max="8460" width="8.125" style="1" customWidth="1"/>
    <col min="8461" max="8461" width="12.125" style="1" customWidth="1"/>
    <col min="8462" max="8463" width="8.625" style="1" customWidth="1"/>
    <col min="8464" max="8464" width="9.625" style="1" customWidth="1"/>
    <col min="8465" max="8703" width="9" style="1"/>
    <col min="8704" max="8704" width="5.375" style="1" customWidth="1"/>
    <col min="8705" max="8705" width="3.625" style="1" customWidth="1"/>
    <col min="8706" max="8706" width="6" style="1" customWidth="1"/>
    <col min="8707" max="8707" width="3.875" style="1" customWidth="1"/>
    <col min="8708" max="8708" width="4.25" style="1" customWidth="1"/>
    <col min="8709" max="8709" width="7.625" style="1" customWidth="1"/>
    <col min="8710" max="8710" width="9.25" style="1" customWidth="1"/>
    <col min="8711" max="8711" width="8.125" style="1" customWidth="1"/>
    <col min="8712" max="8713" width="5.125" style="1" customWidth="1"/>
    <col min="8714" max="8715" width="8.625" style="1" customWidth="1"/>
    <col min="8716" max="8716" width="8.125" style="1" customWidth="1"/>
    <col min="8717" max="8717" width="12.125" style="1" customWidth="1"/>
    <col min="8718" max="8719" width="8.625" style="1" customWidth="1"/>
    <col min="8720" max="8720" width="9.625" style="1" customWidth="1"/>
    <col min="8721" max="8959" width="9" style="1"/>
    <col min="8960" max="8960" width="5.375" style="1" customWidth="1"/>
    <col min="8961" max="8961" width="3.625" style="1" customWidth="1"/>
    <col min="8962" max="8962" width="6" style="1" customWidth="1"/>
    <col min="8963" max="8963" width="3.875" style="1" customWidth="1"/>
    <col min="8964" max="8964" width="4.25" style="1" customWidth="1"/>
    <col min="8965" max="8965" width="7.625" style="1" customWidth="1"/>
    <col min="8966" max="8966" width="9.25" style="1" customWidth="1"/>
    <col min="8967" max="8967" width="8.125" style="1" customWidth="1"/>
    <col min="8968" max="8969" width="5.125" style="1" customWidth="1"/>
    <col min="8970" max="8971" width="8.625" style="1" customWidth="1"/>
    <col min="8972" max="8972" width="8.125" style="1" customWidth="1"/>
    <col min="8973" max="8973" width="12.125" style="1" customWidth="1"/>
    <col min="8974" max="8975" width="8.625" style="1" customWidth="1"/>
    <col min="8976" max="8976" width="9.625" style="1" customWidth="1"/>
    <col min="8977" max="9215" width="9" style="1"/>
    <col min="9216" max="9216" width="5.375" style="1" customWidth="1"/>
    <col min="9217" max="9217" width="3.625" style="1" customWidth="1"/>
    <col min="9218" max="9218" width="6" style="1" customWidth="1"/>
    <col min="9219" max="9219" width="3.875" style="1" customWidth="1"/>
    <col min="9220" max="9220" width="4.25" style="1" customWidth="1"/>
    <col min="9221" max="9221" width="7.625" style="1" customWidth="1"/>
    <col min="9222" max="9222" width="9.25" style="1" customWidth="1"/>
    <col min="9223" max="9223" width="8.125" style="1" customWidth="1"/>
    <col min="9224" max="9225" width="5.125" style="1" customWidth="1"/>
    <col min="9226" max="9227" width="8.625" style="1" customWidth="1"/>
    <col min="9228" max="9228" width="8.125" style="1" customWidth="1"/>
    <col min="9229" max="9229" width="12.125" style="1" customWidth="1"/>
    <col min="9230" max="9231" width="8.625" style="1" customWidth="1"/>
    <col min="9232" max="9232" width="9.625" style="1" customWidth="1"/>
    <col min="9233" max="9471" width="9" style="1"/>
    <col min="9472" max="9472" width="5.375" style="1" customWidth="1"/>
    <col min="9473" max="9473" width="3.625" style="1" customWidth="1"/>
    <col min="9474" max="9474" width="6" style="1" customWidth="1"/>
    <col min="9475" max="9475" width="3.875" style="1" customWidth="1"/>
    <col min="9476" max="9476" width="4.25" style="1" customWidth="1"/>
    <col min="9477" max="9477" width="7.625" style="1" customWidth="1"/>
    <col min="9478" max="9478" width="9.25" style="1" customWidth="1"/>
    <col min="9479" max="9479" width="8.125" style="1" customWidth="1"/>
    <col min="9480" max="9481" width="5.125" style="1" customWidth="1"/>
    <col min="9482" max="9483" width="8.625" style="1" customWidth="1"/>
    <col min="9484" max="9484" width="8.125" style="1" customWidth="1"/>
    <col min="9485" max="9485" width="12.125" style="1" customWidth="1"/>
    <col min="9486" max="9487" width="8.625" style="1" customWidth="1"/>
    <col min="9488" max="9488" width="9.625" style="1" customWidth="1"/>
    <col min="9489" max="9727" width="9" style="1"/>
    <col min="9728" max="9728" width="5.375" style="1" customWidth="1"/>
    <col min="9729" max="9729" width="3.625" style="1" customWidth="1"/>
    <col min="9730" max="9730" width="6" style="1" customWidth="1"/>
    <col min="9731" max="9731" width="3.875" style="1" customWidth="1"/>
    <col min="9732" max="9732" width="4.25" style="1" customWidth="1"/>
    <col min="9733" max="9733" width="7.625" style="1" customWidth="1"/>
    <col min="9734" max="9734" width="9.25" style="1" customWidth="1"/>
    <col min="9735" max="9735" width="8.125" style="1" customWidth="1"/>
    <col min="9736" max="9737" width="5.125" style="1" customWidth="1"/>
    <col min="9738" max="9739" width="8.625" style="1" customWidth="1"/>
    <col min="9740" max="9740" width="8.125" style="1" customWidth="1"/>
    <col min="9741" max="9741" width="12.125" style="1" customWidth="1"/>
    <col min="9742" max="9743" width="8.625" style="1" customWidth="1"/>
    <col min="9744" max="9744" width="9.625" style="1" customWidth="1"/>
    <col min="9745" max="9983" width="9" style="1"/>
    <col min="9984" max="9984" width="5.375" style="1" customWidth="1"/>
    <col min="9985" max="9985" width="3.625" style="1" customWidth="1"/>
    <col min="9986" max="9986" width="6" style="1" customWidth="1"/>
    <col min="9987" max="9987" width="3.875" style="1" customWidth="1"/>
    <col min="9988" max="9988" width="4.25" style="1" customWidth="1"/>
    <col min="9989" max="9989" width="7.625" style="1" customWidth="1"/>
    <col min="9990" max="9990" width="9.25" style="1" customWidth="1"/>
    <col min="9991" max="9991" width="8.125" style="1" customWidth="1"/>
    <col min="9992" max="9993" width="5.125" style="1" customWidth="1"/>
    <col min="9994" max="9995" width="8.625" style="1" customWidth="1"/>
    <col min="9996" max="9996" width="8.125" style="1" customWidth="1"/>
    <col min="9997" max="9997" width="12.125" style="1" customWidth="1"/>
    <col min="9998" max="9999" width="8.625" style="1" customWidth="1"/>
    <col min="10000" max="10000" width="9.625" style="1" customWidth="1"/>
    <col min="10001" max="10239" width="9" style="1"/>
    <col min="10240" max="10240" width="5.375" style="1" customWidth="1"/>
    <col min="10241" max="10241" width="3.625" style="1" customWidth="1"/>
    <col min="10242" max="10242" width="6" style="1" customWidth="1"/>
    <col min="10243" max="10243" width="3.875" style="1" customWidth="1"/>
    <col min="10244" max="10244" width="4.25" style="1" customWidth="1"/>
    <col min="10245" max="10245" width="7.625" style="1" customWidth="1"/>
    <col min="10246" max="10246" width="9.25" style="1" customWidth="1"/>
    <col min="10247" max="10247" width="8.125" style="1" customWidth="1"/>
    <col min="10248" max="10249" width="5.125" style="1" customWidth="1"/>
    <col min="10250" max="10251" width="8.625" style="1" customWidth="1"/>
    <col min="10252" max="10252" width="8.125" style="1" customWidth="1"/>
    <col min="10253" max="10253" width="12.125" style="1" customWidth="1"/>
    <col min="10254" max="10255" width="8.625" style="1" customWidth="1"/>
    <col min="10256" max="10256" width="9.625" style="1" customWidth="1"/>
    <col min="10257" max="10495" width="9" style="1"/>
    <col min="10496" max="10496" width="5.375" style="1" customWidth="1"/>
    <col min="10497" max="10497" width="3.625" style="1" customWidth="1"/>
    <col min="10498" max="10498" width="6" style="1" customWidth="1"/>
    <col min="10499" max="10499" width="3.875" style="1" customWidth="1"/>
    <col min="10500" max="10500" width="4.25" style="1" customWidth="1"/>
    <col min="10501" max="10501" width="7.625" style="1" customWidth="1"/>
    <col min="10502" max="10502" width="9.25" style="1" customWidth="1"/>
    <col min="10503" max="10503" width="8.125" style="1" customWidth="1"/>
    <col min="10504" max="10505" width="5.125" style="1" customWidth="1"/>
    <col min="10506" max="10507" width="8.625" style="1" customWidth="1"/>
    <col min="10508" max="10508" width="8.125" style="1" customWidth="1"/>
    <col min="10509" max="10509" width="12.125" style="1" customWidth="1"/>
    <col min="10510" max="10511" width="8.625" style="1" customWidth="1"/>
    <col min="10512" max="10512" width="9.625" style="1" customWidth="1"/>
    <col min="10513" max="10751" width="9" style="1"/>
    <col min="10752" max="10752" width="5.375" style="1" customWidth="1"/>
    <col min="10753" max="10753" width="3.625" style="1" customWidth="1"/>
    <col min="10754" max="10754" width="6" style="1" customWidth="1"/>
    <col min="10755" max="10755" width="3.875" style="1" customWidth="1"/>
    <col min="10756" max="10756" width="4.25" style="1" customWidth="1"/>
    <col min="10757" max="10757" width="7.625" style="1" customWidth="1"/>
    <col min="10758" max="10758" width="9.25" style="1" customWidth="1"/>
    <col min="10759" max="10759" width="8.125" style="1" customWidth="1"/>
    <col min="10760" max="10761" width="5.125" style="1" customWidth="1"/>
    <col min="10762" max="10763" width="8.625" style="1" customWidth="1"/>
    <col min="10764" max="10764" width="8.125" style="1" customWidth="1"/>
    <col min="10765" max="10765" width="12.125" style="1" customWidth="1"/>
    <col min="10766" max="10767" width="8.625" style="1" customWidth="1"/>
    <col min="10768" max="10768" width="9.625" style="1" customWidth="1"/>
    <col min="10769" max="11007" width="9" style="1"/>
    <col min="11008" max="11008" width="5.375" style="1" customWidth="1"/>
    <col min="11009" max="11009" width="3.625" style="1" customWidth="1"/>
    <col min="11010" max="11010" width="6" style="1" customWidth="1"/>
    <col min="11011" max="11011" width="3.875" style="1" customWidth="1"/>
    <col min="11012" max="11012" width="4.25" style="1" customWidth="1"/>
    <col min="11013" max="11013" width="7.625" style="1" customWidth="1"/>
    <col min="11014" max="11014" width="9.25" style="1" customWidth="1"/>
    <col min="11015" max="11015" width="8.125" style="1" customWidth="1"/>
    <col min="11016" max="11017" width="5.125" style="1" customWidth="1"/>
    <col min="11018" max="11019" width="8.625" style="1" customWidth="1"/>
    <col min="11020" max="11020" width="8.125" style="1" customWidth="1"/>
    <col min="11021" max="11021" width="12.125" style="1" customWidth="1"/>
    <col min="11022" max="11023" width="8.625" style="1" customWidth="1"/>
    <col min="11024" max="11024" width="9.625" style="1" customWidth="1"/>
    <col min="11025" max="11263" width="9" style="1"/>
    <col min="11264" max="11264" width="5.375" style="1" customWidth="1"/>
    <col min="11265" max="11265" width="3.625" style="1" customWidth="1"/>
    <col min="11266" max="11266" width="6" style="1" customWidth="1"/>
    <col min="11267" max="11267" width="3.875" style="1" customWidth="1"/>
    <col min="11268" max="11268" width="4.25" style="1" customWidth="1"/>
    <col min="11269" max="11269" width="7.625" style="1" customWidth="1"/>
    <col min="11270" max="11270" width="9.25" style="1" customWidth="1"/>
    <col min="11271" max="11271" width="8.125" style="1" customWidth="1"/>
    <col min="11272" max="11273" width="5.125" style="1" customWidth="1"/>
    <col min="11274" max="11275" width="8.625" style="1" customWidth="1"/>
    <col min="11276" max="11276" width="8.125" style="1" customWidth="1"/>
    <col min="11277" max="11277" width="12.125" style="1" customWidth="1"/>
    <col min="11278" max="11279" width="8.625" style="1" customWidth="1"/>
    <col min="11280" max="11280" width="9.625" style="1" customWidth="1"/>
    <col min="11281" max="11519" width="9" style="1"/>
    <col min="11520" max="11520" width="5.375" style="1" customWidth="1"/>
    <col min="11521" max="11521" width="3.625" style="1" customWidth="1"/>
    <col min="11522" max="11522" width="6" style="1" customWidth="1"/>
    <col min="11523" max="11523" width="3.875" style="1" customWidth="1"/>
    <col min="11524" max="11524" width="4.25" style="1" customWidth="1"/>
    <col min="11525" max="11525" width="7.625" style="1" customWidth="1"/>
    <col min="11526" max="11526" width="9.25" style="1" customWidth="1"/>
    <col min="11527" max="11527" width="8.125" style="1" customWidth="1"/>
    <col min="11528" max="11529" width="5.125" style="1" customWidth="1"/>
    <col min="11530" max="11531" width="8.625" style="1" customWidth="1"/>
    <col min="11532" max="11532" width="8.125" style="1" customWidth="1"/>
    <col min="11533" max="11533" width="12.125" style="1" customWidth="1"/>
    <col min="11534" max="11535" width="8.625" style="1" customWidth="1"/>
    <col min="11536" max="11536" width="9.625" style="1" customWidth="1"/>
    <col min="11537" max="11775" width="9" style="1"/>
    <col min="11776" max="11776" width="5.375" style="1" customWidth="1"/>
    <col min="11777" max="11777" width="3.625" style="1" customWidth="1"/>
    <col min="11778" max="11778" width="6" style="1" customWidth="1"/>
    <col min="11779" max="11779" width="3.875" style="1" customWidth="1"/>
    <col min="11780" max="11780" width="4.25" style="1" customWidth="1"/>
    <col min="11781" max="11781" width="7.625" style="1" customWidth="1"/>
    <col min="11782" max="11782" width="9.25" style="1" customWidth="1"/>
    <col min="11783" max="11783" width="8.125" style="1" customWidth="1"/>
    <col min="11784" max="11785" width="5.125" style="1" customWidth="1"/>
    <col min="11786" max="11787" width="8.625" style="1" customWidth="1"/>
    <col min="11788" max="11788" width="8.125" style="1" customWidth="1"/>
    <col min="11789" max="11789" width="12.125" style="1" customWidth="1"/>
    <col min="11790" max="11791" width="8.625" style="1" customWidth="1"/>
    <col min="11792" max="11792" width="9.625" style="1" customWidth="1"/>
    <col min="11793" max="12031" width="9" style="1"/>
    <col min="12032" max="12032" width="5.375" style="1" customWidth="1"/>
    <col min="12033" max="12033" width="3.625" style="1" customWidth="1"/>
    <col min="12034" max="12034" width="6" style="1" customWidth="1"/>
    <col min="12035" max="12035" width="3.875" style="1" customWidth="1"/>
    <col min="12036" max="12036" width="4.25" style="1" customWidth="1"/>
    <col min="12037" max="12037" width="7.625" style="1" customWidth="1"/>
    <col min="12038" max="12038" width="9.25" style="1" customWidth="1"/>
    <col min="12039" max="12039" width="8.125" style="1" customWidth="1"/>
    <col min="12040" max="12041" width="5.125" style="1" customWidth="1"/>
    <col min="12042" max="12043" width="8.625" style="1" customWidth="1"/>
    <col min="12044" max="12044" width="8.125" style="1" customWidth="1"/>
    <col min="12045" max="12045" width="12.125" style="1" customWidth="1"/>
    <col min="12046" max="12047" width="8.625" style="1" customWidth="1"/>
    <col min="12048" max="12048" width="9.625" style="1" customWidth="1"/>
    <col min="12049" max="12287" width="9" style="1"/>
    <col min="12288" max="12288" width="5.375" style="1" customWidth="1"/>
    <col min="12289" max="12289" width="3.625" style="1" customWidth="1"/>
    <col min="12290" max="12290" width="6" style="1" customWidth="1"/>
    <col min="12291" max="12291" width="3.875" style="1" customWidth="1"/>
    <col min="12292" max="12292" width="4.25" style="1" customWidth="1"/>
    <col min="12293" max="12293" width="7.625" style="1" customWidth="1"/>
    <col min="12294" max="12294" width="9.25" style="1" customWidth="1"/>
    <col min="12295" max="12295" width="8.125" style="1" customWidth="1"/>
    <col min="12296" max="12297" width="5.125" style="1" customWidth="1"/>
    <col min="12298" max="12299" width="8.625" style="1" customWidth="1"/>
    <col min="12300" max="12300" width="8.125" style="1" customWidth="1"/>
    <col min="12301" max="12301" width="12.125" style="1" customWidth="1"/>
    <col min="12302" max="12303" width="8.625" style="1" customWidth="1"/>
    <col min="12304" max="12304" width="9.625" style="1" customWidth="1"/>
    <col min="12305" max="12543" width="9" style="1"/>
    <col min="12544" max="12544" width="5.375" style="1" customWidth="1"/>
    <col min="12545" max="12545" width="3.625" style="1" customWidth="1"/>
    <col min="12546" max="12546" width="6" style="1" customWidth="1"/>
    <col min="12547" max="12547" width="3.875" style="1" customWidth="1"/>
    <col min="12548" max="12548" width="4.25" style="1" customWidth="1"/>
    <col min="12549" max="12549" width="7.625" style="1" customWidth="1"/>
    <col min="12550" max="12550" width="9.25" style="1" customWidth="1"/>
    <col min="12551" max="12551" width="8.125" style="1" customWidth="1"/>
    <col min="12552" max="12553" width="5.125" style="1" customWidth="1"/>
    <col min="12554" max="12555" width="8.625" style="1" customWidth="1"/>
    <col min="12556" max="12556" width="8.125" style="1" customWidth="1"/>
    <col min="12557" max="12557" width="12.125" style="1" customWidth="1"/>
    <col min="12558" max="12559" width="8.625" style="1" customWidth="1"/>
    <col min="12560" max="12560" width="9.625" style="1" customWidth="1"/>
    <col min="12561" max="12799" width="9" style="1"/>
    <col min="12800" max="12800" width="5.375" style="1" customWidth="1"/>
    <col min="12801" max="12801" width="3.625" style="1" customWidth="1"/>
    <col min="12802" max="12802" width="6" style="1" customWidth="1"/>
    <col min="12803" max="12803" width="3.875" style="1" customWidth="1"/>
    <col min="12804" max="12804" width="4.25" style="1" customWidth="1"/>
    <col min="12805" max="12805" width="7.625" style="1" customWidth="1"/>
    <col min="12806" max="12806" width="9.25" style="1" customWidth="1"/>
    <col min="12807" max="12807" width="8.125" style="1" customWidth="1"/>
    <col min="12808" max="12809" width="5.125" style="1" customWidth="1"/>
    <col min="12810" max="12811" width="8.625" style="1" customWidth="1"/>
    <col min="12812" max="12812" width="8.125" style="1" customWidth="1"/>
    <col min="12813" max="12813" width="12.125" style="1" customWidth="1"/>
    <col min="12814" max="12815" width="8.625" style="1" customWidth="1"/>
    <col min="12816" max="12816" width="9.625" style="1" customWidth="1"/>
    <col min="12817" max="13055" width="9" style="1"/>
    <col min="13056" max="13056" width="5.375" style="1" customWidth="1"/>
    <col min="13057" max="13057" width="3.625" style="1" customWidth="1"/>
    <col min="13058" max="13058" width="6" style="1" customWidth="1"/>
    <col min="13059" max="13059" width="3.875" style="1" customWidth="1"/>
    <col min="13060" max="13060" width="4.25" style="1" customWidth="1"/>
    <col min="13061" max="13061" width="7.625" style="1" customWidth="1"/>
    <col min="13062" max="13062" width="9.25" style="1" customWidth="1"/>
    <col min="13063" max="13063" width="8.125" style="1" customWidth="1"/>
    <col min="13064" max="13065" width="5.125" style="1" customWidth="1"/>
    <col min="13066" max="13067" width="8.625" style="1" customWidth="1"/>
    <col min="13068" max="13068" width="8.125" style="1" customWidth="1"/>
    <col min="13069" max="13069" width="12.125" style="1" customWidth="1"/>
    <col min="13070" max="13071" width="8.625" style="1" customWidth="1"/>
    <col min="13072" max="13072" width="9.625" style="1" customWidth="1"/>
    <col min="13073" max="13311" width="9" style="1"/>
    <col min="13312" max="13312" width="5.375" style="1" customWidth="1"/>
    <col min="13313" max="13313" width="3.625" style="1" customWidth="1"/>
    <col min="13314" max="13314" width="6" style="1" customWidth="1"/>
    <col min="13315" max="13315" width="3.875" style="1" customWidth="1"/>
    <col min="13316" max="13316" width="4.25" style="1" customWidth="1"/>
    <col min="13317" max="13317" width="7.625" style="1" customWidth="1"/>
    <col min="13318" max="13318" width="9.25" style="1" customWidth="1"/>
    <col min="13319" max="13319" width="8.125" style="1" customWidth="1"/>
    <col min="13320" max="13321" width="5.125" style="1" customWidth="1"/>
    <col min="13322" max="13323" width="8.625" style="1" customWidth="1"/>
    <col min="13324" max="13324" width="8.125" style="1" customWidth="1"/>
    <col min="13325" max="13325" width="12.125" style="1" customWidth="1"/>
    <col min="13326" max="13327" width="8.625" style="1" customWidth="1"/>
    <col min="13328" max="13328" width="9.625" style="1" customWidth="1"/>
    <col min="13329" max="13567" width="9" style="1"/>
    <col min="13568" max="13568" width="5.375" style="1" customWidth="1"/>
    <col min="13569" max="13569" width="3.625" style="1" customWidth="1"/>
    <col min="13570" max="13570" width="6" style="1" customWidth="1"/>
    <col min="13571" max="13571" width="3.875" style="1" customWidth="1"/>
    <col min="13572" max="13572" width="4.25" style="1" customWidth="1"/>
    <col min="13573" max="13573" width="7.625" style="1" customWidth="1"/>
    <col min="13574" max="13574" width="9.25" style="1" customWidth="1"/>
    <col min="13575" max="13575" width="8.125" style="1" customWidth="1"/>
    <col min="13576" max="13577" width="5.125" style="1" customWidth="1"/>
    <col min="13578" max="13579" width="8.625" style="1" customWidth="1"/>
    <col min="13580" max="13580" width="8.125" style="1" customWidth="1"/>
    <col min="13581" max="13581" width="12.125" style="1" customWidth="1"/>
    <col min="13582" max="13583" width="8.625" style="1" customWidth="1"/>
    <col min="13584" max="13584" width="9.625" style="1" customWidth="1"/>
    <col min="13585" max="13823" width="9" style="1"/>
    <col min="13824" max="13824" width="5.375" style="1" customWidth="1"/>
    <col min="13825" max="13825" width="3.625" style="1" customWidth="1"/>
    <col min="13826" max="13826" width="6" style="1" customWidth="1"/>
    <col min="13827" max="13827" width="3.875" style="1" customWidth="1"/>
    <col min="13828" max="13828" width="4.25" style="1" customWidth="1"/>
    <col min="13829" max="13829" width="7.625" style="1" customWidth="1"/>
    <col min="13830" max="13830" width="9.25" style="1" customWidth="1"/>
    <col min="13831" max="13831" width="8.125" style="1" customWidth="1"/>
    <col min="13832" max="13833" width="5.125" style="1" customWidth="1"/>
    <col min="13834" max="13835" width="8.625" style="1" customWidth="1"/>
    <col min="13836" max="13836" width="8.125" style="1" customWidth="1"/>
    <col min="13837" max="13837" width="12.125" style="1" customWidth="1"/>
    <col min="13838" max="13839" width="8.625" style="1" customWidth="1"/>
    <col min="13840" max="13840" width="9.625" style="1" customWidth="1"/>
    <col min="13841" max="14079" width="9" style="1"/>
    <col min="14080" max="14080" width="5.375" style="1" customWidth="1"/>
    <col min="14081" max="14081" width="3.625" style="1" customWidth="1"/>
    <col min="14082" max="14082" width="6" style="1" customWidth="1"/>
    <col min="14083" max="14083" width="3.875" style="1" customWidth="1"/>
    <col min="14084" max="14084" width="4.25" style="1" customWidth="1"/>
    <col min="14085" max="14085" width="7.625" style="1" customWidth="1"/>
    <col min="14086" max="14086" width="9.25" style="1" customWidth="1"/>
    <col min="14087" max="14087" width="8.125" style="1" customWidth="1"/>
    <col min="14088" max="14089" width="5.125" style="1" customWidth="1"/>
    <col min="14090" max="14091" width="8.625" style="1" customWidth="1"/>
    <col min="14092" max="14092" width="8.125" style="1" customWidth="1"/>
    <col min="14093" max="14093" width="12.125" style="1" customWidth="1"/>
    <col min="14094" max="14095" width="8.625" style="1" customWidth="1"/>
    <col min="14096" max="14096" width="9.625" style="1" customWidth="1"/>
    <col min="14097" max="14335" width="9" style="1"/>
    <col min="14336" max="14336" width="5.375" style="1" customWidth="1"/>
    <col min="14337" max="14337" width="3.625" style="1" customWidth="1"/>
    <col min="14338" max="14338" width="6" style="1" customWidth="1"/>
    <col min="14339" max="14339" width="3.875" style="1" customWidth="1"/>
    <col min="14340" max="14340" width="4.25" style="1" customWidth="1"/>
    <col min="14341" max="14341" width="7.625" style="1" customWidth="1"/>
    <col min="14342" max="14342" width="9.25" style="1" customWidth="1"/>
    <col min="14343" max="14343" width="8.125" style="1" customWidth="1"/>
    <col min="14344" max="14345" width="5.125" style="1" customWidth="1"/>
    <col min="14346" max="14347" width="8.625" style="1" customWidth="1"/>
    <col min="14348" max="14348" width="8.125" style="1" customWidth="1"/>
    <col min="14349" max="14349" width="12.125" style="1" customWidth="1"/>
    <col min="14350" max="14351" width="8.625" style="1" customWidth="1"/>
    <col min="14352" max="14352" width="9.625" style="1" customWidth="1"/>
    <col min="14353" max="14591" width="9" style="1"/>
    <col min="14592" max="14592" width="5.375" style="1" customWidth="1"/>
    <col min="14593" max="14593" width="3.625" style="1" customWidth="1"/>
    <col min="14594" max="14594" width="6" style="1" customWidth="1"/>
    <col min="14595" max="14595" width="3.875" style="1" customWidth="1"/>
    <col min="14596" max="14596" width="4.25" style="1" customWidth="1"/>
    <col min="14597" max="14597" width="7.625" style="1" customWidth="1"/>
    <col min="14598" max="14598" width="9.25" style="1" customWidth="1"/>
    <col min="14599" max="14599" width="8.125" style="1" customWidth="1"/>
    <col min="14600" max="14601" width="5.125" style="1" customWidth="1"/>
    <col min="14602" max="14603" width="8.625" style="1" customWidth="1"/>
    <col min="14604" max="14604" width="8.125" style="1" customWidth="1"/>
    <col min="14605" max="14605" width="12.125" style="1" customWidth="1"/>
    <col min="14606" max="14607" width="8.625" style="1" customWidth="1"/>
    <col min="14608" max="14608" width="9.625" style="1" customWidth="1"/>
    <col min="14609" max="14847" width="9" style="1"/>
    <col min="14848" max="14848" width="5.375" style="1" customWidth="1"/>
    <col min="14849" max="14849" width="3.625" style="1" customWidth="1"/>
    <col min="14850" max="14850" width="6" style="1" customWidth="1"/>
    <col min="14851" max="14851" width="3.875" style="1" customWidth="1"/>
    <col min="14852" max="14852" width="4.25" style="1" customWidth="1"/>
    <col min="14853" max="14853" width="7.625" style="1" customWidth="1"/>
    <col min="14854" max="14854" width="9.25" style="1" customWidth="1"/>
    <col min="14855" max="14855" width="8.125" style="1" customWidth="1"/>
    <col min="14856" max="14857" width="5.125" style="1" customWidth="1"/>
    <col min="14858" max="14859" width="8.625" style="1" customWidth="1"/>
    <col min="14860" max="14860" width="8.125" style="1" customWidth="1"/>
    <col min="14861" max="14861" width="12.125" style="1" customWidth="1"/>
    <col min="14862" max="14863" width="8.625" style="1" customWidth="1"/>
    <col min="14864" max="14864" width="9.625" style="1" customWidth="1"/>
    <col min="14865" max="15103" width="9" style="1"/>
    <col min="15104" max="15104" width="5.375" style="1" customWidth="1"/>
    <col min="15105" max="15105" width="3.625" style="1" customWidth="1"/>
    <col min="15106" max="15106" width="6" style="1" customWidth="1"/>
    <col min="15107" max="15107" width="3.875" style="1" customWidth="1"/>
    <col min="15108" max="15108" width="4.25" style="1" customWidth="1"/>
    <col min="15109" max="15109" width="7.625" style="1" customWidth="1"/>
    <col min="15110" max="15110" width="9.25" style="1" customWidth="1"/>
    <col min="15111" max="15111" width="8.125" style="1" customWidth="1"/>
    <col min="15112" max="15113" width="5.125" style="1" customWidth="1"/>
    <col min="15114" max="15115" width="8.625" style="1" customWidth="1"/>
    <col min="15116" max="15116" width="8.125" style="1" customWidth="1"/>
    <col min="15117" max="15117" width="12.125" style="1" customWidth="1"/>
    <col min="15118" max="15119" width="8.625" style="1" customWidth="1"/>
    <col min="15120" max="15120" width="9.625" style="1" customWidth="1"/>
    <col min="15121" max="15359" width="9" style="1"/>
    <col min="15360" max="15360" width="5.375" style="1" customWidth="1"/>
    <col min="15361" max="15361" width="3.625" style="1" customWidth="1"/>
    <col min="15362" max="15362" width="6" style="1" customWidth="1"/>
    <col min="15363" max="15363" width="3.875" style="1" customWidth="1"/>
    <col min="15364" max="15364" width="4.25" style="1" customWidth="1"/>
    <col min="15365" max="15365" width="7.625" style="1" customWidth="1"/>
    <col min="15366" max="15366" width="9.25" style="1" customWidth="1"/>
    <col min="15367" max="15367" width="8.125" style="1" customWidth="1"/>
    <col min="15368" max="15369" width="5.125" style="1" customWidth="1"/>
    <col min="15370" max="15371" width="8.625" style="1" customWidth="1"/>
    <col min="15372" max="15372" width="8.125" style="1" customWidth="1"/>
    <col min="15373" max="15373" width="12.125" style="1" customWidth="1"/>
    <col min="15374" max="15375" width="8.625" style="1" customWidth="1"/>
    <col min="15376" max="15376" width="9.625" style="1" customWidth="1"/>
    <col min="15377" max="15615" width="9" style="1"/>
    <col min="15616" max="15616" width="5.375" style="1" customWidth="1"/>
    <col min="15617" max="15617" width="3.625" style="1" customWidth="1"/>
    <col min="15618" max="15618" width="6" style="1" customWidth="1"/>
    <col min="15619" max="15619" width="3.875" style="1" customWidth="1"/>
    <col min="15620" max="15620" width="4.25" style="1" customWidth="1"/>
    <col min="15621" max="15621" width="7.625" style="1" customWidth="1"/>
    <col min="15622" max="15622" width="9.25" style="1" customWidth="1"/>
    <col min="15623" max="15623" width="8.125" style="1" customWidth="1"/>
    <col min="15624" max="15625" width="5.125" style="1" customWidth="1"/>
    <col min="15626" max="15627" width="8.625" style="1" customWidth="1"/>
    <col min="15628" max="15628" width="8.125" style="1" customWidth="1"/>
    <col min="15629" max="15629" width="12.125" style="1" customWidth="1"/>
    <col min="15630" max="15631" width="8.625" style="1" customWidth="1"/>
    <col min="15632" max="15632" width="9.625" style="1" customWidth="1"/>
    <col min="15633" max="15871" width="9" style="1"/>
    <col min="15872" max="15872" width="5.375" style="1" customWidth="1"/>
    <col min="15873" max="15873" width="3.625" style="1" customWidth="1"/>
    <col min="15874" max="15874" width="6" style="1" customWidth="1"/>
    <col min="15875" max="15875" width="3.875" style="1" customWidth="1"/>
    <col min="15876" max="15876" width="4.25" style="1" customWidth="1"/>
    <col min="15877" max="15877" width="7.625" style="1" customWidth="1"/>
    <col min="15878" max="15878" width="9.25" style="1" customWidth="1"/>
    <col min="15879" max="15879" width="8.125" style="1" customWidth="1"/>
    <col min="15880" max="15881" width="5.125" style="1" customWidth="1"/>
    <col min="15882" max="15883" width="8.625" style="1" customWidth="1"/>
    <col min="15884" max="15884" width="8.125" style="1" customWidth="1"/>
    <col min="15885" max="15885" width="12.125" style="1" customWidth="1"/>
    <col min="15886" max="15887" width="8.625" style="1" customWidth="1"/>
    <col min="15888" max="15888" width="9.625" style="1" customWidth="1"/>
    <col min="15889" max="16127" width="9" style="1"/>
    <col min="16128" max="16128" width="5.375" style="1" customWidth="1"/>
    <col min="16129" max="16129" width="3.625" style="1" customWidth="1"/>
    <col min="16130" max="16130" width="6" style="1" customWidth="1"/>
    <col min="16131" max="16131" width="3.875" style="1" customWidth="1"/>
    <col min="16132" max="16132" width="4.25" style="1" customWidth="1"/>
    <col min="16133" max="16133" width="7.625" style="1" customWidth="1"/>
    <col min="16134" max="16134" width="9.25" style="1" customWidth="1"/>
    <col min="16135" max="16135" width="8.125" style="1" customWidth="1"/>
    <col min="16136" max="16137" width="5.125" style="1" customWidth="1"/>
    <col min="16138" max="16139" width="8.625" style="1" customWidth="1"/>
    <col min="16140" max="16140" width="8.125" style="1" customWidth="1"/>
    <col min="16141" max="16141" width="12.125" style="1" customWidth="1"/>
    <col min="16142" max="16143" width="8.625" style="1" customWidth="1"/>
    <col min="16144" max="16144" width="9.625" style="1" customWidth="1"/>
    <col min="16145" max="16384" width="9" style="1"/>
  </cols>
  <sheetData>
    <row r="1" spans="1:16" ht="21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2.75" customHeight="1" x14ac:dyDescent="0.25">
      <c r="A2" s="66" t="s">
        <v>1</v>
      </c>
      <c r="B2" s="66"/>
      <c r="C2" s="54"/>
      <c r="D2" s="54"/>
      <c r="E2" s="54"/>
      <c r="F2" s="54"/>
      <c r="G2" s="55" t="s">
        <v>2</v>
      </c>
      <c r="H2" s="56"/>
      <c r="I2" s="57"/>
      <c r="J2" s="57"/>
      <c r="K2" s="57"/>
      <c r="L2" s="57"/>
      <c r="M2" s="2"/>
      <c r="N2" s="2"/>
      <c r="O2" s="2"/>
      <c r="P2" s="2"/>
    </row>
    <row r="3" spans="1:16" ht="18" customHeight="1" x14ac:dyDescent="0.25">
      <c r="A3" s="67" t="s">
        <v>3</v>
      </c>
      <c r="B3" s="67"/>
      <c r="C3" s="54"/>
      <c r="D3" s="54"/>
      <c r="E3" s="54"/>
      <c r="F3" s="54"/>
      <c r="G3" s="55" t="s">
        <v>4</v>
      </c>
      <c r="H3" s="56"/>
      <c r="I3" s="57"/>
      <c r="J3" s="57"/>
      <c r="K3" s="57"/>
      <c r="L3" s="57"/>
      <c r="M3" s="58" t="s">
        <v>84</v>
      </c>
      <c r="N3" s="58"/>
      <c r="O3" s="58"/>
      <c r="P3" s="58"/>
    </row>
    <row r="4" spans="1:16" ht="18" customHeight="1" x14ac:dyDescent="0.25">
      <c r="A4" s="67" t="s">
        <v>6</v>
      </c>
      <c r="B4" s="67"/>
      <c r="C4" s="61" t="s">
        <v>106</v>
      </c>
      <c r="D4" s="61"/>
      <c r="E4" s="61"/>
      <c r="F4" s="61"/>
      <c r="G4" s="61"/>
      <c r="H4" s="61"/>
      <c r="I4" s="50" t="s">
        <v>8</v>
      </c>
      <c r="J4" s="61" t="s">
        <v>108</v>
      </c>
      <c r="K4" s="54"/>
      <c r="L4" s="54"/>
      <c r="M4" s="54"/>
      <c r="N4" s="54"/>
      <c r="O4" s="54"/>
      <c r="P4" s="54"/>
    </row>
    <row r="5" spans="1:16" ht="18" customHeight="1" x14ac:dyDescent="0.25">
      <c r="A5" s="67" t="s">
        <v>10</v>
      </c>
      <c r="B5" s="67"/>
      <c r="C5" s="68" t="s">
        <v>104</v>
      </c>
      <c r="D5" s="68"/>
      <c r="E5" s="68"/>
      <c r="F5" s="125" t="s">
        <v>12</v>
      </c>
      <c r="G5" s="125"/>
      <c r="H5" s="54" t="s">
        <v>107</v>
      </c>
      <c r="I5" s="54"/>
      <c r="J5" s="126" t="s">
        <v>14</v>
      </c>
      <c r="K5" s="126"/>
      <c r="L5" s="4" t="s">
        <v>15</v>
      </c>
      <c r="M5" s="50" t="s">
        <v>16</v>
      </c>
      <c r="N5" s="5" t="s">
        <v>17</v>
      </c>
      <c r="O5" s="127" t="s">
        <v>112</v>
      </c>
      <c r="P5" s="127"/>
    </row>
    <row r="6" spans="1:16" ht="18" customHeight="1" x14ac:dyDescent="0.25">
      <c r="A6" s="67" t="s">
        <v>19</v>
      </c>
      <c r="B6" s="67"/>
      <c r="C6" s="68" t="s">
        <v>20</v>
      </c>
      <c r="D6" s="68"/>
      <c r="E6" s="68"/>
      <c r="F6" s="68"/>
      <c r="G6" s="68"/>
      <c r="H6" s="153" t="s">
        <v>21</v>
      </c>
      <c r="I6" s="153"/>
      <c r="J6" s="54" t="s">
        <v>22</v>
      </c>
      <c r="K6" s="54"/>
      <c r="L6" s="124" t="s">
        <v>23</v>
      </c>
      <c r="M6" s="124"/>
      <c r="N6" s="68" t="s">
        <v>102</v>
      </c>
      <c r="O6" s="68"/>
      <c r="P6" s="68"/>
    </row>
    <row r="7" spans="1:16" ht="18" customHeight="1" x14ac:dyDescent="0.25">
      <c r="A7" s="60" t="s">
        <v>117</v>
      </c>
      <c r="B7" s="60"/>
      <c r="C7" s="60"/>
      <c r="D7" s="149" t="s">
        <v>94</v>
      </c>
      <c r="E7" s="68"/>
      <c r="F7" s="68"/>
      <c r="G7" s="68"/>
      <c r="H7" s="125" t="s">
        <v>27</v>
      </c>
      <c r="I7" s="125"/>
      <c r="J7" s="54" t="s">
        <v>103</v>
      </c>
      <c r="K7" s="54"/>
      <c r="L7" s="124" t="s">
        <v>29</v>
      </c>
      <c r="M7" s="124"/>
      <c r="N7" s="62" t="s">
        <v>30</v>
      </c>
      <c r="O7" s="62"/>
      <c r="P7" s="49" t="s">
        <v>116</v>
      </c>
    </row>
    <row r="8" spans="1:16" ht="18" customHeight="1" x14ac:dyDescent="0.25">
      <c r="A8" s="65" t="s">
        <v>32</v>
      </c>
      <c r="B8" s="65"/>
      <c r="C8" s="65"/>
      <c r="D8" s="62" t="s">
        <v>33</v>
      </c>
      <c r="E8" s="62"/>
      <c r="F8" s="62"/>
      <c r="G8" s="8" t="s">
        <v>34</v>
      </c>
      <c r="H8" s="66" t="s">
        <v>35</v>
      </c>
      <c r="I8" s="67"/>
      <c r="J8" s="54" t="s">
        <v>109</v>
      </c>
      <c r="K8" s="54"/>
      <c r="L8" s="54"/>
      <c r="M8" s="54"/>
      <c r="N8" s="54"/>
      <c r="O8" s="54"/>
      <c r="P8" s="54"/>
    </row>
    <row r="9" spans="1:16" ht="18" customHeight="1" x14ac:dyDescent="0.25">
      <c r="A9" s="60" t="s">
        <v>37</v>
      </c>
      <c r="B9" s="53"/>
      <c r="C9" s="53"/>
      <c r="D9" s="48" t="s">
        <v>38</v>
      </c>
      <c r="E9" s="42" t="s">
        <v>105</v>
      </c>
      <c r="F9" s="52" t="s">
        <v>40</v>
      </c>
      <c r="G9" s="47">
        <v>0.43</v>
      </c>
      <c r="H9" s="48" t="s">
        <v>114</v>
      </c>
      <c r="I9" s="48" t="s">
        <v>115</v>
      </c>
      <c r="J9" s="84" t="s">
        <v>43</v>
      </c>
      <c r="K9" s="84"/>
      <c r="L9" s="10" t="s">
        <v>44</v>
      </c>
      <c r="M9" s="11" t="s">
        <v>45</v>
      </c>
      <c r="N9" s="12" t="s">
        <v>46</v>
      </c>
      <c r="O9" s="44">
        <v>4.9000000000000004</v>
      </c>
      <c r="P9" s="13" t="s">
        <v>86</v>
      </c>
    </row>
    <row r="10" spans="1:16" ht="8.1" customHeight="1" thickBot="1" x14ac:dyDescent="0.3">
      <c r="A10" s="14"/>
      <c r="B10" s="14"/>
      <c r="C10" s="15"/>
      <c r="D10" s="16"/>
      <c r="E10" s="15"/>
      <c r="F10" s="17"/>
      <c r="G10" s="17"/>
      <c r="H10" s="18"/>
      <c r="I10" s="18"/>
      <c r="J10" s="19"/>
      <c r="K10" s="17"/>
      <c r="L10" s="15"/>
      <c r="M10" s="15"/>
      <c r="N10" s="20"/>
      <c r="O10" s="20"/>
      <c r="P10" s="20"/>
    </row>
    <row r="11" spans="1:16" s="21" customFormat="1" ht="18" customHeight="1" x14ac:dyDescent="0.15">
      <c r="A11" s="70" t="s">
        <v>48</v>
      </c>
      <c r="B11" s="71"/>
      <c r="C11" s="71" t="s">
        <v>49</v>
      </c>
      <c r="D11" s="151" t="s">
        <v>50</v>
      </c>
      <c r="E11" s="76" t="s">
        <v>51</v>
      </c>
      <c r="F11" s="76"/>
      <c r="G11" s="76"/>
      <c r="H11" s="150" t="s">
        <v>52</v>
      </c>
      <c r="I11" s="76" t="s">
        <v>53</v>
      </c>
      <c r="J11" s="76" t="s">
        <v>54</v>
      </c>
      <c r="K11" s="76" t="s">
        <v>55</v>
      </c>
      <c r="L11" s="76" t="s">
        <v>51</v>
      </c>
      <c r="M11" s="76" t="s">
        <v>56</v>
      </c>
      <c r="N11" s="76" t="s">
        <v>57</v>
      </c>
      <c r="O11" s="132" t="s">
        <v>58</v>
      </c>
      <c r="P11" s="133"/>
    </row>
    <row r="12" spans="1:16" s="23" customFormat="1" ht="18" customHeight="1" x14ac:dyDescent="0.15">
      <c r="A12" s="72"/>
      <c r="B12" s="73"/>
      <c r="C12" s="74"/>
      <c r="D12" s="152"/>
      <c r="E12" s="22" t="s">
        <v>59</v>
      </c>
      <c r="F12" s="22" t="s">
        <v>60</v>
      </c>
      <c r="G12" s="22" t="s">
        <v>61</v>
      </c>
      <c r="H12" s="79"/>
      <c r="I12" s="74"/>
      <c r="J12" s="74"/>
      <c r="K12" s="74"/>
      <c r="L12" s="74"/>
      <c r="M12" s="74"/>
      <c r="N12" s="74"/>
      <c r="O12" s="134"/>
      <c r="P12" s="135"/>
    </row>
    <row r="13" spans="1:16" s="23" customFormat="1" ht="18" customHeight="1" x14ac:dyDescent="0.15">
      <c r="A13" s="87" t="s">
        <v>62</v>
      </c>
      <c r="B13" s="88" t="s">
        <v>63</v>
      </c>
      <c r="C13" s="24">
        <v>1</v>
      </c>
      <c r="D13" s="51">
        <v>37.1</v>
      </c>
      <c r="E13" s="25">
        <v>47.439</v>
      </c>
      <c r="F13" s="25">
        <f>E13+G13</f>
        <v>83.929981620000007</v>
      </c>
      <c r="G13" s="26">
        <f t="shared" ref="G13:G21" si="0">(100+I13)*H13/100</f>
        <v>36.490981619999999</v>
      </c>
      <c r="H13" s="46">
        <v>36.250999999999998</v>
      </c>
      <c r="I13" s="25">
        <v>0.66200000000000003</v>
      </c>
      <c r="J13" s="130">
        <f>AVERAGE(I13:I15)</f>
        <v>0.55166666666666664</v>
      </c>
      <c r="K13" s="96">
        <f>(MAX(I13:I15)-MIN(I13:I15))/1.69</f>
        <v>0.14023668639053258</v>
      </c>
      <c r="L13" s="26">
        <f t="shared" ref="L13:L21" si="1">F13</f>
        <v>83.929981620000007</v>
      </c>
      <c r="M13" s="26">
        <f>L13*O9</f>
        <v>411.25690993800004</v>
      </c>
      <c r="N13" s="26">
        <f>M13</f>
        <v>411.25690993800004</v>
      </c>
      <c r="O13" s="128">
        <v>0</v>
      </c>
      <c r="P13" s="129"/>
    </row>
    <row r="14" spans="1:16" s="21" customFormat="1" ht="18" customHeight="1" x14ac:dyDescent="0.15">
      <c r="A14" s="87"/>
      <c r="B14" s="89"/>
      <c r="C14" s="24">
        <v>2</v>
      </c>
      <c r="D14" s="51">
        <v>36.700000000000003</v>
      </c>
      <c r="E14" s="25">
        <v>121.169</v>
      </c>
      <c r="F14" s="25">
        <f t="shared" ref="F14:F15" si="2">E14+G14</f>
        <v>158.19310919999998</v>
      </c>
      <c r="G14" s="26">
        <f t="shared" si="0"/>
        <v>37.024109199999998</v>
      </c>
      <c r="H14" s="46">
        <v>36.814999999999998</v>
      </c>
      <c r="I14" s="25">
        <v>0.56799999999999995</v>
      </c>
      <c r="J14" s="131"/>
      <c r="K14" s="97"/>
      <c r="L14" s="26">
        <f t="shared" si="1"/>
        <v>158.19310919999998</v>
      </c>
      <c r="M14" s="26">
        <f>L14*O9</f>
        <v>775.14623508</v>
      </c>
      <c r="N14" s="26">
        <f t="shared" ref="N14:N21" si="3">M14</f>
        <v>775.14623508</v>
      </c>
      <c r="O14" s="128">
        <v>0</v>
      </c>
      <c r="P14" s="129"/>
    </row>
    <row r="15" spans="1:16" s="21" customFormat="1" ht="18" customHeight="1" x14ac:dyDescent="0.15">
      <c r="A15" s="87"/>
      <c r="B15" s="89"/>
      <c r="C15" s="24">
        <v>3</v>
      </c>
      <c r="D15" s="51">
        <v>36.6</v>
      </c>
      <c r="E15" s="25">
        <v>174.33199999999999</v>
      </c>
      <c r="F15" s="25">
        <f t="shared" si="2"/>
        <v>217.77485074999998</v>
      </c>
      <c r="G15" s="26">
        <f t="shared" si="0"/>
        <v>43.442850749999998</v>
      </c>
      <c r="H15" s="46">
        <v>43.259</v>
      </c>
      <c r="I15" s="25">
        <v>0.42499999999999999</v>
      </c>
      <c r="J15" s="131"/>
      <c r="K15" s="97"/>
      <c r="L15" s="26">
        <f t="shared" si="1"/>
        <v>217.77485074999998</v>
      </c>
      <c r="M15" s="26">
        <f>L15*O9</f>
        <v>1067.096768675</v>
      </c>
      <c r="N15" s="26">
        <f t="shared" si="3"/>
        <v>1067.096768675</v>
      </c>
      <c r="O15" s="128">
        <v>0</v>
      </c>
      <c r="P15" s="129"/>
    </row>
    <row r="16" spans="1:16" s="21" customFormat="1" ht="18" customHeight="1" x14ac:dyDescent="0.15">
      <c r="A16" s="87"/>
      <c r="B16" s="88" t="s">
        <v>64</v>
      </c>
      <c r="C16" s="24">
        <v>1</v>
      </c>
      <c r="D16" s="51">
        <v>22.1</v>
      </c>
      <c r="E16" s="25">
        <v>224.55</v>
      </c>
      <c r="F16" s="25">
        <f t="shared" ref="F16:F21" si="4">E16+G16</f>
        <v>247.54623750000002</v>
      </c>
      <c r="G16" s="26">
        <f t="shared" si="0"/>
        <v>22.996237500000003</v>
      </c>
      <c r="H16" s="45">
        <v>22.875</v>
      </c>
      <c r="I16" s="41">
        <v>0.53</v>
      </c>
      <c r="J16" s="130">
        <f t="shared" ref="J16" si="5">AVERAGE(I16:I18)</f>
        <v>0.66999999999999993</v>
      </c>
      <c r="K16" s="96">
        <f t="shared" ref="K16" si="6">(MAX(I16:I18)-MIN(I16:I18))/1.69</f>
        <v>0.17159763313609463</v>
      </c>
      <c r="L16" s="26">
        <f t="shared" si="1"/>
        <v>247.54623750000002</v>
      </c>
      <c r="M16" s="26">
        <f>L16*O9</f>
        <v>1212.9765637500002</v>
      </c>
      <c r="N16" s="26">
        <f t="shared" si="3"/>
        <v>1212.9765637500002</v>
      </c>
      <c r="O16" s="128">
        <v>0</v>
      </c>
      <c r="P16" s="129"/>
    </row>
    <row r="17" spans="1:16" s="21" customFormat="1" ht="18" customHeight="1" x14ac:dyDescent="0.15">
      <c r="A17" s="87"/>
      <c r="B17" s="89"/>
      <c r="C17" s="24">
        <v>2</v>
      </c>
      <c r="D17" s="51">
        <v>23</v>
      </c>
      <c r="E17" s="25">
        <v>258.86</v>
      </c>
      <c r="F17" s="25">
        <f t="shared" si="4"/>
        <v>283.16838340000004</v>
      </c>
      <c r="G17" s="26">
        <f t="shared" si="0"/>
        <v>24.308383399999997</v>
      </c>
      <c r="H17" s="46">
        <v>24.149000000000001</v>
      </c>
      <c r="I17" s="41">
        <v>0.66</v>
      </c>
      <c r="J17" s="131"/>
      <c r="K17" s="97"/>
      <c r="L17" s="26">
        <f t="shared" si="1"/>
        <v>283.16838340000004</v>
      </c>
      <c r="M17" s="26">
        <f>L17*O9</f>
        <v>1387.5250786600002</v>
      </c>
      <c r="N17" s="26">
        <f t="shared" si="3"/>
        <v>1387.5250786600002</v>
      </c>
      <c r="O17" s="128">
        <v>0</v>
      </c>
      <c r="P17" s="129"/>
    </row>
    <row r="18" spans="1:16" s="21" customFormat="1" ht="18" customHeight="1" x14ac:dyDescent="0.15">
      <c r="A18" s="87"/>
      <c r="B18" s="89"/>
      <c r="C18" s="24">
        <v>3</v>
      </c>
      <c r="D18" s="51">
        <v>20.7</v>
      </c>
      <c r="E18" s="25">
        <v>291.06</v>
      </c>
      <c r="F18" s="25">
        <f t="shared" si="4"/>
        <v>326.61114839999999</v>
      </c>
      <c r="G18" s="26">
        <f t="shared" si="0"/>
        <v>35.551148399999995</v>
      </c>
      <c r="H18" s="46">
        <v>35.262</v>
      </c>
      <c r="I18" s="41">
        <v>0.82</v>
      </c>
      <c r="J18" s="131"/>
      <c r="K18" s="97"/>
      <c r="L18" s="26">
        <f t="shared" si="1"/>
        <v>326.61114839999999</v>
      </c>
      <c r="M18" s="26">
        <f>L18*O9</f>
        <v>1600.39462716</v>
      </c>
      <c r="N18" s="26">
        <f t="shared" si="3"/>
        <v>1600.39462716</v>
      </c>
      <c r="O18" s="128">
        <v>0</v>
      </c>
      <c r="P18" s="129"/>
    </row>
    <row r="19" spans="1:16" s="21" customFormat="1" ht="18" customHeight="1" x14ac:dyDescent="0.15">
      <c r="A19" s="87" t="s">
        <v>65</v>
      </c>
      <c r="B19" s="88" t="s">
        <v>63</v>
      </c>
      <c r="C19" s="24">
        <v>1</v>
      </c>
      <c r="D19" s="51">
        <v>40</v>
      </c>
      <c r="E19" s="25">
        <v>58.69</v>
      </c>
      <c r="F19" s="25">
        <f>E19+G19</f>
        <v>99.776990799999993</v>
      </c>
      <c r="G19" s="26">
        <f t="shared" si="0"/>
        <v>41.086990799999995</v>
      </c>
      <c r="H19" s="45">
        <v>40.906999999999996</v>
      </c>
      <c r="I19" s="41">
        <v>0.44</v>
      </c>
      <c r="J19" s="130">
        <f t="shared" ref="J19" si="7">AVERAGE(I19:I21)</f>
        <v>0.40333333333333332</v>
      </c>
      <c r="K19" s="96">
        <f t="shared" ref="K19" si="8">(MAX(I19:I21)-MIN(I19:I21))/1.69</f>
        <v>4.7337278106508889E-2</v>
      </c>
      <c r="L19" s="26">
        <f t="shared" si="1"/>
        <v>99.776990799999993</v>
      </c>
      <c r="M19" s="26">
        <f>L19*O9</f>
        <v>488.90725492000001</v>
      </c>
      <c r="N19" s="26">
        <f t="shared" si="3"/>
        <v>488.90725492000001</v>
      </c>
      <c r="O19" s="128">
        <v>0</v>
      </c>
      <c r="P19" s="129"/>
    </row>
    <row r="20" spans="1:16" s="21" customFormat="1" ht="18" customHeight="1" x14ac:dyDescent="0.15">
      <c r="A20" s="106"/>
      <c r="B20" s="89"/>
      <c r="C20" s="24">
        <v>2</v>
      </c>
      <c r="D20" s="51">
        <v>40</v>
      </c>
      <c r="E20" s="25">
        <v>104.69</v>
      </c>
      <c r="F20" s="25">
        <f t="shared" si="4"/>
        <v>146.47388240000001</v>
      </c>
      <c r="G20" s="26">
        <f t="shared" si="0"/>
        <v>41.783882400000003</v>
      </c>
      <c r="H20" s="45">
        <v>41.634</v>
      </c>
      <c r="I20" s="41">
        <v>0.36</v>
      </c>
      <c r="J20" s="131"/>
      <c r="K20" s="97"/>
      <c r="L20" s="26">
        <f t="shared" si="1"/>
        <v>146.47388240000001</v>
      </c>
      <c r="M20" s="26">
        <f>L20*O9</f>
        <v>717.72202376000007</v>
      </c>
      <c r="N20" s="26">
        <f t="shared" si="3"/>
        <v>717.72202376000007</v>
      </c>
      <c r="O20" s="128">
        <v>0</v>
      </c>
      <c r="P20" s="129"/>
    </row>
    <row r="21" spans="1:16" s="21" customFormat="1" ht="18" customHeight="1" x14ac:dyDescent="0.15">
      <c r="A21" s="106"/>
      <c r="B21" s="89"/>
      <c r="C21" s="24">
        <v>3</v>
      </c>
      <c r="D21" s="51">
        <v>40</v>
      </c>
      <c r="E21" s="25">
        <v>163.44</v>
      </c>
      <c r="F21" s="25">
        <f t="shared" si="4"/>
        <v>204.9023013</v>
      </c>
      <c r="G21" s="26">
        <f t="shared" si="0"/>
        <v>41.4623013</v>
      </c>
      <c r="H21" s="45">
        <v>41.292999999999999</v>
      </c>
      <c r="I21" s="41">
        <v>0.41</v>
      </c>
      <c r="J21" s="131"/>
      <c r="K21" s="97"/>
      <c r="L21" s="26">
        <f t="shared" si="1"/>
        <v>204.9023013</v>
      </c>
      <c r="M21" s="26">
        <f>L21*O9</f>
        <v>1004.0212763700001</v>
      </c>
      <c r="N21" s="26">
        <f t="shared" si="3"/>
        <v>1004.0212763700001</v>
      </c>
      <c r="O21" s="128">
        <v>0</v>
      </c>
      <c r="P21" s="129"/>
    </row>
    <row r="22" spans="1:16" ht="18" customHeight="1" x14ac:dyDescent="0.25">
      <c r="A22" s="87" t="s">
        <v>66</v>
      </c>
      <c r="B22" s="89"/>
      <c r="C22" s="89"/>
      <c r="D22" s="141" t="s">
        <v>118</v>
      </c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3"/>
    </row>
    <row r="23" spans="1:16" ht="18" customHeight="1" x14ac:dyDescent="0.25">
      <c r="A23" s="106"/>
      <c r="B23" s="89"/>
      <c r="C23" s="89"/>
      <c r="D23" s="141" t="s">
        <v>95</v>
      </c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3"/>
    </row>
    <row r="24" spans="1:16" ht="18" customHeight="1" x14ac:dyDescent="0.25">
      <c r="A24" s="106"/>
      <c r="B24" s="89"/>
      <c r="C24" s="89"/>
      <c r="D24" s="154" t="s">
        <v>69</v>
      </c>
      <c r="E24" s="155"/>
      <c r="F24" s="122">
        <f>IF(AND(J13="",J16="",J19=""),"",IF(ABS(MAX(J13:J19))&gt;ABS(MIN(J13:J19)),MAX(J13:J19),MIN(J13:J19)))%</f>
        <v>6.6999999999999994E-3</v>
      </c>
      <c r="G24" s="122"/>
      <c r="H24" s="115" t="s">
        <v>71</v>
      </c>
      <c r="I24" s="116"/>
      <c r="J24" s="122">
        <f>IF(AND(K13="",K16="",K19=""),"",IF(ABS(MAX(K13:K19))&gt;ABS(MIN(K13:K19)),MAX(K13:K19),MIN(K13:K19)))%</f>
        <v>1.7159763313609464E-3</v>
      </c>
      <c r="K24" s="122"/>
      <c r="L24" s="116" t="s">
        <v>72</v>
      </c>
      <c r="M24" s="116"/>
      <c r="N24" s="116" t="s">
        <v>85</v>
      </c>
      <c r="O24" s="138"/>
      <c r="P24" s="123"/>
    </row>
    <row r="25" spans="1:16" ht="18" customHeight="1" thickBot="1" x14ac:dyDescent="0.3">
      <c r="A25" s="111"/>
      <c r="B25" s="112"/>
      <c r="C25" s="112"/>
      <c r="D25" s="156" t="s">
        <v>96</v>
      </c>
      <c r="E25" s="157"/>
      <c r="F25" s="105" t="s">
        <v>97</v>
      </c>
      <c r="G25" s="105"/>
      <c r="H25" s="105"/>
      <c r="I25" s="105"/>
      <c r="J25" s="105"/>
      <c r="K25" s="105"/>
      <c r="L25" s="99" t="s">
        <v>89</v>
      </c>
      <c r="M25" s="100"/>
      <c r="N25" s="40" t="s">
        <v>90</v>
      </c>
      <c r="O25" s="39">
        <f>SQRT(0.121*0.121+MAX(K13:K21)*MAX(K13:K21)/1.732)*2%</f>
        <v>3.5576401764910552E-3</v>
      </c>
      <c r="P25" s="38" t="s">
        <v>91</v>
      </c>
    </row>
    <row r="26" spans="1:16" ht="24" customHeight="1" x14ac:dyDescent="0.25">
      <c r="A26" s="118" t="s">
        <v>92</v>
      </c>
      <c r="B26" s="83"/>
      <c r="C26" s="83"/>
      <c r="D26" s="146"/>
      <c r="E26" s="146"/>
      <c r="G26" s="120" t="s">
        <v>110</v>
      </c>
      <c r="H26" s="121"/>
      <c r="I26" s="139" t="s">
        <v>113</v>
      </c>
      <c r="J26" s="139"/>
      <c r="L26" s="107" t="s">
        <v>93</v>
      </c>
      <c r="M26" s="108"/>
      <c r="N26" s="136" t="s">
        <v>111</v>
      </c>
      <c r="O26" s="136"/>
      <c r="P26" s="137"/>
    </row>
    <row r="27" spans="1:16" ht="20.100000000000001" customHeight="1" x14ac:dyDescent="0.25">
      <c r="A27" s="118" t="s">
        <v>79</v>
      </c>
      <c r="B27" s="118"/>
      <c r="C27" s="118"/>
      <c r="D27" s="145"/>
      <c r="E27" s="145"/>
      <c r="G27" s="147" t="s">
        <v>88</v>
      </c>
      <c r="H27" s="148"/>
      <c r="I27" s="140">
        <v>6</v>
      </c>
      <c r="J27" s="140"/>
      <c r="L27" s="118" t="s">
        <v>87</v>
      </c>
      <c r="M27" s="118"/>
      <c r="N27" s="144">
        <f>DATE(YEAR(I26),MONTH(I26)+6,DAY(I26-1))</f>
        <v>42681</v>
      </c>
      <c r="O27" s="145"/>
      <c r="P27" s="145"/>
    </row>
    <row r="94" spans="1:16" x14ac:dyDescent="0.25">
      <c r="A94" s="35"/>
      <c r="B94" s="35"/>
      <c r="C94" s="36"/>
      <c r="D94" s="36"/>
      <c r="E94" s="36"/>
      <c r="F94" s="35"/>
      <c r="G94" s="35"/>
      <c r="H94" s="37"/>
      <c r="I94" s="37"/>
      <c r="J94" s="37"/>
      <c r="K94" s="35"/>
      <c r="L94" s="35"/>
      <c r="M94" s="35"/>
      <c r="N94" s="35"/>
      <c r="O94" s="35"/>
      <c r="P94" s="35"/>
    </row>
    <row r="95" spans="1:16" x14ac:dyDescent="0.25">
      <c r="A95" s="35"/>
      <c r="B95" s="35"/>
      <c r="C95" s="36"/>
      <c r="D95" s="36"/>
      <c r="E95" s="36"/>
      <c r="F95" s="35"/>
      <c r="G95" s="35"/>
      <c r="H95" s="37"/>
      <c r="I95" s="37"/>
      <c r="J95" s="37"/>
      <c r="K95" s="35"/>
      <c r="L95" s="35"/>
      <c r="M95" s="35"/>
      <c r="N95" s="35"/>
      <c r="O95" s="35"/>
      <c r="P95" s="35"/>
    </row>
    <row r="96" spans="1:16" x14ac:dyDescent="0.25">
      <c r="A96" s="35"/>
      <c r="B96" s="35"/>
      <c r="C96" s="36"/>
      <c r="D96" s="36"/>
      <c r="E96" s="36"/>
      <c r="F96" s="35"/>
      <c r="G96" s="35"/>
      <c r="H96" s="37"/>
      <c r="I96" s="37"/>
      <c r="J96" s="37"/>
      <c r="K96" s="35"/>
      <c r="L96" s="35"/>
      <c r="M96" s="35"/>
      <c r="N96" s="35"/>
      <c r="O96" s="35"/>
      <c r="P96" s="35"/>
    </row>
    <row r="97" spans="1:16" x14ac:dyDescent="0.25">
      <c r="A97" s="35"/>
      <c r="B97" s="35"/>
      <c r="C97" s="36"/>
      <c r="D97" s="36"/>
      <c r="E97" s="36"/>
      <c r="F97" s="35"/>
      <c r="G97" s="35"/>
      <c r="H97" s="37"/>
      <c r="I97" s="37"/>
      <c r="J97" s="37"/>
      <c r="K97" s="35"/>
      <c r="L97" s="35"/>
      <c r="M97" s="35"/>
      <c r="N97" s="35"/>
      <c r="O97" s="35"/>
      <c r="P97" s="35"/>
    </row>
    <row r="98" spans="1:16" x14ac:dyDescent="0.25">
      <c r="A98" s="35"/>
      <c r="B98" s="35"/>
      <c r="C98" s="36"/>
      <c r="D98" s="36"/>
      <c r="E98" s="36"/>
      <c r="F98" s="35"/>
      <c r="G98" s="35"/>
      <c r="H98" s="37"/>
      <c r="I98" s="37"/>
      <c r="J98" s="37"/>
      <c r="K98" s="35"/>
      <c r="L98" s="35"/>
      <c r="M98" s="35"/>
      <c r="N98" s="35"/>
      <c r="O98" s="35"/>
      <c r="P98" s="35"/>
    </row>
    <row r="99" spans="1:16" x14ac:dyDescent="0.25">
      <c r="A99" s="35"/>
      <c r="B99" s="35"/>
      <c r="C99" s="36"/>
      <c r="D99" s="36"/>
      <c r="E99" s="36"/>
      <c r="F99" s="35"/>
      <c r="G99" s="35"/>
      <c r="H99" s="37"/>
      <c r="I99" s="37"/>
      <c r="J99" s="37"/>
      <c r="K99" s="35"/>
      <c r="L99" s="35"/>
      <c r="M99" s="35"/>
      <c r="N99" s="35"/>
      <c r="O99" s="35"/>
      <c r="P99" s="35"/>
    </row>
    <row r="100" spans="1:16" x14ac:dyDescent="0.25">
      <c r="A100" s="35"/>
      <c r="B100" s="35"/>
      <c r="C100" s="36"/>
      <c r="D100" s="36"/>
      <c r="E100" s="36"/>
      <c r="F100" s="35"/>
      <c r="G100" s="35"/>
      <c r="H100" s="37"/>
      <c r="I100" s="37"/>
      <c r="J100" s="37"/>
      <c r="K100" s="35"/>
      <c r="L100" s="35"/>
      <c r="M100" s="35"/>
      <c r="N100" s="35"/>
      <c r="O100" s="35"/>
      <c r="P100" s="35"/>
    </row>
    <row r="101" spans="1:16" x14ac:dyDescent="0.25">
      <c r="A101" s="35"/>
      <c r="B101" s="35"/>
      <c r="C101" s="36"/>
      <c r="D101" s="36"/>
      <c r="E101" s="36"/>
      <c r="F101" s="35"/>
      <c r="G101" s="35"/>
      <c r="H101" s="37"/>
      <c r="I101" s="37"/>
      <c r="J101" s="37"/>
      <c r="K101" s="35"/>
      <c r="L101" s="35"/>
      <c r="M101" s="35"/>
      <c r="N101" s="35"/>
      <c r="O101" s="35"/>
      <c r="P101" s="35"/>
    </row>
    <row r="102" spans="1:16" x14ac:dyDescent="0.25">
      <c r="A102" s="35"/>
      <c r="B102" s="35"/>
      <c r="C102" s="36"/>
      <c r="D102" s="36"/>
      <c r="E102" s="36"/>
      <c r="F102" s="35"/>
      <c r="G102" s="35"/>
      <c r="H102" s="37"/>
      <c r="I102" s="37"/>
      <c r="J102" s="37"/>
      <c r="K102" s="35"/>
      <c r="L102" s="35"/>
      <c r="M102" s="35"/>
      <c r="N102" s="35"/>
      <c r="O102" s="35"/>
      <c r="P102" s="35"/>
    </row>
    <row r="103" spans="1:16" x14ac:dyDescent="0.25">
      <c r="A103" s="35"/>
      <c r="B103" s="35"/>
      <c r="C103" s="36"/>
      <c r="D103" s="36"/>
      <c r="E103" s="36"/>
      <c r="F103" s="35"/>
      <c r="G103" s="35"/>
      <c r="H103" s="37"/>
      <c r="I103" s="37"/>
      <c r="J103" s="37"/>
      <c r="K103" s="35"/>
      <c r="L103" s="35"/>
      <c r="M103" s="35"/>
      <c r="N103" s="35"/>
      <c r="O103" s="35"/>
      <c r="P103" s="35"/>
    </row>
    <row r="104" spans="1:16" x14ac:dyDescent="0.25">
      <c r="A104" s="35"/>
      <c r="B104" s="35"/>
      <c r="C104" s="36"/>
      <c r="D104" s="36"/>
      <c r="E104" s="36"/>
      <c r="F104" s="35"/>
      <c r="G104" s="35"/>
      <c r="H104" s="37"/>
      <c r="I104" s="37"/>
      <c r="J104" s="37"/>
      <c r="K104" s="35"/>
      <c r="L104" s="35"/>
      <c r="M104" s="35"/>
      <c r="N104" s="35"/>
      <c r="O104" s="35"/>
      <c r="P104" s="35"/>
    </row>
    <row r="105" spans="1:16" x14ac:dyDescent="0.25">
      <c r="A105" s="35"/>
      <c r="B105" s="35"/>
      <c r="C105" s="36"/>
      <c r="D105" s="36"/>
      <c r="E105" s="36"/>
      <c r="F105" s="35"/>
      <c r="G105" s="35"/>
      <c r="H105" s="37"/>
      <c r="I105" s="37"/>
      <c r="J105" s="37"/>
      <c r="K105" s="35"/>
      <c r="L105" s="35"/>
      <c r="M105" s="35"/>
      <c r="N105" s="35"/>
      <c r="O105" s="35"/>
      <c r="P105" s="35"/>
    </row>
    <row r="106" spans="1:16" x14ac:dyDescent="0.25">
      <c r="A106" s="35"/>
      <c r="B106" s="35"/>
      <c r="C106" s="36"/>
      <c r="D106" s="36"/>
      <c r="E106" s="36"/>
      <c r="F106" s="35"/>
      <c r="G106" s="35"/>
      <c r="H106" s="37"/>
      <c r="I106" s="37"/>
      <c r="J106" s="37"/>
      <c r="K106" s="35"/>
      <c r="L106" s="35"/>
      <c r="M106" s="35"/>
      <c r="N106" s="35"/>
      <c r="O106" s="35"/>
      <c r="P106" s="35"/>
    </row>
    <row r="107" spans="1:16" x14ac:dyDescent="0.25">
      <c r="A107" s="35"/>
      <c r="B107" s="35"/>
      <c r="C107" s="36"/>
      <c r="D107" s="36"/>
      <c r="E107" s="36"/>
      <c r="F107" s="35"/>
      <c r="G107" s="35"/>
      <c r="H107" s="37"/>
      <c r="I107" s="37"/>
      <c r="J107" s="37"/>
      <c r="K107" s="35"/>
      <c r="L107" s="35"/>
      <c r="M107" s="35"/>
      <c r="N107" s="35"/>
      <c r="O107" s="35"/>
      <c r="P107" s="35"/>
    </row>
    <row r="108" spans="1:16" x14ac:dyDescent="0.25">
      <c r="A108" s="35"/>
      <c r="B108" s="35"/>
      <c r="C108" s="36"/>
      <c r="D108" s="36"/>
      <c r="E108" s="36"/>
      <c r="F108" s="35"/>
      <c r="G108" s="35"/>
      <c r="H108" s="37"/>
      <c r="I108" s="37"/>
      <c r="J108" s="37"/>
      <c r="K108" s="35"/>
      <c r="L108" s="35"/>
      <c r="M108" s="35"/>
      <c r="N108" s="35"/>
      <c r="O108" s="35"/>
      <c r="P108" s="35"/>
    </row>
    <row r="109" spans="1:16" x14ac:dyDescent="0.25">
      <c r="A109" s="35"/>
      <c r="B109" s="35"/>
      <c r="C109" s="36"/>
      <c r="D109" s="36"/>
      <c r="E109" s="36"/>
      <c r="F109" s="35"/>
      <c r="G109" s="35"/>
      <c r="H109" s="37"/>
      <c r="I109" s="37"/>
      <c r="J109" s="37"/>
      <c r="K109" s="35"/>
      <c r="L109" s="35"/>
      <c r="M109" s="35"/>
      <c r="N109" s="35"/>
      <c r="O109" s="35"/>
      <c r="P109" s="35"/>
    </row>
    <row r="110" spans="1:16" x14ac:dyDescent="0.25">
      <c r="A110" s="35"/>
      <c r="B110" s="35"/>
      <c r="C110" s="36"/>
      <c r="D110" s="36"/>
      <c r="E110" s="36"/>
      <c r="F110" s="35"/>
      <c r="G110" s="35"/>
      <c r="H110" s="37"/>
      <c r="I110" s="37"/>
      <c r="J110" s="37"/>
      <c r="K110" s="35"/>
      <c r="L110" s="35"/>
      <c r="M110" s="35"/>
      <c r="N110" s="35"/>
      <c r="O110" s="35"/>
      <c r="P110" s="35"/>
    </row>
    <row r="111" spans="1:16" x14ac:dyDescent="0.25">
      <c r="A111" s="35"/>
      <c r="B111" s="35"/>
      <c r="C111" s="36"/>
      <c r="D111" s="36"/>
      <c r="E111" s="36"/>
      <c r="F111" s="35"/>
      <c r="G111" s="35"/>
      <c r="H111" s="37"/>
      <c r="I111" s="37"/>
      <c r="J111" s="37"/>
      <c r="K111" s="35"/>
      <c r="L111" s="35"/>
      <c r="M111" s="35"/>
      <c r="N111" s="35"/>
      <c r="O111" s="35"/>
      <c r="P111" s="35"/>
    </row>
    <row r="112" spans="1:16" x14ac:dyDescent="0.25">
      <c r="A112" s="35"/>
      <c r="B112" s="35"/>
      <c r="C112" s="36"/>
      <c r="D112" s="36"/>
      <c r="E112" s="36"/>
      <c r="F112" s="35"/>
      <c r="G112" s="35"/>
      <c r="H112" s="37"/>
      <c r="I112" s="37"/>
      <c r="J112" s="37"/>
      <c r="K112" s="35"/>
      <c r="L112" s="35"/>
      <c r="M112" s="35"/>
      <c r="N112" s="35"/>
      <c r="O112" s="35"/>
      <c r="P112" s="35"/>
    </row>
  </sheetData>
  <mergeCells count="93">
    <mergeCell ref="A6:B6"/>
    <mergeCell ref="A5:B5"/>
    <mergeCell ref="A4:B4"/>
    <mergeCell ref="B16:B18"/>
    <mergeCell ref="A13:A18"/>
    <mergeCell ref="B13:B15"/>
    <mergeCell ref="A9:C9"/>
    <mergeCell ref="A11:B12"/>
    <mergeCell ref="C11:C12"/>
    <mergeCell ref="D24:E24"/>
    <mergeCell ref="D25:E25"/>
    <mergeCell ref="G27:H27"/>
    <mergeCell ref="F25:K25"/>
    <mergeCell ref="D7:G7"/>
    <mergeCell ref="H7:I7"/>
    <mergeCell ref="J7:K7"/>
    <mergeCell ref="J9:K9"/>
    <mergeCell ref="E11:G11"/>
    <mergeCell ref="H11:H12"/>
    <mergeCell ref="D11:D12"/>
    <mergeCell ref="I27:J27"/>
    <mergeCell ref="A7:C7"/>
    <mergeCell ref="D22:P22"/>
    <mergeCell ref="D23:P23"/>
    <mergeCell ref="N27:P27"/>
    <mergeCell ref="L27:M27"/>
    <mergeCell ref="A27:C27"/>
    <mergeCell ref="D27:E27"/>
    <mergeCell ref="O18:P18"/>
    <mergeCell ref="O19:P19"/>
    <mergeCell ref="O20:P20"/>
    <mergeCell ref="O21:P21"/>
    <mergeCell ref="A26:C26"/>
    <mergeCell ref="G26:H26"/>
    <mergeCell ref="D26:E26"/>
    <mergeCell ref="K19:K21"/>
    <mergeCell ref="L26:M26"/>
    <mergeCell ref="N26:P26"/>
    <mergeCell ref="A22:C25"/>
    <mergeCell ref="A19:A21"/>
    <mergeCell ref="B19:B21"/>
    <mergeCell ref="L25:M25"/>
    <mergeCell ref="F24:G24"/>
    <mergeCell ref="H24:I24"/>
    <mergeCell ref="J24:K24"/>
    <mergeCell ref="L24:M24"/>
    <mergeCell ref="N24:P24"/>
    <mergeCell ref="J19:J21"/>
    <mergeCell ref="I26:J26"/>
    <mergeCell ref="O16:P16"/>
    <mergeCell ref="O17:P17"/>
    <mergeCell ref="I11:I12"/>
    <mergeCell ref="J11:J12"/>
    <mergeCell ref="K11:K12"/>
    <mergeCell ref="L11:L12"/>
    <mergeCell ref="M11:M12"/>
    <mergeCell ref="N11:N12"/>
    <mergeCell ref="K13:K15"/>
    <mergeCell ref="K16:K18"/>
    <mergeCell ref="J13:J15"/>
    <mergeCell ref="J16:J18"/>
    <mergeCell ref="O11:P12"/>
    <mergeCell ref="O13:P13"/>
    <mergeCell ref="O14:P14"/>
    <mergeCell ref="O15:P15"/>
    <mergeCell ref="L7:M7"/>
    <mergeCell ref="A8:C8"/>
    <mergeCell ref="D8:F8"/>
    <mergeCell ref="H8:I8"/>
    <mergeCell ref="J8:P8"/>
    <mergeCell ref="N7:O7"/>
    <mergeCell ref="L6:M6"/>
    <mergeCell ref="N6:P6"/>
    <mergeCell ref="J4:P4"/>
    <mergeCell ref="F5:G5"/>
    <mergeCell ref="H5:I5"/>
    <mergeCell ref="J5:K5"/>
    <mergeCell ref="O5:P5"/>
    <mergeCell ref="J6:K6"/>
    <mergeCell ref="C4:H4"/>
    <mergeCell ref="C5:E5"/>
    <mergeCell ref="C6:G6"/>
    <mergeCell ref="H6:I6"/>
    <mergeCell ref="A1:P1"/>
    <mergeCell ref="G2:H2"/>
    <mergeCell ref="I2:L2"/>
    <mergeCell ref="G3:H3"/>
    <mergeCell ref="I3:L3"/>
    <mergeCell ref="M3:P3"/>
    <mergeCell ref="A2:B2"/>
    <mergeCell ref="C2:F2"/>
    <mergeCell ref="A3:B3"/>
    <mergeCell ref="C3:F3"/>
  </mergeCells>
  <phoneticPr fontId="5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4" sqref="E4"/>
    </sheetView>
  </sheetViews>
  <sheetFormatPr defaultRowHeight="13.5" x14ac:dyDescent="0.15"/>
  <cols>
    <col min="2" max="3" width="5.125" customWidth="1"/>
  </cols>
  <sheetData>
    <row r="1" spans="1:3" x14ac:dyDescent="0.15">
      <c r="A1" s="41">
        <f ca="1">-ROUND(RAND()*0.7,2)</f>
        <v>-0.03</v>
      </c>
      <c r="B1" s="158">
        <f ca="1">ROUND(RAND()*10+30,3)</f>
        <v>33.119999999999997</v>
      </c>
      <c r="C1" s="159"/>
    </row>
    <row r="2" spans="1:3" x14ac:dyDescent="0.15">
      <c r="A2" s="41">
        <f t="shared" ref="A2:A9" ca="1" si="0">-ROUND(RAND()*0.7,2)</f>
        <v>-0.26</v>
      </c>
      <c r="B2" s="158">
        <f t="shared" ref="B2:B9" ca="1" si="1">ROUND(RAND()*10+30,3)</f>
        <v>32.603999999999999</v>
      </c>
      <c r="C2" s="159"/>
    </row>
    <row r="3" spans="1:3" x14ac:dyDescent="0.15">
      <c r="A3" s="41">
        <f t="shared" ca="1" si="0"/>
        <v>-0.17</v>
      </c>
      <c r="B3" s="158">
        <f t="shared" ca="1" si="1"/>
        <v>34.313000000000002</v>
      </c>
      <c r="C3" s="159"/>
    </row>
    <row r="4" spans="1:3" x14ac:dyDescent="0.15">
      <c r="A4" s="41">
        <f t="shared" ca="1" si="0"/>
        <v>-0.52</v>
      </c>
      <c r="B4" s="158">
        <f t="shared" ca="1" si="1"/>
        <v>30.803000000000001</v>
      </c>
      <c r="C4" s="159"/>
    </row>
    <row r="5" spans="1:3" x14ac:dyDescent="0.15">
      <c r="A5" s="41">
        <f t="shared" ca="1" si="0"/>
        <v>-0.37</v>
      </c>
      <c r="B5" s="158">
        <f t="shared" ca="1" si="1"/>
        <v>34.723999999999997</v>
      </c>
      <c r="C5" s="159"/>
    </row>
    <row r="6" spans="1:3" x14ac:dyDescent="0.15">
      <c r="A6" s="41">
        <f t="shared" ca="1" si="0"/>
        <v>-0.49</v>
      </c>
      <c r="B6" s="158">
        <f t="shared" ca="1" si="1"/>
        <v>37.773000000000003</v>
      </c>
      <c r="C6" s="159"/>
    </row>
    <row r="7" spans="1:3" x14ac:dyDescent="0.15">
      <c r="A7" s="41">
        <f t="shared" ca="1" si="0"/>
        <v>-0.36</v>
      </c>
      <c r="B7" s="158">
        <f t="shared" ca="1" si="1"/>
        <v>32.061999999999998</v>
      </c>
      <c r="C7" s="159"/>
    </row>
    <row r="8" spans="1:3" x14ac:dyDescent="0.15">
      <c r="A8" s="41">
        <f t="shared" ca="1" si="0"/>
        <v>-0.53</v>
      </c>
      <c r="B8" s="158">
        <f t="shared" ca="1" si="1"/>
        <v>31.806999999999999</v>
      </c>
      <c r="C8" s="159"/>
    </row>
    <row r="9" spans="1:3" x14ac:dyDescent="0.15">
      <c r="A9" s="41">
        <f t="shared" ca="1" si="0"/>
        <v>-0.57999999999999996</v>
      </c>
      <c r="B9" s="158">
        <f t="shared" ca="1" si="1"/>
        <v>36.494</v>
      </c>
      <c r="C9" s="159"/>
    </row>
  </sheetData>
  <mergeCells count="9">
    <mergeCell ref="B7:C7"/>
    <mergeCell ref="B8:C8"/>
    <mergeCell ref="B9:C9"/>
    <mergeCell ref="B1:C1"/>
    <mergeCell ref="B2:C2"/>
    <mergeCell ref="B3:C3"/>
    <mergeCell ref="B4:C4"/>
    <mergeCell ref="B5:C5"/>
    <mergeCell ref="B6:C6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加气机检定记录表（LNG）</vt:lpstr>
      <vt:lpstr>反公式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Miles Deng</cp:lastModifiedBy>
  <cp:lastPrinted>2016-05-30T09:07:34Z</cp:lastPrinted>
  <dcterms:created xsi:type="dcterms:W3CDTF">2015-09-16T02:23:44Z</dcterms:created>
  <dcterms:modified xsi:type="dcterms:W3CDTF">2016-06-12T08:09:59Z</dcterms:modified>
</cp:coreProperties>
</file>