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Sheet" sheetId="1" r:id="rId4"/>
    <sheet state="visible" name="v4EMP16S 50ul" sheetId="2" r:id="rId5"/>
    <sheet state="visible" name="co1 GTG 50ul 2" sheetId="3" r:id="rId6"/>
    <sheet state="visible" name="18S GTG 50ul 2 " sheetId="4" r:id="rId7"/>
    <sheet state="visible" name="v4EMP16S 50ul barcodes" sheetId="5" r:id="rId8"/>
  </sheets>
  <definedNames/>
  <calcPr/>
  <extLst>
    <ext uri="GoogleSheetsCustomDataVersion2">
      <go:sheetsCustomData xmlns:go="http://customooxmlschemas.google.com/" r:id="rId9" roundtripDataChecksum="hDKdbMH5wtdKvJVAcWwBm55xwmklmfVTb8sEg3ydtXk="/>
    </ext>
  </extLst>
</workbook>
</file>

<file path=xl/sharedStrings.xml><?xml version="1.0" encoding="utf-8"?>
<sst xmlns="http://schemas.openxmlformats.org/spreadsheetml/2006/main" count="305" uniqueCount="121">
  <si>
    <t>This file contains PCR recipes for Spring 2023 BIO 367 using GoTaqGreen</t>
  </si>
  <si>
    <t>Note: many of these recipes are for 50 ul reactions</t>
  </si>
  <si>
    <t>Once you have gained experience, you can decrease to 25 ul reactions to save reagents</t>
  </si>
  <si>
    <t>Pro Tips</t>
  </si>
  <si>
    <t>Print a spreadsheet for each PCR that you perform, then tape that into your lab notebook.</t>
  </si>
  <si>
    <t>Use a spreadsheet calculator column to determine the reaction mixture components that you need.</t>
  </si>
  <si>
    <t>Use a plate-loading chart to track samples on 96 well plates.</t>
  </si>
  <si>
    <t>AFTER THAWING FROM FREEZER, BE SURE TO VORTEX GoTaq for 2 MINUTES</t>
  </si>
  <si>
    <t>Check the total volume of master mix you are planning to make - will it fit into a 1.5 ml tube? 5 ml?</t>
  </si>
  <si>
    <t>Primer Notes</t>
  </si>
  <si>
    <t>The primers come from the manufacturer either dry or re-suspended to 100 uM.</t>
  </si>
  <si>
    <t>If the tube you find is dry, we need to calculate the volume of water for re-suspension.</t>
  </si>
  <si>
    <r>
      <rPr>
        <rFont val="Arial"/>
        <color theme="1"/>
        <sz val="10.0"/>
      </rPr>
      <t xml:space="preserve">The 100 uM tube should be diluted to 10 uM to create a </t>
    </r>
    <r>
      <rPr>
        <rFont val="Arial"/>
        <b/>
        <color theme="1"/>
        <sz val="10.0"/>
      </rPr>
      <t>working stock solution</t>
    </r>
    <r>
      <rPr>
        <rFont val="Arial"/>
        <color theme="1"/>
        <sz val="10.0"/>
      </rPr>
      <t>.</t>
    </r>
  </si>
  <si>
    <t>Tubes or Plates?</t>
  </si>
  <si>
    <t>These reactions should all work in either 0.5 ml tubes, 0.2 ml tubes, or PCR plates.</t>
  </si>
  <si>
    <t>Thacker is partial to the 0.5 ml tubes for individual reactions because they are easier to hold.</t>
  </si>
  <si>
    <t>For less than 96 reactions, use the "tear-away" PCR plates to do units of 10 - 24 reactions.</t>
  </si>
  <si>
    <t>For 3 to 10 reactions, it is often easier to use the 0.5 ml tubes.</t>
  </si>
  <si>
    <t>Units</t>
  </si>
  <si>
    <t>uM = pmol / ul</t>
  </si>
  <si>
    <t>Plan Ahead</t>
  </si>
  <si>
    <t>Let Prof. Thacker or your TA know if the supplies of taq are running low; it takes some time to order it.</t>
  </si>
  <si>
    <t>Be sure that there are sufficient PCR tubes autoclaved.</t>
  </si>
  <si>
    <t>PCR: v4 EMP 16S 50 ul 
with GoTaq</t>
  </si>
  <si>
    <t>Date:_________</t>
  </si>
  <si>
    <t>Project:_____________</t>
  </si>
  <si>
    <t>Reaction Volume =</t>
  </si>
  <si>
    <t>50 ul</t>
  </si>
  <si>
    <t>Brand of Taq =</t>
  </si>
  <si>
    <t>GoTaq Green</t>
  </si>
  <si>
    <t>Number of reactions + 10% =</t>
  </si>
  <si>
    <t>(Number of reactions includes: templates, positive controls, and negative controls)</t>
  </si>
  <si>
    <t>calculator</t>
  </si>
  <si>
    <t>Component</t>
  </si>
  <si>
    <t>Stock Concentration</t>
  </si>
  <si>
    <t>Final Concentration</t>
  </si>
  <si>
    <t>Amount per Reaction (ul)</t>
  </si>
  <si>
    <t>x No.+10%</t>
  </si>
  <si>
    <t>Reaction Mixture (ul)</t>
  </si>
  <si>
    <t>Mixing Order</t>
  </si>
  <si>
    <t>number of rxns</t>
  </si>
  <si>
    <t>PCR Water</t>
  </si>
  <si>
    <t>--</t>
  </si>
  <si>
    <t>to 50 ul</t>
  </si>
  <si>
    <r>
      <rPr>
        <rFont val="Arial"/>
        <color theme="1"/>
        <sz val="10.0"/>
      </rPr>
      <t>GoTaq Master Mix 
(with 3 mM MgCl</t>
    </r>
    <r>
      <rPr>
        <rFont val="Arial"/>
        <color theme="1"/>
        <sz val="6.0"/>
      </rPr>
      <t>2</t>
    </r>
    <r>
      <rPr>
        <rFont val="Arial"/>
        <color theme="1"/>
        <sz val="10.0"/>
      </rPr>
      <t>)</t>
    </r>
  </si>
  <si>
    <t>2 X</t>
  </si>
  <si>
    <t>1 X</t>
  </si>
  <si>
    <t>Forward Primer: 515fB.plain</t>
  </si>
  <si>
    <t>10 uM</t>
  </si>
  <si>
    <t>10 pmol (0.2 uM)</t>
  </si>
  <si>
    <t>Reverse Primer: 806rB.plain</t>
  </si>
  <si>
    <t>aliquot</t>
  </si>
  <si>
    <t>aliquot at
48 ul</t>
  </si>
  <si>
    <t>5 aliquot</t>
  </si>
  <si>
    <t>DNA template</t>
  </si>
  <si>
    <t>total master mix</t>
  </si>
  <si>
    <t>Program: 16S GOTAQ</t>
  </si>
  <si>
    <r>
      <rPr>
        <rFont val="Arial"/>
        <color theme="1"/>
        <sz val="10.0"/>
      </rPr>
      <t xml:space="preserve">Assemble all components; </t>
    </r>
    <r>
      <rPr>
        <rFont val="Arial"/>
        <b/>
        <color theme="1"/>
        <sz val="10.0"/>
      </rPr>
      <t>BE SURE TO VORTEX GoTaq for 2 MINUTES</t>
    </r>
  </si>
  <si>
    <t>Make sure correct program is loaded on the thermocycler</t>
  </si>
  <si>
    <t>Add components 1 to 4 to reaction mix tube in order</t>
  </si>
  <si>
    <t>Use a pipette set to 180 uL to mix up and down at least 20 times -- pipette slowly to avoid bubbles</t>
  </si>
  <si>
    <t>Aliquot to reaction tubes at 48 ul / reaction</t>
  </si>
  <si>
    <t>Add 2 uL of correct template to proper tubes / wells</t>
  </si>
  <si>
    <t>Place your reactions into the 96 well rack beside the thermocycler and note the location of your reactions</t>
  </si>
  <si>
    <t>List Templates Here</t>
  </si>
  <si>
    <t>Insert Photo of Gel Here (or on reverse)</t>
  </si>
  <si>
    <t>16S gotaq</t>
  </si>
  <si>
    <t>PRIMERS</t>
  </si>
  <si>
    <t>95 degrees, 5 min</t>
  </si>
  <si>
    <t>Forward: 515fB = 515fBplain = 515fpl</t>
  </si>
  <si>
    <t>94 degrees, 0:45</t>
  </si>
  <si>
    <t>Reverse: 806rB = 806rbpl = 806rBplain</t>
  </si>
  <si>
    <t>50 degrees, 1:00</t>
  </si>
  <si>
    <t>72 degrees, 1:30</t>
  </si>
  <si>
    <t>repeat x25</t>
  </si>
  <si>
    <t>expect 390 bp amplicons</t>
  </si>
  <si>
    <t>72 degrees, 10:00</t>
  </si>
  <si>
    <t>HOLD 10 degrees, ENTER</t>
  </si>
  <si>
    <t>end</t>
  </si>
  <si>
    <t>Use a plate-loading chart to track samples on 96 well plates</t>
  </si>
  <si>
    <t>Gel = 1.5% agarose</t>
  </si>
  <si>
    <t>Run Time= 30 min</t>
  </si>
  <si>
    <t>Run Voltage = 80V</t>
  </si>
  <si>
    <t>Make sure that you have a negative control and a positive control</t>
  </si>
  <si>
    <t>Before starting, make a plan in your lab notebook, especially noting abbreviations used for tube labels</t>
  </si>
  <si>
    <t>rwt 2/7/23</t>
  </si>
  <si>
    <t>PCR: co1  50 ul with GoTaq</t>
  </si>
  <si>
    <r>
      <rPr>
        <rFont val="Arial"/>
        <color theme="1"/>
        <sz val="10.0"/>
      </rPr>
      <t>GoTaq Master Mix 
(with 3 mM MgCl</t>
    </r>
    <r>
      <rPr>
        <rFont val="Arial"/>
        <color theme="1"/>
        <sz val="6.0"/>
      </rPr>
      <t>2</t>
    </r>
    <r>
      <rPr>
        <rFont val="Arial"/>
        <color theme="1"/>
        <sz val="10.0"/>
      </rPr>
      <t>)</t>
    </r>
  </si>
  <si>
    <t>Forward Primer</t>
  </si>
  <si>
    <t>Reverse Primer</t>
  </si>
  <si>
    <t>Program: co1 48 gtg</t>
  </si>
  <si>
    <r>
      <rPr>
        <rFont val="Arial"/>
        <color theme="1"/>
        <sz val="10.0"/>
      </rPr>
      <t xml:space="preserve">Assemble all components; </t>
    </r>
    <r>
      <rPr>
        <rFont val="Arial"/>
        <b/>
        <color theme="1"/>
        <sz val="10.0"/>
      </rPr>
      <t>BE SURE TO VORTEX GoTaq for 2 MINUTES</t>
    </r>
  </si>
  <si>
    <t>List Templates Here or on plate map</t>
  </si>
  <si>
    <t>co1 48 gtg</t>
  </si>
  <si>
    <t>PRIMERS WITH THIS RECIPE</t>
  </si>
  <si>
    <t>94 degrees, 1 min</t>
  </si>
  <si>
    <t>Forward: ARMS18SFcc</t>
  </si>
  <si>
    <t>48 degrees, 1:00</t>
  </si>
  <si>
    <t>Reverse: ARMS18SR</t>
  </si>
  <si>
    <t>645 bp</t>
  </si>
  <si>
    <t>(aka ARMS 18S)</t>
  </si>
  <si>
    <t>repeat x30</t>
  </si>
  <si>
    <t>ramp to 1 degree</t>
  </si>
  <si>
    <t>Forward: dgLCO</t>
  </si>
  <si>
    <t>700 bp</t>
  </si>
  <si>
    <t>Reverse: dgHCO</t>
  </si>
  <si>
    <t>(aka co1 dg/dg)</t>
  </si>
  <si>
    <t>PCR: 18S 50 ul with GoTaq</t>
  </si>
  <si>
    <r>
      <rPr>
        <rFont val="Arial"/>
        <color theme="1"/>
        <sz val="10.0"/>
      </rPr>
      <t>GoTaq Master Mix 
(with 3 mM MgCl</t>
    </r>
    <r>
      <rPr>
        <rFont val="Arial"/>
        <color theme="1"/>
        <sz val="6.0"/>
      </rPr>
      <t>2</t>
    </r>
    <r>
      <rPr>
        <rFont val="Arial"/>
        <color theme="1"/>
        <sz val="10.0"/>
      </rPr>
      <t>)</t>
    </r>
  </si>
  <si>
    <t>aliquot at
46 ul</t>
  </si>
  <si>
    <r>
      <rPr>
        <rFont val="Arial"/>
        <color theme="1"/>
        <sz val="10.0"/>
      </rPr>
      <t xml:space="preserve">Assemble all components; </t>
    </r>
    <r>
      <rPr>
        <rFont val="Arial"/>
        <b/>
        <color theme="1"/>
        <sz val="10.0"/>
      </rPr>
      <t>BE SURE TO VORTEX GoTaq for 2 MINUTES</t>
    </r>
  </si>
  <si>
    <r>
      <rPr>
        <rFont val="Arial"/>
        <color theme="1"/>
        <sz val="10.0"/>
      </rPr>
      <t>GoTaq Master Mix 
(with 3 mM MgCl</t>
    </r>
    <r>
      <rPr>
        <rFont val="Arial"/>
        <color theme="1"/>
        <sz val="6.0"/>
      </rPr>
      <t>2</t>
    </r>
    <r>
      <rPr>
        <rFont val="Arial"/>
        <color theme="1"/>
        <sz val="10.0"/>
      </rPr>
      <t>)</t>
    </r>
  </si>
  <si>
    <t>aliquot at
44 ul</t>
  </si>
  <si>
    <t>3 aliquot</t>
  </si>
  <si>
    <t>Barcoded Forward Primer: check your assignment</t>
  </si>
  <si>
    <t>Barcoded Reverse Primer: unique for your section</t>
  </si>
  <si>
    <r>
      <rPr>
        <rFont val="Arial"/>
        <color theme="1"/>
        <sz val="10.0"/>
      </rPr>
      <t xml:space="preserve">Assemble all components; </t>
    </r>
    <r>
      <rPr>
        <rFont val="Arial"/>
        <b/>
        <color theme="1"/>
        <sz val="10.0"/>
      </rPr>
      <t>BE SURE TO VORTEX GoTaq for 2 MINUTES</t>
    </r>
  </si>
  <si>
    <t>Add components 1 and 2 to reaction mix tube in order</t>
  </si>
  <si>
    <t>Aliquot to reaction tubes at 44 ul / reaction</t>
  </si>
  <si>
    <t>Add 2 uL of correct barcoded forward primer: there is a unique forward primer for each of your reactions</t>
  </si>
  <si>
    <t>Add 2 uL of correct barcoded reverse primer: there is a unique reverse primer for each lab 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</si>
</sst>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  <scheme val="minor"/>
    </font>
    <font>
      <b/>
      <sz val="14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Roboto"/>
    </font>
    <font>
      <b/>
      <sz val="10.0"/>
      <color rgb="FF000000"/>
      <name val="Roboto"/>
    </font>
    <font>
      <sz val="10.0"/>
      <color theme="1"/>
      <name val="Calibri"/>
    </font>
    <font>
      <sz val="14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/>
    <font>
      <b/>
      <sz val="10.0"/>
      <color theme="1"/>
      <name val="Calibri"/>
    </font>
    <font>
      <sz val="10.0"/>
      <color rgb="FF000000"/>
      <name val="Arial"/>
    </font>
    <font>
      <sz val="10.0"/>
      <color rgb="FF000000"/>
      <name val="Calibri"/>
    </font>
    <font>
      <b/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shrinkToFit="0" wrapText="1"/>
    </xf>
    <xf borderId="0" fillId="0" fontId="1" numFmtId="0" xfId="0" applyFont="1"/>
    <xf borderId="0" fillId="0" fontId="6" numFmtId="0" xfId="0" applyFont="1"/>
    <xf borderId="0" fillId="0" fontId="2" numFmtId="0" xfId="0" applyAlignment="1" applyFont="1">
      <alignment horizontal="right"/>
    </xf>
    <xf borderId="0" fillId="0" fontId="7" numFmtId="0" xfId="0" applyFont="1"/>
    <xf borderId="0" fillId="0" fontId="3" numFmtId="0" xfId="0" applyAlignment="1" applyFont="1">
      <alignment horizontal="righ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quotePrefix="1" borderId="1" fillId="0" fontId="3" numFmtId="0" xfId="0" applyAlignment="1" applyBorder="1" applyFont="1">
      <alignment horizontal="center" shrinkToFit="0" wrapText="1"/>
    </xf>
    <xf borderId="1" fillId="0" fontId="8" numFmtId="164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shrinkToFit="0" wrapText="1"/>
    </xf>
    <xf borderId="1" fillId="0" fontId="8" numFmtId="2" xfId="0" applyAlignment="1" applyBorder="1" applyFont="1" applyNumberFormat="1">
      <alignment horizontal="center" shrinkToFit="0" wrapText="1"/>
    </xf>
    <xf borderId="1" fillId="0" fontId="9" numFmtId="0" xfId="0" applyAlignment="1" applyBorder="1" applyFont="1">
      <alignment horizontal="center" shrinkToFit="0" wrapText="1"/>
    </xf>
    <xf quotePrefix="1" borderId="1" fillId="0" fontId="2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3" fillId="0" fontId="10" numFmtId="0" xfId="0" applyBorder="1" applyFont="1"/>
    <xf borderId="0" fillId="0" fontId="6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9" numFmtId="0" xfId="0" applyFont="1"/>
    <xf borderId="0" fillId="0" fontId="3" numFmtId="0" xfId="0" applyAlignment="1" applyFont="1">
      <alignment horizontal="left"/>
    </xf>
    <xf borderId="0" fillId="0" fontId="11" numFmtId="0" xfId="0" applyFont="1"/>
    <xf borderId="0" fillId="0" fontId="12" numFmtId="0" xfId="0" applyFont="1"/>
    <xf borderId="0" fillId="0" fontId="6" numFmtId="0" xfId="0" applyAlignment="1" applyFont="1">
      <alignment horizontal="left"/>
    </xf>
    <xf borderId="0" fillId="0" fontId="13" numFmtId="0" xfId="0" applyFont="1"/>
    <xf borderId="0" fillId="0" fontId="1" numFmtId="0" xfId="0" applyAlignment="1" applyFont="1">
      <alignment shrinkToFit="0" wrapText="1"/>
    </xf>
    <xf borderId="0" fillId="0" fontId="6" numFmtId="0" xfId="0" applyAlignment="1" applyFont="1">
      <alignment horizontal="center"/>
    </xf>
    <xf borderId="1" fillId="0" fontId="2" numFmtId="0" xfId="0" applyAlignment="1" applyBorder="1" applyFont="1">
      <alignment horizontal="center"/>
    </xf>
    <xf quotePrefix="1"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8" numFmtId="164" xfId="0" applyAlignment="1" applyBorder="1" applyFont="1" applyNumberFormat="1">
      <alignment horizontal="center"/>
    </xf>
    <xf borderId="1" fillId="0" fontId="6" numFmtId="0" xfId="0" applyBorder="1" applyFont="1"/>
    <xf borderId="1" fillId="0" fontId="8" numFmtId="2" xfId="0" applyAlignment="1" applyBorder="1" applyFont="1" applyNumberFormat="1">
      <alignment horizontal="center"/>
    </xf>
    <xf quotePrefix="1" borderId="1" fillId="0" fontId="2" numFmtId="0" xfId="0" applyAlignment="1" applyBorder="1" applyFont="1">
      <alignment horizontal="center"/>
    </xf>
    <xf borderId="2" fillId="0" fontId="7" numFmtId="0" xfId="0" applyBorder="1" applyFont="1"/>
    <xf borderId="0" fillId="0" fontId="13" numFmtId="0" xfId="0" applyAlignment="1" applyFont="1">
      <alignment vertical="center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/>
    <row r="2" ht="24.0" customHeight="1">
      <c r="A2" s="1" t="s">
        <v>0</v>
      </c>
    </row>
    <row r="3" ht="15.75" customHeight="1"/>
    <row r="4" ht="15.75" customHeight="1">
      <c r="B4" s="2" t="s">
        <v>1</v>
      </c>
    </row>
    <row r="5" ht="15.75" customHeight="1">
      <c r="B5" s="3" t="s">
        <v>2</v>
      </c>
    </row>
    <row r="6" ht="15.75" customHeight="1"/>
    <row r="7" ht="15.75" customHeight="1">
      <c r="B7" s="2" t="s">
        <v>3</v>
      </c>
    </row>
    <row r="8" ht="15.75" customHeight="1">
      <c r="B8" s="3" t="s">
        <v>4</v>
      </c>
    </row>
    <row r="9" ht="15.75" customHeight="1">
      <c r="B9" s="3" t="s">
        <v>5</v>
      </c>
    </row>
    <row r="10" ht="15.75" customHeight="1">
      <c r="B10" s="4" t="s">
        <v>6</v>
      </c>
    </row>
    <row r="11" ht="15.75" customHeight="1">
      <c r="B11" s="5" t="s">
        <v>7</v>
      </c>
    </row>
    <row r="12" ht="15.75" customHeight="1">
      <c r="B12" s="3" t="s">
        <v>8</v>
      </c>
    </row>
    <row r="13" ht="15.75" customHeight="1"/>
    <row r="14" ht="15.75" customHeight="1">
      <c r="B14" s="2" t="s">
        <v>9</v>
      </c>
    </row>
    <row r="15" ht="15.75" customHeight="1">
      <c r="B15" s="3" t="s">
        <v>10</v>
      </c>
    </row>
    <row r="16" ht="15.75" customHeight="1">
      <c r="B16" s="3" t="s">
        <v>11</v>
      </c>
    </row>
    <row r="17" ht="15.75" customHeight="1">
      <c r="B17" s="3" t="s">
        <v>12</v>
      </c>
    </row>
    <row r="18" ht="15.75" customHeight="1"/>
    <row r="19" ht="15.75" customHeight="1">
      <c r="B19" s="2" t="s">
        <v>13</v>
      </c>
    </row>
    <row r="20" ht="15.75" customHeight="1">
      <c r="B20" s="3" t="s">
        <v>14</v>
      </c>
    </row>
    <row r="21" ht="15.75" customHeight="1">
      <c r="B21" s="3" t="s">
        <v>15</v>
      </c>
    </row>
    <row r="22" ht="15.75" customHeight="1">
      <c r="B22" s="3" t="s">
        <v>16</v>
      </c>
    </row>
    <row r="23" ht="15.75" customHeight="1">
      <c r="B23" s="3" t="s">
        <v>17</v>
      </c>
    </row>
    <row r="24" ht="15.75" customHeight="1"/>
    <row r="25" ht="15.75" customHeight="1">
      <c r="B25" s="2" t="s">
        <v>18</v>
      </c>
    </row>
    <row r="26" ht="15.75" customHeight="1">
      <c r="B26" s="3" t="s">
        <v>19</v>
      </c>
    </row>
    <row r="27" ht="15.75" customHeight="1"/>
    <row r="28" ht="15.75" customHeight="1">
      <c r="B28" s="2" t="s">
        <v>20</v>
      </c>
    </row>
    <row r="29" ht="15.75" customHeight="1">
      <c r="B29" s="6" t="s">
        <v>21</v>
      </c>
    </row>
    <row r="30" ht="15.75" customHeight="1">
      <c r="B30" s="3" t="s">
        <v>22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13.0"/>
    <col customWidth="1" min="3" max="3" width="14.38"/>
    <col customWidth="1" min="4" max="4" width="15.75"/>
    <col customWidth="1" min="5" max="5" width="7.0"/>
    <col customWidth="1" min="6" max="6" width="9.25"/>
    <col customWidth="1" min="7" max="7" width="10.0"/>
    <col customWidth="1" min="8" max="8" width="7.38"/>
    <col customWidth="1" min="9" max="26" width="14.38"/>
  </cols>
  <sheetData>
    <row r="1" ht="57.0" customHeight="1">
      <c r="A1" s="7" t="s">
        <v>23</v>
      </c>
      <c r="C1" s="8" t="s">
        <v>24</v>
      </c>
      <c r="D1" s="8"/>
      <c r="E1" s="8" t="s">
        <v>25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 t="s">
        <v>26</v>
      </c>
      <c r="C3" s="8" t="s">
        <v>27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0" t="s">
        <v>28</v>
      </c>
      <c r="C4" s="2" t="s">
        <v>29</v>
      </c>
      <c r="D4" s="9"/>
      <c r="E4" s="9"/>
      <c r="F4" s="1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0" t="s">
        <v>30</v>
      </c>
      <c r="C5" s="3"/>
      <c r="D5" s="12"/>
      <c r="E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 t="s">
        <v>31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9"/>
      <c r="C7" s="9"/>
      <c r="D7" s="9"/>
      <c r="E7" s="9"/>
      <c r="F7" s="9"/>
      <c r="G7" s="9"/>
      <c r="H7" s="13" t="s">
        <v>32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14" t="s">
        <v>33</v>
      </c>
      <c r="B8" s="14" t="s">
        <v>34</v>
      </c>
      <c r="C8" s="14" t="s">
        <v>35</v>
      </c>
      <c r="D8" s="14" t="s">
        <v>36</v>
      </c>
      <c r="E8" s="14" t="s">
        <v>37</v>
      </c>
      <c r="F8" s="14" t="s">
        <v>38</v>
      </c>
      <c r="G8" s="14" t="s">
        <v>39</v>
      </c>
      <c r="H8" s="12">
        <v>7.0</v>
      </c>
      <c r="I8" s="9" t="s">
        <v>40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75" customHeight="1">
      <c r="A9" s="15" t="s">
        <v>41</v>
      </c>
      <c r="B9" s="16" t="s">
        <v>42</v>
      </c>
      <c r="C9" s="15" t="s">
        <v>43</v>
      </c>
      <c r="D9" s="17">
        <v>19.0</v>
      </c>
      <c r="E9" s="18"/>
      <c r="F9" s="18"/>
      <c r="G9" s="14">
        <v>1.0</v>
      </c>
      <c r="H9" s="12">
        <f t="shared" ref="H9:H12" si="1">H$8*D9</f>
        <v>133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9.0" customHeight="1">
      <c r="A10" s="15" t="s">
        <v>44</v>
      </c>
      <c r="B10" s="15" t="s">
        <v>45</v>
      </c>
      <c r="C10" s="15" t="s">
        <v>46</v>
      </c>
      <c r="D10" s="17">
        <v>25.0</v>
      </c>
      <c r="E10" s="18"/>
      <c r="F10" s="18"/>
      <c r="G10" s="14">
        <v>2.0</v>
      </c>
      <c r="H10" s="12">
        <f t="shared" si="1"/>
        <v>175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15" t="s">
        <v>47</v>
      </c>
      <c r="B11" s="15" t="s">
        <v>48</v>
      </c>
      <c r="C11" s="15" t="s">
        <v>49</v>
      </c>
      <c r="D11" s="19">
        <v>2.0</v>
      </c>
      <c r="E11" s="18"/>
      <c r="F11" s="18"/>
      <c r="G11" s="14">
        <v>3.0</v>
      </c>
      <c r="H11" s="12">
        <f t="shared" si="1"/>
        <v>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15" t="s">
        <v>50</v>
      </c>
      <c r="B12" s="15" t="s">
        <v>48</v>
      </c>
      <c r="C12" s="15" t="s">
        <v>49</v>
      </c>
      <c r="D12" s="19">
        <v>2.0</v>
      </c>
      <c r="E12" s="18"/>
      <c r="F12" s="18"/>
      <c r="G12" s="14">
        <v>4.0</v>
      </c>
      <c r="H12" s="12">
        <f t="shared" si="1"/>
        <v>14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4" t="s">
        <v>51</v>
      </c>
      <c r="B13" s="15"/>
      <c r="C13" s="15"/>
      <c r="D13" s="20" t="s">
        <v>52</v>
      </c>
      <c r="E13" s="21" t="s">
        <v>42</v>
      </c>
      <c r="F13" s="21" t="s">
        <v>42</v>
      </c>
      <c r="G13" s="14" t="s">
        <v>53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5" t="s">
        <v>54</v>
      </c>
      <c r="B14" s="22"/>
      <c r="C14" s="23"/>
      <c r="D14" s="17">
        <v>2.0</v>
      </c>
      <c r="E14" s="18"/>
      <c r="F14" s="18"/>
      <c r="G14" s="14">
        <v>6.0</v>
      </c>
      <c r="H14" s="10">
        <f>SUM(H9:H13)</f>
        <v>336</v>
      </c>
      <c r="I14" s="9" t="s">
        <v>55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24"/>
      <c r="B15" s="24"/>
      <c r="C15" s="24"/>
      <c r="D15" s="24"/>
      <c r="E15" s="24"/>
      <c r="F15" s="24"/>
      <c r="G15" s="24"/>
      <c r="H15" s="12">
        <f>H14/H$8</f>
        <v>48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25" t="s">
        <v>56</v>
      </c>
      <c r="C16" s="9"/>
      <c r="D16" s="9"/>
      <c r="E16" s="26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0">
        <v>1.0</v>
      </c>
      <c r="B18" s="3" t="s">
        <v>57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0">
        <v>2.0</v>
      </c>
      <c r="B19" s="9" t="s">
        <v>58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0">
        <v>3.0</v>
      </c>
      <c r="B20" s="9" t="s">
        <v>59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0">
        <v>4.0</v>
      </c>
      <c r="B21" s="9" t="s">
        <v>60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0">
        <v>5.0</v>
      </c>
      <c r="B22" s="9" t="s">
        <v>61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0">
        <v>6.0</v>
      </c>
      <c r="B23" s="9" t="s">
        <v>62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0">
        <v>7.0</v>
      </c>
      <c r="B24" s="9" t="s">
        <v>63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0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" t="s">
        <v>64</v>
      </c>
      <c r="B26" s="9"/>
      <c r="C26" s="13" t="s">
        <v>65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7">
        <v>1.0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7">
        <v>2.0</v>
      </c>
      <c r="B28" s="9"/>
      <c r="C28" s="28" t="s">
        <v>66</v>
      </c>
      <c r="E28" s="28" t="s">
        <v>67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27">
        <v>3.0</v>
      </c>
      <c r="B29" s="9"/>
      <c r="C29" s="9" t="s">
        <v>68</v>
      </c>
      <c r="E29" s="3" t="s">
        <v>69</v>
      </c>
      <c r="F29" s="29"/>
      <c r="G29" s="2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27">
        <v>4.0</v>
      </c>
      <c r="B30" s="9"/>
      <c r="C30" s="9" t="s">
        <v>70</v>
      </c>
      <c r="E30" s="3" t="s">
        <v>71</v>
      </c>
      <c r="F30" s="29"/>
      <c r="G30" s="2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7">
        <v>5.0</v>
      </c>
      <c r="B31" s="9"/>
      <c r="C31" s="9" t="s">
        <v>72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27">
        <v>6.0</v>
      </c>
      <c r="B32" s="9"/>
      <c r="C32" s="9" t="s">
        <v>73</v>
      </c>
      <c r="E32" s="2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7">
        <v>7.0</v>
      </c>
      <c r="B33" s="9"/>
      <c r="C33" s="9" t="s">
        <v>74</v>
      </c>
      <c r="E33" s="28" t="s">
        <v>75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7">
        <v>8.0</v>
      </c>
      <c r="B34" s="9"/>
      <c r="C34" s="9" t="s">
        <v>76</v>
      </c>
      <c r="E34" s="28"/>
      <c r="F34" s="2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27">
        <v>9.0</v>
      </c>
      <c r="B35" s="9"/>
      <c r="C35" s="9" t="s">
        <v>77</v>
      </c>
      <c r="D35" s="9"/>
      <c r="E35" s="29"/>
      <c r="F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27">
        <v>10.0</v>
      </c>
      <c r="B36" s="9"/>
      <c r="C36" s="9" t="s">
        <v>78</v>
      </c>
      <c r="D36" s="28"/>
      <c r="E36" s="29"/>
      <c r="F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27">
        <v>11.0</v>
      </c>
      <c r="B37" s="9"/>
      <c r="C37" s="29"/>
      <c r="D37" s="9"/>
      <c r="E37" s="29"/>
      <c r="F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27">
        <v>12.0</v>
      </c>
      <c r="B38" s="9"/>
      <c r="C38" s="9"/>
      <c r="D38" s="28"/>
      <c r="E38" s="29"/>
      <c r="F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30">
        <v>13.0</v>
      </c>
      <c r="B39" s="9"/>
      <c r="C39" s="28" t="s">
        <v>79</v>
      </c>
      <c r="D39" s="31"/>
      <c r="E39" s="9"/>
      <c r="F39" s="31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30">
        <v>14.0</v>
      </c>
      <c r="B40" s="9"/>
      <c r="C40" s="28" t="s">
        <v>80</v>
      </c>
      <c r="D40" s="31"/>
      <c r="E40" s="9"/>
      <c r="F40" s="31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0">
        <v>15.0</v>
      </c>
      <c r="B41" s="9"/>
      <c r="C41" s="28" t="s">
        <v>81</v>
      </c>
      <c r="D41" s="31"/>
      <c r="E41" s="9"/>
      <c r="F41" s="31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28" t="s">
        <v>82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3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 t="s">
        <v>83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 t="s">
        <v>84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 t="s">
        <v>85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A3:B3"/>
    <mergeCell ref="A4:B4"/>
    <mergeCell ref="A5:B5"/>
    <mergeCell ref="B14:C14"/>
    <mergeCell ref="A16:B16"/>
    <mergeCell ref="C26:F26"/>
  </mergeCells>
  <printOptions horizontalCentered="1"/>
  <pageMargins bottom="0.75" footer="0.0" header="0.0" left="0.7" right="0.7" top="0.75"/>
  <pageSetup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14.38"/>
    <col customWidth="1" min="3" max="3" width="20.38"/>
    <col customWidth="1" min="4" max="4" width="14.38"/>
    <col customWidth="1" min="5" max="5" width="7.75"/>
    <col customWidth="1" min="6" max="7" width="8.75"/>
    <col customWidth="1" min="8" max="8" width="8.0"/>
    <col customWidth="1" min="9" max="26" width="14.38"/>
  </cols>
  <sheetData>
    <row r="1" ht="15.75" customHeight="1">
      <c r="A1" s="32" t="s">
        <v>86</v>
      </c>
      <c r="B1" s="9"/>
      <c r="C1" s="8" t="s">
        <v>24</v>
      </c>
      <c r="D1" s="8"/>
      <c r="E1" s="8" t="s">
        <v>25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 t="s">
        <v>26</v>
      </c>
      <c r="C3" s="8" t="s">
        <v>27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0" t="s">
        <v>28</v>
      </c>
      <c r="C4" s="2" t="s">
        <v>29</v>
      </c>
      <c r="D4" s="9"/>
      <c r="E4" s="9"/>
      <c r="F4" s="1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0" t="s">
        <v>30</v>
      </c>
      <c r="C5" s="3"/>
      <c r="D5" s="12"/>
      <c r="E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33" t="s">
        <v>31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9"/>
      <c r="C7" s="9"/>
      <c r="D7" s="9"/>
      <c r="E7" s="9"/>
      <c r="F7" s="9"/>
      <c r="G7" s="9"/>
      <c r="H7" s="13" t="s">
        <v>32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48.75" customHeight="1">
      <c r="A8" s="34" t="s">
        <v>33</v>
      </c>
      <c r="B8" s="14" t="s">
        <v>34</v>
      </c>
      <c r="C8" s="14" t="s">
        <v>35</v>
      </c>
      <c r="D8" s="14" t="s">
        <v>36</v>
      </c>
      <c r="E8" s="14" t="s">
        <v>37</v>
      </c>
      <c r="F8" s="14" t="s">
        <v>38</v>
      </c>
      <c r="G8" s="14" t="s">
        <v>39</v>
      </c>
      <c r="H8" s="12">
        <v>8.0</v>
      </c>
      <c r="I8" s="9" t="s">
        <v>40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5" t="s">
        <v>41</v>
      </c>
      <c r="B9" s="35" t="s">
        <v>42</v>
      </c>
      <c r="C9" s="36" t="s">
        <v>43</v>
      </c>
      <c r="D9" s="37">
        <v>21.0</v>
      </c>
      <c r="E9" s="38"/>
      <c r="F9" s="38"/>
      <c r="G9" s="14">
        <v>1.0</v>
      </c>
      <c r="H9" s="12">
        <f t="shared" ref="H9:H12" si="1">H$8*D9</f>
        <v>168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0" customHeight="1">
      <c r="A10" s="15" t="s">
        <v>87</v>
      </c>
      <c r="B10" s="36" t="s">
        <v>45</v>
      </c>
      <c r="C10" s="36" t="s">
        <v>46</v>
      </c>
      <c r="D10" s="37">
        <v>25.0</v>
      </c>
      <c r="E10" s="38"/>
      <c r="F10" s="38"/>
      <c r="G10" s="14">
        <v>2.0</v>
      </c>
      <c r="H10" s="12">
        <f t="shared" si="1"/>
        <v>200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15" t="s">
        <v>88</v>
      </c>
      <c r="B11" s="36" t="s">
        <v>48</v>
      </c>
      <c r="C11" s="15" t="s">
        <v>49</v>
      </c>
      <c r="D11" s="39">
        <v>1.0</v>
      </c>
      <c r="E11" s="38"/>
      <c r="F11" s="38"/>
      <c r="G11" s="14">
        <v>3.0</v>
      </c>
      <c r="H11" s="12">
        <f t="shared" si="1"/>
        <v>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15" t="s">
        <v>89</v>
      </c>
      <c r="B12" s="36" t="s">
        <v>48</v>
      </c>
      <c r="C12" s="15" t="s">
        <v>49</v>
      </c>
      <c r="D12" s="39">
        <v>1.0</v>
      </c>
      <c r="E12" s="38"/>
      <c r="F12" s="38"/>
      <c r="G12" s="14">
        <v>4.0</v>
      </c>
      <c r="H12" s="12">
        <f t="shared" si="1"/>
        <v>8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0.75" customHeight="1">
      <c r="A13" s="14" t="s">
        <v>51</v>
      </c>
      <c r="B13" s="36"/>
      <c r="C13" s="36"/>
      <c r="D13" s="20" t="s">
        <v>52</v>
      </c>
      <c r="E13" s="40" t="s">
        <v>42</v>
      </c>
      <c r="F13" s="40" t="s">
        <v>42</v>
      </c>
      <c r="G13" s="14" t="s">
        <v>53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5" t="s">
        <v>54</v>
      </c>
      <c r="B14" s="41"/>
      <c r="C14" s="23"/>
      <c r="D14" s="37">
        <v>2.0</v>
      </c>
      <c r="E14" s="38"/>
      <c r="F14" s="38"/>
      <c r="G14" s="34">
        <v>6.0</v>
      </c>
      <c r="H14" s="10">
        <f>SUM(H9:H13)</f>
        <v>384</v>
      </c>
      <c r="I14" s="9" t="s">
        <v>55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12">
        <f>H14/H$8</f>
        <v>48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25" t="s">
        <v>90</v>
      </c>
      <c r="C16" s="9"/>
      <c r="D16" s="9"/>
      <c r="E16" s="26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0">
        <v>1.0</v>
      </c>
      <c r="B18" s="3" t="s">
        <v>91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0">
        <v>2.0</v>
      </c>
      <c r="B19" s="9" t="s">
        <v>58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0">
        <v>4.0</v>
      </c>
      <c r="B20" s="9" t="s">
        <v>59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0">
        <v>5.0</v>
      </c>
      <c r="B21" s="9" t="s">
        <v>60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0">
        <v>6.0</v>
      </c>
      <c r="B22" s="9" t="s">
        <v>61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0">
        <v>7.0</v>
      </c>
      <c r="B23" s="9" t="s">
        <v>62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0">
        <v>8.0</v>
      </c>
      <c r="B24" s="9" t="s">
        <v>63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" t="s">
        <v>92</v>
      </c>
      <c r="B26" s="9"/>
      <c r="C26" s="13" t="s">
        <v>65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30">
        <v>1.0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0">
        <v>2.0</v>
      </c>
      <c r="B28" s="9"/>
      <c r="C28" s="28" t="s">
        <v>93</v>
      </c>
      <c r="D28" s="28" t="s">
        <v>94</v>
      </c>
      <c r="E28" s="9"/>
      <c r="F28" s="9"/>
      <c r="G28" s="3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0">
        <v>3.0</v>
      </c>
      <c r="B29" s="9"/>
      <c r="C29" s="9" t="s">
        <v>68</v>
      </c>
      <c r="D29" s="31"/>
      <c r="E29" s="31"/>
      <c r="F29" s="31"/>
      <c r="G29" s="3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30">
        <v>4.0</v>
      </c>
      <c r="B30" s="9"/>
      <c r="C30" s="9" t="s">
        <v>95</v>
      </c>
      <c r="D30" s="42" t="s">
        <v>96</v>
      </c>
      <c r="E30" s="31"/>
      <c r="F30" s="31"/>
      <c r="G30" s="3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0">
        <v>5.0</v>
      </c>
      <c r="B31" s="9"/>
      <c r="C31" s="9" t="s">
        <v>97</v>
      </c>
      <c r="D31" s="31" t="s">
        <v>98</v>
      </c>
      <c r="E31" s="31"/>
      <c r="F31" s="43" t="s">
        <v>99</v>
      </c>
      <c r="G31" s="3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0">
        <v>6.0</v>
      </c>
      <c r="B32" s="9"/>
      <c r="C32" s="9" t="s">
        <v>73</v>
      </c>
      <c r="D32" s="31" t="s">
        <v>100</v>
      </c>
      <c r="E32" s="31"/>
      <c r="F32" s="31"/>
      <c r="G32" s="3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30">
        <v>7.0</v>
      </c>
      <c r="B33" s="9"/>
      <c r="C33" s="9" t="s">
        <v>101</v>
      </c>
      <c r="D33" s="42"/>
      <c r="E33" s="31"/>
      <c r="F33" s="31"/>
      <c r="G33" s="3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0">
        <v>8.0</v>
      </c>
      <c r="B34" s="9"/>
      <c r="C34" s="9" t="s">
        <v>102</v>
      </c>
      <c r="D34" s="31" t="s">
        <v>103</v>
      </c>
      <c r="E34" s="31"/>
      <c r="F34" s="43" t="s">
        <v>104</v>
      </c>
      <c r="G34" s="3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0">
        <v>9.0</v>
      </c>
      <c r="B35" s="9"/>
      <c r="C35" s="9" t="s">
        <v>76</v>
      </c>
      <c r="D35" s="31" t="s">
        <v>105</v>
      </c>
      <c r="E35" s="31"/>
      <c r="F35" s="31"/>
      <c r="G35" s="3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30">
        <v>10.0</v>
      </c>
      <c r="B36" s="9"/>
      <c r="C36" s="9" t="s">
        <v>77</v>
      </c>
      <c r="D36" s="31" t="s">
        <v>106</v>
      </c>
      <c r="E36" s="31"/>
      <c r="F36" s="31"/>
      <c r="G36" s="3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30">
        <v>11.0</v>
      </c>
      <c r="B37" s="9"/>
      <c r="C37" s="9" t="s">
        <v>78</v>
      </c>
      <c r="D37" s="31"/>
      <c r="E37" s="31"/>
      <c r="F37" s="9"/>
      <c r="G37" s="3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0">
        <v>12.0</v>
      </c>
      <c r="B38" s="9"/>
      <c r="C38" s="9"/>
      <c r="D38" s="31"/>
      <c r="E38" s="31"/>
      <c r="F38" s="31"/>
      <c r="G38" s="31"/>
      <c r="H38" s="3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30">
        <v>13.0</v>
      </c>
      <c r="B39" s="9"/>
      <c r="C39" s="28" t="s">
        <v>79</v>
      </c>
      <c r="D39" s="31"/>
      <c r="E39" s="9"/>
      <c r="F39" s="31"/>
      <c r="G39" s="9"/>
      <c r="H39" s="3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30">
        <v>14.0</v>
      </c>
      <c r="B40" s="9"/>
      <c r="C40" s="28" t="s">
        <v>80</v>
      </c>
      <c r="D40" s="31"/>
      <c r="E40" s="9"/>
      <c r="F40" s="31"/>
      <c r="G40" s="9"/>
      <c r="H40" s="3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0">
        <v>15.0</v>
      </c>
      <c r="B41" s="9"/>
      <c r="C41" s="28" t="s">
        <v>81</v>
      </c>
      <c r="D41" s="31"/>
      <c r="E41" s="9"/>
      <c r="F41" s="31"/>
      <c r="G41" s="9"/>
      <c r="H41" s="3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28" t="s">
        <v>82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3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 t="s">
        <v>83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 t="s">
        <v>84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 t="s">
        <v>85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:B3"/>
    <mergeCell ref="A4:B4"/>
    <mergeCell ref="F4:G5"/>
    <mergeCell ref="A5:B5"/>
    <mergeCell ref="A6:C6"/>
    <mergeCell ref="B14:C14"/>
    <mergeCell ref="A16:B16"/>
    <mergeCell ref="C26:F26"/>
  </mergeCells>
  <printOptions horizontalCentered="1"/>
  <pageMargins bottom="0.75" footer="0.0" header="0.0" left="0.7" right="0.7" top="0.75"/>
  <pageSetup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14.38"/>
    <col customWidth="1" min="3" max="3" width="20.38"/>
    <col customWidth="1" min="4" max="4" width="14.38"/>
    <col customWidth="1" min="5" max="5" width="7.75"/>
    <col customWidth="1" min="6" max="7" width="8.75"/>
    <col customWidth="1" min="8" max="8" width="8.0"/>
    <col customWidth="1" min="9" max="26" width="14.38"/>
  </cols>
  <sheetData>
    <row r="1" ht="15.75" customHeight="1">
      <c r="A1" s="32" t="s">
        <v>107</v>
      </c>
      <c r="B1" s="9"/>
      <c r="C1" s="8" t="s">
        <v>24</v>
      </c>
      <c r="D1" s="8"/>
      <c r="E1" s="8" t="s">
        <v>25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 t="s">
        <v>26</v>
      </c>
      <c r="C3" s="8" t="s">
        <v>27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0" t="s">
        <v>28</v>
      </c>
      <c r="C4" s="2" t="s">
        <v>29</v>
      </c>
      <c r="D4" s="9"/>
      <c r="E4" s="9"/>
      <c r="F4" s="1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0" t="s">
        <v>30</v>
      </c>
      <c r="C5" s="3"/>
      <c r="D5" s="12"/>
      <c r="E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33" t="s">
        <v>31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9"/>
      <c r="C7" s="9"/>
      <c r="D7" s="9"/>
      <c r="E7" s="9"/>
      <c r="F7" s="9"/>
      <c r="G7" s="9"/>
      <c r="H7" s="13" t="s">
        <v>32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48.75" customHeight="1">
      <c r="A8" s="34" t="s">
        <v>33</v>
      </c>
      <c r="B8" s="14" t="s">
        <v>34</v>
      </c>
      <c r="C8" s="14" t="s">
        <v>35</v>
      </c>
      <c r="D8" s="14" t="s">
        <v>36</v>
      </c>
      <c r="E8" s="14" t="s">
        <v>37</v>
      </c>
      <c r="F8" s="14" t="s">
        <v>38</v>
      </c>
      <c r="G8" s="14" t="s">
        <v>39</v>
      </c>
      <c r="H8" s="12">
        <v>8.0</v>
      </c>
      <c r="I8" s="9" t="s">
        <v>40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5" t="s">
        <v>41</v>
      </c>
      <c r="B9" s="35" t="s">
        <v>42</v>
      </c>
      <c r="C9" s="36" t="s">
        <v>43</v>
      </c>
      <c r="D9" s="37">
        <v>21.0</v>
      </c>
      <c r="E9" s="38"/>
      <c r="F9" s="38"/>
      <c r="G9" s="14">
        <v>1.0</v>
      </c>
      <c r="H9" s="12">
        <f t="shared" ref="H9:H10" si="1">H$8*D9</f>
        <v>168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0" customHeight="1">
      <c r="A10" s="15" t="s">
        <v>108</v>
      </c>
      <c r="B10" s="36" t="s">
        <v>45</v>
      </c>
      <c r="C10" s="36" t="s">
        <v>46</v>
      </c>
      <c r="D10" s="37">
        <v>25.0</v>
      </c>
      <c r="E10" s="38"/>
      <c r="F10" s="38"/>
      <c r="G10" s="14">
        <v>2.0</v>
      </c>
      <c r="H10" s="12">
        <f t="shared" si="1"/>
        <v>200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0" customHeight="1">
      <c r="A11" s="14" t="s">
        <v>51</v>
      </c>
      <c r="B11" s="36"/>
      <c r="C11" s="36"/>
      <c r="D11" s="20" t="s">
        <v>109</v>
      </c>
      <c r="E11" s="40" t="s">
        <v>42</v>
      </c>
      <c r="F11" s="40" t="s">
        <v>42</v>
      </c>
      <c r="G11" s="14" t="s">
        <v>53</v>
      </c>
      <c r="H11" s="1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15" t="s">
        <v>88</v>
      </c>
      <c r="B12" s="36" t="s">
        <v>48</v>
      </c>
      <c r="C12" s="15" t="s">
        <v>49</v>
      </c>
      <c r="D12" s="39">
        <v>1.0</v>
      </c>
      <c r="E12" s="38"/>
      <c r="F12" s="38"/>
      <c r="G12" s="14">
        <v>3.0</v>
      </c>
      <c r="H12" s="12">
        <f t="shared" ref="H12:H13" si="2">H$8*D12</f>
        <v>8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5" t="s">
        <v>89</v>
      </c>
      <c r="B13" s="36" t="s">
        <v>48</v>
      </c>
      <c r="C13" s="15" t="s">
        <v>49</v>
      </c>
      <c r="D13" s="39">
        <v>1.0</v>
      </c>
      <c r="E13" s="38"/>
      <c r="F13" s="38"/>
      <c r="G13" s="14">
        <v>4.0</v>
      </c>
      <c r="H13" s="12">
        <f t="shared" si="2"/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5" t="s">
        <v>54</v>
      </c>
      <c r="B14" s="41"/>
      <c r="C14" s="23"/>
      <c r="D14" s="37">
        <v>2.0</v>
      </c>
      <c r="E14" s="38"/>
      <c r="F14" s="38"/>
      <c r="G14" s="34">
        <v>6.0</v>
      </c>
      <c r="H14" s="10">
        <f>SUM(H9:H13)</f>
        <v>384</v>
      </c>
      <c r="I14" s="9" t="s">
        <v>55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12">
        <f>H14/H$8</f>
        <v>48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25" t="s">
        <v>90</v>
      </c>
      <c r="C16" s="9"/>
      <c r="D16" s="9"/>
      <c r="E16" s="26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0">
        <v>1.0</v>
      </c>
      <c r="B18" s="3" t="s">
        <v>110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0">
        <v>2.0</v>
      </c>
      <c r="B19" s="9" t="s">
        <v>58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0">
        <v>4.0</v>
      </c>
      <c r="B20" s="9" t="s">
        <v>59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0">
        <v>5.0</v>
      </c>
      <c r="B21" s="9" t="s">
        <v>60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0">
        <v>6.0</v>
      </c>
      <c r="B22" s="9" t="s">
        <v>61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0">
        <v>7.0</v>
      </c>
      <c r="B23" s="9" t="s">
        <v>62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0">
        <v>8.0</v>
      </c>
      <c r="B24" s="9" t="s">
        <v>63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" t="s">
        <v>92</v>
      </c>
      <c r="B26" s="9"/>
      <c r="C26" s="13" t="s">
        <v>65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30">
        <v>1.0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0">
        <v>2.0</v>
      </c>
      <c r="B28" s="9"/>
      <c r="C28" s="28" t="s">
        <v>93</v>
      </c>
      <c r="D28" s="28" t="s">
        <v>94</v>
      </c>
      <c r="E28" s="9"/>
      <c r="F28" s="9"/>
      <c r="G28" s="3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0">
        <v>3.0</v>
      </c>
      <c r="B29" s="9"/>
      <c r="C29" s="9" t="s">
        <v>68</v>
      </c>
      <c r="D29" s="31"/>
      <c r="E29" s="31"/>
      <c r="F29" s="31"/>
      <c r="G29" s="3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30">
        <v>4.0</v>
      </c>
      <c r="B30" s="9"/>
      <c r="C30" s="9" t="s">
        <v>95</v>
      </c>
      <c r="D30" s="42" t="s">
        <v>96</v>
      </c>
      <c r="E30" s="31"/>
      <c r="F30" s="31"/>
      <c r="G30" s="3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0">
        <v>5.0</v>
      </c>
      <c r="B31" s="9"/>
      <c r="C31" s="9" t="s">
        <v>97</v>
      </c>
      <c r="D31" s="31" t="s">
        <v>98</v>
      </c>
      <c r="E31" s="31"/>
      <c r="F31" s="43" t="s">
        <v>99</v>
      </c>
      <c r="G31" s="3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0">
        <v>6.0</v>
      </c>
      <c r="B32" s="9"/>
      <c r="C32" s="9" t="s">
        <v>73</v>
      </c>
      <c r="D32" s="31" t="s">
        <v>100</v>
      </c>
      <c r="E32" s="31"/>
      <c r="F32" s="31"/>
      <c r="G32" s="3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30">
        <v>7.0</v>
      </c>
      <c r="B33" s="9"/>
      <c r="C33" s="9" t="s">
        <v>101</v>
      </c>
      <c r="D33" s="42"/>
      <c r="E33" s="31"/>
      <c r="F33" s="31"/>
      <c r="G33" s="3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0">
        <v>8.0</v>
      </c>
      <c r="B34" s="9"/>
      <c r="C34" s="9" t="s">
        <v>102</v>
      </c>
      <c r="D34" s="31" t="s">
        <v>103</v>
      </c>
      <c r="E34" s="31"/>
      <c r="F34" s="43" t="s">
        <v>104</v>
      </c>
      <c r="G34" s="3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0">
        <v>9.0</v>
      </c>
      <c r="B35" s="9"/>
      <c r="C35" s="9" t="s">
        <v>76</v>
      </c>
      <c r="D35" s="31" t="s">
        <v>105</v>
      </c>
      <c r="E35" s="31"/>
      <c r="F35" s="31"/>
      <c r="G35" s="3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30">
        <v>10.0</v>
      </c>
      <c r="B36" s="9"/>
      <c r="C36" s="9" t="s">
        <v>77</v>
      </c>
      <c r="D36" s="31" t="s">
        <v>106</v>
      </c>
      <c r="E36" s="31"/>
      <c r="F36" s="31"/>
      <c r="G36" s="3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30">
        <v>11.0</v>
      </c>
      <c r="B37" s="9"/>
      <c r="C37" s="9" t="s">
        <v>78</v>
      </c>
      <c r="D37" s="31"/>
      <c r="E37" s="31"/>
      <c r="F37" s="9"/>
      <c r="G37" s="3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0">
        <v>12.0</v>
      </c>
      <c r="B38" s="9"/>
      <c r="C38" s="9"/>
      <c r="D38" s="31"/>
      <c r="E38" s="31"/>
      <c r="F38" s="31"/>
      <c r="G38" s="31"/>
      <c r="H38" s="3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30">
        <v>13.0</v>
      </c>
      <c r="B39" s="9"/>
      <c r="C39" s="28" t="s">
        <v>79</v>
      </c>
      <c r="D39" s="31"/>
      <c r="E39" s="9"/>
      <c r="F39" s="31"/>
      <c r="G39" s="9"/>
      <c r="H39" s="3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30">
        <v>14.0</v>
      </c>
      <c r="B40" s="9"/>
      <c r="C40" s="28" t="s">
        <v>80</v>
      </c>
      <c r="D40" s="31"/>
      <c r="E40" s="9"/>
      <c r="F40" s="31"/>
      <c r="G40" s="9"/>
      <c r="H40" s="3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0">
        <v>15.0</v>
      </c>
      <c r="B41" s="9"/>
      <c r="C41" s="28" t="s">
        <v>81</v>
      </c>
      <c r="D41" s="31"/>
      <c r="E41" s="9"/>
      <c r="F41" s="31"/>
      <c r="G41" s="9"/>
      <c r="H41" s="3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28" t="s">
        <v>82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3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 t="s">
        <v>83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 t="s">
        <v>84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 t="s">
        <v>85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:B3"/>
    <mergeCell ref="A4:B4"/>
    <mergeCell ref="F4:G5"/>
    <mergeCell ref="A5:B5"/>
    <mergeCell ref="A6:C6"/>
    <mergeCell ref="B14:C14"/>
    <mergeCell ref="A16:B16"/>
    <mergeCell ref="C26:F26"/>
  </mergeCells>
  <printOptions horizontalCentered="1"/>
  <pageMargins bottom="0.75" footer="0.0" header="0.0" left="0.7" right="0.7" top="0.75"/>
  <pageSetup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13.0"/>
    <col customWidth="1" min="3" max="3" width="14.38"/>
    <col customWidth="1" min="4" max="4" width="15.75"/>
    <col customWidth="1" min="5" max="5" width="7.0"/>
    <col customWidth="1" min="6" max="6" width="9.25"/>
    <col customWidth="1" min="7" max="7" width="10.0"/>
    <col customWidth="1" min="8" max="8" width="9.0"/>
    <col customWidth="1" min="9" max="26" width="14.38"/>
  </cols>
  <sheetData>
    <row r="1" ht="57.0" customHeight="1">
      <c r="A1" s="7" t="s">
        <v>23</v>
      </c>
      <c r="C1" s="8" t="s">
        <v>24</v>
      </c>
      <c r="D1" s="8"/>
      <c r="E1" s="8" t="s">
        <v>25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 t="s">
        <v>26</v>
      </c>
      <c r="C3" s="8" t="s">
        <v>27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0" t="s">
        <v>28</v>
      </c>
      <c r="C4" s="2" t="s">
        <v>29</v>
      </c>
      <c r="D4" s="9"/>
      <c r="E4" s="9"/>
      <c r="F4" s="1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0" t="s">
        <v>30</v>
      </c>
      <c r="C5" s="3"/>
      <c r="D5" s="12"/>
      <c r="E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 t="s">
        <v>31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9"/>
      <c r="C7" s="9"/>
      <c r="D7" s="9"/>
      <c r="E7" s="9"/>
      <c r="F7" s="9"/>
      <c r="G7" s="9"/>
      <c r="H7" s="13" t="s">
        <v>32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14" t="s">
        <v>33</v>
      </c>
      <c r="B8" s="14" t="s">
        <v>34</v>
      </c>
      <c r="C8" s="14" t="s">
        <v>35</v>
      </c>
      <c r="D8" s="14" t="s">
        <v>36</v>
      </c>
      <c r="E8" s="14" t="s">
        <v>37</v>
      </c>
      <c r="F8" s="14" t="s">
        <v>38</v>
      </c>
      <c r="G8" s="14" t="s">
        <v>39</v>
      </c>
      <c r="H8" s="12">
        <v>7.0</v>
      </c>
      <c r="I8" s="9" t="s">
        <v>40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75" customHeight="1">
      <c r="A9" s="15" t="s">
        <v>41</v>
      </c>
      <c r="B9" s="16" t="s">
        <v>42</v>
      </c>
      <c r="C9" s="15" t="s">
        <v>43</v>
      </c>
      <c r="D9" s="17">
        <v>19.0</v>
      </c>
      <c r="E9" s="18"/>
      <c r="F9" s="18"/>
      <c r="G9" s="14">
        <v>1.0</v>
      </c>
      <c r="H9" s="12">
        <f t="shared" ref="H9:H10" si="1">H$8*D9</f>
        <v>133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9.0" customHeight="1">
      <c r="A10" s="15" t="s">
        <v>111</v>
      </c>
      <c r="B10" s="15" t="s">
        <v>45</v>
      </c>
      <c r="C10" s="15" t="s">
        <v>46</v>
      </c>
      <c r="D10" s="17">
        <v>25.0</v>
      </c>
      <c r="E10" s="18"/>
      <c r="F10" s="18"/>
      <c r="G10" s="14">
        <v>2.0</v>
      </c>
      <c r="H10" s="12">
        <f t="shared" si="1"/>
        <v>175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9.0" customHeight="1">
      <c r="A11" s="14" t="s">
        <v>51</v>
      </c>
      <c r="B11" s="15"/>
      <c r="C11" s="15"/>
      <c r="D11" s="20" t="s">
        <v>112</v>
      </c>
      <c r="E11" s="21" t="s">
        <v>42</v>
      </c>
      <c r="F11" s="21" t="s">
        <v>42</v>
      </c>
      <c r="G11" s="14" t="s">
        <v>113</v>
      </c>
      <c r="H11" s="1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15" t="s">
        <v>114</v>
      </c>
      <c r="B12" s="15" t="s">
        <v>48</v>
      </c>
      <c r="C12" s="15" t="s">
        <v>49</v>
      </c>
      <c r="D12" s="17">
        <v>2.0</v>
      </c>
      <c r="E12" s="18"/>
      <c r="F12" s="18"/>
      <c r="G12" s="14">
        <v>3.0</v>
      </c>
      <c r="H12" s="12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5" t="s">
        <v>115</v>
      </c>
      <c r="B13" s="15" t="s">
        <v>48</v>
      </c>
      <c r="C13" s="15" t="s">
        <v>49</v>
      </c>
      <c r="D13" s="17">
        <v>2.0</v>
      </c>
      <c r="E13" s="18"/>
      <c r="F13" s="18"/>
      <c r="G13" s="14">
        <v>4.0</v>
      </c>
      <c r="H13" s="1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0.0" customHeight="1">
      <c r="A14" s="15" t="s">
        <v>54</v>
      </c>
      <c r="B14" s="22"/>
      <c r="C14" s="23"/>
      <c r="D14" s="17">
        <v>2.0</v>
      </c>
      <c r="E14" s="18"/>
      <c r="F14" s="18"/>
      <c r="G14" s="14">
        <v>6.0</v>
      </c>
      <c r="H14" s="10">
        <f>SUM(H9:H13)</f>
        <v>308</v>
      </c>
      <c r="I14" s="9" t="s">
        <v>55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24"/>
      <c r="B15" s="24"/>
      <c r="C15" s="24"/>
      <c r="D15" s="24"/>
      <c r="E15" s="24"/>
      <c r="F15" s="24"/>
      <c r="G15" s="24"/>
      <c r="H15" s="12">
        <f>H14/H$8</f>
        <v>44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25" t="s">
        <v>56</v>
      </c>
      <c r="C16" s="9"/>
      <c r="D16" s="9"/>
      <c r="E16" s="26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0">
        <v>1.0</v>
      </c>
      <c r="B18" s="3" t="s">
        <v>116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0">
        <v>2.0</v>
      </c>
      <c r="B19" s="9" t="s">
        <v>58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0">
        <v>3.0</v>
      </c>
      <c r="B20" s="9" t="s">
        <v>117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0">
        <v>4.0</v>
      </c>
      <c r="B21" s="9" t="s">
        <v>60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0">
        <v>5.0</v>
      </c>
      <c r="B22" s="9" t="s">
        <v>118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0">
        <v>6.0</v>
      </c>
      <c r="B23" s="9" t="s">
        <v>119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0">
        <v>7.0</v>
      </c>
      <c r="B24" s="9" t="s">
        <v>120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0">
        <v>8.0</v>
      </c>
      <c r="B25" s="9" t="s">
        <v>62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0">
        <v>9.0</v>
      </c>
      <c r="B26" s="9" t="s">
        <v>63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" t="s">
        <v>64</v>
      </c>
      <c r="B28" s="9"/>
      <c r="C28" s="13" t="s">
        <v>65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27">
        <v>1.0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7">
        <v>2.0</v>
      </c>
      <c r="B30" s="9"/>
      <c r="C30" s="28" t="s">
        <v>66</v>
      </c>
      <c r="E30" s="28" t="s">
        <v>67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27">
        <v>3.0</v>
      </c>
      <c r="B31" s="9"/>
      <c r="C31" s="9" t="s">
        <v>68</v>
      </c>
      <c r="E31" s="3" t="s">
        <v>69</v>
      </c>
      <c r="F31" s="29"/>
      <c r="G31" s="2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27">
        <v>4.0</v>
      </c>
      <c r="B32" s="9"/>
      <c r="C32" s="9" t="s">
        <v>70</v>
      </c>
      <c r="E32" s="3" t="s">
        <v>71</v>
      </c>
      <c r="F32" s="29"/>
      <c r="G32" s="2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7">
        <v>5.0</v>
      </c>
      <c r="B33" s="9"/>
      <c r="C33" s="9" t="s">
        <v>72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7">
        <v>6.0</v>
      </c>
      <c r="B34" s="9"/>
      <c r="C34" s="9" t="s">
        <v>73</v>
      </c>
      <c r="E34" s="2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27">
        <v>7.0</v>
      </c>
      <c r="B35" s="9"/>
      <c r="C35" s="9" t="s">
        <v>74</v>
      </c>
      <c r="E35" s="28" t="s">
        <v>75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27">
        <v>8.0</v>
      </c>
      <c r="B36" s="9"/>
      <c r="C36" s="9" t="s">
        <v>76</v>
      </c>
      <c r="E36" s="28"/>
      <c r="F36" s="2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27">
        <v>9.0</v>
      </c>
      <c r="B37" s="9"/>
      <c r="C37" s="9" t="s">
        <v>77</v>
      </c>
      <c r="D37" s="9"/>
      <c r="E37" s="29"/>
      <c r="F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27">
        <v>10.0</v>
      </c>
      <c r="B38" s="9"/>
      <c r="C38" s="9" t="s">
        <v>78</v>
      </c>
      <c r="D38" s="28"/>
      <c r="E38" s="29"/>
      <c r="F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27">
        <v>11.0</v>
      </c>
      <c r="B39" s="9"/>
      <c r="C39" s="29"/>
      <c r="D39" s="9"/>
      <c r="E39" s="29"/>
      <c r="F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27">
        <v>12.0</v>
      </c>
      <c r="B40" s="9"/>
      <c r="C40" s="9"/>
      <c r="D40" s="28"/>
      <c r="E40" s="29"/>
      <c r="F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0">
        <v>13.0</v>
      </c>
      <c r="B41" s="9"/>
      <c r="C41" s="28" t="s">
        <v>79</v>
      </c>
      <c r="D41" s="31"/>
      <c r="E41" s="9"/>
      <c r="F41" s="31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30">
        <v>14.0</v>
      </c>
      <c r="B42" s="9"/>
      <c r="C42" s="28" t="s">
        <v>80</v>
      </c>
      <c r="D42" s="31"/>
      <c r="E42" s="9"/>
      <c r="F42" s="31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30">
        <v>15.0</v>
      </c>
      <c r="B43" s="9"/>
      <c r="C43" s="28" t="s">
        <v>81</v>
      </c>
      <c r="D43" s="31"/>
      <c r="E43" s="9"/>
      <c r="F43" s="31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28" t="s">
        <v>82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3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 t="s">
        <v>83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 t="s">
        <v>84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 t="s">
        <v>85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A3:B3"/>
    <mergeCell ref="A4:B4"/>
    <mergeCell ref="A5:B5"/>
    <mergeCell ref="B14:C14"/>
    <mergeCell ref="A16:B16"/>
    <mergeCell ref="C28:F28"/>
  </mergeCells>
  <printOptions horizontalCentered="1" verticalCentered="1"/>
  <pageMargins bottom="0.5" footer="0.0" header="0.0" left="0.5" right="0.5" top="0.5"/>
  <pageSetup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2023-01-20T15:13:40Z</dcterms:created>
</cp:coreProperties>
</file>