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 Keesey\Documents\GitHub\Liquid-Handler\Supporting Documentation\"/>
    </mc:Choice>
  </mc:AlternateContent>
  <xr:revisionPtr revIDLastSave="0" documentId="13_ncr:1_{B8303EDD-112F-413A-90B0-F80C78223450}" xr6:coauthVersionLast="47" xr6:coauthVersionMax="47" xr10:uidLastSave="{00000000-0000-0000-0000-000000000000}"/>
  <bookViews>
    <workbookView xWindow="10332" yWindow="7044" windowWidth="23016" windowHeight="14172" xr2:uid="{228C7852-DDEA-4F5C-8C38-1AC1DB1E40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G2" i="1"/>
  <c r="G10" i="1"/>
  <c r="G6" i="1"/>
  <c r="G15" i="1"/>
  <c r="G13" i="1"/>
  <c r="G9" i="1"/>
  <c r="G19" i="1"/>
  <c r="G3" i="1"/>
  <c r="G16" i="1"/>
  <c r="G17" i="1"/>
  <c r="G14" i="1"/>
  <c r="G8" i="1"/>
  <c r="G4" i="1"/>
  <c r="G5" i="1"/>
  <c r="G11" i="1"/>
  <c r="G12" i="1"/>
  <c r="G18" i="1"/>
  <c r="G7" i="1" l="1"/>
  <c r="G25" i="1" s="1"/>
</calcChain>
</file>

<file path=xl/sharedStrings.xml><?xml version="1.0" encoding="utf-8"?>
<sst xmlns="http://schemas.openxmlformats.org/spreadsheetml/2006/main" count="66" uniqueCount="51">
  <si>
    <t>Item</t>
  </si>
  <si>
    <t>Units Purchased</t>
  </si>
  <si>
    <t>Unit Cost</t>
  </si>
  <si>
    <t>Bulk Cost (100 units)</t>
  </si>
  <si>
    <t>Total Cost</t>
  </si>
  <si>
    <t>Link</t>
  </si>
  <si>
    <t>Comments</t>
  </si>
  <si>
    <t>NA</t>
  </si>
  <si>
    <t>3x10x4mm Ball bearings</t>
  </si>
  <si>
    <t>https://www.amazon.com/uxcell-Groove-Bearing-Double-Bearings/dp/B07FW257LJ/ref=pd_day0_2?pd_rd_w=AHnhv&amp;pf_rd_p=8ca997d7-1ea0-4c8f-9e14-a6d756b83e30&amp;pf_rd_r=7BZ1TAHM1A4342370CNJ&amp;pd_rd_r=22a9df3a-d154-4582-affb-26cd54427bae&amp;pd_rd_wg=K6pnv&amp;pd_rd_i=B07FW257LJ&amp;psc=1</t>
  </si>
  <si>
    <t>Micrcontroller (Raspberry Pi Pico)</t>
  </si>
  <si>
    <t>https://www.digikey.com/en/products/detail/raspberry-pi-(trading)-ltd/SC0915/13684020</t>
  </si>
  <si>
    <t>Buttons</t>
  </si>
  <si>
    <t>https://www.digikey.com/en/products/detail/apem-inc/MJTP1230E/1795785</t>
  </si>
  <si>
    <t>0.9deg Nema 17 Stepper Motor Bipolar</t>
  </si>
  <si>
    <t>https://www.amazon.com/Stepper-Bipolar-15-6oz-42x42x20mm-4-wires/dp/B00W96BBF6/ref=sr_1_6?dchild=1&amp;keywords=.9+degree+stepper+motor&amp;qid=1619699756&amp;s=industrial&amp;sr=1-6</t>
  </si>
  <si>
    <t>Stepper Motor Driver</t>
  </si>
  <si>
    <t>M3 Hardware</t>
  </si>
  <si>
    <t>https://www.amazon.com/Stainless-Assortment-Precise-Beautiful-Printed/dp/B0714FLXND/ref=sr_1_10?crid=1T3MCD2FW7MAV&amp;dchild=1&amp;keywords=m3+hardware+kit&amp;qid=1617348611&amp;sprefix=m3+hardware%2Caps%2C148&amp;sr=8-10</t>
  </si>
  <si>
    <t>https://www.amazon.com/Cole-Parmer-PTFE-Tubing-16-pack/dp/B00T97OZD8</t>
  </si>
  <si>
    <t>https://www.amazon.com/FYSETC-Stepstick-Heatsink-Ramps1-4-Board-5Pcs/dp/B08M9J8SB7/ref=sr_1_3?dchild=1&amp;keywords=tmc2209+v3.1&amp;qid=1633369147&amp;sr=8-3</t>
  </si>
  <si>
    <t xml:space="preserve">Darlington Array </t>
  </si>
  <si>
    <t>Jumper Cables</t>
  </si>
  <si>
    <t>https://www.amazon.com/dp/B071ZMNRB6?psc=1&amp;ref=ppx_yo2_dt_b_product_details</t>
  </si>
  <si>
    <t>Power Barrel</t>
  </si>
  <si>
    <t>https://www.sparkfun.com/products/119</t>
  </si>
  <si>
    <t>https://www.sparkfun.com/products/116</t>
  </si>
  <si>
    <t>Breakaway Male Header Pins (40 Count)</t>
  </si>
  <si>
    <t>12 Volt PSU</t>
  </si>
  <si>
    <t>https://www.amazon.com/LEDMO-Power-Supply-Transformers-Adapter/dp/B01461MOGQ/ref=sr_1_4?dchild=1&amp;keywords=12+volt+power+supply&amp;qid=1626968406&amp;sr=8-4</t>
  </si>
  <si>
    <t>https://www.amazon.com/gp/product/B07GCY6CH7/ref=ppx_yo_dt_b_asin_title_o04_s00?ie=UTF8&amp;th=1</t>
  </si>
  <si>
    <t>Limit Switch</t>
  </si>
  <si>
    <t>M2/3 Hardware (Button Head)</t>
  </si>
  <si>
    <t>https://www.amazon.com/Stainless-Assortment-820PCS-VIGRUE-Washers/dp/B098KXZNY6/ref=sr_1_2_sspa?dchild=1&amp;keywords=m2+hardware+kit+button+head&amp;qid=1633564138&amp;s=industrial&amp;sr=1-2-spons&amp;psc=1&amp;spLa=ZW5jcnlwdGVkUXVhbGlmaWVyPUExVjNWMjJYNEZXMDZYJmVuY3J5cHRlZElkPUEwNTkyNjE1M083RlBLRjZKMUUzVCZlbmNyeXB0ZWRBZElkPUEwOTE1OTA2M0tTVFlWOUJGVDY1NyZ3aWRnZXROYW1lPXNwX2F0ZiZhY3Rpb249Y2xpY2tSZWRpcmVjdCZkb05vdExvZ0NsaWNrPXRydWU=</t>
  </si>
  <si>
    <t>https://www.sparkfun.com/products/13014</t>
  </si>
  <si>
    <t>Items per Unit Purchased</t>
  </si>
  <si>
    <t>PCB</t>
  </si>
  <si>
    <t>https://jlcpcb.com/</t>
  </si>
  <si>
    <t>https://www.theleeco.com/products/electro-fluidic-systems/dispense-pumps/fixed-volume-dispense-pumps/lpm-series-pumps/</t>
  </si>
  <si>
    <t>https://www.amazon.com/Cole-Parmer-PTFE-Tubing-32-Pack/dp/B00PQZUD3I/ref=sr_1_20?dchild=1&amp;keywords=cole+parmer+1%2F16%22+OD&amp;qid=1633565187&amp;sr=8-20</t>
  </si>
  <si>
    <t>The Lee Company Fixed Volume 10μL Dispense Pumps (LPMA1250110L)</t>
  </si>
  <si>
    <t>PTFE Tubing 1/16" OD</t>
  </si>
  <si>
    <t>PTFE Tubing 1/8" OD</t>
  </si>
  <si>
    <t>https://www.amazon.com/OVERTURE-Filament-Consumables-Dimensional-Accuracy/dp/B07PGYHYV8/ref=sr_1_1_sspa?crid=1UUT9K42GJ8LA&amp;dchild=1&amp;keywords=overture+petg+filament+1.75mm&amp;qid=1633565738&amp;s=industrial&amp;sprefix=overture+pet%2Cindustrial%2C165&amp;sr=1-1-spons&amp;psc=1&amp;spLa=ZW5jcnlwdGVkUXVhbGlmaWVyPUEzMVJFU0VBMExVQkdQJmVuY3J5cHRlZElkPUEwMjA2Njk0MlFYN1hPOEdYTUxaTSZlbmNyeXB0ZWRBZElkPUEwMzgzMzc5MUdBRFlRRzJORFpDNSZ3aWRnZXROYW1lPXNwX2F0ZiZhY3Rpb249Y2xpY2tSZWRpcmVjdCZkb05vdExvZ0NsaWNrPXRydWU=</t>
  </si>
  <si>
    <t>Overture PETG 1KG</t>
  </si>
  <si>
    <t>Items needed</t>
  </si>
  <si>
    <t>Prices and Links Valid as of 10/6/21</t>
  </si>
  <si>
    <t>4 Pump Configuration, Unit Cost</t>
  </si>
  <si>
    <t>Cost per Item needed</t>
  </si>
  <si>
    <t>4 Pump Configuration, Quantity 1 Cost:</t>
  </si>
  <si>
    <t>https://www.sparkfun.com/products/97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</si>
</sst>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3" borderId="0" xfId="1" applyFill="1"/>
    <xf numFmtId="0" fontId="0" fillId="4" borderId="0" xfId="0" applyFill="1"/>
    <xf numFmtId="0" fontId="2" fillId="4" borderId="0" xfId="1" applyFill="1"/>
    <xf numFmtId="0" fontId="0" fillId="3" borderId="0" xfId="0" applyFill="1" applyAlignment="1">
      <alignment wrapText="1"/>
    </xf>
    <xf numFmtId="0" fontId="0" fillId="3" borderId="0" xfId="0" applyFont="1" applyFill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raspberry-pi-(trading)-ltd/SC0915/13684020" TargetMode="External"/><Relationship Id="rId13" Type="http://schemas.openxmlformats.org/officeDocument/2006/relationships/hyperlink" Target="https://www.amazon.com/OVERTURE-Filament-Consumables-Dimensional-Accuracy/dp/B07PGYHYV8/ref=sr_1_1_sspa?crid=1UUT9K42GJ8LA&amp;dchild=1&amp;keywords=overture+petg+filament+1.75mm&amp;qid=1633565738&amp;s=industrial&amp;sprefix=overture+pet%2Cindustrial%2C165&amp;sr=1-1-spons&amp;psc=1&amp;spLa=ZW5jcnlwdGVkUXVhbGlmaWVyPUEzMVJFU0VBMExVQkdQJmVuY3J5cHRlZElkPUEwMjA2Njk0MlFYN1hPOEdYTUxaTSZlbmNyeXB0ZWRBZElkPUEwMzgzMzc5MUdBRFlRRzJORFpDNSZ3aWRnZXROYW1lPXNwX2F0ZiZhY3Rpb249Y2xpY2tSZWRpcmVjdCZkb05vdExvZ0NsaWNrPXRydWU=" TargetMode="External"/><Relationship Id="rId18" Type="http://schemas.openxmlformats.org/officeDocument/2006/relationships/hyperlink" Target="https://www.theleeco.com/products/electro-fluidic-systems/dispense-pumps/fixed-volume-dispense-pumps/lpm-series-pumps/" TargetMode="External"/><Relationship Id="rId3" Type="http://schemas.openxmlformats.org/officeDocument/2006/relationships/hyperlink" Target="https://www.amazon.com/LEDMO-Power-Supply-Transformers-Adapter/dp/B01461MOGQ/ref=sr_1_4?dchild=1&amp;keywords=12+volt+power+supply&amp;qid=1626968406&amp;sr=8-4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amazon.com/Stepper-Bipolar-15-6oz-42x42x20mm-4-wires/dp/B00W96BBF6/ref=sr_1_6?dchild=1&amp;keywords=.9+degree+stepper+motor&amp;qid=1619699756&amp;s=industrial&amp;sr=1-6" TargetMode="External"/><Relationship Id="rId12" Type="http://schemas.openxmlformats.org/officeDocument/2006/relationships/hyperlink" Target="https://www.sparkfun.com/products/116" TargetMode="External"/><Relationship Id="rId17" Type="http://schemas.openxmlformats.org/officeDocument/2006/relationships/hyperlink" Target="https://www.sparkfun.com/products/13014" TargetMode="External"/><Relationship Id="rId2" Type="http://schemas.openxmlformats.org/officeDocument/2006/relationships/hyperlink" Target="https://www.amazon.com/uxcell-Groove-Bearing-Double-Bearings/dp/B07FW257LJ/ref=pd_day0_2?pd_rd_w=AHnhv&amp;pf_rd_p=8ca997d7-1ea0-4c8f-9e14-a6d756b83e30&amp;pf_rd_r=7BZ1TAHM1A4342370CNJ&amp;pd_rd_r=22a9df3a-d154-4582-affb-26cd54427bae&amp;pd_rd_wg=K6pnv&amp;pd_rd_i=B07FW257LJ&amp;psc=1" TargetMode="External"/><Relationship Id="rId16" Type="http://schemas.openxmlformats.org/officeDocument/2006/relationships/hyperlink" Target="https://www.amazon.com/gp/product/B07GCY6CH7/ref=ppx_yo_dt_b_asin_title_o04_s00?ie=UTF8&amp;th=1" TargetMode="External"/><Relationship Id="rId20" Type="http://schemas.openxmlformats.org/officeDocument/2006/relationships/hyperlink" Target="https://www.amazon.com/LEDMO-Power-Supply-Transformers-Adapter/dp/B01461MOGQ/ref=sr_1_4?dchild=1&amp;keywords=12+volt+power+supply&amp;qid=1626968406&amp;sr=8-4" TargetMode="External"/><Relationship Id="rId1" Type="http://schemas.openxmlformats.org/officeDocument/2006/relationships/hyperlink" Target="https://www.amazon.com/Cole-Parmer-PTFE-Tubing-16-pack/dp/B00T97OZD8" TargetMode="External"/><Relationship Id="rId6" Type="http://schemas.openxmlformats.org/officeDocument/2006/relationships/hyperlink" Target="https://www.amazon.com/FYSETC-Stepstick-Heatsink-Ramps1-4-Board-5Pcs/dp/B08M9J8SB7/ref=sr_1_3?dchild=1&amp;keywords=tmc2209+v3.1&amp;qid=1633369147&amp;sr=8-3" TargetMode="External"/><Relationship Id="rId11" Type="http://schemas.openxmlformats.org/officeDocument/2006/relationships/hyperlink" Target="https://jlcpcb.com/" TargetMode="External"/><Relationship Id="rId5" Type="http://schemas.openxmlformats.org/officeDocument/2006/relationships/hyperlink" Target="https://www.digikey.com/en/products/detail/apem-inc/MJTP1230E/1795785" TargetMode="External"/><Relationship Id="rId15" Type="http://schemas.openxmlformats.org/officeDocument/2006/relationships/hyperlink" Target="https://www.sparkfun.com/products/119" TargetMode="External"/><Relationship Id="rId10" Type="http://schemas.openxmlformats.org/officeDocument/2006/relationships/hyperlink" Target="https://www.amazon.com/dp/B071ZMNRB6?psc=1&amp;ref=ppx_yo2_dt_b_product_details" TargetMode="External"/><Relationship Id="rId19" Type="http://schemas.openxmlformats.org/officeDocument/2006/relationships/hyperlink" Target="https://www.sparkfun.com/products/97" TargetMode="External"/><Relationship Id="rId4" Type="http://schemas.openxmlformats.org/officeDocument/2006/relationships/hyperlink" Target="https://www.amazon.com/Stainless-Assortment-Precise-Beautiful-Printed/dp/B0714FLXND/ref=sr_1_10?crid=1T3MCD2FW7MAV&amp;dchild=1&amp;keywords=m3+hardware+kit&amp;qid=1617348611&amp;sprefix=m3+hardware%2Caps%2C148&amp;sr=8-10" TargetMode="External"/><Relationship Id="rId9" Type="http://schemas.openxmlformats.org/officeDocument/2006/relationships/hyperlink" Target="https://www.amazon.com/Stainless-Assortment-820PCS-VIGRUE-Washers/dp/B098KXZNY6/ref=sr_1_2_sspa?dchild=1&amp;keywords=m2+hardware+kit+button+head&amp;qid=1633564138&amp;s=industrial&amp;sr=1-2-spons&amp;psc=1&amp;spLa=ZW5jcnlwdGVkUXVhbGlmaWVyPUExVjNWMjJYNEZXMDZYJmVuY3J5cHRlZElkPUEwNTkyNjE1M083RlBLRjZKMUUzVCZlbmNyeXB0ZWRBZElkPUEwOTE1OTA2M0tTVFlWOUJGVDY1NyZ3aWRnZXROYW1lPXNwX2F0ZiZhY3Rpb249Y2xpY2tSZWRpcmVjdCZkb05vdExvZ0NsaWNrPXRydWU=" TargetMode="External"/><Relationship Id="rId14" Type="http://schemas.openxmlformats.org/officeDocument/2006/relationships/hyperlink" Target="https://www.amazon.com/Cole-Parmer-PTFE-Tubing-32-Pack/dp/B00PQZUD3I/ref=sr_1_20?dchild=1&amp;keywords=cole+parmer+1%2F16%22+OD&amp;qid=1633565187&amp;sr=8-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98E51-AFE9-493E-BC9F-90622D642E51}">
  <dimension ref="A1:J26"/>
  <sheetViews>
    <sheetView tabSelected="1" zoomScaleNormal="100" workbookViewId="0">
      <selection activeCell="H16" sqref="H16"/>
    </sheetView>
  </sheetViews>
  <sheetFormatPr defaultRowHeight="14.4" x14ac:dyDescent="0.3"/>
  <cols>
    <col min="1" max="1" width="41.88671875" customWidth="1"/>
    <col min="2" max="2" width="12.6640625" customWidth="1"/>
    <col min="3" max="3" width="22.44140625" customWidth="1"/>
    <col min="4" max="4" width="16.5546875" customWidth="1"/>
    <col min="5" max="5" width="20.109375" customWidth="1"/>
    <col min="6" max="6" width="34.77734375" customWidth="1"/>
    <col min="7" max="7" width="11.44140625" customWidth="1"/>
    <col min="8" max="8" width="14.21875" customWidth="1"/>
    <col min="9" max="9" width="74.44140625" customWidth="1"/>
  </cols>
  <sheetData>
    <row r="1" spans="1:10" x14ac:dyDescent="0.3">
      <c r="A1" s="1" t="s">
        <v>0</v>
      </c>
      <c r="B1" s="1" t="s">
        <v>45</v>
      </c>
      <c r="C1" s="1" t="s">
        <v>35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48</v>
      </c>
      <c r="I1" s="1" t="s">
        <v>5</v>
      </c>
      <c r="J1" s="1" t="s">
        <v>6</v>
      </c>
    </row>
    <row r="2" spans="1:10" s="4" customFormat="1" x14ac:dyDescent="0.3">
      <c r="A2" s="4" t="s">
        <v>44</v>
      </c>
      <c r="B2" s="4">
        <v>1</v>
      </c>
      <c r="C2" s="4">
        <v>1</v>
      </c>
      <c r="D2" s="4">
        <v>1</v>
      </c>
      <c r="E2" s="4">
        <v>21.99</v>
      </c>
      <c r="F2" s="4" t="s">
        <v>7</v>
      </c>
      <c r="G2" s="4">
        <f>D2*E2</f>
        <v>21.99</v>
      </c>
      <c r="H2" s="4">
        <f>(B2/C2) * E2</f>
        <v>21.99</v>
      </c>
      <c r="I2" s="5" t="s">
        <v>43</v>
      </c>
    </row>
    <row r="3" spans="1:10" x14ac:dyDescent="0.3">
      <c r="A3" s="4" t="s">
        <v>8</v>
      </c>
      <c r="B3" s="4">
        <v>3</v>
      </c>
      <c r="C3" s="4">
        <v>10</v>
      </c>
      <c r="D3" s="4">
        <v>1</v>
      </c>
      <c r="E3" s="4">
        <v>8.49</v>
      </c>
      <c r="F3" s="4" t="s">
        <v>7</v>
      </c>
      <c r="G3" s="4">
        <f>D3*E3</f>
        <v>8.49</v>
      </c>
      <c r="H3" s="4">
        <f t="shared" ref="H3:H19" si="0">(B3/C3) * E3</f>
        <v>2.5470000000000002</v>
      </c>
      <c r="I3" s="5" t="s">
        <v>9</v>
      </c>
    </row>
    <row r="4" spans="1:10" x14ac:dyDescent="0.3">
      <c r="A4" s="4" t="s">
        <v>32</v>
      </c>
      <c r="B4" s="4">
        <v>1</v>
      </c>
      <c r="C4" s="4">
        <v>1</v>
      </c>
      <c r="D4" s="4">
        <v>1</v>
      </c>
      <c r="E4" s="4">
        <v>23.99</v>
      </c>
      <c r="F4" s="4" t="s">
        <v>7</v>
      </c>
      <c r="G4" s="4">
        <f>D4*E4</f>
        <v>23.99</v>
      </c>
      <c r="H4" s="4">
        <f t="shared" si="0"/>
        <v>23.99</v>
      </c>
      <c r="I4" s="5" t="s">
        <v>33</v>
      </c>
    </row>
    <row r="5" spans="1:10" x14ac:dyDescent="0.3">
      <c r="A5" s="4" t="s">
        <v>17</v>
      </c>
      <c r="B5" s="4">
        <v>1</v>
      </c>
      <c r="C5" s="4">
        <v>1</v>
      </c>
      <c r="D5" s="4">
        <v>1</v>
      </c>
      <c r="E5" s="4">
        <v>8.59</v>
      </c>
      <c r="F5" s="4" t="s">
        <v>7</v>
      </c>
      <c r="G5" s="4">
        <f>D5*E5</f>
        <v>8.59</v>
      </c>
      <c r="H5" s="4">
        <f t="shared" si="0"/>
        <v>8.59</v>
      </c>
      <c r="I5" s="5" t="s">
        <v>18</v>
      </c>
    </row>
    <row r="6" spans="1:10" x14ac:dyDescent="0.3">
      <c r="A6" s="4" t="s">
        <v>41</v>
      </c>
      <c r="B6" s="4">
        <v>1</v>
      </c>
      <c r="C6" s="4">
        <v>5</v>
      </c>
      <c r="D6" s="4">
        <v>1</v>
      </c>
      <c r="E6" s="4">
        <v>35.450000000000003</v>
      </c>
      <c r="F6" s="4" t="s">
        <v>7</v>
      </c>
      <c r="G6" s="4">
        <f>D6 *E6</f>
        <v>35.450000000000003</v>
      </c>
      <c r="H6" s="4">
        <f t="shared" si="0"/>
        <v>7.0900000000000007</v>
      </c>
      <c r="I6" s="5" t="s">
        <v>39</v>
      </c>
    </row>
    <row r="7" spans="1:10" x14ac:dyDescent="0.3">
      <c r="A7" s="4" t="s">
        <v>42</v>
      </c>
      <c r="B7" s="4">
        <v>1</v>
      </c>
      <c r="C7" s="4">
        <v>5</v>
      </c>
      <c r="D7" s="4">
        <v>1</v>
      </c>
      <c r="E7" s="4">
        <v>53.85</v>
      </c>
      <c r="F7" s="4" t="s">
        <v>7</v>
      </c>
      <c r="G7" s="4">
        <f>D7 *E7</f>
        <v>53.85</v>
      </c>
      <c r="H7" s="4">
        <f t="shared" si="0"/>
        <v>10.770000000000001</v>
      </c>
      <c r="I7" s="5" t="s">
        <v>19</v>
      </c>
    </row>
    <row r="8" spans="1:10" x14ac:dyDescent="0.3">
      <c r="A8" s="2" t="s">
        <v>28</v>
      </c>
      <c r="B8" s="2">
        <v>1</v>
      </c>
      <c r="C8" s="2">
        <v>1</v>
      </c>
      <c r="D8" s="2">
        <v>1</v>
      </c>
      <c r="E8" s="2">
        <v>15.95</v>
      </c>
      <c r="F8" s="2" t="s">
        <v>7</v>
      </c>
      <c r="G8" s="2">
        <f t="shared" ref="G8" si="1">D8*E8</f>
        <v>15.95</v>
      </c>
      <c r="H8" s="2">
        <f t="shared" si="0"/>
        <v>15.95</v>
      </c>
      <c r="I8" s="3" t="s">
        <v>29</v>
      </c>
      <c r="J8" s="9" t="s">
        <v>29</v>
      </c>
    </row>
    <row r="9" spans="1:10" x14ac:dyDescent="0.3">
      <c r="A9" s="2" t="s">
        <v>24</v>
      </c>
      <c r="B9" s="2">
        <v>1</v>
      </c>
      <c r="C9" s="2">
        <v>1</v>
      </c>
      <c r="D9" s="2">
        <v>1</v>
      </c>
      <c r="E9" s="2">
        <v>1.25</v>
      </c>
      <c r="F9" s="2" t="s">
        <v>7</v>
      </c>
      <c r="G9" s="2">
        <f t="shared" ref="G9:G14" si="2">D9*E9</f>
        <v>1.25</v>
      </c>
      <c r="H9" s="2">
        <f t="shared" si="0"/>
        <v>1.25</v>
      </c>
      <c r="I9" s="3" t="s">
        <v>25</v>
      </c>
    </row>
    <row r="10" spans="1:10" x14ac:dyDescent="0.3">
      <c r="A10" s="2" t="s">
        <v>27</v>
      </c>
      <c r="B10" s="2">
        <v>5</v>
      </c>
      <c r="C10" s="2">
        <v>1</v>
      </c>
      <c r="D10" s="2">
        <v>5</v>
      </c>
      <c r="E10" s="2">
        <v>0.27</v>
      </c>
      <c r="F10" s="2">
        <v>0.23</v>
      </c>
      <c r="G10" s="2">
        <f t="shared" si="2"/>
        <v>1.35</v>
      </c>
      <c r="H10" s="2">
        <f t="shared" si="0"/>
        <v>1.35</v>
      </c>
      <c r="I10" s="3" t="s">
        <v>26</v>
      </c>
    </row>
    <row r="11" spans="1:10" x14ac:dyDescent="0.3">
      <c r="A11" s="2" t="s">
        <v>12</v>
      </c>
      <c r="B11" s="2">
        <v>1</v>
      </c>
      <c r="C11" s="2">
        <v>1</v>
      </c>
      <c r="D11" s="2">
        <v>4</v>
      </c>
      <c r="E11" s="2">
        <v>0.24</v>
      </c>
      <c r="F11" s="2">
        <v>0.2</v>
      </c>
      <c r="G11" s="2">
        <f t="shared" si="2"/>
        <v>0.96</v>
      </c>
      <c r="H11" s="2">
        <f t="shared" si="0"/>
        <v>0.24</v>
      </c>
      <c r="I11" s="3" t="s">
        <v>13</v>
      </c>
      <c r="J11" s="9" t="s">
        <v>50</v>
      </c>
    </row>
    <row r="12" spans="1:10" x14ac:dyDescent="0.3">
      <c r="A12" s="2" t="s">
        <v>22</v>
      </c>
      <c r="B12" s="2">
        <v>22</v>
      </c>
      <c r="C12" s="2">
        <v>120</v>
      </c>
      <c r="D12" s="2">
        <v>1</v>
      </c>
      <c r="E12" s="2">
        <v>7.49</v>
      </c>
      <c r="F12" s="2" t="s">
        <v>7</v>
      </c>
      <c r="G12" s="2">
        <f t="shared" si="2"/>
        <v>7.49</v>
      </c>
      <c r="H12" s="2">
        <f t="shared" si="0"/>
        <v>1.3731666666666666</v>
      </c>
      <c r="I12" s="3" t="s">
        <v>30</v>
      </c>
    </row>
    <row r="13" spans="1:10" x14ac:dyDescent="0.3">
      <c r="A13" s="7" t="s">
        <v>31</v>
      </c>
      <c r="B13" s="7">
        <v>2</v>
      </c>
      <c r="C13" s="2">
        <v>2</v>
      </c>
      <c r="D13" s="2">
        <v>1</v>
      </c>
      <c r="E13" s="2">
        <v>2.95</v>
      </c>
      <c r="F13" s="2" t="s">
        <v>7</v>
      </c>
      <c r="G13" s="2">
        <f t="shared" si="2"/>
        <v>2.95</v>
      </c>
      <c r="H13" s="2">
        <f t="shared" si="0"/>
        <v>2.95</v>
      </c>
      <c r="I13" s="3" t="s">
        <v>34</v>
      </c>
    </row>
    <row r="14" spans="1:10" ht="28.8" x14ac:dyDescent="0.3">
      <c r="A14" s="6" t="s">
        <v>40</v>
      </c>
      <c r="B14" s="6">
        <v>4</v>
      </c>
      <c r="C14" s="2">
        <v>1</v>
      </c>
      <c r="D14" s="2">
        <v>4</v>
      </c>
      <c r="E14" s="2">
        <v>100</v>
      </c>
      <c r="F14" s="2">
        <v>100</v>
      </c>
      <c r="G14" s="2">
        <f t="shared" si="2"/>
        <v>400</v>
      </c>
      <c r="H14" s="2">
        <f t="shared" si="0"/>
        <v>400</v>
      </c>
      <c r="I14" s="3" t="s">
        <v>38</v>
      </c>
    </row>
    <row r="15" spans="1:10" x14ac:dyDescent="0.3">
      <c r="A15" s="2" t="s">
        <v>36</v>
      </c>
      <c r="B15" s="2">
        <v>1</v>
      </c>
      <c r="C15" s="2">
        <v>5</v>
      </c>
      <c r="D15" s="2">
        <v>1</v>
      </c>
      <c r="E15" s="2">
        <v>3.1</v>
      </c>
      <c r="F15" s="2" t="s">
        <v>7</v>
      </c>
      <c r="G15" s="2">
        <f>D15 *E15</f>
        <v>3.1</v>
      </c>
      <c r="H15" s="2">
        <f t="shared" si="0"/>
        <v>0.62000000000000011</v>
      </c>
      <c r="I15" s="3" t="s">
        <v>37</v>
      </c>
    </row>
    <row r="16" spans="1:10" x14ac:dyDescent="0.3">
      <c r="A16" s="2" t="s">
        <v>10</v>
      </c>
      <c r="B16" s="2">
        <v>1</v>
      </c>
      <c r="C16" s="2">
        <v>1</v>
      </c>
      <c r="D16" s="2">
        <v>1</v>
      </c>
      <c r="E16" s="2">
        <v>4</v>
      </c>
      <c r="F16" s="2" t="s">
        <v>7</v>
      </c>
      <c r="G16" s="2">
        <f>D16*E16</f>
        <v>4</v>
      </c>
      <c r="H16" s="2">
        <f t="shared" si="0"/>
        <v>4</v>
      </c>
      <c r="I16" s="3" t="s">
        <v>11</v>
      </c>
    </row>
    <row r="17" spans="1:9" x14ac:dyDescent="0.3">
      <c r="A17" s="2" t="s">
        <v>21</v>
      </c>
      <c r="B17" s="2">
        <v>1</v>
      </c>
      <c r="C17" s="2">
        <v>6</v>
      </c>
      <c r="D17" s="2">
        <v>1</v>
      </c>
      <c r="E17" s="2">
        <v>6.98</v>
      </c>
      <c r="F17" s="2" t="s">
        <v>7</v>
      </c>
      <c r="G17" s="2">
        <f>D17*E17</f>
        <v>6.98</v>
      </c>
      <c r="H17" s="2">
        <f t="shared" si="0"/>
        <v>1.1633333333333333</v>
      </c>
      <c r="I17" s="3" t="s">
        <v>23</v>
      </c>
    </row>
    <row r="18" spans="1:9" x14ac:dyDescent="0.3">
      <c r="A18" s="2" t="s">
        <v>16</v>
      </c>
      <c r="B18" s="2">
        <v>2</v>
      </c>
      <c r="C18" s="2">
        <v>5</v>
      </c>
      <c r="D18" s="2">
        <v>1</v>
      </c>
      <c r="E18" s="2">
        <v>29.88</v>
      </c>
      <c r="F18" s="2" t="s">
        <v>7</v>
      </c>
      <c r="G18" s="2">
        <f>D18*E18</f>
        <v>29.88</v>
      </c>
      <c r="H18" s="2">
        <f t="shared" si="0"/>
        <v>11.952</v>
      </c>
      <c r="I18" s="3" t="s">
        <v>20</v>
      </c>
    </row>
    <row r="19" spans="1:9" x14ac:dyDescent="0.3">
      <c r="A19" s="2" t="s">
        <v>14</v>
      </c>
      <c r="B19" s="2">
        <v>2</v>
      </c>
      <c r="C19" s="2">
        <v>1</v>
      </c>
      <c r="D19" s="2">
        <v>2</v>
      </c>
      <c r="E19" s="2">
        <v>17.989999999999998</v>
      </c>
      <c r="F19" s="2" t="s">
        <v>7</v>
      </c>
      <c r="G19" s="2">
        <f>D19*E19</f>
        <v>35.979999999999997</v>
      </c>
      <c r="H19" s="2">
        <f t="shared" si="0"/>
        <v>35.979999999999997</v>
      </c>
      <c r="I19" s="3" t="s">
        <v>15</v>
      </c>
    </row>
    <row r="25" spans="1:9" x14ac:dyDescent="0.3">
      <c r="A25" s="8" t="s">
        <v>46</v>
      </c>
      <c r="F25" s="8" t="s">
        <v>49</v>
      </c>
      <c r="G25">
        <f>SUM(G2:G19)</f>
        <v>662.25</v>
      </c>
    </row>
    <row r="26" spans="1:9" x14ac:dyDescent="0.3">
      <c r="F26" s="8" t="s">
        <v>47</v>
      </c>
      <c r="G26">
        <f xml:space="preserve"> SUM(H2:H19)</f>
        <v>551.80550000000005</v>
      </c>
    </row>
  </sheetData>
  <hyperlinks>
    <hyperlink ref="I7" r:id="rId1" xr:uid="{F60100F8-1014-48A1-8A63-D1CF579285D7}"/>
    <hyperlink ref="I3" r:id="rId2" display="https://www.amazon.com/uxcell-Groove-Bearing-Double-Bearings/dp/B07FW257LJ/ref=pd_day0_2?pd_rd_w=AHnhv&amp;pf_rd_p=8ca997d7-1ea0-4c8f-9e14-a6d756b83e30&amp;pf_rd_r=7BZ1TAHM1A4342370CNJ&amp;pd_rd_r=22a9df3a-d154-4582-affb-26cd54427bae&amp;pd_rd_wg=K6pnv&amp;pd_rd_i=B07FW257LJ&amp;psc=1" xr:uid="{3556C65B-089B-4772-89E9-CF56032E28B3}"/>
    <hyperlink ref="I8" r:id="rId3" xr:uid="{23CD87CC-BD33-46FA-B00F-2F9DBFBE8F21}"/>
    <hyperlink ref="I5" r:id="rId4" xr:uid="{E273B029-B685-454C-8FA6-1C614B13077E}"/>
    <hyperlink ref="I11" r:id="rId5" xr:uid="{46820BA5-D935-4C82-93A7-AADEEB858742}"/>
    <hyperlink ref="I18" r:id="rId6" xr:uid="{29B8ABB6-3696-421D-B59C-7D1D3E1854F8}"/>
    <hyperlink ref="I19" r:id="rId7" xr:uid="{EF1BDEE3-7251-4FBC-ABEA-F776B4CB53D6}"/>
    <hyperlink ref="I16" r:id="rId8" xr:uid="{F5BAB480-954D-4E66-94D0-D7E881F71199}"/>
    <hyperlink ref="I4" r:id="rId9" display="https://www.amazon.com/Stainless-Assortment-820PCS-VIGRUE-Washers/dp/B098KXZNY6/ref=sr_1_2_sspa?dchild=1&amp;keywords=m2+hardware+kit+button+head&amp;qid=1633564138&amp;s=industrial&amp;sr=1-2-spons&amp;psc=1&amp;spLa=ZW5jcnlwdGVkUXVhbGlmaWVyPUExVjNWMjJYNEZXMDZYJmVuY3J5cHRlZElkPUEwNTkyNjE1M083RlBLRjZKMUUzVCZlbmNyeXB0ZWRBZElkPUEwOTE1OTA2M0tTVFlWOUJGVDY1NyZ3aWRnZXROYW1lPXNwX2F0ZiZhY3Rpb249Y2xpY2tSZWRpcmVjdCZkb05vdExvZ0NsaWNrPXRydWU=" xr:uid="{9E386DF4-662A-4C2E-A27A-F28C2362D2A6}"/>
    <hyperlink ref="I17" r:id="rId10" xr:uid="{28AC85D4-7128-487C-B6A8-9C9C462EE9F3}"/>
    <hyperlink ref="I15" r:id="rId11" xr:uid="{98D93B39-2151-4130-ABBF-0C51690614BD}"/>
    <hyperlink ref="I10" r:id="rId12" xr:uid="{B70DCCA4-124D-44D6-A064-8B70780E157B}"/>
    <hyperlink ref="I2" r:id="rId13" display="https://www.amazon.com/OVERTURE-Filament-Consumables-Dimensional-Accuracy/dp/B07PGYHYV8/ref=sr_1_1_sspa?crid=1UUT9K42GJ8LA&amp;dchild=1&amp;keywords=overture+petg+filament+1.75mm&amp;qid=1633565738&amp;s=industrial&amp;sprefix=overture+pet%2Cindustrial%2C165&amp;sr=1-1-spons&amp;psc=1&amp;spLa=ZW5jcnlwdGVkUXVhbGlmaWVyPUEzMVJFU0VBMExVQkdQJmVuY3J5cHRlZElkPUEwMjA2Njk0MlFYN1hPOEdYTUxaTSZlbmNyeXB0ZWRBZElkPUEwMzgzMzc5MUdBRFlRRzJORFpDNSZ3aWRnZXROYW1lPXNwX2F0ZiZhY3Rpb249Y2xpY2tSZWRpcmVjdCZkb05vdExvZ0NsaWNrPXRydWU=" xr:uid="{3EE85D23-8E79-40E0-AE30-BD56428D252F}"/>
    <hyperlink ref="I6" r:id="rId14" xr:uid="{8BC7E20E-7222-40E1-957C-D1B6C26909DF}"/>
    <hyperlink ref="I9" r:id="rId15" xr:uid="{0A028D75-08D1-4AAD-AC3E-8DF1F1D166F0}"/>
    <hyperlink ref="I12" r:id="rId16" xr:uid="{F798A701-A98F-4B7F-9A7F-C991BD0574B9}"/>
    <hyperlink ref="I13" r:id="rId17" xr:uid="{85CEBBD0-334C-4000-A47F-8BCD4BAB501C}"/>
    <hyperlink ref="I14" r:id="rId18" xr:uid="{F5F2EC1C-7C2B-4A38-8E73-E67846680338}"/>
    <hyperlink ref="J11" r:id="rId19" xr:uid="{45A61D46-79A4-41F4-B026-8E1C9FDD9CC3}"/>
    <hyperlink ref="J8" r:id="rId20" xr:uid="{3F08249B-1D99-48A7-B5DD-C7A6A360ECB4}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Keesey</dc:creator>
  <cp:lastModifiedBy>Rod Keesey</cp:lastModifiedBy>
  <dcterms:created xsi:type="dcterms:W3CDTF">2021-10-04T17:36:50Z</dcterms:created>
  <dcterms:modified xsi:type="dcterms:W3CDTF">2021-10-15T03:56:11Z</dcterms:modified>
</cp:coreProperties>
</file>