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iort Dinu\Desktop\Efectul Seebeck\Dinu\"/>
    </mc:Choice>
  </mc:AlternateContent>
  <bookViews>
    <workbookView xWindow="0" yWindow="0" windowWidth="20496" windowHeight="7536" xr2:uid="{A2539EAF-CCEF-480A-BB1C-89D233392C5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7" i="1"/>
  <c r="E8" i="1" l="1"/>
  <c r="E9" i="1"/>
  <c r="E10" i="1"/>
  <c r="E11" i="1"/>
  <c r="E12" i="1"/>
  <c r="E13" i="1"/>
  <c r="E14" i="1"/>
  <c r="E15" i="1"/>
  <c r="E16" i="1"/>
  <c r="E7" i="1" l="1"/>
  <c r="G7" i="1" l="1"/>
  <c r="H16" i="1" l="1"/>
  <c r="H14" i="1"/>
  <c r="H13" i="1"/>
  <c r="H12" i="1"/>
  <c r="H11" i="1"/>
  <c r="H10" i="1"/>
  <c r="H9" i="1"/>
  <c r="H8" i="1"/>
  <c r="H15" i="1"/>
  <c r="H7" i="1"/>
  <c r="I7" i="1" l="1"/>
  <c r="J7" i="1" l="1"/>
  <c r="J12" i="1"/>
</calcChain>
</file>

<file path=xl/sharedStrings.xml><?xml version="1.0" encoding="utf-8"?>
<sst xmlns="http://schemas.openxmlformats.org/spreadsheetml/2006/main" count="17" uniqueCount="14">
  <si>
    <t>Nr.crt</t>
  </si>
  <si>
    <t>1000/</t>
  </si>
  <si>
    <t xml:space="preserve"> </t>
  </si>
  <si>
    <t>[μV/K]</t>
  </si>
  <si>
    <t xml:space="preserve">          &lt;σ&gt;±</t>
  </si>
  <si>
    <t xml:space="preserve">             [μV/K]</t>
  </si>
  <si>
    <t>[Ω]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</si>
  <si>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</si>
  <si>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ϕi</t>
  </si>
  <si>
    <t>[div]</t>
  </si>
  <si>
    <t xml:space="preserve">      </t>
  </si>
  <si>
    <t>&lt;σ&gt;</t>
  </si>
  <si>
    <r>
      <t xml:space="preserve"> Δσ</t>
    </r>
    <r>
      <rPr>
        <vertAlign val="subscript"/>
        <sz val="11"/>
        <color theme="1"/>
        <rFont val="Calibri"/>
        <family val="2"/>
        <scheme val="minor"/>
      </rPr>
      <t xml:space="preserve">i </t>
    </r>
  </si>
  <si>
    <t>.=43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</si>
</sst>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3" fillId="0" borderId="0" xfId="0" applyFont="1"/>
    <xf numFmtId="2" fontId="0" fillId="0" borderId="4" xfId="0" applyNumberForma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360484</xdr:colOff>
      <xdr:row>4</xdr:row>
      <xdr:rowOff>5861</xdr:rowOff>
    </xdr:from>
    <xdr:ext cx="1792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B51C9F-C857-44FF-87B5-D42918BDC5C7}"/>
                </a:ext>
              </a:extLst>
            </xdr:cNvPr>
            <xdr:cNvSpPr txBox="1"/>
          </xdr:nvSpPr>
          <xdr:spPr>
            <a:xfrm>
              <a:off x="2499946" y="392723"/>
              <a:ext cx="179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B51C9F-C857-44FF-87B5-D42918BDC5C7}"/>
                </a:ext>
              </a:extLst>
            </xdr:cNvPr>
            <xdr:cNvSpPr txBox="1"/>
          </xdr:nvSpPr>
          <xdr:spPr>
            <a:xfrm>
              <a:off x="2499946" y="392723"/>
              <a:ext cx="179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ɸ_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219808</xdr:colOff>
      <xdr:row>3</xdr:row>
      <xdr:rowOff>181707</xdr:rowOff>
    </xdr:from>
    <xdr:ext cx="1502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700222-74C6-45DF-86AB-1CD016875D0B}"/>
                </a:ext>
              </a:extLst>
            </xdr:cNvPr>
            <xdr:cNvSpPr txBox="1"/>
          </xdr:nvSpPr>
          <xdr:spPr>
            <a:xfrm>
              <a:off x="2968870" y="375138"/>
              <a:ext cx="1502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700222-74C6-45DF-86AB-1CD016875D0B}"/>
                </a:ext>
              </a:extLst>
            </xdr:cNvPr>
            <xdr:cNvSpPr txBox="1"/>
          </xdr:nvSpPr>
          <xdr:spPr>
            <a:xfrm>
              <a:off x="2968870" y="375138"/>
              <a:ext cx="1502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445477</xdr:colOff>
      <xdr:row>4</xdr:row>
      <xdr:rowOff>5861</xdr:rowOff>
    </xdr:from>
    <xdr:ext cx="173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A88C794-DAA7-411C-BA20-61B5F4CD2D8F}"/>
                </a:ext>
              </a:extLst>
            </xdr:cNvPr>
            <xdr:cNvSpPr txBox="1"/>
          </xdr:nvSpPr>
          <xdr:spPr>
            <a:xfrm>
              <a:off x="5503985" y="392723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A88C794-DAA7-411C-BA20-61B5F4CD2D8F}"/>
                </a:ext>
              </a:extLst>
            </xdr:cNvPr>
            <xdr:cNvSpPr txBox="1"/>
          </xdr:nvSpPr>
          <xdr:spPr>
            <a:xfrm>
              <a:off x="5503985" y="392723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627184</xdr:colOff>
      <xdr:row>4</xdr:row>
      <xdr:rowOff>5862</xdr:rowOff>
    </xdr:from>
    <xdr:ext cx="173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05DFF8A-1B3F-497E-93E7-5F350E0E72DE}"/>
                </a:ext>
              </a:extLst>
            </xdr:cNvPr>
            <xdr:cNvSpPr txBox="1"/>
          </xdr:nvSpPr>
          <xdr:spPr>
            <a:xfrm>
              <a:off x="6734907" y="392724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05DFF8A-1B3F-497E-93E7-5F350E0E72DE}"/>
                </a:ext>
              </a:extLst>
            </xdr:cNvPr>
            <xdr:cNvSpPr txBox="1"/>
          </xdr:nvSpPr>
          <xdr:spPr>
            <a:xfrm>
              <a:off x="6734907" y="392724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108440</xdr:colOff>
      <xdr:row>1</xdr:row>
      <xdr:rowOff>164123</xdr:rowOff>
    </xdr:from>
    <xdr:ext cx="1969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C0ABD9D-2649-4D5D-B943-1DD624E4A190}"/>
                </a:ext>
              </a:extLst>
            </xdr:cNvPr>
            <xdr:cNvSpPr txBox="1"/>
          </xdr:nvSpPr>
          <xdr:spPr>
            <a:xfrm>
              <a:off x="3648809" y="345831"/>
              <a:ext cx="196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C0ABD9D-2649-4D5D-B943-1DD624E4A190}"/>
                </a:ext>
              </a:extLst>
            </xdr:cNvPr>
            <xdr:cNvSpPr txBox="1"/>
          </xdr:nvSpPr>
          <xdr:spPr>
            <a:xfrm>
              <a:off x="3648809" y="345831"/>
              <a:ext cx="196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𝜙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5EF4-4F63-4396-BB78-3A39DAC7E46F}">
  <dimension ref="B3:L16"/>
  <sheetViews>
    <sheetView tabSelected="1" zoomScale="130" zoomScaleNormal="130" workbookViewId="0">
      <selection activeCell="I6" sqref="I6"/>
    </sheetView>
  </sheetViews>
  <sheetFormatPr defaultRowHeight="14.4" x14ac:dyDescent="0.3"/>
  <cols>
    <col min="2" max="2" width="5.6640625" customWidth="1"/>
    <col min="3" max="3" width="7.77734375" customWidth="1"/>
    <col min="6" max="6" width="11.5546875" bestFit="1" customWidth="1"/>
    <col min="7" max="7" width="10.88671875" customWidth="1"/>
    <col min="8" max="8" width="13.88671875" customWidth="1"/>
    <col min="9" max="9" width="15.33203125" customWidth="1"/>
    <col min="10" max="10" width="19.44140625" customWidth="1"/>
    <col min="12" max="12" width="9.109375" customWidth="1"/>
  </cols>
  <sheetData>
    <row r="3" spans="2:12" ht="14.4" customHeight="1" thickBot="1" x14ac:dyDescent="0.35">
      <c r="G3" s="15" t="s">
        <v>13</v>
      </c>
    </row>
    <row r="4" spans="2:12" ht="15" thickBot="1" x14ac:dyDescent="0.35">
      <c r="B4" s="1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2:12" ht="15.6" x14ac:dyDescent="0.3">
      <c r="B5" s="13" t="s">
        <v>0</v>
      </c>
      <c r="C5" s="13" t="s">
        <v>7</v>
      </c>
      <c r="D5" s="13" t="s">
        <v>8</v>
      </c>
      <c r="E5" s="8" t="s">
        <v>1</v>
      </c>
      <c r="F5" s="7" t="s">
        <v>10</v>
      </c>
      <c r="G5" s="13" t="s">
        <v>11</v>
      </c>
      <c r="H5" s="13" t="s">
        <v>12</v>
      </c>
      <c r="I5" s="11"/>
      <c r="J5" s="3" t="s">
        <v>4</v>
      </c>
      <c r="L5" s="9"/>
    </row>
    <row r="6" spans="2:12" ht="15" thickBot="1" x14ac:dyDescent="0.35">
      <c r="B6" s="14"/>
      <c r="C6" s="14" t="s">
        <v>6</v>
      </c>
      <c r="D6" s="14" t="s">
        <v>9</v>
      </c>
      <c r="E6" s="6" t="s">
        <v>2</v>
      </c>
      <c r="F6" s="14" t="s">
        <v>3</v>
      </c>
      <c r="G6" s="14" t="s">
        <v>3</v>
      </c>
      <c r="H6" s="14" t="s">
        <v>3</v>
      </c>
      <c r="I6" s="12" t="s">
        <v>3</v>
      </c>
      <c r="J6" s="4" t="s">
        <v>5</v>
      </c>
    </row>
    <row r="7" spans="2:12" ht="15" thickBot="1" x14ac:dyDescent="0.35">
      <c r="B7" s="5">
        <v>1</v>
      </c>
      <c r="C7" s="4">
        <v>100</v>
      </c>
      <c r="D7" s="4">
        <v>40</v>
      </c>
      <c r="E7" s="10">
        <f>(1000/D7)</f>
        <v>25</v>
      </c>
      <c r="F7" s="10">
        <f>(((50*42)/79)*((D7*C7)/(42-D7))/1000)</f>
        <v>53.164556962025316</v>
      </c>
      <c r="G7" s="16">
        <f>AVERAGE(F7:F16)</f>
        <v>30.750693477075892</v>
      </c>
      <c r="H7" s="10">
        <f>(F7-G7)</f>
        <v>22.413863484949424</v>
      </c>
      <c r="I7" s="16">
        <f>(SQRT(SUM(H7^2,H8^2,H9^2,H10^2,H11^2,H12^2,H13^2,H14^2,H15^2,H16^2)/(10*9)))</f>
        <v>2.9396563799132989</v>
      </c>
      <c r="J7" s="16">
        <f>(G7+I7)</f>
        <v>33.690349856989194</v>
      </c>
    </row>
    <row r="8" spans="2:12" ht="15" thickBot="1" x14ac:dyDescent="0.35">
      <c r="B8" s="5">
        <v>2</v>
      </c>
      <c r="C8" s="4">
        <v>200</v>
      </c>
      <c r="D8" s="4">
        <v>37</v>
      </c>
      <c r="E8" s="10">
        <f t="shared" ref="E8:E16" si="0">(1000/D8)</f>
        <v>27.027027027027028</v>
      </c>
      <c r="F8" s="10">
        <f t="shared" ref="F8:F16" si="1">(((50*42)/79)*((D8*C8)/(42-D8))/1000)</f>
        <v>39.341772151898731</v>
      </c>
      <c r="G8" s="17"/>
      <c r="H8" s="10">
        <f>(F8-G7)</f>
        <v>8.5910786748228389</v>
      </c>
      <c r="I8" s="17"/>
      <c r="J8" s="17"/>
    </row>
    <row r="9" spans="2:12" ht="15" thickBot="1" x14ac:dyDescent="0.35">
      <c r="B9" s="5">
        <v>3</v>
      </c>
      <c r="C9" s="4">
        <v>300</v>
      </c>
      <c r="D9" s="4">
        <v>34</v>
      </c>
      <c r="E9" s="10">
        <f t="shared" si="0"/>
        <v>29.411764705882351</v>
      </c>
      <c r="F9" s="10">
        <f t="shared" si="1"/>
        <v>33.892405063291136</v>
      </c>
      <c r="G9" s="17"/>
      <c r="H9" s="10">
        <f>(F9-G7)</f>
        <v>3.1417115862152443</v>
      </c>
      <c r="I9" s="17"/>
      <c r="J9" s="17"/>
    </row>
    <row r="10" spans="2:12" ht="15" thickBot="1" x14ac:dyDescent="0.35">
      <c r="B10" s="5">
        <v>4</v>
      </c>
      <c r="C10" s="4">
        <v>400</v>
      </c>
      <c r="D10" s="4">
        <v>31</v>
      </c>
      <c r="E10" s="10">
        <f t="shared" si="0"/>
        <v>32.258064516129032</v>
      </c>
      <c r="F10" s="10">
        <f t="shared" si="1"/>
        <v>29.965477560414268</v>
      </c>
      <c r="G10" s="17"/>
      <c r="H10" s="10">
        <f>(F10-G7)</f>
        <v>-0.78521591666162394</v>
      </c>
      <c r="I10" s="17"/>
      <c r="J10" s="17"/>
    </row>
    <row r="11" spans="2:12" ht="15" thickBot="1" x14ac:dyDescent="0.35">
      <c r="B11" s="5">
        <v>5</v>
      </c>
      <c r="C11" s="4">
        <v>500</v>
      </c>
      <c r="D11" s="4">
        <v>28</v>
      </c>
      <c r="E11" s="10">
        <f t="shared" si="0"/>
        <v>35.714285714285715</v>
      </c>
      <c r="F11" s="10">
        <f t="shared" si="1"/>
        <v>26.582278481012658</v>
      </c>
      <c r="G11" s="17"/>
      <c r="H11" s="10">
        <f>(F11-G7)</f>
        <v>-4.168414996063234</v>
      </c>
      <c r="I11" s="17"/>
      <c r="J11" s="18"/>
    </row>
    <row r="12" spans="2:12" ht="15" thickBot="1" x14ac:dyDescent="0.35">
      <c r="B12" s="5">
        <v>6</v>
      </c>
      <c r="C12" s="4">
        <v>600</v>
      </c>
      <c r="D12" s="4">
        <v>26</v>
      </c>
      <c r="E12" s="10">
        <f t="shared" si="0"/>
        <v>38.46153846153846</v>
      </c>
      <c r="F12" s="10">
        <f t="shared" si="1"/>
        <v>25.917721518987342</v>
      </c>
      <c r="G12" s="17"/>
      <c r="H12" s="10">
        <f>(F12-G7)</f>
        <v>-4.8329719580885495</v>
      </c>
      <c r="I12" s="17"/>
      <c r="J12" s="16">
        <f>(G7-I7)</f>
        <v>27.811037097162593</v>
      </c>
    </row>
    <row r="13" spans="2:12" ht="15" thickBot="1" x14ac:dyDescent="0.35">
      <c r="B13" s="5">
        <v>7</v>
      </c>
      <c r="C13" s="4">
        <v>700</v>
      </c>
      <c r="D13" s="4">
        <v>24</v>
      </c>
      <c r="E13" s="10">
        <f t="shared" si="0"/>
        <v>41.666666666666664</v>
      </c>
      <c r="F13" s="10">
        <f t="shared" si="1"/>
        <v>24.810126582278482</v>
      </c>
      <c r="G13" s="17"/>
      <c r="H13" s="10">
        <f>(F13-G7)</f>
        <v>-5.94056689479741</v>
      </c>
      <c r="I13" s="17"/>
      <c r="J13" s="17"/>
    </row>
    <row r="14" spans="2:12" ht="15" thickBot="1" x14ac:dyDescent="0.35">
      <c r="B14" s="5">
        <v>8</v>
      </c>
      <c r="C14" s="4">
        <v>800</v>
      </c>
      <c r="D14" s="4">
        <v>23</v>
      </c>
      <c r="E14" s="10">
        <f t="shared" si="0"/>
        <v>43.478260869565219</v>
      </c>
      <c r="F14" s="10">
        <f t="shared" si="1"/>
        <v>25.742838107928048</v>
      </c>
      <c r="G14" s="17"/>
      <c r="H14" s="10">
        <f>(F14-G7)</f>
        <v>-5.007855369147844</v>
      </c>
      <c r="I14" s="17"/>
      <c r="J14" s="17"/>
    </row>
    <row r="15" spans="2:12" ht="15" thickBot="1" x14ac:dyDescent="0.35">
      <c r="B15" s="5">
        <v>9</v>
      </c>
      <c r="C15" s="4">
        <v>900</v>
      </c>
      <c r="D15" s="4">
        <v>21</v>
      </c>
      <c r="E15" s="10">
        <f t="shared" si="0"/>
        <v>47.61904761904762</v>
      </c>
      <c r="F15" s="10">
        <f t="shared" si="1"/>
        <v>23.924050632911392</v>
      </c>
      <c r="G15" s="17"/>
      <c r="H15" s="10">
        <f>(F15-G7)</f>
        <v>-6.8266428441644997</v>
      </c>
      <c r="I15" s="17"/>
      <c r="J15" s="17"/>
    </row>
    <row r="16" spans="2:12" ht="15" thickBot="1" x14ac:dyDescent="0.35">
      <c r="B16" s="5">
        <v>10</v>
      </c>
      <c r="C16" s="4">
        <v>1000</v>
      </c>
      <c r="D16" s="4">
        <v>20</v>
      </c>
      <c r="E16" s="10">
        <f t="shared" si="0"/>
        <v>50</v>
      </c>
      <c r="F16" s="10">
        <f t="shared" si="1"/>
        <v>24.16570771001151</v>
      </c>
      <c r="G16" s="18"/>
      <c r="H16" s="10">
        <f>(F16-G7)</f>
        <v>-6.5849857670643814</v>
      </c>
      <c r="I16" s="18"/>
      <c r="J16" s="18"/>
    </row>
  </sheetData>
  <mergeCells count="4">
    <mergeCell ref="J7:J11"/>
    <mergeCell ref="J12:J16"/>
    <mergeCell ref="I7:I16"/>
    <mergeCell ref="G7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Borlea Catalin</dc:creator>
  <cp:lastModifiedBy>Bociort Dinu</cp:lastModifiedBy>
  <dcterms:created xsi:type="dcterms:W3CDTF">2017-11-02T16:23:12Z</dcterms:created>
  <dcterms:modified xsi:type="dcterms:W3CDTF">2017-12-14T14:29:47Z</dcterms:modified>
</cp:coreProperties>
</file>