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deiglenes\hodgepodge\"/>
    </mc:Choice>
  </mc:AlternateContent>
  <bookViews>
    <workbookView xWindow="0" yWindow="0" windowWidth="7290" windowHeight="3495"/>
  </bookViews>
  <sheets>
    <sheet name="Merchant" sheetId="1" r:id="rId1"/>
    <sheet name="Mixtur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2" l="1"/>
  <c r="C28" i="2"/>
  <c r="C23" i="2"/>
  <c r="C19" i="2"/>
  <c r="C11" i="2"/>
  <c r="C32" i="2"/>
  <c r="C6" i="2"/>
  <c r="C33" i="2"/>
  <c r="C2" i="2"/>
  <c r="C17" i="2"/>
  <c r="C10" i="2"/>
  <c r="C30" i="2"/>
  <c r="C14" i="2"/>
  <c r="C18" i="2"/>
  <c r="C16" i="2"/>
  <c r="C4" i="2"/>
  <c r="C26" i="2"/>
  <c r="C34" i="2"/>
  <c r="C27" i="2"/>
  <c r="C5" i="2"/>
  <c r="C24" i="2"/>
  <c r="C22" i="2"/>
  <c r="C29" i="2"/>
  <c r="C20" i="2"/>
  <c r="C37" i="2"/>
  <c r="C8" i="2"/>
  <c r="C7" i="2"/>
  <c r="C3" i="2"/>
  <c r="C21" i="2"/>
  <c r="C35" i="2"/>
  <c r="C15" i="2"/>
  <c r="C25" i="2"/>
  <c r="C12" i="2"/>
  <c r="C36" i="2"/>
  <c r="E9" i="1"/>
  <c r="E2" i="1"/>
  <c r="E17" i="1"/>
  <c r="E18" i="1"/>
  <c r="E19" i="1"/>
  <c r="E6" i="1"/>
  <c r="E20" i="1"/>
  <c r="E7" i="1"/>
  <c r="E21" i="1"/>
  <c r="E8" i="1"/>
  <c r="E36" i="1"/>
  <c r="E35" i="1"/>
  <c r="E28" i="1"/>
  <c r="E16" i="1"/>
  <c r="E46" i="1"/>
  <c r="E3" i="1"/>
  <c r="D46" i="1"/>
  <c r="D32" i="1"/>
  <c r="E32" i="1" s="1"/>
  <c r="D24" i="1"/>
  <c r="E24" i="1" s="1"/>
  <c r="D31" i="1"/>
  <c r="E31" i="1" s="1"/>
  <c r="D16" i="1"/>
  <c r="D45" i="1"/>
  <c r="E45" i="1" s="1"/>
  <c r="D42" i="1"/>
  <c r="E42" i="1" s="1"/>
  <c r="D41" i="1"/>
  <c r="E41" i="1" s="1"/>
  <c r="D44" i="1"/>
  <c r="E44" i="1" s="1"/>
  <c r="D30" i="1"/>
  <c r="E30" i="1" s="1"/>
  <c r="D38" i="1"/>
  <c r="E38" i="1" s="1"/>
  <c r="D40" i="1"/>
  <c r="E40" i="1" s="1"/>
  <c r="D29" i="1"/>
  <c r="E29" i="1" s="1"/>
  <c r="D5" i="1"/>
  <c r="E5" i="1" s="1"/>
  <c r="D39" i="1"/>
  <c r="E39" i="1" s="1"/>
  <c r="D23" i="1"/>
  <c r="E23" i="1" s="1"/>
  <c r="D28" i="1"/>
  <c r="D15" i="1"/>
  <c r="E15" i="1" s="1"/>
  <c r="D43" i="1"/>
  <c r="E43" i="1" s="1"/>
  <c r="D27" i="1"/>
  <c r="E27" i="1" s="1"/>
  <c r="D35" i="1"/>
  <c r="D14" i="1"/>
  <c r="E14" i="1" s="1"/>
  <c r="D26" i="1"/>
  <c r="E26" i="1" s="1"/>
  <c r="D22" i="1"/>
  <c r="E22" i="1" s="1"/>
  <c r="D4" i="1"/>
  <c r="E4" i="1" s="1"/>
  <c r="D25" i="1"/>
  <c r="E25" i="1" s="1"/>
  <c r="D13" i="1"/>
  <c r="E13" i="1" s="1"/>
  <c r="D12" i="1"/>
  <c r="E12" i="1" s="1"/>
  <c r="D11" i="1"/>
  <c r="E11" i="1" s="1"/>
  <c r="D10" i="1"/>
  <c r="E10" i="1" s="1"/>
  <c r="D37" i="1"/>
  <c r="E37" i="1" s="1"/>
  <c r="D34" i="1"/>
  <c r="E34" i="1" s="1"/>
  <c r="D36" i="1"/>
  <c r="D33" i="1"/>
  <c r="E33" i="1" s="1"/>
</calcChain>
</file>

<file path=xl/sharedStrings.xml><?xml version="1.0" encoding="utf-8"?>
<sst xmlns="http://schemas.openxmlformats.org/spreadsheetml/2006/main" count="175" uniqueCount="85">
  <si>
    <t>Card type</t>
  </si>
  <si>
    <t>From</t>
  </si>
  <si>
    <t>To</t>
  </si>
  <si>
    <t>Delta</t>
  </si>
  <si>
    <t>RR</t>
  </si>
  <si>
    <t>RRR</t>
  </si>
  <si>
    <t>Victory points</t>
  </si>
  <si>
    <t>RRRR</t>
  </si>
  <si>
    <t>RRRRR</t>
  </si>
  <si>
    <t>Max repeat</t>
  </si>
  <si>
    <t>Delta max</t>
  </si>
  <si>
    <t>updateIngr.</t>
  </si>
  <si>
    <t>obtainIngr.</t>
  </si>
  <si>
    <t>tradeIngr.</t>
  </si>
  <si>
    <t>Ingr. cost</t>
  </si>
  <si>
    <t>Ingredients</t>
  </si>
  <si>
    <t>R&lt;M&lt;F&lt;C</t>
  </si>
  <si>
    <t>C</t>
  </si>
  <si>
    <t>CRR</t>
  </si>
  <si>
    <t>CC</t>
  </si>
  <si>
    <t>CCC</t>
  </si>
  <si>
    <t>F</t>
  </si>
  <si>
    <t>FF</t>
  </si>
  <si>
    <t>RF</t>
  </si>
  <si>
    <t>FC</t>
  </si>
  <si>
    <t>FFF</t>
  </si>
  <si>
    <t>M</t>
  </si>
  <si>
    <t>MM</t>
  </si>
  <si>
    <t>MMM</t>
  </si>
  <si>
    <t>MF</t>
  </si>
  <si>
    <t>CMM</t>
  </si>
  <si>
    <t>FFMMM</t>
  </si>
  <si>
    <t>R=1 M=2 F=3 C=4</t>
  </si>
  <si>
    <t>RM</t>
  </si>
  <si>
    <t>MMMRR</t>
  </si>
  <si>
    <t>CMRR</t>
  </si>
  <si>
    <t>FRRR</t>
  </si>
  <si>
    <t>FFRR</t>
  </si>
  <si>
    <t>MMRR</t>
  </si>
  <si>
    <t>MRR</t>
  </si>
  <si>
    <t>MR</t>
  </si>
  <si>
    <t>CFR</t>
  </si>
  <si>
    <t>FMR</t>
  </si>
  <si>
    <t>MMR</t>
  </si>
  <si>
    <t>MRRRR</t>
  </si>
  <si>
    <t>FFFMR</t>
  </si>
  <si>
    <t>FRR</t>
  </si>
  <si>
    <t>RMFC</t>
  </si>
  <si>
    <t>RRCC</t>
  </si>
  <si>
    <t>RRRCC</t>
  </si>
  <si>
    <t>CCCC</t>
  </si>
  <si>
    <t>RRCCC</t>
  </si>
  <si>
    <t>CCCCC</t>
  </si>
  <si>
    <t>RRFF</t>
  </si>
  <si>
    <t>FFFF</t>
  </si>
  <si>
    <t>RRRFF</t>
  </si>
  <si>
    <t>RRFFF</t>
  </si>
  <si>
    <t>FFCC</t>
  </si>
  <si>
    <t>FFFFF</t>
  </si>
  <si>
    <t>FFFCC</t>
  </si>
  <si>
    <t>FFCCC</t>
  </si>
  <si>
    <t>RRFFCC</t>
  </si>
  <si>
    <t>MMMM</t>
  </si>
  <si>
    <t>MMFC</t>
  </si>
  <si>
    <t>MMFF</t>
  </si>
  <si>
    <t>MMMMM</t>
  </si>
  <si>
    <t>MMCC</t>
  </si>
  <si>
    <t>MMMFF</t>
  </si>
  <si>
    <t>MMFFF</t>
  </si>
  <si>
    <t>MMMCC</t>
  </si>
  <si>
    <t>MMCCC</t>
  </si>
  <si>
    <t>MMFFCC</t>
  </si>
  <si>
    <t>RRMM</t>
  </si>
  <si>
    <t>RRRMM</t>
  </si>
  <si>
    <t>RRMMM</t>
  </si>
  <si>
    <t>RRMC</t>
  </si>
  <si>
    <t>RFFC</t>
  </si>
  <si>
    <t>RRMMFF</t>
  </si>
  <si>
    <t>RRMMCC</t>
  </si>
  <si>
    <t>RRRMFC</t>
  </si>
  <si>
    <t>RMMMFC</t>
  </si>
  <si>
    <t>RMFFFC</t>
  </si>
  <si>
    <t>RMFCCC</t>
  </si>
  <si>
    <t>R="root" M="mushroom" F="feather" C="chickenLeg"</t>
  </si>
  <si>
    <t>list&lt;Mechant&gt; inHand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</si>
</sst>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pane ySplit="1" topLeftCell="A2" activePane="bottomLeft" state="frozen"/>
      <selection pane="bottomLeft" activeCell="G7" sqref="G7"/>
    </sheetView>
  </sheetViews>
  <sheetFormatPr defaultRowHeight="15" x14ac:dyDescent="0.25"/>
  <cols>
    <col min="1" max="1" width="10" bestFit="1" customWidth="1"/>
    <col min="2" max="2" width="6" bestFit="1" customWidth="1"/>
    <col min="3" max="3" width="7.7109375" bestFit="1" customWidth="1"/>
    <col min="4" max="4" width="5.140625" style="1" bestFit="1" customWidth="1"/>
    <col min="5" max="5" width="8.85546875" style="1" bestFit="1" customWidth="1"/>
    <col min="6" max="6" width="10" style="1" bestFit="1" customWidth="1"/>
    <col min="7" max="7" width="18.5703125" bestFit="1" customWidth="1"/>
    <col min="8" max="8" width="8" bestFit="1" customWidth="1"/>
    <col min="9" max="9" width="44.42578125" bestFit="1" customWidth="1"/>
    <col min="10" max="10" width="8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10</v>
      </c>
      <c r="F1" s="2" t="s">
        <v>9</v>
      </c>
      <c r="G1" s="10" t="s">
        <v>32</v>
      </c>
      <c r="H1" s="9" t="s">
        <v>16</v>
      </c>
      <c r="I1" s="9" t="s">
        <v>83</v>
      </c>
    </row>
    <row r="2" spans="1:10" x14ac:dyDescent="0.25">
      <c r="A2" s="4" t="s">
        <v>12</v>
      </c>
      <c r="B2" s="4"/>
      <c r="C2" s="4" t="s">
        <v>4</v>
      </c>
      <c r="D2" s="4">
        <v>2</v>
      </c>
      <c r="E2" s="4">
        <f t="shared" ref="E2:E46" si="0">F2*D2</f>
        <v>2</v>
      </c>
      <c r="F2" s="4">
        <v>1</v>
      </c>
      <c r="G2" s="3" t="s">
        <v>84</v>
      </c>
      <c r="I2" s="10"/>
      <c r="J2" s="10"/>
    </row>
    <row r="3" spans="1:10" x14ac:dyDescent="0.25">
      <c r="A3" s="8" t="s">
        <v>11</v>
      </c>
      <c r="B3" s="6"/>
      <c r="C3" s="6"/>
      <c r="D3" s="6">
        <v>2</v>
      </c>
      <c r="E3" s="6">
        <f t="shared" si="0"/>
        <v>2</v>
      </c>
      <c r="F3" s="6">
        <v>1</v>
      </c>
      <c r="G3" s="3" t="s">
        <v>84</v>
      </c>
    </row>
    <row r="4" spans="1:10" x14ac:dyDescent="0.25">
      <c r="A4" s="5" t="s">
        <v>13</v>
      </c>
      <c r="B4" s="5" t="s">
        <v>5</v>
      </c>
      <c r="C4" s="5" t="s">
        <v>17</v>
      </c>
      <c r="D4" s="5">
        <f>-3+4</f>
        <v>1</v>
      </c>
      <c r="E4" s="5">
        <f t="shared" si="0"/>
        <v>3</v>
      </c>
      <c r="F4" s="5">
        <v>3</v>
      </c>
    </row>
    <row r="5" spans="1:10" x14ac:dyDescent="0.25">
      <c r="A5" s="5" t="s">
        <v>13</v>
      </c>
      <c r="B5" s="5" t="s">
        <v>26</v>
      </c>
      <c r="C5" s="5" t="s">
        <v>5</v>
      </c>
      <c r="D5" s="5">
        <f>-2+3</f>
        <v>1</v>
      </c>
      <c r="E5" s="5">
        <f t="shared" si="0"/>
        <v>3</v>
      </c>
      <c r="F5" s="5">
        <v>3</v>
      </c>
    </row>
    <row r="6" spans="1:10" x14ac:dyDescent="0.25">
      <c r="A6" s="4" t="s">
        <v>12</v>
      </c>
      <c r="B6" s="4"/>
      <c r="C6" s="4" t="s">
        <v>33</v>
      </c>
      <c r="D6" s="4">
        <v>3</v>
      </c>
      <c r="E6" s="4">
        <f t="shared" si="0"/>
        <v>3</v>
      </c>
      <c r="F6" s="4">
        <v>1</v>
      </c>
    </row>
    <row r="7" spans="1:10" x14ac:dyDescent="0.25">
      <c r="A7" s="4" t="s">
        <v>12</v>
      </c>
      <c r="B7" s="4"/>
      <c r="C7" s="4" t="s">
        <v>21</v>
      </c>
      <c r="D7" s="4">
        <v>3</v>
      </c>
      <c r="E7" s="4">
        <f t="shared" si="0"/>
        <v>3</v>
      </c>
      <c r="F7" s="4">
        <v>1</v>
      </c>
    </row>
    <row r="8" spans="1:10" x14ac:dyDescent="0.25">
      <c r="A8" s="4" t="s">
        <v>12</v>
      </c>
      <c r="B8" s="4"/>
      <c r="C8" s="4" t="s">
        <v>5</v>
      </c>
      <c r="D8" s="4">
        <v>3</v>
      </c>
      <c r="E8" s="4">
        <f t="shared" si="0"/>
        <v>3</v>
      </c>
      <c r="F8" s="4">
        <v>1</v>
      </c>
    </row>
    <row r="9" spans="1:10" x14ac:dyDescent="0.25">
      <c r="A9" s="8" t="s">
        <v>11</v>
      </c>
      <c r="B9" s="6"/>
      <c r="C9" s="6"/>
      <c r="D9" s="6">
        <v>3</v>
      </c>
      <c r="E9" s="6">
        <f t="shared" si="0"/>
        <v>3</v>
      </c>
      <c r="F9" s="6">
        <v>1</v>
      </c>
    </row>
    <row r="10" spans="1:10" x14ac:dyDescent="0.25">
      <c r="A10" s="5" t="s">
        <v>13</v>
      </c>
      <c r="B10" s="5" t="s">
        <v>22</v>
      </c>
      <c r="C10" s="5" t="s">
        <v>34</v>
      </c>
      <c r="D10" s="5">
        <f>-6+6+2</f>
        <v>2</v>
      </c>
      <c r="E10" s="5">
        <f t="shared" si="0"/>
        <v>4</v>
      </c>
      <c r="F10" s="5">
        <v>2</v>
      </c>
    </row>
    <row r="11" spans="1:10" x14ac:dyDescent="0.25">
      <c r="A11" s="5" t="s">
        <v>13</v>
      </c>
      <c r="B11" s="5" t="s">
        <v>22</v>
      </c>
      <c r="C11" s="5" t="s">
        <v>35</v>
      </c>
      <c r="D11" s="5">
        <f>-6+4+2+2</f>
        <v>2</v>
      </c>
      <c r="E11" s="5">
        <f t="shared" si="0"/>
        <v>4</v>
      </c>
      <c r="F11" s="5">
        <v>2</v>
      </c>
    </row>
    <row r="12" spans="1:10" x14ac:dyDescent="0.25">
      <c r="A12" s="5" t="s">
        <v>13</v>
      </c>
      <c r="B12" s="5" t="s">
        <v>17</v>
      </c>
      <c r="C12" s="5" t="s">
        <v>36</v>
      </c>
      <c r="D12" s="5">
        <f>-4+3+3</f>
        <v>2</v>
      </c>
      <c r="E12" s="5">
        <f t="shared" si="0"/>
        <v>4</v>
      </c>
      <c r="F12" s="5">
        <v>2</v>
      </c>
    </row>
    <row r="13" spans="1:10" x14ac:dyDescent="0.25">
      <c r="A13" s="5" t="s">
        <v>13</v>
      </c>
      <c r="B13" s="5" t="s">
        <v>27</v>
      </c>
      <c r="C13" s="5" t="s">
        <v>36</v>
      </c>
      <c r="D13" s="5">
        <f>-4+3+3</f>
        <v>2</v>
      </c>
      <c r="E13" s="5">
        <f t="shared" si="0"/>
        <v>4</v>
      </c>
      <c r="F13" s="5">
        <v>2</v>
      </c>
    </row>
    <row r="14" spans="1:10" x14ac:dyDescent="0.25">
      <c r="A14" s="5" t="s">
        <v>13</v>
      </c>
      <c r="B14" s="5" t="s">
        <v>28</v>
      </c>
      <c r="C14" s="5" t="s">
        <v>37</v>
      </c>
      <c r="D14" s="5">
        <f>-6+6+2</f>
        <v>2</v>
      </c>
      <c r="E14" s="5">
        <f t="shared" si="0"/>
        <v>4</v>
      </c>
      <c r="F14" s="5">
        <v>2</v>
      </c>
    </row>
    <row r="15" spans="1:10" x14ac:dyDescent="0.25">
      <c r="A15" s="5" t="s">
        <v>13</v>
      </c>
      <c r="B15" s="5" t="s">
        <v>17</v>
      </c>
      <c r="C15" s="5" t="s">
        <v>38</v>
      </c>
      <c r="D15" s="5">
        <f>-4+4+2</f>
        <v>2</v>
      </c>
      <c r="E15" s="5">
        <f t="shared" si="0"/>
        <v>4</v>
      </c>
      <c r="F15" s="5">
        <v>2</v>
      </c>
    </row>
    <row r="16" spans="1:10" x14ac:dyDescent="0.25">
      <c r="A16" s="5" t="s">
        <v>13</v>
      </c>
      <c r="B16" s="5" t="s">
        <v>7</v>
      </c>
      <c r="C16" s="5" t="s">
        <v>22</v>
      </c>
      <c r="D16" s="5">
        <f>-4+6</f>
        <v>2</v>
      </c>
      <c r="E16" s="5">
        <f t="shared" si="0"/>
        <v>4</v>
      </c>
      <c r="F16" s="5">
        <v>2</v>
      </c>
    </row>
    <row r="17" spans="1:6" x14ac:dyDescent="0.25">
      <c r="A17" s="4" t="s">
        <v>12</v>
      </c>
      <c r="B17" s="4"/>
      <c r="C17" s="4" t="s">
        <v>39</v>
      </c>
      <c r="D17" s="4">
        <v>4</v>
      </c>
      <c r="E17" s="4">
        <f t="shared" si="0"/>
        <v>4</v>
      </c>
      <c r="F17" s="4">
        <v>1</v>
      </c>
    </row>
    <row r="18" spans="1:6" x14ac:dyDescent="0.25">
      <c r="A18" s="4" t="s">
        <v>12</v>
      </c>
      <c r="B18" s="4"/>
      <c r="C18" s="4" t="s">
        <v>7</v>
      </c>
      <c r="D18" s="4">
        <v>4</v>
      </c>
      <c r="E18" s="4">
        <f t="shared" si="0"/>
        <v>4</v>
      </c>
      <c r="F18" s="4">
        <v>1</v>
      </c>
    </row>
    <row r="19" spans="1:6" x14ac:dyDescent="0.25">
      <c r="A19" s="4" t="s">
        <v>12</v>
      </c>
      <c r="B19" s="4"/>
      <c r="C19" s="4" t="s">
        <v>17</v>
      </c>
      <c r="D19" s="4">
        <v>4</v>
      </c>
      <c r="E19" s="4">
        <f t="shared" si="0"/>
        <v>4</v>
      </c>
      <c r="F19" s="4">
        <v>1</v>
      </c>
    </row>
    <row r="20" spans="1:6" x14ac:dyDescent="0.25">
      <c r="A20" s="4" t="s">
        <v>12</v>
      </c>
      <c r="B20" s="4"/>
      <c r="C20" s="4" t="s">
        <v>27</v>
      </c>
      <c r="D20" s="4">
        <v>4</v>
      </c>
      <c r="E20" s="4">
        <f t="shared" si="0"/>
        <v>4</v>
      </c>
      <c r="F20" s="4">
        <v>1</v>
      </c>
    </row>
    <row r="21" spans="1:6" x14ac:dyDescent="0.25">
      <c r="A21" s="4" t="s">
        <v>12</v>
      </c>
      <c r="B21" s="4"/>
      <c r="C21" s="4" t="s">
        <v>23</v>
      </c>
      <c r="D21" s="4">
        <v>4</v>
      </c>
      <c r="E21" s="4">
        <f t="shared" si="0"/>
        <v>4</v>
      </c>
      <c r="F21" s="4">
        <v>1</v>
      </c>
    </row>
    <row r="22" spans="1:6" x14ac:dyDescent="0.25">
      <c r="A22" s="5" t="s">
        <v>13</v>
      </c>
      <c r="B22" s="5" t="s">
        <v>4</v>
      </c>
      <c r="C22" s="5" t="s">
        <v>21</v>
      </c>
      <c r="D22" s="5">
        <f>-2+3</f>
        <v>1</v>
      </c>
      <c r="E22" s="5">
        <f t="shared" si="0"/>
        <v>5</v>
      </c>
      <c r="F22" s="5">
        <v>5</v>
      </c>
    </row>
    <row r="23" spans="1:6" x14ac:dyDescent="0.25">
      <c r="A23" s="5" t="s">
        <v>13</v>
      </c>
      <c r="B23" s="5" t="s">
        <v>40</v>
      </c>
      <c r="C23" s="5" t="s">
        <v>17</v>
      </c>
      <c r="D23" s="5">
        <f>-2-1+4</f>
        <v>1</v>
      </c>
      <c r="E23" s="5">
        <f t="shared" si="0"/>
        <v>5</v>
      </c>
      <c r="F23" s="5">
        <v>5</v>
      </c>
    </row>
    <row r="24" spans="1:6" x14ac:dyDescent="0.25">
      <c r="A24" s="5" t="s">
        <v>13</v>
      </c>
      <c r="B24" s="5" t="s">
        <v>21</v>
      </c>
      <c r="C24" s="5" t="s">
        <v>27</v>
      </c>
      <c r="D24" s="5">
        <f>-3+4</f>
        <v>1</v>
      </c>
      <c r="E24" s="5">
        <f t="shared" si="0"/>
        <v>5</v>
      </c>
      <c r="F24" s="5">
        <v>5</v>
      </c>
    </row>
    <row r="25" spans="1:6" x14ac:dyDescent="0.25">
      <c r="A25" s="5" t="s">
        <v>13</v>
      </c>
      <c r="B25" s="5" t="s">
        <v>27</v>
      </c>
      <c r="C25" s="5" t="s">
        <v>18</v>
      </c>
      <c r="D25" s="5">
        <f>-4+4+2</f>
        <v>2</v>
      </c>
      <c r="E25" s="5">
        <f t="shared" si="0"/>
        <v>6</v>
      </c>
      <c r="F25" s="5">
        <v>3</v>
      </c>
    </row>
    <row r="26" spans="1:6" x14ac:dyDescent="0.25">
      <c r="A26" s="5" t="s">
        <v>13</v>
      </c>
      <c r="B26" s="5" t="s">
        <v>5</v>
      </c>
      <c r="C26" s="5" t="s">
        <v>29</v>
      </c>
      <c r="D26" s="5">
        <f>-3+2+3</f>
        <v>2</v>
      </c>
      <c r="E26" s="5">
        <f t="shared" si="0"/>
        <v>6</v>
      </c>
      <c r="F26" s="5">
        <v>3</v>
      </c>
    </row>
    <row r="27" spans="1:6" x14ac:dyDescent="0.25">
      <c r="A27" s="5" t="s">
        <v>13</v>
      </c>
      <c r="B27" s="5" t="s">
        <v>22</v>
      </c>
      <c r="C27" s="5" t="s">
        <v>30</v>
      </c>
      <c r="D27" s="5">
        <f>-6+4+4</f>
        <v>2</v>
      </c>
      <c r="E27" s="5">
        <f t="shared" si="0"/>
        <v>6</v>
      </c>
      <c r="F27" s="5">
        <v>3</v>
      </c>
    </row>
    <row r="28" spans="1:6" x14ac:dyDescent="0.25">
      <c r="A28" s="5" t="s">
        <v>13</v>
      </c>
      <c r="B28" s="5" t="s">
        <v>28</v>
      </c>
      <c r="C28" s="5" t="s">
        <v>41</v>
      </c>
      <c r="D28" s="5">
        <f>-6+4+3+1</f>
        <v>2</v>
      </c>
      <c r="E28" s="5">
        <f t="shared" si="0"/>
        <v>6</v>
      </c>
      <c r="F28" s="5">
        <v>3</v>
      </c>
    </row>
    <row r="29" spans="1:6" x14ac:dyDescent="0.25">
      <c r="A29" s="5" t="s">
        <v>13</v>
      </c>
      <c r="B29" s="5" t="s">
        <v>17</v>
      </c>
      <c r="C29" s="5" t="s">
        <v>28</v>
      </c>
      <c r="D29" s="5">
        <f>-4+2+2+2</f>
        <v>2</v>
      </c>
      <c r="E29" s="5">
        <f t="shared" si="0"/>
        <v>6</v>
      </c>
      <c r="F29" s="5">
        <v>3</v>
      </c>
    </row>
    <row r="30" spans="1:6" x14ac:dyDescent="0.25">
      <c r="A30" s="5" t="s">
        <v>13</v>
      </c>
      <c r="B30" s="5" t="s">
        <v>28</v>
      </c>
      <c r="C30" s="5" t="s">
        <v>19</v>
      </c>
      <c r="D30" s="5">
        <f>-6+8</f>
        <v>2</v>
      </c>
      <c r="E30" s="5">
        <f t="shared" si="0"/>
        <v>6</v>
      </c>
      <c r="F30" s="5">
        <v>3</v>
      </c>
    </row>
    <row r="31" spans="1:6" x14ac:dyDescent="0.25">
      <c r="A31" s="5" t="s">
        <v>13</v>
      </c>
      <c r="B31" s="5" t="s">
        <v>17</v>
      </c>
      <c r="C31" s="5" t="s">
        <v>42</v>
      </c>
      <c r="D31" s="5">
        <f>-4+3+2+1</f>
        <v>2</v>
      </c>
      <c r="E31" s="5">
        <f t="shared" si="0"/>
        <v>6</v>
      </c>
      <c r="F31" s="5">
        <v>3</v>
      </c>
    </row>
    <row r="32" spans="1:6" x14ac:dyDescent="0.25">
      <c r="A32" s="5" t="s">
        <v>13</v>
      </c>
      <c r="B32" s="5" t="s">
        <v>21</v>
      </c>
      <c r="C32" s="5" t="s">
        <v>43</v>
      </c>
      <c r="D32" s="5">
        <f>-3+4+1</f>
        <v>2</v>
      </c>
      <c r="E32" s="5">
        <f t="shared" si="0"/>
        <v>6</v>
      </c>
      <c r="F32" s="5">
        <v>3</v>
      </c>
    </row>
    <row r="33" spans="1:6" x14ac:dyDescent="0.25">
      <c r="A33" s="5" t="s">
        <v>13</v>
      </c>
      <c r="B33" s="5" t="s">
        <v>21</v>
      </c>
      <c r="C33" s="5" t="s">
        <v>44</v>
      </c>
      <c r="D33" s="5">
        <f>-3+2+4</f>
        <v>3</v>
      </c>
      <c r="E33" s="5">
        <f t="shared" si="0"/>
        <v>6</v>
      </c>
      <c r="F33" s="5">
        <v>2</v>
      </c>
    </row>
    <row r="34" spans="1:6" x14ac:dyDescent="0.25">
      <c r="A34" s="5" t="s">
        <v>13</v>
      </c>
      <c r="B34" s="5" t="s">
        <v>8</v>
      </c>
      <c r="C34" s="5" t="s">
        <v>19</v>
      </c>
      <c r="D34" s="5">
        <f>-5+8</f>
        <v>3</v>
      </c>
      <c r="E34" s="5">
        <f t="shared" si="0"/>
        <v>6</v>
      </c>
      <c r="F34" s="5">
        <v>2</v>
      </c>
    </row>
    <row r="35" spans="1:6" x14ac:dyDescent="0.25">
      <c r="A35" s="5" t="s">
        <v>13</v>
      </c>
      <c r="B35" s="5" t="s">
        <v>7</v>
      </c>
      <c r="C35" s="5" t="s">
        <v>24</v>
      </c>
      <c r="D35" s="5">
        <f>-4+3+4</f>
        <v>3</v>
      </c>
      <c r="E35" s="5">
        <f t="shared" si="0"/>
        <v>6</v>
      </c>
      <c r="F35" s="5">
        <v>2</v>
      </c>
    </row>
    <row r="36" spans="1:6" x14ac:dyDescent="0.25">
      <c r="A36" s="5" t="s">
        <v>13</v>
      </c>
      <c r="B36" s="5" t="s">
        <v>19</v>
      </c>
      <c r="C36" s="5" t="s">
        <v>31</v>
      </c>
      <c r="D36" s="5">
        <f>-4-4+3+3+6</f>
        <v>4</v>
      </c>
      <c r="E36" s="5">
        <f t="shared" si="0"/>
        <v>8</v>
      </c>
      <c r="F36" s="5">
        <v>2</v>
      </c>
    </row>
    <row r="37" spans="1:6" x14ac:dyDescent="0.25">
      <c r="A37" s="5" t="s">
        <v>13</v>
      </c>
      <c r="B37" s="5" t="s">
        <v>19</v>
      </c>
      <c r="C37" s="5" t="s">
        <v>45</v>
      </c>
      <c r="D37" s="5">
        <f>-8+9+2+1</f>
        <v>4</v>
      </c>
      <c r="E37" s="5">
        <f t="shared" si="0"/>
        <v>8</v>
      </c>
      <c r="F37" s="5">
        <v>2</v>
      </c>
    </row>
    <row r="38" spans="1:6" x14ac:dyDescent="0.25">
      <c r="A38" s="5" t="s">
        <v>13</v>
      </c>
      <c r="B38" s="5" t="s">
        <v>8</v>
      </c>
      <c r="C38" s="5" t="s">
        <v>25</v>
      </c>
      <c r="D38" s="5">
        <f>-5+9</f>
        <v>4</v>
      </c>
      <c r="E38" s="5">
        <f t="shared" si="0"/>
        <v>8</v>
      </c>
      <c r="F38" s="5">
        <v>2</v>
      </c>
    </row>
    <row r="39" spans="1:6" x14ac:dyDescent="0.25">
      <c r="A39" s="5" t="s">
        <v>13</v>
      </c>
      <c r="B39" s="5" t="s">
        <v>46</v>
      </c>
      <c r="C39" s="5" t="s">
        <v>19</v>
      </c>
      <c r="D39" s="5">
        <f>-3-2+4+4</f>
        <v>3</v>
      </c>
      <c r="E39" s="5">
        <f t="shared" si="0"/>
        <v>9</v>
      </c>
      <c r="F39" s="5">
        <v>3</v>
      </c>
    </row>
    <row r="40" spans="1:6" x14ac:dyDescent="0.25">
      <c r="A40" s="5" t="s">
        <v>13</v>
      </c>
      <c r="B40" s="5" t="s">
        <v>25</v>
      </c>
      <c r="C40" s="5" t="s">
        <v>20</v>
      </c>
      <c r="D40" s="5">
        <f>-9+4+4+4</f>
        <v>3</v>
      </c>
      <c r="E40" s="5">
        <f t="shared" si="0"/>
        <v>9</v>
      </c>
      <c r="F40" s="5">
        <v>3</v>
      </c>
    </row>
    <row r="41" spans="1:6" x14ac:dyDescent="0.25">
      <c r="A41" s="5" t="s">
        <v>13</v>
      </c>
      <c r="B41" s="5" t="s">
        <v>28</v>
      </c>
      <c r="C41" s="5" t="s">
        <v>25</v>
      </c>
      <c r="D41" s="5">
        <f>-6+9</f>
        <v>3</v>
      </c>
      <c r="E41" s="5">
        <f t="shared" si="0"/>
        <v>9</v>
      </c>
      <c r="F41" s="5">
        <v>3</v>
      </c>
    </row>
    <row r="42" spans="1:6" x14ac:dyDescent="0.25">
      <c r="A42" s="5" t="s">
        <v>13</v>
      </c>
      <c r="B42" s="5" t="s">
        <v>5</v>
      </c>
      <c r="C42" s="5" t="s">
        <v>28</v>
      </c>
      <c r="D42" s="5">
        <f>-3+6</f>
        <v>3</v>
      </c>
      <c r="E42" s="5">
        <f t="shared" si="0"/>
        <v>9</v>
      </c>
      <c r="F42" s="5">
        <v>3</v>
      </c>
    </row>
    <row r="43" spans="1:6" x14ac:dyDescent="0.25">
      <c r="A43" s="5" t="s">
        <v>13</v>
      </c>
      <c r="B43" s="5" t="s">
        <v>4</v>
      </c>
      <c r="C43" s="5" t="s">
        <v>27</v>
      </c>
      <c r="D43" s="5">
        <f>-2+4</f>
        <v>2</v>
      </c>
      <c r="E43" s="5">
        <f t="shared" si="0"/>
        <v>10</v>
      </c>
      <c r="F43" s="5">
        <v>5</v>
      </c>
    </row>
    <row r="44" spans="1:6" x14ac:dyDescent="0.25">
      <c r="A44" s="5" t="s">
        <v>13</v>
      </c>
      <c r="B44" s="5" t="s">
        <v>22</v>
      </c>
      <c r="C44" s="5" t="s">
        <v>19</v>
      </c>
      <c r="D44" s="5">
        <f>-6+8</f>
        <v>2</v>
      </c>
      <c r="E44" s="5">
        <f t="shared" si="0"/>
        <v>10</v>
      </c>
      <c r="F44" s="5">
        <v>5</v>
      </c>
    </row>
    <row r="45" spans="1:6" x14ac:dyDescent="0.25">
      <c r="A45" s="5" t="s">
        <v>13</v>
      </c>
      <c r="B45" s="5" t="s">
        <v>27</v>
      </c>
      <c r="C45" s="5" t="s">
        <v>22</v>
      </c>
      <c r="D45" s="5">
        <f>-4+6</f>
        <v>2</v>
      </c>
      <c r="E45" s="5">
        <f t="shared" si="0"/>
        <v>10</v>
      </c>
      <c r="F45" s="5">
        <v>5</v>
      </c>
    </row>
    <row r="46" spans="1:6" x14ac:dyDescent="0.25">
      <c r="A46" s="5" t="s">
        <v>13</v>
      </c>
      <c r="B46" s="5" t="s">
        <v>17</v>
      </c>
      <c r="C46" s="5" t="s">
        <v>22</v>
      </c>
      <c r="D46" s="5">
        <f>-4+6</f>
        <v>2</v>
      </c>
      <c r="E46" s="5">
        <f t="shared" si="0"/>
        <v>10</v>
      </c>
      <c r="F46" s="5">
        <v>5</v>
      </c>
    </row>
  </sheetData>
  <sortState ref="A2:F46">
    <sortCondition ref="E2:E46"/>
    <sortCondition ref="D2:D46"/>
    <sortCondition ref="A2:A46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pane ySplit="1" topLeftCell="A2" activePane="bottomLeft" state="frozen"/>
      <selection pane="bottomLeft" activeCell="D37" sqref="D37"/>
    </sheetView>
  </sheetViews>
  <sheetFormatPr defaultRowHeight="15" x14ac:dyDescent="0.25"/>
  <cols>
    <col min="1" max="1" width="9.85546875" bestFit="1" customWidth="1"/>
    <col min="2" max="2" width="11.85546875" style="1" bestFit="1" customWidth="1"/>
    <col min="3" max="3" width="8" style="1" bestFit="1" customWidth="1"/>
    <col min="4" max="4" width="14.28515625" bestFit="1" customWidth="1"/>
    <col min="5" max="5" width="8" bestFit="1" customWidth="1"/>
    <col min="6" max="6" width="44.42578125" bestFit="1" customWidth="1"/>
  </cols>
  <sheetData>
    <row r="1" spans="1:6" x14ac:dyDescent="0.25">
      <c r="A1" s="2" t="s">
        <v>15</v>
      </c>
      <c r="B1" s="2" t="s">
        <v>6</v>
      </c>
      <c r="C1" s="2" t="s">
        <v>14</v>
      </c>
      <c r="D1" s="10" t="s">
        <v>32</v>
      </c>
      <c r="E1" s="9" t="s">
        <v>16</v>
      </c>
      <c r="F1" s="9" t="s">
        <v>83</v>
      </c>
    </row>
    <row r="2" spans="1:6" x14ac:dyDescent="0.25">
      <c r="A2" s="4" t="s">
        <v>72</v>
      </c>
      <c r="B2" s="4">
        <v>6</v>
      </c>
      <c r="C2" s="4">
        <f>2+4</f>
        <v>6</v>
      </c>
      <c r="D2" s="7"/>
      <c r="E2" s="7"/>
    </row>
    <row r="3" spans="1:6" x14ac:dyDescent="0.25">
      <c r="A3" s="4" t="s">
        <v>73</v>
      </c>
      <c r="B3" s="4">
        <v>7</v>
      </c>
      <c r="C3" s="4">
        <f>3+4</f>
        <v>7</v>
      </c>
      <c r="D3" s="7"/>
      <c r="E3" s="7"/>
    </row>
    <row r="4" spans="1:6" x14ac:dyDescent="0.25">
      <c r="A4" s="4" t="s">
        <v>62</v>
      </c>
      <c r="B4" s="4">
        <v>8</v>
      </c>
      <c r="C4" s="4">
        <f>2*4</f>
        <v>8</v>
      </c>
      <c r="D4" s="7"/>
      <c r="E4" s="7"/>
    </row>
    <row r="5" spans="1:6" x14ac:dyDescent="0.25">
      <c r="A5" s="4" t="s">
        <v>53</v>
      </c>
      <c r="B5" s="4">
        <v>8</v>
      </c>
      <c r="C5" s="4">
        <f>2+6</f>
        <v>8</v>
      </c>
      <c r="E5" s="7"/>
    </row>
    <row r="6" spans="1:6" x14ac:dyDescent="0.25">
      <c r="A6" s="4" t="s">
        <v>74</v>
      </c>
      <c r="B6" s="4">
        <v>8</v>
      </c>
      <c r="C6" s="4">
        <f>2+6</f>
        <v>8</v>
      </c>
      <c r="D6" s="7"/>
      <c r="E6" s="7"/>
    </row>
    <row r="7" spans="1:6" x14ac:dyDescent="0.25">
      <c r="A7" s="4" t="s">
        <v>55</v>
      </c>
      <c r="B7" s="4">
        <v>9</v>
      </c>
      <c r="C7" s="4">
        <f>3+6</f>
        <v>9</v>
      </c>
      <c r="D7" s="7"/>
      <c r="E7" s="7"/>
    </row>
    <row r="8" spans="1:6" x14ac:dyDescent="0.25">
      <c r="A8" s="4" t="s">
        <v>64</v>
      </c>
      <c r="B8" s="4">
        <v>10</v>
      </c>
      <c r="C8" s="4">
        <f>4+6</f>
        <v>10</v>
      </c>
      <c r="D8" s="7"/>
      <c r="E8" s="7"/>
    </row>
    <row r="9" spans="1:6" x14ac:dyDescent="0.25">
      <c r="A9" s="4" t="s">
        <v>65</v>
      </c>
      <c r="B9" s="4">
        <v>10</v>
      </c>
      <c r="C9" s="4">
        <v>10</v>
      </c>
      <c r="D9" s="7"/>
      <c r="E9" s="7"/>
    </row>
    <row r="10" spans="1:6" x14ac:dyDescent="0.25">
      <c r="A10" s="4" t="s">
        <v>48</v>
      </c>
      <c r="B10" s="4">
        <v>10</v>
      </c>
      <c r="C10" s="4">
        <f>2+8</f>
        <v>10</v>
      </c>
      <c r="D10" s="7"/>
      <c r="E10" s="7"/>
    </row>
    <row r="11" spans="1:6" x14ac:dyDescent="0.25">
      <c r="A11" s="4" t="s">
        <v>56</v>
      </c>
      <c r="B11" s="4">
        <v>11</v>
      </c>
      <c r="C11" s="4">
        <f>2+9</f>
        <v>11</v>
      </c>
      <c r="D11" s="7"/>
      <c r="E11" s="7"/>
    </row>
    <row r="12" spans="1:6" x14ac:dyDescent="0.25">
      <c r="A12" s="4" t="s">
        <v>49</v>
      </c>
      <c r="B12" s="4">
        <v>11</v>
      </c>
      <c r="C12" s="4">
        <f>3+8</f>
        <v>11</v>
      </c>
      <c r="D12" s="7"/>
      <c r="E12" s="7"/>
    </row>
    <row r="13" spans="1:6" x14ac:dyDescent="0.25">
      <c r="A13" s="4" t="s">
        <v>54</v>
      </c>
      <c r="B13" s="4">
        <v>12</v>
      </c>
      <c r="C13" s="4">
        <v>12</v>
      </c>
      <c r="D13" s="7"/>
      <c r="E13" s="7"/>
    </row>
    <row r="14" spans="1:6" x14ac:dyDescent="0.25">
      <c r="A14" s="4" t="s">
        <v>66</v>
      </c>
      <c r="B14" s="4">
        <v>12</v>
      </c>
      <c r="C14" s="4">
        <f>4+8</f>
        <v>12</v>
      </c>
      <c r="D14" s="7"/>
      <c r="E14" s="7"/>
    </row>
    <row r="15" spans="1:6" x14ac:dyDescent="0.25">
      <c r="A15" s="4" t="s">
        <v>67</v>
      </c>
      <c r="B15" s="4">
        <v>12</v>
      </c>
      <c r="C15" s="4">
        <f>6+6</f>
        <v>12</v>
      </c>
      <c r="D15" s="7"/>
      <c r="E15" s="7"/>
    </row>
    <row r="16" spans="1:6" x14ac:dyDescent="0.25">
      <c r="A16" s="4" t="s">
        <v>68</v>
      </c>
      <c r="B16" s="4">
        <v>13</v>
      </c>
      <c r="C16" s="4">
        <f>4+9</f>
        <v>13</v>
      </c>
      <c r="D16" s="7"/>
      <c r="E16" s="7"/>
    </row>
    <row r="17" spans="1:5" x14ac:dyDescent="0.25">
      <c r="A17" s="4" t="s">
        <v>57</v>
      </c>
      <c r="B17" s="4">
        <v>14</v>
      </c>
      <c r="C17" s="4">
        <f>6+8</f>
        <v>14</v>
      </c>
      <c r="D17" s="7"/>
      <c r="E17" s="7"/>
    </row>
    <row r="18" spans="1:5" x14ac:dyDescent="0.25">
      <c r="A18" s="4" t="s">
        <v>69</v>
      </c>
      <c r="B18" s="4">
        <v>14</v>
      </c>
      <c r="C18" s="4">
        <f>6+8</f>
        <v>14</v>
      </c>
      <c r="D18" s="7"/>
      <c r="E18" s="7"/>
    </row>
    <row r="19" spans="1:5" x14ac:dyDescent="0.25">
      <c r="A19" s="4" t="s">
        <v>51</v>
      </c>
      <c r="B19" s="4">
        <v>14</v>
      </c>
      <c r="C19" s="4">
        <f>2+12</f>
        <v>14</v>
      </c>
      <c r="D19" s="7"/>
      <c r="E19" s="7"/>
    </row>
    <row r="20" spans="1:5" x14ac:dyDescent="0.25">
      <c r="A20" s="4" t="s">
        <v>58</v>
      </c>
      <c r="B20" s="4">
        <v>15</v>
      </c>
      <c r="C20" s="4">
        <f>3+12</f>
        <v>15</v>
      </c>
      <c r="D20" s="7"/>
      <c r="E20" s="7"/>
    </row>
    <row r="21" spans="1:5" x14ac:dyDescent="0.25">
      <c r="A21" s="4" t="s">
        <v>50</v>
      </c>
      <c r="B21" s="4">
        <v>16</v>
      </c>
      <c r="C21" s="4">
        <f>4+12</f>
        <v>16</v>
      </c>
      <c r="D21" s="7"/>
      <c r="E21" s="7"/>
    </row>
    <row r="22" spans="1:5" x14ac:dyDescent="0.25">
      <c r="A22" s="4" t="s">
        <v>70</v>
      </c>
      <c r="B22" s="4">
        <v>16</v>
      </c>
      <c r="C22" s="4">
        <f>4+12</f>
        <v>16</v>
      </c>
      <c r="D22" s="7"/>
      <c r="E22" s="7"/>
    </row>
    <row r="23" spans="1:5" x14ac:dyDescent="0.25">
      <c r="A23" s="4" t="s">
        <v>59</v>
      </c>
      <c r="B23" s="4">
        <v>17</v>
      </c>
      <c r="C23" s="4">
        <f>9+8</f>
        <v>17</v>
      </c>
      <c r="D23" s="7"/>
      <c r="E23" s="7"/>
    </row>
    <row r="24" spans="1:5" x14ac:dyDescent="0.25">
      <c r="A24" s="4" t="s">
        <v>60</v>
      </c>
      <c r="B24" s="4">
        <v>18</v>
      </c>
      <c r="C24" s="4">
        <f>6+12</f>
        <v>18</v>
      </c>
      <c r="D24" s="7"/>
      <c r="E24" s="7"/>
    </row>
    <row r="25" spans="1:5" x14ac:dyDescent="0.25">
      <c r="A25" s="4" t="s">
        <v>52</v>
      </c>
      <c r="B25" s="4">
        <v>20</v>
      </c>
      <c r="C25" s="4">
        <f>5*4</f>
        <v>20</v>
      </c>
      <c r="D25" s="7"/>
      <c r="E25" s="7"/>
    </row>
    <row r="26" spans="1:5" x14ac:dyDescent="0.25">
      <c r="A26" s="5" t="s">
        <v>75</v>
      </c>
      <c r="B26" s="5">
        <v>9</v>
      </c>
      <c r="C26" s="5">
        <f>2+2+4</f>
        <v>8</v>
      </c>
      <c r="D26" s="7"/>
      <c r="E26" s="7"/>
    </row>
    <row r="27" spans="1:5" x14ac:dyDescent="0.25">
      <c r="A27" s="5" t="s">
        <v>63</v>
      </c>
      <c r="B27" s="5">
        <v>12</v>
      </c>
      <c r="C27" s="5">
        <f>4+3+4</f>
        <v>11</v>
      </c>
      <c r="D27" s="7"/>
      <c r="E27" s="7"/>
    </row>
    <row r="28" spans="1:5" x14ac:dyDescent="0.25">
      <c r="A28" s="5" t="s">
        <v>76</v>
      </c>
      <c r="B28" s="5">
        <v>12</v>
      </c>
      <c r="C28" s="5">
        <f>1+6+4</f>
        <v>11</v>
      </c>
      <c r="D28" s="7"/>
      <c r="E28" s="7"/>
    </row>
    <row r="29" spans="1:5" x14ac:dyDescent="0.25">
      <c r="A29" s="5" t="s">
        <v>77</v>
      </c>
      <c r="B29" s="5">
        <v>13</v>
      </c>
      <c r="C29" s="5">
        <f>2+4+6</f>
        <v>12</v>
      </c>
      <c r="D29" s="7"/>
      <c r="E29" s="7"/>
    </row>
    <row r="30" spans="1:5" x14ac:dyDescent="0.25">
      <c r="A30" s="5" t="s">
        <v>78</v>
      </c>
      <c r="B30" s="5">
        <v>15</v>
      </c>
      <c r="C30" s="5">
        <f>2+4+8</f>
        <v>14</v>
      </c>
      <c r="D30" s="7"/>
      <c r="E30" s="7"/>
    </row>
    <row r="31" spans="1:5" x14ac:dyDescent="0.25">
      <c r="A31" s="5" t="s">
        <v>61</v>
      </c>
      <c r="B31" s="5">
        <v>17</v>
      </c>
      <c r="C31" s="5">
        <f>2+6+8</f>
        <v>16</v>
      </c>
      <c r="D31" s="7"/>
      <c r="E31" s="7"/>
    </row>
    <row r="32" spans="1:5" x14ac:dyDescent="0.25">
      <c r="A32" s="5" t="s">
        <v>71</v>
      </c>
      <c r="B32" s="5">
        <v>19</v>
      </c>
      <c r="C32" s="5">
        <f>4+6+8</f>
        <v>18</v>
      </c>
      <c r="D32" s="7"/>
      <c r="E32" s="7"/>
    </row>
    <row r="33" spans="1:5" x14ac:dyDescent="0.25">
      <c r="A33" s="6" t="s">
        <v>47</v>
      </c>
      <c r="B33" s="6">
        <v>12</v>
      </c>
      <c r="C33" s="6">
        <f>1+2+3+4</f>
        <v>10</v>
      </c>
      <c r="D33" s="7"/>
      <c r="E33" s="7"/>
    </row>
    <row r="34" spans="1:5" x14ac:dyDescent="0.25">
      <c r="A34" s="6" t="s">
        <v>79</v>
      </c>
      <c r="B34" s="6">
        <v>14</v>
      </c>
      <c r="C34" s="6">
        <f>3+2+3+4</f>
        <v>12</v>
      </c>
      <c r="D34" s="7"/>
      <c r="E34" s="7"/>
    </row>
    <row r="35" spans="1:5" x14ac:dyDescent="0.25">
      <c r="A35" s="6" t="s">
        <v>80</v>
      </c>
      <c r="B35" s="6">
        <v>16</v>
      </c>
      <c r="C35" s="6">
        <f>1+6+3+4</f>
        <v>14</v>
      </c>
      <c r="D35" s="7"/>
      <c r="E35" s="7"/>
    </row>
    <row r="36" spans="1:5" x14ac:dyDescent="0.25">
      <c r="A36" s="6" t="s">
        <v>81</v>
      </c>
      <c r="B36" s="6">
        <v>18</v>
      </c>
      <c r="C36" s="6">
        <f>1+2+9+4</f>
        <v>16</v>
      </c>
      <c r="D36" s="7"/>
      <c r="E36" s="7"/>
    </row>
    <row r="37" spans="1:5" x14ac:dyDescent="0.25">
      <c r="A37" s="6" t="s">
        <v>82</v>
      </c>
      <c r="B37" s="6">
        <v>20</v>
      </c>
      <c r="C37" s="6">
        <f>1+2+3+12</f>
        <v>18</v>
      </c>
      <c r="D37" s="7"/>
      <c r="E37" s="7"/>
    </row>
  </sheetData>
  <sortState ref="A2:D37">
    <sortCondition ref="B2:B3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Merchant</vt:lpstr>
      <vt:lpstr>Mixture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guillaume.bernier</dc:creator>
  <cp:lastModifiedBy>Xaddew</cp:lastModifiedBy>
  <dcterms:created xsi:type="dcterms:W3CDTF">2017-12-04T05:15:49Z</dcterms:created>
  <dcterms:modified xsi:type="dcterms:W3CDTF">2020-03-11T11:08:22Z</dcterms:modified>
</cp:coreProperties>
</file>