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Table S11"/>
    <sheet r:id="rId2" sheetId="2" name="Abundance"/>
    <sheet r:id="rId3" sheetId="3" name="OTU"/>
    <sheet r:id="rId4" sheetId="4" name="Taxonomy"/>
  </sheets>
  <calcPr fullCalcOnLoad="1"/>
</workbook>
</file>

<file path=xl/sharedStrings.xml><?xml version="1.0" encoding="utf-8"?>
<sst xmlns="http://schemas.openxmlformats.org/spreadsheetml/2006/main" count="3639" uniqueCount="1148">
  <si>
    <t>Kingdom</t>
  </si>
  <si>
    <t>Phylum</t>
  </si>
  <si>
    <t>Class</t>
  </si>
  <si>
    <t>Order</t>
  </si>
  <si>
    <t>Family</t>
  </si>
  <si>
    <t>Genus</t>
  </si>
  <si>
    <t>Species</t>
  </si>
  <si>
    <t>ASV10411</t>
  </si>
  <si>
    <t>Archaea</t>
  </si>
  <si>
    <t>Halobacteriota</t>
  </si>
  <si>
    <t>Methanosarcinia</t>
  </si>
  <si>
    <t>Methanosarcinales</t>
  </si>
  <si>
    <t>Methanosarcinaceae</t>
  </si>
  <si>
    <t>Methanosarcina</t>
  </si>
  <si>
    <t>Methanosarcina thermophila</t>
  </si>
  <si>
    <t>ASV10412</t>
  </si>
  <si>
    <t>Micrarchaeota</t>
  </si>
  <si>
    <t>Micrarchaeia</t>
  </si>
  <si>
    <t>Micrarchaeales</t>
  </si>
  <si>
    <t>Micrarchaeaceae</t>
  </si>
  <si>
    <t>ASV10413</t>
  </si>
  <si>
    <t>Thermoplasmatota</t>
  </si>
  <si>
    <t>Thermoplasmata</t>
  </si>
  <si>
    <t>UBA184</t>
  </si>
  <si>
    <t>ASV10414</t>
  </si>
  <si>
    <t>ASV10415</t>
  </si>
  <si>
    <t>ASV10416</t>
  </si>
  <si>
    <t>Thermoproteota</t>
  </si>
  <si>
    <t>Bathyarchaeia</t>
  </si>
  <si>
    <t>40CM-2-53-6</t>
  </si>
  <si>
    <t>FEN-987</t>
  </si>
  <si>
    <t>ASV10417</t>
  </si>
  <si>
    <t>Nitrososphaeria</t>
  </si>
  <si>
    <t>Nitrososphaerales</t>
  </si>
  <si>
    <t>CADDZS01</t>
  </si>
  <si>
    <t>ASV10418</t>
  </si>
  <si>
    <t>UBA183</t>
  </si>
  <si>
    <t>ASV10419</t>
  </si>
  <si>
    <t>Nitrosopumilaceae</t>
  </si>
  <si>
    <t>Nitrosotalea</t>
  </si>
  <si>
    <t>ASV10420</t>
  </si>
  <si>
    <t>Nitrosotenuis</t>
  </si>
  <si>
    <t>ASV10421</t>
  </si>
  <si>
    <t>Nitrososphaeraceae</t>
  </si>
  <si>
    <t>Nitrosocosmicus</t>
  </si>
  <si>
    <t>ASV10422</t>
  </si>
  <si>
    <t>UBA10452</t>
  </si>
  <si>
    <t>UBA10452 sp009665115</t>
  </si>
  <si>
    <t>ASV10423</t>
  </si>
  <si>
    <t>TA-21</t>
  </si>
  <si>
    <t>ASV10424</t>
  </si>
  <si>
    <t>Bacteria</t>
  </si>
  <si>
    <t>Firmicutes_F</t>
  </si>
  <si>
    <t>Halanaerobiia</t>
  </si>
  <si>
    <t>Halanaerobiales</t>
  </si>
  <si>
    <t>DTU029</t>
  </si>
  <si>
    <t>ASV10425</t>
  </si>
  <si>
    <t>Eremiobacterota</t>
  </si>
  <si>
    <t>Eremiobacteria</t>
  </si>
  <si>
    <t>Eremiobacterales</t>
  </si>
  <si>
    <t>Eremiobacteraceae</t>
  </si>
  <si>
    <t>ASV10426</t>
  </si>
  <si>
    <t>Armatimonadota</t>
  </si>
  <si>
    <t>Fimbriimonadia</t>
  </si>
  <si>
    <t>Fimbriimonadales</t>
  </si>
  <si>
    <t>Fimbriimonadaceae</t>
  </si>
  <si>
    <t>JAFDWR01</t>
  </si>
  <si>
    <t>ASV10427</t>
  </si>
  <si>
    <t>Spirochaetota</t>
  </si>
  <si>
    <t>Spirochaetia</t>
  </si>
  <si>
    <t>SZUA-6</t>
  </si>
  <si>
    <t>Fen-1364</t>
  </si>
  <si>
    <t>ASV10428</t>
  </si>
  <si>
    <t>Bdellovibrionota</t>
  </si>
  <si>
    <t>Bacteriovoracia</t>
  </si>
  <si>
    <t>Bacteriovoracales</t>
  </si>
  <si>
    <t>Bacteriovoracaceae</t>
  </si>
  <si>
    <t>ASV10429</t>
  </si>
  <si>
    <t>Eisenbacteria</t>
  </si>
  <si>
    <t>RBG-16-71-46</t>
  </si>
  <si>
    <t>ASV10430</t>
  </si>
  <si>
    <t>Desulfobacterota_D</t>
  </si>
  <si>
    <t>UBA1144</t>
  </si>
  <si>
    <t>UBA2774</t>
  </si>
  <si>
    <t>2-12-FULL-53-21</t>
  </si>
  <si>
    <t>ASV10431</t>
  </si>
  <si>
    <t>Dependentiae</t>
  </si>
  <si>
    <t>Babeliae</t>
  </si>
  <si>
    <t>Babeliales</t>
  </si>
  <si>
    <t>Vermiphilaceae</t>
  </si>
  <si>
    <t>ASV10432</t>
  </si>
  <si>
    <t>SAR324</t>
  </si>
  <si>
    <t>ASV10433</t>
  </si>
  <si>
    <t>Verrucomicrobiota</t>
  </si>
  <si>
    <t>Verrucomicrobiae</t>
  </si>
  <si>
    <t>Opitutales</t>
  </si>
  <si>
    <t>Opitutaceae</t>
  </si>
  <si>
    <t>ASV10434</t>
  </si>
  <si>
    <t>Didemnitutus</t>
  </si>
  <si>
    <t>ASV10435</t>
  </si>
  <si>
    <t>Desulfobacterota</t>
  </si>
  <si>
    <t>Desulfobaccia</t>
  </si>
  <si>
    <t>Desulfobaccales</t>
  </si>
  <si>
    <t>0-14-0-80-60-11</t>
  </si>
  <si>
    <t>ASV10436</t>
  </si>
  <si>
    <t>ASV10437</t>
  </si>
  <si>
    <t>Chlamydiota</t>
  </si>
  <si>
    <t>Chlamydiia</t>
  </si>
  <si>
    <t>Chlamydiales</t>
  </si>
  <si>
    <t>Parachlamydiaceae</t>
  </si>
  <si>
    <t>JACDES01</t>
  </si>
  <si>
    <t>ASV10438</t>
  </si>
  <si>
    <t>Rhabdochlamydiaceae</t>
  </si>
  <si>
    <t>Ga0074140</t>
  </si>
  <si>
    <t>ASV10439</t>
  </si>
  <si>
    <t>Methylomirabilota</t>
  </si>
  <si>
    <t>Methylomirabilia</t>
  </si>
  <si>
    <t>Methylomirabilales</t>
  </si>
  <si>
    <t>2-02-FULL-66-22</t>
  </si>
  <si>
    <t>ASV10440</t>
  </si>
  <si>
    <t>Rokubacteriales</t>
  </si>
  <si>
    <t>CSP1-6</t>
  </si>
  <si>
    <t>ASV10441</t>
  </si>
  <si>
    <t>ASV10442</t>
  </si>
  <si>
    <t>Elusimicrobiota</t>
  </si>
  <si>
    <t>Elusimicrobia</t>
  </si>
  <si>
    <t>UBA1565</t>
  </si>
  <si>
    <t>UBA9628</t>
  </si>
  <si>
    <t>GWA2-66-18</t>
  </si>
  <si>
    <t>ASV10443</t>
  </si>
  <si>
    <t>ASV10444</t>
  </si>
  <si>
    <t>ASV10445</t>
  </si>
  <si>
    <t>Planctomycetota</t>
  </si>
  <si>
    <t>PLA2</t>
  </si>
  <si>
    <t>ASV10446</t>
  </si>
  <si>
    <t>Planctomycetia</t>
  </si>
  <si>
    <t>Isosphaerales</t>
  </si>
  <si>
    <t>Isosphaeraceae</t>
  </si>
  <si>
    <t>ASV10447</t>
  </si>
  <si>
    <t>Phycisphaerae</t>
  </si>
  <si>
    <t>Tepidisphaerales</t>
  </si>
  <si>
    <t>Tepidisphaeraceae</t>
  </si>
  <si>
    <t>ASV10448</t>
  </si>
  <si>
    <t>Myxococcota_A</t>
  </si>
  <si>
    <t>UBA9160</t>
  </si>
  <si>
    <t>SZUA-336</t>
  </si>
  <si>
    <t>VGRW01</t>
  </si>
  <si>
    <t>ASV10449</t>
  </si>
  <si>
    <t>UBA6930</t>
  </si>
  <si>
    <t>VGRF01</t>
  </si>
  <si>
    <t>ASV10450</t>
  </si>
  <si>
    <t>ASV10451</t>
  </si>
  <si>
    <t>Desulfobacterota_B</t>
  </si>
  <si>
    <t>Binatia</t>
  </si>
  <si>
    <t>Binatales</t>
  </si>
  <si>
    <t>Binataceae</t>
  </si>
  <si>
    <t>ASV10452</t>
  </si>
  <si>
    <t>HRBIN30</t>
  </si>
  <si>
    <t>JAGDMS01</t>
  </si>
  <si>
    <t>ASV10453</t>
  </si>
  <si>
    <t>ASV10454</t>
  </si>
  <si>
    <t>Myxococcota</t>
  </si>
  <si>
    <t>Polyangia</t>
  </si>
  <si>
    <t>Palsa-1104</t>
  </si>
  <si>
    <t>PALSA-1104</t>
  </si>
  <si>
    <t>ASV10455</t>
  </si>
  <si>
    <t>Polyangiales</t>
  </si>
  <si>
    <t>JAFGIB01</t>
  </si>
  <si>
    <t>ASV10456</t>
  </si>
  <si>
    <t>JADJMO01</t>
  </si>
  <si>
    <t>ASV10457</t>
  </si>
  <si>
    <t>Dormibacterota</t>
  </si>
  <si>
    <t>Dormibacteria</t>
  </si>
  <si>
    <t>Dormibacterales</t>
  </si>
  <si>
    <t>Dormibacteraceae</t>
  </si>
  <si>
    <t>ASV10458</t>
  </si>
  <si>
    <t>UBA8260</t>
  </si>
  <si>
    <t>Palsa-875</t>
  </si>
  <si>
    <t>ASV10459</t>
  </si>
  <si>
    <t>Palsa-851</t>
  </si>
  <si>
    <t>ASV10460</t>
  </si>
  <si>
    <t>Nitrospirota</t>
  </si>
  <si>
    <t>Thermodesulfovibrionia</t>
  </si>
  <si>
    <t>Thermodesulfovibrionales</t>
  </si>
  <si>
    <t>UBA6898</t>
  </si>
  <si>
    <t>Sulfobium</t>
  </si>
  <si>
    <t>ASV10461</t>
  </si>
  <si>
    <t>Nitrospiria</t>
  </si>
  <si>
    <t>JACQBW01</t>
  </si>
  <si>
    <t>ASV10462</t>
  </si>
  <si>
    <t>Nitrospirales</t>
  </si>
  <si>
    <t>Nitrospiraceae</t>
  </si>
  <si>
    <t>Palsa-1315</t>
  </si>
  <si>
    <t>ASV10463</t>
  </si>
  <si>
    <t>ASV10464</t>
  </si>
  <si>
    <t>Patescibacteria</t>
  </si>
  <si>
    <t>Paceibacteria</t>
  </si>
  <si>
    <t>UBA9983_A</t>
  </si>
  <si>
    <t>UBA2103</t>
  </si>
  <si>
    <t>C7867-001</t>
  </si>
  <si>
    <t>ASV10465</t>
  </si>
  <si>
    <t>Paceibacterales</t>
  </si>
  <si>
    <t>Staskawiczbacteraceae</t>
  </si>
  <si>
    <t>2-02-FULL-43-16</t>
  </si>
  <si>
    <t>ASV10466</t>
  </si>
  <si>
    <t>Microgenomatia</t>
  </si>
  <si>
    <t>GWA2-44-7</t>
  </si>
  <si>
    <t>UBA8517</t>
  </si>
  <si>
    <t>ASV10467</t>
  </si>
  <si>
    <t>Levybacterales</t>
  </si>
  <si>
    <t>GWA1-39-11</t>
  </si>
  <si>
    <t>JAGORM01</t>
  </si>
  <si>
    <t>ASV10468</t>
  </si>
  <si>
    <t>Saccharimonadia</t>
  </si>
  <si>
    <t>UBA4664</t>
  </si>
  <si>
    <t>ASV10469</t>
  </si>
  <si>
    <t>Saccharimonadales</t>
  </si>
  <si>
    <t>UBA1547</t>
  </si>
  <si>
    <t>UBA6022</t>
  </si>
  <si>
    <t>ASV10470</t>
  </si>
  <si>
    <t>UBA4665</t>
  </si>
  <si>
    <t>UBA5150</t>
  </si>
  <si>
    <t>ASV10471</t>
  </si>
  <si>
    <t>ASV10472</t>
  </si>
  <si>
    <t>Chloroflexota</t>
  </si>
  <si>
    <t>UBA5177</t>
  </si>
  <si>
    <t>ASV10473</t>
  </si>
  <si>
    <t>Ktedonobacteria</t>
  </si>
  <si>
    <t>Ktedonobacterales</t>
  </si>
  <si>
    <t>ASV10474</t>
  </si>
  <si>
    <t>JACDGC01</t>
  </si>
  <si>
    <t>ASV10475</t>
  </si>
  <si>
    <t>Limnocylindria</t>
  </si>
  <si>
    <t>QHBO01</t>
  </si>
  <si>
    <t>JACDBZ01</t>
  </si>
  <si>
    <t>ASV10476</t>
  </si>
  <si>
    <t>Limnocylindrales</t>
  </si>
  <si>
    <t>CSP1-4</t>
  </si>
  <si>
    <t>Fen-1039</t>
  </si>
  <si>
    <t>ASV10477</t>
  </si>
  <si>
    <t>Palsa-1033</t>
  </si>
  <si>
    <t>ASV10478</t>
  </si>
  <si>
    <t>C-114</t>
  </si>
  <si>
    <t>ASV10479</t>
  </si>
  <si>
    <t>ASV10480</t>
  </si>
  <si>
    <t>ASV10481</t>
  </si>
  <si>
    <t>ASV10482</t>
  </si>
  <si>
    <t>Gemmatimonadota</t>
  </si>
  <si>
    <t>Gemmatimonadetes</t>
  </si>
  <si>
    <t>Gemmatimonadales</t>
  </si>
  <si>
    <t>GWC2-71-9</t>
  </si>
  <si>
    <t>ASV10483</t>
  </si>
  <si>
    <t>ASV10484</t>
  </si>
  <si>
    <t>JACORV01</t>
  </si>
  <si>
    <t>ASV10485</t>
  </si>
  <si>
    <t>ASV10486</t>
  </si>
  <si>
    <t>ASV10487</t>
  </si>
  <si>
    <t>Gemmatimonadaceae</t>
  </si>
  <si>
    <t>AG2</t>
  </si>
  <si>
    <t>ASV10488</t>
  </si>
  <si>
    <t>Palsa-1248</t>
  </si>
  <si>
    <t>ASV10489</t>
  </si>
  <si>
    <t>FEN-1250</t>
  </si>
  <si>
    <t>ASV10490</t>
  </si>
  <si>
    <t>AG11</t>
  </si>
  <si>
    <t>ASV10491</t>
  </si>
  <si>
    <t>Fen-1247</t>
  </si>
  <si>
    <t>ASV10492</t>
  </si>
  <si>
    <t>Fen-1231</t>
  </si>
  <si>
    <t>ASV10493</t>
  </si>
  <si>
    <t>ASV10494</t>
  </si>
  <si>
    <t>ASV10495</t>
  </si>
  <si>
    <t>Bacteroidota</t>
  </si>
  <si>
    <t>UBA10030</t>
  </si>
  <si>
    <t>SZUA-254</t>
  </si>
  <si>
    <t>ASV10496</t>
  </si>
  <si>
    <t>Kapabacteria</t>
  </si>
  <si>
    <t>Palsa-1295</t>
  </si>
  <si>
    <t>PALSA-1295</t>
  </si>
  <si>
    <t>ASV10497</t>
  </si>
  <si>
    <t>PALSA-1296</t>
  </si>
  <si>
    <t>ASV10498</t>
  </si>
  <si>
    <t>Ignavibacteria</t>
  </si>
  <si>
    <t>Ignavibacteriales</t>
  </si>
  <si>
    <t>Ignavibacteriaceae</t>
  </si>
  <si>
    <t>IGN2</t>
  </si>
  <si>
    <t>ASV10499</t>
  </si>
  <si>
    <t>SJA-28</t>
  </si>
  <si>
    <t>OLB5</t>
  </si>
  <si>
    <t>ASV10500</t>
  </si>
  <si>
    <t>ASV10501</t>
  </si>
  <si>
    <t>Bacteroidia</t>
  </si>
  <si>
    <t>AKYH767-A</t>
  </si>
  <si>
    <t>OLB10</t>
  </si>
  <si>
    <t>ASV10502</t>
  </si>
  <si>
    <t>NS11-12g</t>
  </si>
  <si>
    <t>UKL13-3</t>
  </si>
  <si>
    <t>CAIUEQ01</t>
  </si>
  <si>
    <t>ASV10503</t>
  </si>
  <si>
    <t>Flavobacteriales</t>
  </si>
  <si>
    <t>UBA2798</t>
  </si>
  <si>
    <t>ASV10504</t>
  </si>
  <si>
    <t>Sphingobacteriales</t>
  </si>
  <si>
    <t>Sphingobacteriaceae</t>
  </si>
  <si>
    <t>Mucilaginibacter</t>
  </si>
  <si>
    <t>ASV10505</t>
  </si>
  <si>
    <t>ASV10506</t>
  </si>
  <si>
    <t>ASV10507</t>
  </si>
  <si>
    <t>AKYH767</t>
  </si>
  <si>
    <t>B-17BO</t>
  </si>
  <si>
    <t>PALSA-968</t>
  </si>
  <si>
    <t>ASV10508</t>
  </si>
  <si>
    <t>Palsa-965</t>
  </si>
  <si>
    <t>ASV10509</t>
  </si>
  <si>
    <t>Palsa-948</t>
  </si>
  <si>
    <t>ASV10510</t>
  </si>
  <si>
    <t>Chitinophagales</t>
  </si>
  <si>
    <t>BACL12</t>
  </si>
  <si>
    <t>UBA7236</t>
  </si>
  <si>
    <t>ASV10511</t>
  </si>
  <si>
    <t>UBA10324</t>
  </si>
  <si>
    <t>JAFDYS01</t>
  </si>
  <si>
    <t>ASV10512</t>
  </si>
  <si>
    <t>Chitinophagaceae</t>
  </si>
  <si>
    <t>VBAT01</t>
  </si>
  <si>
    <t>ASV10513</t>
  </si>
  <si>
    <t>Flavipsychrobacter</t>
  </si>
  <si>
    <t>ASV10514</t>
  </si>
  <si>
    <t>UTBCD1</t>
  </si>
  <si>
    <t>ASV10515</t>
  </si>
  <si>
    <t>ASV10516</t>
  </si>
  <si>
    <t>Puia</t>
  </si>
  <si>
    <t>ASV10517</t>
  </si>
  <si>
    <t>ASV10518</t>
  </si>
  <si>
    <t>ASV10519</t>
  </si>
  <si>
    <t>ASV10520</t>
  </si>
  <si>
    <t>Acidobacteriota</t>
  </si>
  <si>
    <t>Vicinamibacteria</t>
  </si>
  <si>
    <t>Vicinamibacterales</t>
  </si>
  <si>
    <t>Vicinamibacteraceae</t>
  </si>
  <si>
    <t>ASV10521</t>
  </si>
  <si>
    <t>SCN-69-37</t>
  </si>
  <si>
    <t>ASV10522</t>
  </si>
  <si>
    <t>Fen-336</t>
  </si>
  <si>
    <t>ASV10523</t>
  </si>
  <si>
    <t>ASV10524</t>
  </si>
  <si>
    <t>CADEEV01</t>
  </si>
  <si>
    <t>ASV10525</t>
  </si>
  <si>
    <t>ASV10526</t>
  </si>
  <si>
    <t>Thermoanaerobaculia</t>
  </si>
  <si>
    <t>Thermoanaerobaculales</t>
  </si>
  <si>
    <t>Thermoanaerobaculaceae</t>
  </si>
  <si>
    <t>ASV10527</t>
  </si>
  <si>
    <t>ASV10528</t>
  </si>
  <si>
    <t>UBA5066</t>
  </si>
  <si>
    <t>ASV10529</t>
  </si>
  <si>
    <t>Fen-183</t>
  </si>
  <si>
    <t>ASV10530</t>
  </si>
  <si>
    <t>ASV10531</t>
  </si>
  <si>
    <t>Acidobacteriae</t>
  </si>
  <si>
    <t>ASV10532</t>
  </si>
  <si>
    <t>Acidoferrales</t>
  </si>
  <si>
    <t>UBA7541</t>
  </si>
  <si>
    <t>ASV10533</t>
  </si>
  <si>
    <t>Acidoferrum</t>
  </si>
  <si>
    <t>ASV10534</t>
  </si>
  <si>
    <t>ASV10535</t>
  </si>
  <si>
    <t>ASV10536</t>
  </si>
  <si>
    <t>Acidobacteriales</t>
  </si>
  <si>
    <t>Gp1-AA117</t>
  </si>
  <si>
    <t>Gp1-AA17</t>
  </si>
  <si>
    <t>ASV10537</t>
  </si>
  <si>
    <t>SbA1</t>
  </si>
  <si>
    <t>PALSA-188</t>
  </si>
  <si>
    <t>ASV10538</t>
  </si>
  <si>
    <t>Bog-209</t>
  </si>
  <si>
    <t>ASV10539</t>
  </si>
  <si>
    <t>Koribacteraceae</t>
  </si>
  <si>
    <t>Bog-257</t>
  </si>
  <si>
    <t>ASV10540</t>
  </si>
  <si>
    <t>ASV10541</t>
  </si>
  <si>
    <t>CAINCZ01</t>
  </si>
  <si>
    <t>ASV10542</t>
  </si>
  <si>
    <t>ASV10543</t>
  </si>
  <si>
    <t>ASV10544</t>
  </si>
  <si>
    <t>ASV10545</t>
  </si>
  <si>
    <t>Actinobacteriota</t>
  </si>
  <si>
    <t>UBA4738</t>
  </si>
  <si>
    <t>HRBIN12</t>
  </si>
  <si>
    <t>AC-51</t>
  </si>
  <si>
    <t>ASV10546</t>
  </si>
  <si>
    <t>ASV10547</t>
  </si>
  <si>
    <t>Actinomycetia</t>
  </si>
  <si>
    <t>ASV10548</t>
  </si>
  <si>
    <t>Streptosporangiales</t>
  </si>
  <si>
    <t>Streptosporangiaceae</t>
  </si>
  <si>
    <t>UBA9676</t>
  </si>
  <si>
    <t>ASV10549</t>
  </si>
  <si>
    <t>ASV10550</t>
  </si>
  <si>
    <t>Actinomycetales</t>
  </si>
  <si>
    <t>Dermatophilaceae</t>
  </si>
  <si>
    <t>Lapillicoccus</t>
  </si>
  <si>
    <t>ASV10551</t>
  </si>
  <si>
    <t>Microbacteriaceae</t>
  </si>
  <si>
    <t>Leifsonia</t>
  </si>
  <si>
    <t>ASV10552</t>
  </si>
  <si>
    <t>Micrococcaceae</t>
  </si>
  <si>
    <t>ASV10553</t>
  </si>
  <si>
    <t>Acidimicrobiia</t>
  </si>
  <si>
    <t>IMCC26256</t>
  </si>
  <si>
    <t>PALSA-555</t>
  </si>
  <si>
    <t>ASV10554</t>
  </si>
  <si>
    <t>ASV10555</t>
  </si>
  <si>
    <t>Acidimicrobiales</t>
  </si>
  <si>
    <t>Microtrichaceae</t>
  </si>
  <si>
    <t>ASV10556</t>
  </si>
  <si>
    <t>CADCTF01</t>
  </si>
  <si>
    <t>ASV10557</t>
  </si>
  <si>
    <t>RAAP-2</t>
  </si>
  <si>
    <t>ASV10558</t>
  </si>
  <si>
    <t>ASV10559</t>
  </si>
  <si>
    <t>Thermoleophilia</t>
  </si>
  <si>
    <t>Gaiellales</t>
  </si>
  <si>
    <t>ASV10560</t>
  </si>
  <si>
    <t>Solirubrobacterales</t>
  </si>
  <si>
    <t>70-9</t>
  </si>
  <si>
    <t>ASV10561</t>
  </si>
  <si>
    <t>ASV10562</t>
  </si>
  <si>
    <t>WHSW01</t>
  </si>
  <si>
    <t>ASV10563</t>
  </si>
  <si>
    <t>Solirubrobacteraceae</t>
  </si>
  <si>
    <t>Palsa-465</t>
  </si>
  <si>
    <t>ASV10564</t>
  </si>
  <si>
    <t>Palsa-744</t>
  </si>
  <si>
    <t>ASV10565</t>
  </si>
  <si>
    <t>ASV10566</t>
  </si>
  <si>
    <t>ASV10567</t>
  </si>
  <si>
    <t>ASV10568</t>
  </si>
  <si>
    <t>ASV10569</t>
  </si>
  <si>
    <t>ASV10570</t>
  </si>
  <si>
    <t>ASV10571</t>
  </si>
  <si>
    <t>Proteobacteria</t>
  </si>
  <si>
    <t>Alphaproteobacteria</t>
  </si>
  <si>
    <t>Rickettsiales</t>
  </si>
  <si>
    <t>Midichloriaceae</t>
  </si>
  <si>
    <t>ASV10572</t>
  </si>
  <si>
    <t>Reyranellales</t>
  </si>
  <si>
    <t>Reyranellaceae</t>
  </si>
  <si>
    <t>Reyranella</t>
  </si>
  <si>
    <t>ASV10573</t>
  </si>
  <si>
    <t>ASV10574</t>
  </si>
  <si>
    <t>Dongiales</t>
  </si>
  <si>
    <t>Dongiaceae</t>
  </si>
  <si>
    <t>ASV10575</t>
  </si>
  <si>
    <t>CADEGL01</t>
  </si>
  <si>
    <t>ASV10576</t>
  </si>
  <si>
    <t>ATCC43930</t>
  </si>
  <si>
    <t>Stellaceae</t>
  </si>
  <si>
    <t>AP-15</t>
  </si>
  <si>
    <t>ASV10577</t>
  </si>
  <si>
    <t>ASV10578</t>
  </si>
  <si>
    <t>Rhizobiales</t>
  </si>
  <si>
    <t>Beijerinckiaceae</t>
  </si>
  <si>
    <t>GAS188</t>
  </si>
  <si>
    <t>ASV10579</t>
  </si>
  <si>
    <t>ASV10580</t>
  </si>
  <si>
    <t>Xanthobacteraceae</t>
  </si>
  <si>
    <t>Pseudolabrys</t>
  </si>
  <si>
    <t>ASV10581</t>
  </si>
  <si>
    <t>ASV10582</t>
  </si>
  <si>
    <t>Caulobacterales</t>
  </si>
  <si>
    <t>Caulobacteraceae</t>
  </si>
  <si>
    <t>Palsa-881</t>
  </si>
  <si>
    <t>ASV10583</t>
  </si>
  <si>
    <t>ASV10584</t>
  </si>
  <si>
    <t>Phenylobacterium</t>
  </si>
  <si>
    <t>ASV10585</t>
  </si>
  <si>
    <t>ASV10586</t>
  </si>
  <si>
    <t>Gammaproteobacteria</t>
  </si>
  <si>
    <t>ASV10587</t>
  </si>
  <si>
    <t>Berkiellales</t>
  </si>
  <si>
    <t>Berkiellaceae</t>
  </si>
  <si>
    <t>Berkiella</t>
  </si>
  <si>
    <t>ASV10588</t>
  </si>
  <si>
    <t>JABCZS01</t>
  </si>
  <si>
    <t>ASV10589</t>
  </si>
  <si>
    <t>Nevskiales</t>
  </si>
  <si>
    <t>Nevskiaceae</t>
  </si>
  <si>
    <t>Nevskia</t>
  </si>
  <si>
    <t>ASV10590</t>
  </si>
  <si>
    <t>Xanthomonadales</t>
  </si>
  <si>
    <t>Rhodanobacteraceae</t>
  </si>
  <si>
    <t>Dokdonella_A</t>
  </si>
  <si>
    <t>ASV10591</t>
  </si>
  <si>
    <t>Rhodanobacter</t>
  </si>
  <si>
    <t>ASV10592</t>
  </si>
  <si>
    <t>REEB76</t>
  </si>
  <si>
    <t>ASV10593</t>
  </si>
  <si>
    <t>ASV10594</t>
  </si>
  <si>
    <t>Legionellales</t>
  </si>
  <si>
    <t>Legionellaceae</t>
  </si>
  <si>
    <t>Legionella</t>
  </si>
  <si>
    <t>ASV10595</t>
  </si>
  <si>
    <t>ASV10596</t>
  </si>
  <si>
    <t>Burkholderiales</t>
  </si>
  <si>
    <t>SG8-39</t>
  </si>
  <si>
    <t>JAABQT01</t>
  </si>
  <si>
    <t>ASV10597</t>
  </si>
  <si>
    <t>JACMKV01</t>
  </si>
  <si>
    <t>ASV10598</t>
  </si>
  <si>
    <t>Burkholderiaceae</t>
  </si>
  <si>
    <t>Ramlibacter</t>
  </si>
  <si>
    <t>ASV10599</t>
  </si>
  <si>
    <t>PKWO01</t>
  </si>
  <si>
    <t>ASV10600</t>
  </si>
  <si>
    <t>JAEUPI01</t>
  </si>
  <si>
    <t>ASV10601</t>
  </si>
  <si>
    <t>Casimicrobiaceae</t>
  </si>
  <si>
    <t>PALSA-1003</t>
  </si>
  <si>
    <t>ASV10602</t>
  </si>
  <si>
    <t>VBCG01</t>
  </si>
  <si>
    <t>ASV10603</t>
  </si>
  <si>
    <t>ASV10604</t>
  </si>
  <si>
    <t>ASV10605</t>
  </si>
  <si>
    <t>Steroidobacterales</t>
  </si>
  <si>
    <t>Steroidobacteraceae</t>
  </si>
  <si>
    <t>13-2-20CM-66-19</t>
  </si>
  <si>
    <t>ASV10606</t>
  </si>
  <si>
    <t>ASV10607</t>
  </si>
  <si>
    <t>ASV10608</t>
  </si>
  <si>
    <t>ASV10609</t>
  </si>
  <si>
    <t>ASV10610</t>
  </si>
  <si>
    <t>FEN-1191</t>
  </si>
  <si>
    <t>ASV10611</t>
  </si>
  <si>
    <t>ASV10612</t>
  </si>
  <si>
    <t>ASV10613</t>
  </si>
  <si>
    <t>ASV10614</t>
  </si>
  <si>
    <t>4_5_M5</t>
  </si>
  <si>
    <t>4_5_M13</t>
  </si>
  <si>
    <t>7_5_M4</t>
  </si>
  <si>
    <t>7_5_M14</t>
  </si>
  <si>
    <t>CM_M5</t>
  </si>
  <si>
    <t>CM_M11</t>
  </si>
  <si>
    <t>LD_M4</t>
  </si>
  <si>
    <t>LD_M13</t>
  </si>
  <si>
    <t>Relative Abundance (%)</t>
  </si>
  <si>
    <t>4_5_M11</t>
  </si>
  <si>
    <t>GcA13</t>
  </si>
  <si>
    <t>GcC11</t>
  </si>
  <si>
    <t>GcA5</t>
  </si>
  <si>
    <t>GcC5</t>
  </si>
  <si>
    <t>GcB14</t>
  </si>
  <si>
    <t>GcL13</t>
  </si>
  <si>
    <t>GcL4</t>
  </si>
  <si>
    <t>GcB4</t>
  </si>
  <si>
    <t>Phyloarrange</t>
  </si>
  <si>
    <t>Soil</t>
  </si>
  <si>
    <t>Fraction</t>
  </si>
  <si>
    <t>Fraction GC</t>
  </si>
  <si>
    <t>MAG</t>
  </si>
  <si>
    <t>Completeness</t>
  </si>
  <si>
    <t>Contamination</t>
  </si>
  <si>
    <t>GC</t>
  </si>
  <si>
    <t>N50</t>
  </si>
  <si>
    <t>Genome size</t>
  </si>
  <si>
    <t>Adjusted genome size</t>
  </si>
  <si>
    <t>CDS#</t>
  </si>
  <si>
    <t>Adjusted CDS#</t>
  </si>
  <si>
    <t>Domain</t>
  </si>
  <si>
    <t>Red value</t>
  </si>
  <si>
    <t>Coverage Mean</t>
  </si>
  <si>
    <t>Coverage Trimmed Mean</t>
  </si>
  <si>
    <t>Variance</t>
  </si>
  <si>
    <t>Covered Fraction</t>
  </si>
  <si>
    <t>A good few of these columns in yellow can probably be deleted</t>
  </si>
  <si>
    <t>GcA</t>
  </si>
  <si>
    <t>GcA13-1</t>
  </si>
  <si>
    <t>d__Archaea</t>
  </si>
  <si>
    <t>p__Halobacteriota</t>
  </si>
  <si>
    <t>c__Methanosarcinia</t>
  </si>
  <si>
    <t>o__Methanosarcinales</t>
  </si>
  <si>
    <t>f__Methanosarcinaceae</t>
  </si>
  <si>
    <t>g__Methanosarcina</t>
  </si>
  <si>
    <t>s__Methanosarcina thermophila</t>
  </si>
  <si>
    <t>N/A</t>
  </si>
  <si>
    <t>GcC</t>
  </si>
  <si>
    <t>GcC11-13</t>
  </si>
  <si>
    <t>p__Micrarchaeota</t>
  </si>
  <si>
    <t>c__Micrarchaeia</t>
  </si>
  <si>
    <t>o__Micrarchaeales</t>
  </si>
  <si>
    <t>f__Micrarchaeaceae</t>
  </si>
  <si>
    <t>g__</t>
  </si>
  <si>
    <t>s__</t>
  </si>
  <si>
    <t>GcA5-35</t>
  </si>
  <si>
    <t>p__Thermoplasmatota</t>
  </si>
  <si>
    <t>c__Thermoplasmata</t>
  </si>
  <si>
    <t>o__UBA184</t>
  </si>
  <si>
    <t>f__UBA184</t>
  </si>
  <si>
    <t>g__UBA184</t>
  </si>
  <si>
    <t>GcC5-26</t>
  </si>
  <si>
    <t>GcC5-34</t>
  </si>
  <si>
    <t>GcC11-14</t>
  </si>
  <si>
    <t>p__Thermoproteota</t>
  </si>
  <si>
    <t>c__Bathyarchaeia</t>
  </si>
  <si>
    <t>o__40CM-2-53-6</t>
  </si>
  <si>
    <t>f__FEN-987</t>
  </si>
  <si>
    <t>GcA13-15</t>
  </si>
  <si>
    <t>c__Nitrososphaeria</t>
  </si>
  <si>
    <t>o__Nitrososphaerales</t>
  </si>
  <si>
    <t>f__CADDZS01</t>
  </si>
  <si>
    <t>g__CADDZS01</t>
  </si>
  <si>
    <t>GcB</t>
  </si>
  <si>
    <t>GcB14-7</t>
  </si>
  <si>
    <t>f__Nitrosopumilaceae</t>
  </si>
  <si>
    <t>g__Nitrosotenuis</t>
  </si>
  <si>
    <t>GcC11-10</t>
  </si>
  <si>
    <t>g__Nitrosotalea</t>
  </si>
  <si>
    <t>GcA13-17</t>
  </si>
  <si>
    <t>f__Nitrososphaeraceae</t>
  </si>
  <si>
    <t>g__UBA10452</t>
  </si>
  <si>
    <t>s__UBA10452 sp009665115</t>
  </si>
  <si>
    <t>GcB14-12</t>
  </si>
  <si>
    <t>g__Nitrosocosmicus</t>
  </si>
  <si>
    <t>GcB14-2</t>
  </si>
  <si>
    <t>g__TA-21</t>
  </si>
  <si>
    <t>GcC5-33</t>
  </si>
  <si>
    <t>f__UBA183</t>
  </si>
  <si>
    <t>g__UBA183</t>
  </si>
  <si>
    <t>GcL</t>
  </si>
  <si>
    <t>GcL13-10</t>
  </si>
  <si>
    <t>d__Bacteria</t>
  </si>
  <si>
    <t>p__Acidobacteriota</t>
  </si>
  <si>
    <t>c__Acidobacteriae</t>
  </si>
  <si>
    <t>o__</t>
  </si>
  <si>
    <t>f__</t>
  </si>
  <si>
    <t>GcC5-5</t>
  </si>
  <si>
    <t>o__Acidobacteriales</t>
  </si>
  <si>
    <t>GcC11-28</t>
  </si>
  <si>
    <t>f__CAINCZ01</t>
  </si>
  <si>
    <t>GcC5-35</t>
  </si>
  <si>
    <t>GcL13-17</t>
  </si>
  <si>
    <t>f__Gp1-AA117</t>
  </si>
  <si>
    <t>g__Gp1-AA17</t>
  </si>
  <si>
    <t>GcC11-3</t>
  </si>
  <si>
    <t>f__Koribacteraceae</t>
  </si>
  <si>
    <t>g__Bog-257</t>
  </si>
  <si>
    <t>GcA13-8</t>
  </si>
  <si>
    <t>f__SbA1</t>
  </si>
  <si>
    <t>g__PALSA-188</t>
  </si>
  <si>
    <t>GcC11-2</t>
  </si>
  <si>
    <t>GcC11-37</t>
  </si>
  <si>
    <t>g__Bog-209</t>
  </si>
  <si>
    <t>GcC11-4</t>
  </si>
  <si>
    <t>GcA13-13</t>
  </si>
  <si>
    <t>o__Acidoferrales</t>
  </si>
  <si>
    <t>f__UBA7541</t>
  </si>
  <si>
    <t>GcC11-11</t>
  </si>
  <si>
    <t>g__Acidoferrum</t>
  </si>
  <si>
    <t>GcC11-30</t>
  </si>
  <si>
    <t>GcC11-7</t>
  </si>
  <si>
    <t>GcC11-8</t>
  </si>
  <si>
    <t>c__Thermoanaerobaculia</t>
  </si>
  <si>
    <t>o__Thermoanaerobaculales</t>
  </si>
  <si>
    <t>f__Thermoanaerobaculaceae</t>
  </si>
  <si>
    <t>GcC5-19</t>
  </si>
  <si>
    <t>GcC5-14</t>
  </si>
  <si>
    <t>o__UBA5066</t>
  </si>
  <si>
    <t>f__UBA5066</t>
  </si>
  <si>
    <t>GcC5-21</t>
  </si>
  <si>
    <t>g__Fen-183</t>
  </si>
  <si>
    <t>GcL4-15</t>
  </si>
  <si>
    <t>GcB4-4</t>
  </si>
  <si>
    <t>c__Vicinamibacteria</t>
  </si>
  <si>
    <t>o__Fen-336</t>
  </si>
  <si>
    <t>GcB4-18</t>
  </si>
  <si>
    <t>f__Fen-336</t>
  </si>
  <si>
    <t>GcB4-19</t>
  </si>
  <si>
    <t>GcL4-12</t>
  </si>
  <si>
    <t>g__CADEEV01</t>
  </si>
  <si>
    <t>GcL4-14</t>
  </si>
  <si>
    <t>o__Vicinamibacterales</t>
  </si>
  <si>
    <t>f__SCN-69-37</t>
  </si>
  <si>
    <t>GcB4-5</t>
  </si>
  <si>
    <t>f__Vicinamibacteraceae</t>
  </si>
  <si>
    <t>GcL4-23</t>
  </si>
  <si>
    <t>p__Actinobacteriota</t>
  </si>
  <si>
    <t>c__Acidimicrobiia</t>
  </si>
  <si>
    <t>o__Acidimicrobiales</t>
  </si>
  <si>
    <t>f__CADCTF01</t>
  </si>
  <si>
    <t>GcB4-11</t>
  </si>
  <si>
    <t>f__Microtrichaceae</t>
  </si>
  <si>
    <t>GcC11-24</t>
  </si>
  <si>
    <t>f__RAAP-2</t>
  </si>
  <si>
    <t>g__RAAP-2</t>
  </si>
  <si>
    <t>GcC5-16</t>
  </si>
  <si>
    <t>GcL4-18</t>
  </si>
  <si>
    <t>o__IMCC26256</t>
  </si>
  <si>
    <t>f__PALSA-555</t>
  </si>
  <si>
    <t>GcL4-21</t>
  </si>
  <si>
    <t>GcL4-16</t>
  </si>
  <si>
    <t>c__Actinomycetia</t>
  </si>
  <si>
    <t>GcA5-5</t>
  </si>
  <si>
    <t>o__Actinomycetales</t>
  </si>
  <si>
    <t>f__Dermatophilaceae</t>
  </si>
  <si>
    <t>g__Lapillicoccus</t>
  </si>
  <si>
    <t>GcA5-20</t>
  </si>
  <si>
    <t>f__Microbacteriaceae</t>
  </si>
  <si>
    <t>g__Leifsonia</t>
  </si>
  <si>
    <t>GcA5-12</t>
  </si>
  <si>
    <t>f__Micrococcaceae</t>
  </si>
  <si>
    <t>GcC5-17</t>
  </si>
  <si>
    <t>o__Streptosporangiales</t>
  </si>
  <si>
    <t>f__Streptosporangiaceae</t>
  </si>
  <si>
    <t>g__UBA9676</t>
  </si>
  <si>
    <t>GcL4-11</t>
  </si>
  <si>
    <t>GcB4-15</t>
  </si>
  <si>
    <t>c__Thermoleophilia</t>
  </si>
  <si>
    <t>o__Gaiellales</t>
  </si>
  <si>
    <t>GcB4-12</t>
  </si>
  <si>
    <t>o__Solirubrobacterales</t>
  </si>
  <si>
    <t>f__70-9</t>
  </si>
  <si>
    <t>GcB4-20</t>
  </si>
  <si>
    <t>g__WHSW01</t>
  </si>
  <si>
    <t>GcL4-17</t>
  </si>
  <si>
    <t>GcA5-23</t>
  </si>
  <si>
    <t>f__Solirubrobacteraceae</t>
  </si>
  <si>
    <t>g__Palsa-744</t>
  </si>
  <si>
    <t>GcA5-30</t>
  </si>
  <si>
    <t>g__Palsa-465</t>
  </si>
  <si>
    <t>GcA5-6</t>
  </si>
  <si>
    <t>GcC11-20</t>
  </si>
  <si>
    <t>GcC5-31</t>
  </si>
  <si>
    <t>GcC5-46</t>
  </si>
  <si>
    <t>GcL4-13</t>
  </si>
  <si>
    <t>GcL4-9</t>
  </si>
  <si>
    <t>GcB4-10</t>
  </si>
  <si>
    <t>c__UBA4738</t>
  </si>
  <si>
    <t>o__UBA4738</t>
  </si>
  <si>
    <t>f__HRBIN12</t>
  </si>
  <si>
    <t>g__AC-51</t>
  </si>
  <si>
    <t>GcB4-6</t>
  </si>
  <si>
    <t>GcC5-4</t>
  </si>
  <si>
    <t>p__Armatimonadota</t>
  </si>
  <si>
    <t>c__Fimbriimonadia</t>
  </si>
  <si>
    <t>o__Fimbriimonadales</t>
  </si>
  <si>
    <t>f__Fimbriimonadaceae</t>
  </si>
  <si>
    <t>g__JAFDWR01</t>
  </si>
  <si>
    <t>GcC11-29</t>
  </si>
  <si>
    <t>p__Bacteroidota</t>
  </si>
  <si>
    <t>c__Bacteroidia</t>
  </si>
  <si>
    <t>o__AKYH767</t>
  </si>
  <si>
    <t>f__B-17BO</t>
  </si>
  <si>
    <t>g__PALSA-968</t>
  </si>
  <si>
    <t>GcL13-16</t>
  </si>
  <si>
    <t>f__Palsa-948</t>
  </si>
  <si>
    <t>g__Palsa-948</t>
  </si>
  <si>
    <t>GcC11-26</t>
  </si>
  <si>
    <t>f__Palsa-965</t>
  </si>
  <si>
    <t>g__Palsa-965</t>
  </si>
  <si>
    <t>GcB14-4</t>
  </si>
  <si>
    <t>o__AKYH767-A</t>
  </si>
  <si>
    <t>f__OLB10</t>
  </si>
  <si>
    <t>GcB14-5</t>
  </si>
  <si>
    <t>o__Chitinophagales</t>
  </si>
  <si>
    <t>f__BACL12</t>
  </si>
  <si>
    <t>g__UBA7236</t>
  </si>
  <si>
    <t>GcA13-14</t>
  </si>
  <si>
    <t>f__Chitinophagaceae</t>
  </si>
  <si>
    <t>g__Puia</t>
  </si>
  <si>
    <t>GcA13-9</t>
  </si>
  <si>
    <t>GcB14-9</t>
  </si>
  <si>
    <t>g__VBAT01</t>
  </si>
  <si>
    <t>GcC11-6</t>
  </si>
  <si>
    <t>g__Flavipsychrobacter</t>
  </si>
  <si>
    <t>GcL13-12</t>
  </si>
  <si>
    <t>g__UTBCD1</t>
  </si>
  <si>
    <t>GcL13-14</t>
  </si>
  <si>
    <t>GcL13-3</t>
  </si>
  <si>
    <t>GcL13-9</t>
  </si>
  <si>
    <t>GcL13-2</t>
  </si>
  <si>
    <t>f__UBA10324</t>
  </si>
  <si>
    <t>g__JAFDYS01</t>
  </si>
  <si>
    <t>GcB14-6</t>
  </si>
  <si>
    <t>o__Flavobacteriales</t>
  </si>
  <si>
    <t>f__UBA2798</t>
  </si>
  <si>
    <t>GcL13-5</t>
  </si>
  <si>
    <t>o__NS11-12g</t>
  </si>
  <si>
    <t>f__UKL13-3</t>
  </si>
  <si>
    <t>g__CAIUEQ01</t>
  </si>
  <si>
    <t>GcA13-16</t>
  </si>
  <si>
    <t>o__Sphingobacteriales</t>
  </si>
  <si>
    <t>f__Sphingobacteriaceae</t>
  </si>
  <si>
    <t>g__Mucilaginibacter</t>
  </si>
  <si>
    <t>GcA13-2</t>
  </si>
  <si>
    <t>GcC11-12</t>
  </si>
  <si>
    <t>GcB14-11</t>
  </si>
  <si>
    <t>c__Ignavibacteria</t>
  </si>
  <si>
    <t>o__Ignavibacteriales</t>
  </si>
  <si>
    <t>f__Ignavibacteriaceae</t>
  </si>
  <si>
    <t>g__IGN2</t>
  </si>
  <si>
    <t>GcB14-10</t>
  </si>
  <si>
    <t>o__SJA-28</t>
  </si>
  <si>
    <t>f__OLB5</t>
  </si>
  <si>
    <t>GcL13-7</t>
  </si>
  <si>
    <t>GcC11-31</t>
  </si>
  <si>
    <t>c__Kapabacteria</t>
  </si>
  <si>
    <t>o__Palsa-1295</t>
  </si>
  <si>
    <t>f__Palsa-1295</t>
  </si>
  <si>
    <t>g__PALSA-1296</t>
  </si>
  <si>
    <t>GcC11-9</t>
  </si>
  <si>
    <t>g__PALSA-1295</t>
  </si>
  <si>
    <t>GcC11-5</t>
  </si>
  <si>
    <t>c__UBA10030</t>
  </si>
  <si>
    <t>o__UBA10030</t>
  </si>
  <si>
    <t>f__SZUA-254</t>
  </si>
  <si>
    <t>GcB14-1</t>
  </si>
  <si>
    <t>p__Bdellovibrionota</t>
  </si>
  <si>
    <t>c__Bacteriovoracia</t>
  </si>
  <si>
    <t>o__Bacteriovoracales</t>
  </si>
  <si>
    <t>f__Bacteriovoracaceae</t>
  </si>
  <si>
    <t>GcL13-6</t>
  </si>
  <si>
    <t>p__Chlamydiota</t>
  </si>
  <si>
    <t>c__Chlamydiia</t>
  </si>
  <si>
    <t>o__Chlamydiales</t>
  </si>
  <si>
    <t>f__Parachlamydiaceae</t>
  </si>
  <si>
    <t>g__JACDES01</t>
  </si>
  <si>
    <t>GcA13-11</t>
  </si>
  <si>
    <t>f__Rhabdochlamydiaceae</t>
  </si>
  <si>
    <t>g__Ga0074140</t>
  </si>
  <si>
    <t>GcA5-3</t>
  </si>
  <si>
    <t>p__Chloroflexota</t>
  </si>
  <si>
    <t>c__Ktedonobacteria</t>
  </si>
  <si>
    <t>o__Ktedonobacterales</t>
  </si>
  <si>
    <t>GcA5-7</t>
  </si>
  <si>
    <t>f__JACDGC01</t>
  </si>
  <si>
    <t>GcA5-19</t>
  </si>
  <si>
    <t>c__Limnocylindria</t>
  </si>
  <si>
    <t>o__Limnocylindrales</t>
  </si>
  <si>
    <t>f__CSP1-4</t>
  </si>
  <si>
    <t>g__Palsa-1033</t>
  </si>
  <si>
    <t>GcB4-17</t>
  </si>
  <si>
    <t>g__CSP1-4</t>
  </si>
  <si>
    <t>GcC5-39</t>
  </si>
  <si>
    <t>g__Fen-1039</t>
  </si>
  <si>
    <t>GcL4-10</t>
  </si>
  <si>
    <t>g__C-114</t>
  </si>
  <si>
    <t>GcL4-5</t>
  </si>
  <si>
    <t>GcL4-8</t>
  </si>
  <si>
    <t>GcB4-8</t>
  </si>
  <si>
    <t>o__QHBO01</t>
  </si>
  <si>
    <t>f__QHBO01</t>
  </si>
  <si>
    <t>g__JACDBZ01</t>
  </si>
  <si>
    <t>GcA5-32</t>
  </si>
  <si>
    <t>c__UBA5177</t>
  </si>
  <si>
    <t>GcC11-27</t>
  </si>
  <si>
    <t>p__Dependentiae</t>
  </si>
  <si>
    <t>c__Babeliae</t>
  </si>
  <si>
    <t>o__Babeliales</t>
  </si>
  <si>
    <t>f__Vermiphilaceae</t>
  </si>
  <si>
    <t>GcC11-15</t>
  </si>
  <si>
    <t>p__Desulfobacterota</t>
  </si>
  <si>
    <t>c__Desulfobaccia</t>
  </si>
  <si>
    <t>o__Desulfobaccales</t>
  </si>
  <si>
    <t>f__0-14-0-80-60-11</t>
  </si>
  <si>
    <t>g__0-14-0-80-60-11</t>
  </si>
  <si>
    <t>GcC5-47</t>
  </si>
  <si>
    <t>GcC5-1</t>
  </si>
  <si>
    <t>p__Desulfobacterota_B</t>
  </si>
  <si>
    <t>c__Binatia</t>
  </si>
  <si>
    <t>o__Binatales</t>
  </si>
  <si>
    <t>f__Binataceae</t>
  </si>
  <si>
    <t>GcC5-36</t>
  </si>
  <si>
    <t>o__HRBIN30</t>
  </si>
  <si>
    <t>f__JAGDMS01</t>
  </si>
  <si>
    <t>GcC5-6</t>
  </si>
  <si>
    <t>g__JAGDMS01</t>
  </si>
  <si>
    <t>GcL13-15</t>
  </si>
  <si>
    <t>p__Desulfobacterota_D</t>
  </si>
  <si>
    <t>c__UBA1144</t>
  </si>
  <si>
    <t>o__UBA2774</t>
  </si>
  <si>
    <t>f__UBA2774</t>
  </si>
  <si>
    <t>g__2-12-FULL-53-21</t>
  </si>
  <si>
    <t>GcC5-37</t>
  </si>
  <si>
    <t>p__Dormibacterota</t>
  </si>
  <si>
    <t>c__Dormibacteria</t>
  </si>
  <si>
    <t>o__Dormibacterales</t>
  </si>
  <si>
    <t>f__Dormibacteraceae</t>
  </si>
  <si>
    <t>GcA5-13</t>
  </si>
  <si>
    <t>o__UBA8260</t>
  </si>
  <si>
    <t>f__UBA8260</t>
  </si>
  <si>
    <t>g__Palsa-875</t>
  </si>
  <si>
    <t>GcC5-3</t>
  </si>
  <si>
    <t>g__Palsa-851</t>
  </si>
  <si>
    <t>GcL4-3</t>
  </si>
  <si>
    <t>p__Eisenbacteria</t>
  </si>
  <si>
    <t>c__RBG-16-71-46</t>
  </si>
  <si>
    <t>o__RBG-16-71-46</t>
  </si>
  <si>
    <t>f__RBG-16-71-46</t>
  </si>
  <si>
    <t>GcC5-18</t>
  </si>
  <si>
    <t>p__Elusimicrobiota</t>
  </si>
  <si>
    <t>c__Elusimicrobia</t>
  </si>
  <si>
    <t>o__UBA1565</t>
  </si>
  <si>
    <t>f__UBA9628</t>
  </si>
  <si>
    <t>g__GWA2-66-18</t>
  </si>
  <si>
    <t>GcC5-27</t>
  </si>
  <si>
    <t>GcC5-9</t>
  </si>
  <si>
    <t>GcA5-21</t>
  </si>
  <si>
    <t>p__Eremiobacterota</t>
  </si>
  <si>
    <t>c__Eremiobacteria</t>
  </si>
  <si>
    <t>o__Eremiobacterales</t>
  </si>
  <si>
    <t>f__Eremiobacteraceae</t>
  </si>
  <si>
    <t>GcA13-4</t>
  </si>
  <si>
    <t>p__Firmicutes_F</t>
  </si>
  <si>
    <t>c__Halanaerobiia</t>
  </si>
  <si>
    <t>o__Halanaerobiales</t>
  </si>
  <si>
    <t>f__DTU029</t>
  </si>
  <si>
    <t>g__DTU029</t>
  </si>
  <si>
    <t>GcA13-3</t>
  </si>
  <si>
    <t>p__Gemmatimonadota</t>
  </si>
  <si>
    <t>c__Gemmatimonadetes</t>
  </si>
  <si>
    <t>o__Gemmatimonadales</t>
  </si>
  <si>
    <t>f__Gemmatimonadaceae</t>
  </si>
  <si>
    <t>g__Fen-1247</t>
  </si>
  <si>
    <t>GcA5-11</t>
  </si>
  <si>
    <t>g__FEN-1250</t>
  </si>
  <si>
    <t>GcA5-15</t>
  </si>
  <si>
    <t>g__Fen-1231</t>
  </si>
  <si>
    <t>GcA5-17</t>
  </si>
  <si>
    <t>g__AG2</t>
  </si>
  <si>
    <t>GcA5-27</t>
  </si>
  <si>
    <t>g__AG11</t>
  </si>
  <si>
    <t>GcA5-9</t>
  </si>
  <si>
    <t>g__Palsa-1248</t>
  </si>
  <si>
    <t>GcC5-12</t>
  </si>
  <si>
    <t>GcL4-6</t>
  </si>
  <si>
    <t>GcA5-1</t>
  </si>
  <si>
    <t>f__GWC2-71-9</t>
  </si>
  <si>
    <t>GcL4-20</t>
  </si>
  <si>
    <t>GcC11-17</t>
  </si>
  <si>
    <t>f__JACORV01</t>
  </si>
  <si>
    <t>GcC5-10</t>
  </si>
  <si>
    <t>GcL4-19</t>
  </si>
  <si>
    <t>GcC5-40</t>
  </si>
  <si>
    <t>p__Methylomirabilota</t>
  </si>
  <si>
    <t>c__Methylomirabilia</t>
  </si>
  <si>
    <t>o__Methylomirabilales</t>
  </si>
  <si>
    <t>f__2-02-FULL-66-22</t>
  </si>
  <si>
    <t>g__2-02-FULL-66-22</t>
  </si>
  <si>
    <t>GcB4-13</t>
  </si>
  <si>
    <t>o__Rokubacteriales</t>
  </si>
  <si>
    <t>f__CSP1-6</t>
  </si>
  <si>
    <t>GcL4-7</t>
  </si>
  <si>
    <t>GcA5-28</t>
  </si>
  <si>
    <t>p__Myxococcota</t>
  </si>
  <si>
    <t>c__Polyangia</t>
  </si>
  <si>
    <t>o__Palsa-1104</t>
  </si>
  <si>
    <t>f__Palsa-1104</t>
  </si>
  <si>
    <t>g__PALSA-1104</t>
  </si>
  <si>
    <t>GcC5-42</t>
  </si>
  <si>
    <t>o__Polyangiales</t>
  </si>
  <si>
    <t>f__JADJMO01</t>
  </si>
  <si>
    <t>GcL4-4</t>
  </si>
  <si>
    <t>f__JAFGIB01</t>
  </si>
  <si>
    <t>GcL4-1</t>
  </si>
  <si>
    <t>p__Myxococcota_A</t>
  </si>
  <si>
    <t>c__UBA9160</t>
  </si>
  <si>
    <t>o__SZUA-336</t>
  </si>
  <si>
    <t>f__SZUA-336</t>
  </si>
  <si>
    <t>g__VGRW01</t>
  </si>
  <si>
    <t>GcB4-7</t>
  </si>
  <si>
    <t>o__UBA9160</t>
  </si>
  <si>
    <t>GcB4-14</t>
  </si>
  <si>
    <t>f__UBA6930</t>
  </si>
  <si>
    <t>g__VGRF01</t>
  </si>
  <si>
    <t>GcC11-18</t>
  </si>
  <si>
    <t>p__Nitrospirota</t>
  </si>
  <si>
    <t>c__Nitrospiria</t>
  </si>
  <si>
    <t>o__JACQBW01</t>
  </si>
  <si>
    <t>f__JACQBW01</t>
  </si>
  <si>
    <t>g__JACQBW01</t>
  </si>
  <si>
    <t>GcB14-8</t>
  </si>
  <si>
    <t>o__Nitrospirales</t>
  </si>
  <si>
    <t>f__Nitrospiraceae</t>
  </si>
  <si>
    <t>g__Palsa-1315</t>
  </si>
  <si>
    <t>GcL13-13</t>
  </si>
  <si>
    <t>GcC11-22</t>
  </si>
  <si>
    <t>c__Thermodesulfovibrionia</t>
  </si>
  <si>
    <t>o__Thermodesulfovibrionales</t>
  </si>
  <si>
    <t>f__UBA6898</t>
  </si>
  <si>
    <t>g__Sulfobium</t>
  </si>
  <si>
    <t>GcB14-3</t>
  </si>
  <si>
    <t>p__Patescibacteria</t>
  </si>
  <si>
    <t>c__Microgenomatia</t>
  </si>
  <si>
    <t>o__GWA2-44-7</t>
  </si>
  <si>
    <t>f__UBA8517</t>
  </si>
  <si>
    <t>GcL13-1</t>
  </si>
  <si>
    <t>o__Levybacterales</t>
  </si>
  <si>
    <t>f__GWA1-39-11</t>
  </si>
  <si>
    <t>g__JAGORM01</t>
  </si>
  <si>
    <t>GcL13-8</t>
  </si>
  <si>
    <t>c__Paceibacteria</t>
  </si>
  <si>
    <t>o__Paceibacterales</t>
  </si>
  <si>
    <t>f__Staskawiczbacteraceae</t>
  </si>
  <si>
    <t>g__2-02-FULL-43-16</t>
  </si>
  <si>
    <t>GcC11-35</t>
  </si>
  <si>
    <t>o__UBA9983_A</t>
  </si>
  <si>
    <t>f__UBA2103</t>
  </si>
  <si>
    <t>g__C7867-001</t>
  </si>
  <si>
    <t>GcA13-7</t>
  </si>
  <si>
    <t>c__Saccharimonadia</t>
  </si>
  <si>
    <t>o__Saccharimonadales</t>
  </si>
  <si>
    <t>f__UBA1547</t>
  </si>
  <si>
    <t>g__UBA6022</t>
  </si>
  <si>
    <t>GcA13-10</t>
  </si>
  <si>
    <t>f__UBA4665</t>
  </si>
  <si>
    <t>g__UBA5150</t>
  </si>
  <si>
    <t>GcA13-5</t>
  </si>
  <si>
    <t>GcC11-16</t>
  </si>
  <si>
    <t>o__UBA4664</t>
  </si>
  <si>
    <t>GcC5-30</t>
  </si>
  <si>
    <t>p__Planctomycetota</t>
  </si>
  <si>
    <t>c__Phycisphaerae</t>
  </si>
  <si>
    <t>o__Tepidisphaerales</t>
  </si>
  <si>
    <t>f__Tepidisphaeraceae</t>
  </si>
  <si>
    <t>GcB4-16</t>
  </si>
  <si>
    <t>c__PLA2</t>
  </si>
  <si>
    <t>o__PLA2</t>
  </si>
  <si>
    <t>f__PLA2</t>
  </si>
  <si>
    <t>g__PLA2</t>
  </si>
  <si>
    <t>GcC5-13</t>
  </si>
  <si>
    <t>c__Planctomycetia</t>
  </si>
  <si>
    <t>o__Isosphaerales</t>
  </si>
  <si>
    <t>f__Isosphaeraceae</t>
  </si>
  <si>
    <t>GcC5-41</t>
  </si>
  <si>
    <t>p__Proteobacteria</t>
  </si>
  <si>
    <t>c__Alphaproteobacteria</t>
  </si>
  <si>
    <t>GcC5-25</t>
  </si>
  <si>
    <t>o__ATCC43930</t>
  </si>
  <si>
    <t>f__Stellaceae</t>
  </si>
  <si>
    <t>g__AP-15</t>
  </si>
  <si>
    <t>GcC5-8</t>
  </si>
  <si>
    <t>o__CADEGL01</t>
  </si>
  <si>
    <t>GcA5-25</t>
  </si>
  <si>
    <t>o__Caulobacterales</t>
  </si>
  <si>
    <t>f__Caulobacteraceae</t>
  </si>
  <si>
    <t>g__Phenylobacterium</t>
  </si>
  <si>
    <t>GcA5-34</t>
  </si>
  <si>
    <t>GcC5-38</t>
  </si>
  <si>
    <t>g__Palsa-881</t>
  </si>
  <si>
    <t>GcC5-7</t>
  </si>
  <si>
    <t>GcA5-26</t>
  </si>
  <si>
    <t>o__Dongiales</t>
  </si>
  <si>
    <t>f__Dongiaceae</t>
  </si>
  <si>
    <t>GcA5-16</t>
  </si>
  <si>
    <t>o__Reyranellales</t>
  </si>
  <si>
    <t>f__Reyranellaceae</t>
  </si>
  <si>
    <t>g__Reyranella</t>
  </si>
  <si>
    <t>GcC5-23</t>
  </si>
  <si>
    <t>GcC5-15</t>
  </si>
  <si>
    <t>o__Rhizobiales</t>
  </si>
  <si>
    <t>f__Beijerinckiaceae</t>
  </si>
  <si>
    <t>g__GAS188</t>
  </si>
  <si>
    <t>GcC5-43</t>
  </si>
  <si>
    <t>GcC11-23</t>
  </si>
  <si>
    <t>f__Xanthobacteraceae</t>
  </si>
  <si>
    <t>g__Pseudolabrys</t>
  </si>
  <si>
    <t>GcC5-49</t>
  </si>
  <si>
    <t>GcC11-34</t>
  </si>
  <si>
    <t>o__Rickettsiales</t>
  </si>
  <si>
    <t>f__Midichloriaceae</t>
  </si>
  <si>
    <t>GcC11-19</t>
  </si>
  <si>
    <t>c__Gammaproteobacteria</t>
  </si>
  <si>
    <t>GcL13-11</t>
  </si>
  <si>
    <t>o__Berkiellales</t>
  </si>
  <si>
    <t>f__Berkiellaceae</t>
  </si>
  <si>
    <t>g__Berkiella</t>
  </si>
  <si>
    <t>GcA5-2</t>
  </si>
  <si>
    <t>o__Burkholderiales</t>
  </si>
  <si>
    <t>f__Burkholderiaceae</t>
  </si>
  <si>
    <t>g__Ramlibacter</t>
  </si>
  <si>
    <t>GcC11-1</t>
  </si>
  <si>
    <t>g__PKWO01</t>
  </si>
  <si>
    <t>GcL4-2</t>
  </si>
  <si>
    <t>g__JAEUPI01</t>
  </si>
  <si>
    <t>GcA5-24</t>
  </si>
  <si>
    <t>f__Casimicrobiaceae</t>
  </si>
  <si>
    <t>g__VBCG01</t>
  </si>
  <si>
    <t>GcA5-31</t>
  </si>
  <si>
    <t>GcA5-8</t>
  </si>
  <si>
    <t>g__PALSA-1003</t>
  </si>
  <si>
    <t>GcB4-1</t>
  </si>
  <si>
    <t>GcL13-4</t>
  </si>
  <si>
    <t>f__JACMKV01</t>
  </si>
  <si>
    <t>GcB4-2</t>
  </si>
  <si>
    <t>f__SG8-39</t>
  </si>
  <si>
    <t>g__JAABQT01</t>
  </si>
  <si>
    <t>GcC11-33</t>
  </si>
  <si>
    <t>o__JABCZS01</t>
  </si>
  <si>
    <t>f__JABCZS01</t>
  </si>
  <si>
    <t>GcC11-25</t>
  </si>
  <si>
    <t>o__Legionellales</t>
  </si>
  <si>
    <t>f__Legionellaceae</t>
  </si>
  <si>
    <t>g__Legionella</t>
  </si>
  <si>
    <t>GcC11-32</t>
  </si>
  <si>
    <t>GcC5-53</t>
  </si>
  <si>
    <t>o__Nevskiales</t>
  </si>
  <si>
    <t>f__Nevskiaceae</t>
  </si>
  <si>
    <t>g__Nevskia</t>
  </si>
  <si>
    <t>GcA13-6</t>
  </si>
  <si>
    <t>o__REEB76</t>
  </si>
  <si>
    <t>f__REEB76</t>
  </si>
  <si>
    <t>GcA5-14</t>
  </si>
  <si>
    <t>GcA5-10</t>
  </si>
  <si>
    <t>o__Steroidobacterales</t>
  </si>
  <si>
    <t>f__Steroidobacteraceae</t>
  </si>
  <si>
    <t>g__13-2-20CM-66-19</t>
  </si>
  <si>
    <t>GcA5-18</t>
  </si>
  <si>
    <t>GcA5-29</t>
  </si>
  <si>
    <t>GcA5-4</t>
  </si>
  <si>
    <t>GcC5-11</t>
  </si>
  <si>
    <t>g__FEN-1191</t>
  </si>
  <si>
    <t>GcC5-2</t>
  </si>
  <si>
    <t>GcC5-22</t>
  </si>
  <si>
    <t>GcC5-24</t>
  </si>
  <si>
    <t>GcC5-29</t>
  </si>
  <si>
    <t>GcC5-44</t>
  </si>
  <si>
    <t>GcA13-12</t>
  </si>
  <si>
    <t>o__Xanthomonadales</t>
  </si>
  <si>
    <t>f__Rhodanobacteraceae</t>
  </si>
  <si>
    <t>g__Rhodanobacter</t>
  </si>
  <si>
    <t>GcA5-22</t>
  </si>
  <si>
    <t>g__Dokdonella_A</t>
  </si>
  <si>
    <t>GcC5-28</t>
  </si>
  <si>
    <t>p__SAR324</t>
  </si>
  <si>
    <t>c__SAR324</t>
  </si>
  <si>
    <t>o__SAR324</t>
  </si>
  <si>
    <t>GcC11-21</t>
  </si>
  <si>
    <t>p__Spirochaetota</t>
  </si>
  <si>
    <t>c__Spirochaetia</t>
  </si>
  <si>
    <t>o__SZUA-6</t>
  </si>
  <si>
    <t>f__Fen-1364</t>
  </si>
  <si>
    <t>GcC5-20</t>
  </si>
  <si>
    <t>p__Verrucomicrobiota</t>
  </si>
  <si>
    <t>c__Verrucomicrobiae</t>
  </si>
  <si>
    <t>o__Opitutales</t>
  </si>
  <si>
    <t>f__Opitutaceae</t>
  </si>
  <si>
    <t>g__Didemnitutus</t>
  </si>
  <si>
    <t>GcC5-32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</si>
</sst>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Times New Roman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1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2" applyBorder="1" fontId="2" applyFont="1" fillId="2" applyFill="1" applyAlignment="1">
      <alignment horizontal="left"/>
    </xf>
    <xf xfId="0" numFmtId="4" applyNumberFormat="1" borderId="2" applyBorder="1" fontId="2" applyFont="1" fillId="3" applyFill="1" applyAlignment="1">
      <alignment horizontal="left"/>
    </xf>
    <xf xfId="0" numFmtId="0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2" applyBorder="1" fontId="2" applyFont="1" fillId="2" applyFill="1" applyAlignment="1">
      <alignment horizontal="left"/>
    </xf>
    <xf xfId="0" numFmtId="164" applyNumberFormat="1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1" applyNumberFormat="1" borderId="2" applyBorder="1" fontId="2" applyFont="1" fillId="2" applyFill="1" applyAlignment="1">
      <alignment horizontal="left"/>
    </xf>
    <xf xfId="0" numFmtId="0" borderId="2" applyBorder="1" fontId="2" applyFont="1" fillId="3" applyFill="1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1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164" applyNumberFormat="1" borderId="1" applyBorder="1" fontId="4" applyFont="1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206"/>
  <sheetViews>
    <sheetView workbookViewId="0"/>
  </sheetViews>
  <sheetFormatPr defaultRowHeight="15" x14ac:dyDescent="0.25"/>
  <cols>
    <col min="1" max="1" style="27" width="13.862142857142858" customWidth="1" bestFit="1"/>
    <col min="2" max="2" style="2" width="5.147857142857143" customWidth="1" bestFit="1"/>
    <col min="3" max="3" style="27" width="8.862142857142858" customWidth="1" bestFit="1"/>
    <col min="4" max="4" style="28" width="12.719285714285713" customWidth="1" bestFit="1"/>
    <col min="5" max="5" style="2" width="10.576428571428572" customWidth="1" bestFit="1"/>
    <col min="6" max="6" style="29" width="14.576428571428572" customWidth="1" bestFit="1"/>
    <col min="7" max="7" style="29" width="15.005" customWidth="1" bestFit="1"/>
    <col min="8" max="8" style="29" width="6.719285714285714" customWidth="1" bestFit="1"/>
    <col min="9" max="9" style="27" width="7.862142857142857" customWidth="1" bestFit="1"/>
    <col min="10" max="10" style="27" width="10.147857142857141" customWidth="1" bestFit="1"/>
    <col min="11" max="11" style="30" width="13.719285714285713" customWidth="1" bestFit="1"/>
    <col min="12" max="12" style="27" width="6.719285714285714" customWidth="1" bestFit="1"/>
    <col min="13" max="13" style="30" width="15.862142857142858" customWidth="1" bestFit="1"/>
    <col min="14" max="14" style="2" width="13.43357142857143" customWidth="1" bestFit="1"/>
    <col min="15" max="15" style="2" width="22.290714285714284" customWidth="1" bestFit="1"/>
    <col min="16" max="16" style="2" width="24.862142857142857" customWidth="1" bestFit="1"/>
    <col min="17" max="17" style="2" width="27.005" customWidth="1" bestFit="1"/>
    <col min="18" max="18" style="2" width="26.576428571428572" customWidth="1" bestFit="1"/>
    <col min="19" max="19" style="2" width="22.005" customWidth="1" bestFit="1"/>
    <col min="20" max="20" style="2" width="29.005" customWidth="1" bestFit="1"/>
    <col min="21" max="21" style="29" width="13.719285714285713" customWidth="1" bestFit="1"/>
    <col min="22" max="22" style="29" width="16.719285714285714" customWidth="1" bestFit="1"/>
    <col min="23" max="23" style="29" width="26.290714285714284" customWidth="1" bestFit="1"/>
    <col min="24" max="24" style="11" width="25.005" customWidth="1" bestFit="1"/>
    <col min="25" max="25" style="29" width="12.43357142857143" customWidth="1" bestFit="1"/>
    <col min="26" max="26" style="29" width="17.862142857142857" customWidth="1" bestFit="1"/>
    <col min="27" max="27" style="2" width="13.576428571428572" customWidth="1" bestFit="1"/>
    <col min="28" max="28" style="2" width="13.576428571428572" customWidth="1" bestFit="1"/>
    <col min="29" max="29" style="2" width="13.576428571428572" customWidth="1" bestFit="1"/>
    <col min="30" max="30" style="2" width="13.576428571428572" customWidth="1" bestFit="1"/>
    <col min="31" max="31" style="2" width="13.576428571428572" customWidth="1" bestFit="1"/>
    <col min="32" max="32" style="2" width="13.576428571428572" customWidth="1" bestFit="1"/>
    <col min="33" max="33" style="2" width="13.576428571428572" customWidth="1" bestFit="1"/>
  </cols>
  <sheetData>
    <row x14ac:dyDescent="0.25" r="1" customHeight="1" ht="18.75">
      <c r="A1" s="12" t="s">
        <v>555</v>
      </c>
      <c r="B1" s="7" t="s">
        <v>556</v>
      </c>
      <c r="C1" s="12" t="s">
        <v>557</v>
      </c>
      <c r="D1" s="13" t="s">
        <v>558</v>
      </c>
      <c r="E1" s="7" t="s">
        <v>559</v>
      </c>
      <c r="F1" s="14" t="s">
        <v>560</v>
      </c>
      <c r="G1" s="14" t="s">
        <v>561</v>
      </c>
      <c r="H1" s="14" t="s">
        <v>562</v>
      </c>
      <c r="I1" s="12" t="s">
        <v>563</v>
      </c>
      <c r="J1" s="12" t="s">
        <v>564</v>
      </c>
      <c r="K1" s="15" t="s">
        <v>565</v>
      </c>
      <c r="L1" s="12" t="s">
        <v>566</v>
      </c>
      <c r="M1" s="15" t="s">
        <v>567</v>
      </c>
      <c r="N1" s="7" t="s">
        <v>568</v>
      </c>
      <c r="O1" s="7" t="s">
        <v>1</v>
      </c>
      <c r="P1" s="7" t="s">
        <v>2</v>
      </c>
      <c r="Q1" s="7" t="s">
        <v>3</v>
      </c>
      <c r="R1" s="7" t="s">
        <v>4</v>
      </c>
      <c r="S1" s="7" t="s">
        <v>5</v>
      </c>
      <c r="T1" s="7" t="s">
        <v>6</v>
      </c>
      <c r="U1" s="14" t="s">
        <v>569</v>
      </c>
      <c r="V1" s="8" t="s">
        <v>570</v>
      </c>
      <c r="W1" s="8" t="s">
        <v>571</v>
      </c>
      <c r="X1" s="8" t="s">
        <v>545</v>
      </c>
      <c r="Y1" s="8" t="s">
        <v>572</v>
      </c>
      <c r="Z1" s="8" t="s">
        <v>573</v>
      </c>
      <c r="AA1" s="16" t="s">
        <v>574</v>
      </c>
      <c r="AB1" s="16"/>
      <c r="AC1" s="16"/>
      <c r="AD1" s="16"/>
      <c r="AE1" s="16"/>
      <c r="AF1" s="16"/>
      <c r="AG1" s="16"/>
    </row>
    <row x14ac:dyDescent="0.25" r="2" customHeight="1" ht="18.75">
      <c r="A2" s="17">
        <v>1</v>
      </c>
      <c r="B2" s="9" t="s">
        <v>575</v>
      </c>
      <c r="C2" s="18">
        <v>13</v>
      </c>
      <c r="D2" s="19">
        <v>37.638740000000325</v>
      </c>
      <c r="E2" s="9" t="s">
        <v>576</v>
      </c>
      <c r="F2" s="10">
        <v>80.07</v>
      </c>
      <c r="G2" s="10">
        <v>2.313</v>
      </c>
      <c r="H2" s="10">
        <v>0.428</v>
      </c>
      <c r="I2" s="18">
        <v>4240</v>
      </c>
      <c r="J2" s="18">
        <v>1983566</v>
      </c>
      <c r="K2" s="20">
        <f>J2/(F2/100)</f>
      </c>
      <c r="L2" s="18">
        <v>1688</v>
      </c>
      <c r="M2" s="20">
        <f>L2/(F2/100)</f>
      </c>
      <c r="N2" s="9" t="s">
        <v>577</v>
      </c>
      <c r="O2" s="9" t="s">
        <v>578</v>
      </c>
      <c r="P2" s="9" t="s">
        <v>579</v>
      </c>
      <c r="Q2" s="9" t="s">
        <v>580</v>
      </c>
      <c r="R2" s="9" t="s">
        <v>581</v>
      </c>
      <c r="S2" s="9" t="s">
        <v>582</v>
      </c>
      <c r="T2" s="9" t="s">
        <v>583</v>
      </c>
      <c r="U2" s="21" t="s">
        <v>584</v>
      </c>
      <c r="V2" s="10">
        <v>14.390613</v>
      </c>
      <c r="W2" s="10">
        <v>13.864626</v>
      </c>
      <c r="X2" s="10">
        <v>0.07451272</v>
      </c>
      <c r="Y2" s="10">
        <v>61.71265</v>
      </c>
      <c r="Z2" s="10">
        <v>0.9990215</v>
      </c>
      <c r="AA2" s="1"/>
      <c r="AB2" s="1"/>
      <c r="AC2" s="1"/>
      <c r="AD2" s="1"/>
      <c r="AE2" s="1"/>
      <c r="AF2" s="1"/>
      <c r="AG2" s="1"/>
    </row>
    <row x14ac:dyDescent="0.25" r="3" customHeight="1" ht="18.75">
      <c r="A3" s="17">
        <v>2</v>
      </c>
      <c r="B3" s="9" t="s">
        <v>585</v>
      </c>
      <c r="C3" s="18">
        <v>11</v>
      </c>
      <c r="D3" s="19">
        <v>44.7523299999952</v>
      </c>
      <c r="E3" s="9" t="s">
        <v>586</v>
      </c>
      <c r="F3" s="10">
        <v>60.75</v>
      </c>
      <c r="G3" s="10">
        <v>6.074</v>
      </c>
      <c r="H3" s="10">
        <v>0.421</v>
      </c>
      <c r="I3" s="18">
        <v>5007</v>
      </c>
      <c r="J3" s="18">
        <v>578469</v>
      </c>
      <c r="K3" s="20">
        <f>J3/(F3/100)</f>
      </c>
      <c r="L3" s="18">
        <v>655</v>
      </c>
      <c r="M3" s="20">
        <f>L3/(F3/100)</f>
      </c>
      <c r="N3" s="9" t="s">
        <v>577</v>
      </c>
      <c r="O3" s="9" t="s">
        <v>587</v>
      </c>
      <c r="P3" s="9" t="s">
        <v>588</v>
      </c>
      <c r="Q3" s="9" t="s">
        <v>589</v>
      </c>
      <c r="R3" s="9" t="s">
        <v>590</v>
      </c>
      <c r="S3" s="9" t="s">
        <v>591</v>
      </c>
      <c r="T3" s="9" t="s">
        <v>592</v>
      </c>
      <c r="U3" s="10">
        <v>0.795928059520153</v>
      </c>
      <c r="V3" s="10">
        <v>25.215584</v>
      </c>
      <c r="W3" s="10">
        <v>23.02111</v>
      </c>
      <c r="X3" s="10">
        <v>0.16888583</v>
      </c>
      <c r="Y3" s="10">
        <v>446.43472</v>
      </c>
      <c r="Z3" s="10">
        <v>0.99997926</v>
      </c>
      <c r="AA3" s="1"/>
      <c r="AB3" s="1"/>
      <c r="AC3" s="1"/>
      <c r="AD3" s="1"/>
      <c r="AE3" s="1"/>
      <c r="AF3" s="1"/>
      <c r="AG3" s="1"/>
    </row>
    <row x14ac:dyDescent="0.25" r="4" customHeight="1" ht="18.75">
      <c r="A4" s="17">
        <v>4</v>
      </c>
      <c r="B4" s="9" t="s">
        <v>575</v>
      </c>
      <c r="C4" s="18">
        <v>5</v>
      </c>
      <c r="D4" s="22">
        <v>64.7997199999991</v>
      </c>
      <c r="E4" s="9" t="s">
        <v>593</v>
      </c>
      <c r="F4" s="10">
        <v>51.51</v>
      </c>
      <c r="G4" s="10">
        <v>9.2</v>
      </c>
      <c r="H4" s="10">
        <v>0.684</v>
      </c>
      <c r="I4" s="18">
        <v>3535</v>
      </c>
      <c r="J4" s="18">
        <v>1581473</v>
      </c>
      <c r="K4" s="20">
        <f>J4/(F4/100)</f>
      </c>
      <c r="L4" s="18">
        <v>1810</v>
      </c>
      <c r="M4" s="20">
        <f>L4/(F4/100)</f>
      </c>
      <c r="N4" s="9" t="s">
        <v>577</v>
      </c>
      <c r="O4" s="9" t="s">
        <v>594</v>
      </c>
      <c r="P4" s="9" t="s">
        <v>595</v>
      </c>
      <c r="Q4" s="9" t="s">
        <v>596</v>
      </c>
      <c r="R4" s="9" t="s">
        <v>597</v>
      </c>
      <c r="S4" s="9" t="s">
        <v>598</v>
      </c>
      <c r="T4" s="9" t="s">
        <v>592</v>
      </c>
      <c r="U4" s="10">
        <v>0.916779545135649</v>
      </c>
      <c r="V4" s="10">
        <v>11.8707</v>
      </c>
      <c r="W4" s="10">
        <v>11.463783</v>
      </c>
      <c r="X4" s="10">
        <v>0.09657453</v>
      </c>
      <c r="Y4" s="10">
        <v>46.41104</v>
      </c>
      <c r="Z4" s="10">
        <v>0.9990382</v>
      </c>
      <c r="AA4" s="1"/>
      <c r="AB4" s="1"/>
      <c r="AC4" s="1"/>
      <c r="AD4" s="1"/>
      <c r="AE4" s="1"/>
      <c r="AF4" s="1"/>
      <c r="AG4" s="1"/>
    </row>
    <row x14ac:dyDescent="0.25" r="5" customHeight="1" ht="18.75">
      <c r="A5" s="17">
        <v>3</v>
      </c>
      <c r="B5" s="9" t="s">
        <v>585</v>
      </c>
      <c r="C5" s="18">
        <v>5</v>
      </c>
      <c r="D5" s="19">
        <v>68.0331699999988</v>
      </c>
      <c r="E5" s="9" t="s">
        <v>599</v>
      </c>
      <c r="F5" s="18">
        <v>63</v>
      </c>
      <c r="G5" s="10">
        <v>6.328</v>
      </c>
      <c r="H5" s="10">
        <v>0.674</v>
      </c>
      <c r="I5" s="18">
        <v>3680</v>
      </c>
      <c r="J5" s="18">
        <v>946788</v>
      </c>
      <c r="K5" s="20">
        <f>J5/(F5/100)</f>
      </c>
      <c r="L5" s="18">
        <v>1050</v>
      </c>
      <c r="M5" s="20">
        <f>L5/(F5/100)</f>
      </c>
      <c r="N5" s="9" t="s">
        <v>577</v>
      </c>
      <c r="O5" s="9" t="s">
        <v>594</v>
      </c>
      <c r="P5" s="9" t="s">
        <v>595</v>
      </c>
      <c r="Q5" s="9" t="s">
        <v>596</v>
      </c>
      <c r="R5" s="9" t="s">
        <v>597</v>
      </c>
      <c r="S5" s="9" t="s">
        <v>598</v>
      </c>
      <c r="T5" s="9" t="s">
        <v>592</v>
      </c>
      <c r="U5" s="10">
        <v>0.948082767186557</v>
      </c>
      <c r="V5" s="10">
        <v>16.651146</v>
      </c>
      <c r="W5" s="10">
        <v>16.107597</v>
      </c>
      <c r="X5" s="10">
        <v>0.08972592</v>
      </c>
      <c r="Y5" s="10">
        <v>77.06846</v>
      </c>
      <c r="Z5" s="10">
        <v>0.9998532</v>
      </c>
      <c r="AA5" s="1"/>
      <c r="AB5" s="1"/>
      <c r="AC5" s="1"/>
      <c r="AD5" s="1"/>
      <c r="AE5" s="1"/>
      <c r="AF5" s="1"/>
      <c r="AG5" s="1"/>
    </row>
    <row x14ac:dyDescent="0.25" r="6" customHeight="1" ht="18.75">
      <c r="A6" s="17">
        <v>5</v>
      </c>
      <c r="B6" s="9" t="s">
        <v>585</v>
      </c>
      <c r="C6" s="18">
        <v>5</v>
      </c>
      <c r="D6" s="19">
        <v>68.0331699999988</v>
      </c>
      <c r="E6" s="9" t="s">
        <v>600</v>
      </c>
      <c r="F6" s="10">
        <v>97.46</v>
      </c>
      <c r="G6" s="10">
        <v>1.661</v>
      </c>
      <c r="H6" s="10">
        <v>0.677</v>
      </c>
      <c r="I6" s="18">
        <v>40825</v>
      </c>
      <c r="J6" s="18">
        <v>2281313</v>
      </c>
      <c r="K6" s="20">
        <f>J6/(F6/100)</f>
      </c>
      <c r="L6" s="18">
        <v>2114</v>
      </c>
      <c r="M6" s="20">
        <f>L6/(F6/100)</f>
      </c>
      <c r="N6" s="9" t="s">
        <v>577</v>
      </c>
      <c r="O6" s="9" t="s">
        <v>594</v>
      </c>
      <c r="P6" s="9" t="s">
        <v>595</v>
      </c>
      <c r="Q6" s="9" t="s">
        <v>596</v>
      </c>
      <c r="R6" s="9" t="s">
        <v>597</v>
      </c>
      <c r="S6" s="9" t="s">
        <v>598</v>
      </c>
      <c r="T6" s="9" t="s">
        <v>592</v>
      </c>
      <c r="U6" s="10">
        <v>0.916208679615155</v>
      </c>
      <c r="V6" s="10">
        <v>71.203255</v>
      </c>
      <c r="W6" s="10">
        <v>70.43462</v>
      </c>
      <c r="X6" s="10">
        <v>0.38368395</v>
      </c>
      <c r="Y6" s="10">
        <v>806.766</v>
      </c>
      <c r="Z6" s="10">
        <v>0.9999658</v>
      </c>
      <c r="AA6" s="1"/>
      <c r="AB6" s="1"/>
      <c r="AC6" s="1"/>
      <c r="AD6" s="1"/>
      <c r="AE6" s="1"/>
      <c r="AF6" s="1"/>
      <c r="AG6" s="1"/>
    </row>
    <row x14ac:dyDescent="0.25" r="7" customHeight="1" ht="18.75">
      <c r="A7" s="17">
        <v>6</v>
      </c>
      <c r="B7" s="9" t="s">
        <v>585</v>
      </c>
      <c r="C7" s="18">
        <v>11</v>
      </c>
      <c r="D7" s="19">
        <v>44.7523299999938</v>
      </c>
      <c r="E7" s="9" t="s">
        <v>601</v>
      </c>
      <c r="F7" s="10">
        <v>66.34</v>
      </c>
      <c r="G7" s="10">
        <v>7.281</v>
      </c>
      <c r="H7" s="10">
        <v>0.477</v>
      </c>
      <c r="I7" s="18">
        <v>80763</v>
      </c>
      <c r="J7" s="18">
        <v>2212974</v>
      </c>
      <c r="K7" s="20">
        <f>J7/(F7/100)</f>
      </c>
      <c r="L7" s="18">
        <v>2422</v>
      </c>
      <c r="M7" s="20">
        <f>L7/(F7/100)</f>
      </c>
      <c r="N7" s="9" t="s">
        <v>577</v>
      </c>
      <c r="O7" s="9" t="s">
        <v>602</v>
      </c>
      <c r="P7" s="9" t="s">
        <v>603</v>
      </c>
      <c r="Q7" s="9" t="s">
        <v>604</v>
      </c>
      <c r="R7" s="9" t="s">
        <v>605</v>
      </c>
      <c r="S7" s="9" t="s">
        <v>591</v>
      </c>
      <c r="T7" s="9" t="s">
        <v>592</v>
      </c>
      <c r="U7" s="10">
        <v>0.867443649664724</v>
      </c>
      <c r="V7" s="10">
        <v>53.381092</v>
      </c>
      <c r="W7" s="10">
        <v>50.535114</v>
      </c>
      <c r="X7" s="10">
        <v>0.35752928</v>
      </c>
      <c r="Y7" s="10">
        <v>960.1721</v>
      </c>
      <c r="Z7" s="10">
        <v>0.9999259</v>
      </c>
      <c r="AA7" s="1"/>
      <c r="AB7" s="1"/>
      <c r="AC7" s="1"/>
      <c r="AD7" s="1"/>
      <c r="AE7" s="1"/>
      <c r="AF7" s="1"/>
      <c r="AG7" s="1"/>
    </row>
    <row x14ac:dyDescent="0.25" r="8" customHeight="1" ht="18.75">
      <c r="A8" s="17">
        <v>7</v>
      </c>
      <c r="B8" s="9" t="s">
        <v>575</v>
      </c>
      <c r="C8" s="18">
        <v>13</v>
      </c>
      <c r="D8" s="19">
        <v>37.6387400000003</v>
      </c>
      <c r="E8" s="9" t="s">
        <v>606</v>
      </c>
      <c r="F8" s="10">
        <v>53.47</v>
      </c>
      <c r="G8" s="10">
        <v>7.766</v>
      </c>
      <c r="H8" s="10">
        <v>0.465</v>
      </c>
      <c r="I8" s="18">
        <v>2661</v>
      </c>
      <c r="J8" s="18">
        <v>2471762</v>
      </c>
      <c r="K8" s="20">
        <f>J8/(F8/100)</f>
      </c>
      <c r="L8" s="18">
        <v>2908</v>
      </c>
      <c r="M8" s="20">
        <f>L8/(F8/100)</f>
      </c>
      <c r="N8" s="9" t="s">
        <v>577</v>
      </c>
      <c r="O8" s="9" t="s">
        <v>602</v>
      </c>
      <c r="P8" s="9" t="s">
        <v>607</v>
      </c>
      <c r="Q8" s="9" t="s">
        <v>608</v>
      </c>
      <c r="R8" s="9" t="s">
        <v>609</v>
      </c>
      <c r="S8" s="9" t="s">
        <v>610</v>
      </c>
      <c r="T8" s="9" t="s">
        <v>592</v>
      </c>
      <c r="U8" s="10">
        <v>0.916831235302343</v>
      </c>
      <c r="V8" s="10">
        <v>17.579756</v>
      </c>
      <c r="W8" s="10">
        <v>16.918278</v>
      </c>
      <c r="X8" s="10">
        <v>0.09102569</v>
      </c>
      <c r="Y8" s="10">
        <v>101.432045</v>
      </c>
      <c r="Z8" s="10">
        <v>0.9988781</v>
      </c>
      <c r="AA8" s="1"/>
      <c r="AB8" s="1"/>
      <c r="AC8" s="1"/>
      <c r="AD8" s="1"/>
      <c r="AE8" s="1"/>
      <c r="AF8" s="1"/>
      <c r="AG8" s="1"/>
    </row>
    <row x14ac:dyDescent="0.25" r="9" customHeight="1" ht="18.75">
      <c r="A9" s="17">
        <v>10</v>
      </c>
      <c r="B9" s="9" t="s">
        <v>611</v>
      </c>
      <c r="C9" s="18">
        <v>14</v>
      </c>
      <c r="D9" s="19">
        <v>36.9920499999989</v>
      </c>
      <c r="E9" s="9" t="s">
        <v>612</v>
      </c>
      <c r="F9" s="10">
        <v>48.7</v>
      </c>
      <c r="G9" s="10">
        <v>4.368</v>
      </c>
      <c r="H9" s="10">
        <v>0.408</v>
      </c>
      <c r="I9" s="18">
        <v>4463</v>
      </c>
      <c r="J9" s="18">
        <v>636500</v>
      </c>
      <c r="K9" s="20">
        <f>J9/(F9/100)</f>
      </c>
      <c r="L9" s="18">
        <v>777</v>
      </c>
      <c r="M9" s="20">
        <f>L9/(F9/100)</f>
      </c>
      <c r="N9" s="9" t="s">
        <v>577</v>
      </c>
      <c r="O9" s="9" t="s">
        <v>602</v>
      </c>
      <c r="P9" s="9" t="s">
        <v>607</v>
      </c>
      <c r="Q9" s="9" t="s">
        <v>608</v>
      </c>
      <c r="R9" s="9" t="s">
        <v>613</v>
      </c>
      <c r="S9" s="9" t="s">
        <v>614</v>
      </c>
      <c r="T9" s="9" t="s">
        <v>592</v>
      </c>
      <c r="U9" s="10">
        <v>0.991040925039678</v>
      </c>
      <c r="V9" s="10">
        <v>23.148878</v>
      </c>
      <c r="W9" s="10">
        <v>21.911444</v>
      </c>
      <c r="X9" s="10">
        <v>0.21600538</v>
      </c>
      <c r="Y9" s="10">
        <v>242.13492</v>
      </c>
      <c r="Z9" s="10">
        <v>0.9985954</v>
      </c>
      <c r="AA9" s="1"/>
      <c r="AB9" s="1"/>
      <c r="AC9" s="1"/>
      <c r="AD9" s="1"/>
      <c r="AE9" s="1"/>
      <c r="AF9" s="1"/>
      <c r="AG9" s="1"/>
    </row>
    <row x14ac:dyDescent="0.25" r="10" customHeight="1" ht="18.75">
      <c r="A10" s="17">
        <v>9</v>
      </c>
      <c r="B10" s="9" t="s">
        <v>585</v>
      </c>
      <c r="C10" s="18">
        <v>11</v>
      </c>
      <c r="D10" s="19">
        <v>44.7523299999994</v>
      </c>
      <c r="E10" s="9" t="s">
        <v>615</v>
      </c>
      <c r="F10" s="10">
        <v>54.36</v>
      </c>
      <c r="G10" s="18">
        <v>0</v>
      </c>
      <c r="H10" s="10">
        <v>0.367</v>
      </c>
      <c r="I10" s="18">
        <v>2732</v>
      </c>
      <c r="J10" s="18">
        <v>540118</v>
      </c>
      <c r="K10" s="20">
        <f>J10/(F10/100)</f>
      </c>
      <c r="L10" s="18">
        <v>616</v>
      </c>
      <c r="M10" s="20">
        <f>L10/(F10/100)</f>
      </c>
      <c r="N10" s="9" t="s">
        <v>577</v>
      </c>
      <c r="O10" s="9" t="s">
        <v>602</v>
      </c>
      <c r="P10" s="9" t="s">
        <v>607</v>
      </c>
      <c r="Q10" s="9" t="s">
        <v>608</v>
      </c>
      <c r="R10" s="9" t="s">
        <v>613</v>
      </c>
      <c r="S10" s="9" t="s">
        <v>616</v>
      </c>
      <c r="T10" s="9" t="s">
        <v>592</v>
      </c>
      <c r="U10" s="10">
        <v>0.995034358109251</v>
      </c>
      <c r="V10" s="10">
        <v>56.20611</v>
      </c>
      <c r="W10" s="10">
        <v>51.58864</v>
      </c>
      <c r="X10" s="10">
        <v>0.37645036</v>
      </c>
      <c r="Y10" s="10">
        <v>2067.1394</v>
      </c>
      <c r="Z10" s="10">
        <v>0.9995038</v>
      </c>
      <c r="AA10" s="1"/>
      <c r="AB10" s="1"/>
      <c r="AC10" s="1"/>
      <c r="AD10" s="1"/>
      <c r="AE10" s="1"/>
      <c r="AF10" s="1"/>
      <c r="AG10" s="1"/>
    </row>
    <row x14ac:dyDescent="0.25" r="11" customHeight="1" ht="18.75">
      <c r="A11" s="17">
        <v>12</v>
      </c>
      <c r="B11" s="9" t="s">
        <v>575</v>
      </c>
      <c r="C11" s="18">
        <v>13</v>
      </c>
      <c r="D11" s="19">
        <v>37.6387400000003</v>
      </c>
      <c r="E11" s="9" t="s">
        <v>617</v>
      </c>
      <c r="F11" s="10">
        <v>57.49</v>
      </c>
      <c r="G11" s="10">
        <v>3.398</v>
      </c>
      <c r="H11" s="10">
        <v>0.422</v>
      </c>
      <c r="I11" s="18">
        <v>3331</v>
      </c>
      <c r="J11" s="18">
        <v>754595</v>
      </c>
      <c r="K11" s="20">
        <f>J11/(F11/100)</f>
      </c>
      <c r="L11" s="18">
        <v>842</v>
      </c>
      <c r="M11" s="20">
        <f>L11/(F11/100)</f>
      </c>
      <c r="N11" s="9" t="s">
        <v>577</v>
      </c>
      <c r="O11" s="9" t="s">
        <v>602</v>
      </c>
      <c r="P11" s="9" t="s">
        <v>607</v>
      </c>
      <c r="Q11" s="9" t="s">
        <v>608</v>
      </c>
      <c r="R11" s="9" t="s">
        <v>618</v>
      </c>
      <c r="S11" s="9" t="s">
        <v>619</v>
      </c>
      <c r="T11" s="9" t="s">
        <v>620</v>
      </c>
      <c r="U11" s="21" t="s">
        <v>584</v>
      </c>
      <c r="V11" s="10">
        <v>315.5468</v>
      </c>
      <c r="W11" s="10">
        <v>303.94888</v>
      </c>
      <c r="X11" s="10">
        <v>1.6338602</v>
      </c>
      <c r="Y11" s="10">
        <v>118621.64</v>
      </c>
      <c r="Z11" s="10">
        <v>0.99996555</v>
      </c>
      <c r="AA11" s="1"/>
      <c r="AB11" s="1"/>
      <c r="AC11" s="1"/>
      <c r="AD11" s="1"/>
      <c r="AE11" s="1"/>
      <c r="AF11" s="1"/>
      <c r="AG11" s="1"/>
    </row>
    <row x14ac:dyDescent="0.25" r="12" customHeight="1" ht="18.75">
      <c r="A12" s="17">
        <v>11</v>
      </c>
      <c r="B12" s="9" t="s">
        <v>611</v>
      </c>
      <c r="C12" s="18">
        <v>14</v>
      </c>
      <c r="D12" s="19">
        <v>36.9920499999989</v>
      </c>
      <c r="E12" s="9" t="s">
        <v>621</v>
      </c>
      <c r="F12" s="10">
        <v>60.35</v>
      </c>
      <c r="G12" s="10">
        <v>9.098</v>
      </c>
      <c r="H12" s="10">
        <v>0.362</v>
      </c>
      <c r="I12" s="18">
        <v>4079</v>
      </c>
      <c r="J12" s="18">
        <v>2540697</v>
      </c>
      <c r="K12" s="20">
        <f>J12/(F12/100)</f>
      </c>
      <c r="L12" s="18">
        <v>2780</v>
      </c>
      <c r="M12" s="20">
        <f>L12/(F12/100)</f>
      </c>
      <c r="N12" s="9" t="s">
        <v>577</v>
      </c>
      <c r="O12" s="9" t="s">
        <v>602</v>
      </c>
      <c r="P12" s="9" t="s">
        <v>607</v>
      </c>
      <c r="Q12" s="9" t="s">
        <v>608</v>
      </c>
      <c r="R12" s="9" t="s">
        <v>618</v>
      </c>
      <c r="S12" s="9" t="s">
        <v>622</v>
      </c>
      <c r="T12" s="9" t="s">
        <v>592</v>
      </c>
      <c r="U12" s="10">
        <v>0.997177115549802</v>
      </c>
      <c r="V12" s="10">
        <v>59.40779</v>
      </c>
      <c r="W12" s="10">
        <v>55.473095</v>
      </c>
      <c r="X12" s="10">
        <v>0.5543423</v>
      </c>
      <c r="Y12" s="10">
        <v>2997.5793</v>
      </c>
      <c r="Z12" s="10">
        <v>0.9994368</v>
      </c>
      <c r="AA12" s="1"/>
      <c r="AB12" s="1"/>
      <c r="AC12" s="1"/>
      <c r="AD12" s="1"/>
      <c r="AE12" s="1"/>
      <c r="AF12" s="1"/>
      <c r="AG12" s="1"/>
    </row>
    <row x14ac:dyDescent="0.25" r="13" customHeight="1" ht="18.75">
      <c r="A13" s="17">
        <v>13</v>
      </c>
      <c r="B13" s="9" t="s">
        <v>611</v>
      </c>
      <c r="C13" s="18">
        <v>14</v>
      </c>
      <c r="D13" s="19">
        <v>36.9920499999989</v>
      </c>
      <c r="E13" s="9" t="s">
        <v>623</v>
      </c>
      <c r="F13" s="10">
        <v>61.52</v>
      </c>
      <c r="G13" s="10">
        <v>1.294</v>
      </c>
      <c r="H13" s="10">
        <v>0.375</v>
      </c>
      <c r="I13" s="18">
        <v>6600</v>
      </c>
      <c r="J13" s="18">
        <v>2085938</v>
      </c>
      <c r="K13" s="20">
        <f>J13/(F13/100)</f>
      </c>
      <c r="L13" s="18">
        <v>2507</v>
      </c>
      <c r="M13" s="20">
        <f>L13/(F13/100)</f>
      </c>
      <c r="N13" s="9" t="s">
        <v>577</v>
      </c>
      <c r="O13" s="9" t="s">
        <v>602</v>
      </c>
      <c r="P13" s="9" t="s">
        <v>607</v>
      </c>
      <c r="Q13" s="9" t="s">
        <v>608</v>
      </c>
      <c r="R13" s="9" t="s">
        <v>618</v>
      </c>
      <c r="S13" s="9" t="s">
        <v>624</v>
      </c>
      <c r="T13" s="9" t="s">
        <v>592</v>
      </c>
      <c r="U13" s="10">
        <v>0.875099767509652</v>
      </c>
      <c r="V13" s="10">
        <v>124.14637</v>
      </c>
      <c r="W13" s="10">
        <v>122.71086</v>
      </c>
      <c r="X13" s="10">
        <v>1.158427</v>
      </c>
      <c r="Y13" s="10">
        <v>2286.426</v>
      </c>
      <c r="Z13" s="10">
        <v>0.9997708</v>
      </c>
      <c r="AA13" s="1"/>
      <c r="AB13" s="1"/>
      <c r="AC13" s="1"/>
      <c r="AD13" s="1"/>
      <c r="AE13" s="1"/>
      <c r="AF13" s="1"/>
      <c r="AG13" s="1"/>
    </row>
    <row x14ac:dyDescent="0.25" r="14" customHeight="1" ht="18.75">
      <c r="A14" s="17">
        <v>8</v>
      </c>
      <c r="B14" s="9" t="s">
        <v>585</v>
      </c>
      <c r="C14" s="18">
        <v>5</v>
      </c>
      <c r="D14" s="19">
        <v>68.0331699999988</v>
      </c>
      <c r="E14" s="9" t="s">
        <v>625</v>
      </c>
      <c r="F14" s="10">
        <v>75.74</v>
      </c>
      <c r="G14" s="18">
        <v>0</v>
      </c>
      <c r="H14" s="10">
        <v>0.606</v>
      </c>
      <c r="I14" s="18">
        <v>16749</v>
      </c>
      <c r="J14" s="18">
        <v>676023</v>
      </c>
      <c r="K14" s="20">
        <f>J14/(F14/100)</f>
      </c>
      <c r="L14" s="18">
        <v>755</v>
      </c>
      <c r="M14" s="20">
        <f>L14/(F14/100)</f>
      </c>
      <c r="N14" s="9" t="s">
        <v>577</v>
      </c>
      <c r="O14" s="9" t="s">
        <v>602</v>
      </c>
      <c r="P14" s="9" t="s">
        <v>607</v>
      </c>
      <c r="Q14" s="9" t="s">
        <v>608</v>
      </c>
      <c r="R14" s="9" t="s">
        <v>626</v>
      </c>
      <c r="S14" s="9" t="s">
        <v>627</v>
      </c>
      <c r="T14" s="9" t="s">
        <v>592</v>
      </c>
      <c r="U14" s="10">
        <v>0.916418042497633</v>
      </c>
      <c r="V14" s="10">
        <v>40.20501</v>
      </c>
      <c r="W14" s="10">
        <v>38.836494</v>
      </c>
      <c r="X14" s="10">
        <v>0.21664762</v>
      </c>
      <c r="Y14" s="10">
        <v>511.76398</v>
      </c>
      <c r="Z14" s="10">
        <v>0.9995429</v>
      </c>
      <c r="AA14" s="1"/>
      <c r="AB14" s="1"/>
      <c r="AC14" s="1"/>
      <c r="AD14" s="1"/>
      <c r="AE14" s="1"/>
      <c r="AF14" s="1"/>
      <c r="AG14" s="1"/>
    </row>
    <row x14ac:dyDescent="0.25" r="15" customHeight="1" ht="18.75">
      <c r="A15" s="17">
        <v>121</v>
      </c>
      <c r="B15" s="9" t="s">
        <v>628</v>
      </c>
      <c r="C15" s="18">
        <v>13</v>
      </c>
      <c r="D15" s="19">
        <v>38.932119999999486</v>
      </c>
      <c r="E15" s="9" t="s">
        <v>629</v>
      </c>
      <c r="F15" s="10">
        <v>94.87</v>
      </c>
      <c r="G15" s="10">
        <v>3.019</v>
      </c>
      <c r="H15" s="10">
        <v>0.554</v>
      </c>
      <c r="I15" s="18">
        <v>10576</v>
      </c>
      <c r="J15" s="18">
        <v>4331695</v>
      </c>
      <c r="K15" s="20">
        <f>J15/(F15/100)</f>
      </c>
      <c r="L15" s="18">
        <v>3760</v>
      </c>
      <c r="M15" s="20">
        <f>L15/(F15/100)</f>
      </c>
      <c r="N15" s="9" t="s">
        <v>630</v>
      </c>
      <c r="O15" s="9" t="s">
        <v>631</v>
      </c>
      <c r="P15" s="9" t="s">
        <v>632</v>
      </c>
      <c r="Q15" s="9" t="s">
        <v>633</v>
      </c>
      <c r="R15" s="9" t="s">
        <v>634</v>
      </c>
      <c r="S15" s="9" t="s">
        <v>591</v>
      </c>
      <c r="T15" s="9" t="s">
        <v>592</v>
      </c>
      <c r="U15" s="10">
        <v>0.495723426473359</v>
      </c>
      <c r="V15" s="10">
        <v>22.616919</v>
      </c>
      <c r="W15" s="10">
        <v>21.993128</v>
      </c>
      <c r="X15" s="10">
        <v>0.23721954</v>
      </c>
      <c r="Y15" s="10">
        <v>126.64545</v>
      </c>
      <c r="Z15" s="10">
        <v>0.9990907</v>
      </c>
      <c r="AA15" s="1"/>
      <c r="AB15" s="1"/>
      <c r="AC15" s="1"/>
      <c r="AD15" s="1"/>
      <c r="AE15" s="1"/>
      <c r="AF15" s="1"/>
      <c r="AG15" s="1"/>
    </row>
    <row x14ac:dyDescent="0.25" r="16" customHeight="1" ht="18.75">
      <c r="A16" s="17">
        <v>130</v>
      </c>
      <c r="B16" s="9" t="s">
        <v>585</v>
      </c>
      <c r="C16" s="18">
        <v>5</v>
      </c>
      <c r="D16" s="19">
        <v>68.0331699999988</v>
      </c>
      <c r="E16" s="9" t="s">
        <v>635</v>
      </c>
      <c r="F16" s="10">
        <v>87.06</v>
      </c>
      <c r="G16" s="10">
        <v>9.482</v>
      </c>
      <c r="H16" s="10">
        <v>0.629</v>
      </c>
      <c r="I16" s="18">
        <v>118314</v>
      </c>
      <c r="J16" s="18">
        <v>3542665</v>
      </c>
      <c r="K16" s="20">
        <f>J16/(F16/100)</f>
      </c>
      <c r="L16" s="18">
        <v>3350</v>
      </c>
      <c r="M16" s="20">
        <f>L16/(F16/100)</f>
      </c>
      <c r="N16" s="9" t="s">
        <v>630</v>
      </c>
      <c r="O16" s="9" t="s">
        <v>631</v>
      </c>
      <c r="P16" s="9" t="s">
        <v>632</v>
      </c>
      <c r="Q16" s="9" t="s">
        <v>636</v>
      </c>
      <c r="R16" s="9" t="s">
        <v>634</v>
      </c>
      <c r="S16" s="9" t="s">
        <v>591</v>
      </c>
      <c r="T16" s="9" t="s">
        <v>592</v>
      </c>
      <c r="U16" s="10">
        <v>0.695270331219483</v>
      </c>
      <c r="V16" s="10">
        <v>259.62732</v>
      </c>
      <c r="W16" s="10">
        <v>257.17392</v>
      </c>
      <c r="X16" s="10">
        <v>1.3990209</v>
      </c>
      <c r="Y16" s="10">
        <v>14062.25</v>
      </c>
      <c r="Z16" s="10">
        <v>0.9999678</v>
      </c>
      <c r="AA16" s="1"/>
      <c r="AB16" s="1"/>
      <c r="AC16" s="1"/>
      <c r="AD16" s="1"/>
      <c r="AE16" s="1"/>
      <c r="AF16" s="1"/>
      <c r="AG16" s="1"/>
    </row>
    <row x14ac:dyDescent="0.25" r="17" customHeight="1" ht="18.75">
      <c r="A17" s="17">
        <v>131</v>
      </c>
      <c r="B17" s="9" t="s">
        <v>585</v>
      </c>
      <c r="C17" s="18">
        <v>11</v>
      </c>
      <c r="D17" s="19">
        <v>44.7523299999727</v>
      </c>
      <c r="E17" s="9" t="s">
        <v>637</v>
      </c>
      <c r="F17" s="10">
        <v>50.94</v>
      </c>
      <c r="G17" s="10">
        <v>4.444</v>
      </c>
      <c r="H17" s="10">
        <v>0.622</v>
      </c>
      <c r="I17" s="18">
        <v>10565</v>
      </c>
      <c r="J17" s="18">
        <v>1714978</v>
      </c>
      <c r="K17" s="20">
        <f>J17/(F17/100)</f>
      </c>
      <c r="L17" s="18">
        <v>1646</v>
      </c>
      <c r="M17" s="20">
        <f>L17/(F17/100)</f>
      </c>
      <c r="N17" s="9" t="s">
        <v>630</v>
      </c>
      <c r="O17" s="9" t="s">
        <v>631</v>
      </c>
      <c r="P17" s="9" t="s">
        <v>632</v>
      </c>
      <c r="Q17" s="9" t="s">
        <v>636</v>
      </c>
      <c r="R17" s="9" t="s">
        <v>638</v>
      </c>
      <c r="S17" s="9" t="s">
        <v>591</v>
      </c>
      <c r="T17" s="9" t="s">
        <v>592</v>
      </c>
      <c r="U17" s="10">
        <v>0.763749545587159</v>
      </c>
      <c r="V17" s="10">
        <v>23.979425</v>
      </c>
      <c r="W17" s="10">
        <v>23.23295</v>
      </c>
      <c r="X17" s="10">
        <v>0.16060644</v>
      </c>
      <c r="Y17" s="10">
        <v>141.27797</v>
      </c>
      <c r="Z17" s="10">
        <v>0.9998443</v>
      </c>
      <c r="AA17" s="1"/>
      <c r="AB17" s="1"/>
      <c r="AC17" s="1"/>
      <c r="AD17" s="1"/>
      <c r="AE17" s="1"/>
      <c r="AF17" s="1"/>
      <c r="AG17" s="1"/>
    </row>
    <row x14ac:dyDescent="0.25" r="18" customHeight="1" ht="18.75">
      <c r="A18" s="17">
        <v>134</v>
      </c>
      <c r="B18" s="9" t="s">
        <v>585</v>
      </c>
      <c r="C18" s="18">
        <v>5</v>
      </c>
      <c r="D18" s="19">
        <v>68.0331699999988</v>
      </c>
      <c r="E18" s="9" t="s">
        <v>639</v>
      </c>
      <c r="F18" s="10">
        <v>76.49</v>
      </c>
      <c r="G18" s="10">
        <v>1.709</v>
      </c>
      <c r="H18" s="10">
        <v>0.624</v>
      </c>
      <c r="I18" s="18">
        <v>45147</v>
      </c>
      <c r="J18" s="18">
        <v>2590920</v>
      </c>
      <c r="K18" s="20">
        <f>J18/(F18/100)</f>
      </c>
      <c r="L18" s="18">
        <v>2300</v>
      </c>
      <c r="M18" s="20">
        <f>L18/(F18/100)</f>
      </c>
      <c r="N18" s="9" t="s">
        <v>630</v>
      </c>
      <c r="O18" s="9" t="s">
        <v>631</v>
      </c>
      <c r="P18" s="9" t="s">
        <v>632</v>
      </c>
      <c r="Q18" s="9" t="s">
        <v>636</v>
      </c>
      <c r="R18" s="9" t="s">
        <v>638</v>
      </c>
      <c r="S18" s="9" t="s">
        <v>591</v>
      </c>
      <c r="T18" s="9" t="s">
        <v>592</v>
      </c>
      <c r="U18" s="10">
        <v>0.765410027013785</v>
      </c>
      <c r="V18" s="10">
        <v>66.68445</v>
      </c>
      <c r="W18" s="10">
        <v>63.100307</v>
      </c>
      <c r="X18" s="10">
        <v>0.35933402</v>
      </c>
      <c r="Y18" s="10">
        <v>1922.8811</v>
      </c>
      <c r="Z18" s="10">
        <v>0.999951</v>
      </c>
      <c r="AA18" s="1"/>
      <c r="AB18" s="1"/>
      <c r="AC18" s="1"/>
      <c r="AD18" s="1"/>
      <c r="AE18" s="1"/>
      <c r="AF18" s="1"/>
      <c r="AG18" s="1"/>
    </row>
    <row x14ac:dyDescent="0.25" r="19" customHeight="1" ht="18.75">
      <c r="A19" s="17">
        <v>126</v>
      </c>
      <c r="B19" s="9" t="s">
        <v>628</v>
      </c>
      <c r="C19" s="18">
        <v>13</v>
      </c>
      <c r="D19" s="19">
        <v>38.9321199999994</v>
      </c>
      <c r="E19" s="9" t="s">
        <v>640</v>
      </c>
      <c r="F19" s="10">
        <v>54.3</v>
      </c>
      <c r="G19" s="10">
        <v>9.134</v>
      </c>
      <c r="H19" s="10">
        <v>0.603</v>
      </c>
      <c r="I19" s="18">
        <v>1596</v>
      </c>
      <c r="J19" s="18">
        <v>3298503</v>
      </c>
      <c r="K19" s="20">
        <f>J19/(F19/100)</f>
      </c>
      <c r="L19" s="18">
        <v>3631</v>
      </c>
      <c r="M19" s="20">
        <f>L19/(F19/100)</f>
      </c>
      <c r="N19" s="9" t="s">
        <v>630</v>
      </c>
      <c r="O19" s="9" t="s">
        <v>631</v>
      </c>
      <c r="P19" s="9" t="s">
        <v>632</v>
      </c>
      <c r="Q19" s="9" t="s">
        <v>636</v>
      </c>
      <c r="R19" s="9" t="s">
        <v>641</v>
      </c>
      <c r="S19" s="9" t="s">
        <v>642</v>
      </c>
      <c r="T19" s="9" t="s">
        <v>592</v>
      </c>
      <c r="U19" s="10">
        <v>0.90323929785964</v>
      </c>
      <c r="V19" s="10">
        <v>17.285213</v>
      </c>
      <c r="W19" s="10">
        <v>15.372666</v>
      </c>
      <c r="X19" s="10">
        <v>0.18129748</v>
      </c>
      <c r="Y19" s="10">
        <v>242.14314</v>
      </c>
      <c r="Z19" s="10">
        <v>0.9996638</v>
      </c>
      <c r="AA19" s="1"/>
      <c r="AB19" s="1"/>
      <c r="AC19" s="1"/>
      <c r="AD19" s="1"/>
      <c r="AE19" s="1"/>
      <c r="AF19" s="1"/>
      <c r="AG19" s="1"/>
    </row>
    <row x14ac:dyDescent="0.25" r="20" customHeight="1" ht="18.75">
      <c r="A20" s="17">
        <v>129</v>
      </c>
      <c r="B20" s="9" t="s">
        <v>585</v>
      </c>
      <c r="C20" s="18">
        <v>11</v>
      </c>
      <c r="D20" s="19">
        <v>44.7523299999699</v>
      </c>
      <c r="E20" s="9" t="s">
        <v>643</v>
      </c>
      <c r="F20" s="10">
        <v>85.55</v>
      </c>
      <c r="G20" s="10">
        <v>9.021</v>
      </c>
      <c r="H20" s="10">
        <v>0.593</v>
      </c>
      <c r="I20" s="18">
        <v>41631</v>
      </c>
      <c r="J20" s="18">
        <v>4086048</v>
      </c>
      <c r="K20" s="20">
        <f>J20/(F20/100)</f>
      </c>
      <c r="L20" s="18">
        <v>3787</v>
      </c>
      <c r="M20" s="20">
        <f>L20/(F20/100)</f>
      </c>
      <c r="N20" s="9" t="s">
        <v>630</v>
      </c>
      <c r="O20" s="9" t="s">
        <v>631</v>
      </c>
      <c r="P20" s="9" t="s">
        <v>632</v>
      </c>
      <c r="Q20" s="9" t="s">
        <v>636</v>
      </c>
      <c r="R20" s="9" t="s">
        <v>644</v>
      </c>
      <c r="S20" s="9" t="s">
        <v>645</v>
      </c>
      <c r="T20" s="9" t="s">
        <v>592</v>
      </c>
      <c r="U20" s="10">
        <v>0.985841661482373</v>
      </c>
      <c r="V20" s="10">
        <v>37.11259</v>
      </c>
      <c r="W20" s="10">
        <v>36.250298</v>
      </c>
      <c r="X20" s="10">
        <v>0.24856813</v>
      </c>
      <c r="Y20" s="10">
        <v>253.52496</v>
      </c>
      <c r="Z20" s="10">
        <v>0.9998561</v>
      </c>
      <c r="AA20" s="1"/>
      <c r="AB20" s="1"/>
      <c r="AC20" s="1"/>
      <c r="AD20" s="1"/>
      <c r="AE20" s="1"/>
      <c r="AF20" s="1"/>
      <c r="AG20" s="1"/>
    </row>
    <row x14ac:dyDescent="0.25" r="21" customHeight="1" ht="18.75">
      <c r="A21" s="17">
        <v>127</v>
      </c>
      <c r="B21" s="9" t="s">
        <v>575</v>
      </c>
      <c r="C21" s="18">
        <v>13</v>
      </c>
      <c r="D21" s="19">
        <v>37.6387400000003</v>
      </c>
      <c r="E21" s="9" t="s">
        <v>646</v>
      </c>
      <c r="F21" s="10">
        <v>78.82</v>
      </c>
      <c r="G21" s="10">
        <v>5.982</v>
      </c>
      <c r="H21" s="10">
        <v>0.536</v>
      </c>
      <c r="I21" s="18">
        <v>8543</v>
      </c>
      <c r="J21" s="18">
        <v>4273796</v>
      </c>
      <c r="K21" s="20">
        <f>J21/(F21/100)</f>
      </c>
      <c r="L21" s="18">
        <v>4176</v>
      </c>
      <c r="M21" s="20">
        <f>L21/(F21/100)</f>
      </c>
      <c r="N21" s="9" t="s">
        <v>630</v>
      </c>
      <c r="O21" s="9" t="s">
        <v>631</v>
      </c>
      <c r="P21" s="9" t="s">
        <v>632</v>
      </c>
      <c r="Q21" s="9" t="s">
        <v>636</v>
      </c>
      <c r="R21" s="9" t="s">
        <v>647</v>
      </c>
      <c r="S21" s="9" t="s">
        <v>648</v>
      </c>
      <c r="T21" s="9" t="s">
        <v>592</v>
      </c>
      <c r="U21" s="10">
        <v>0.970549033640149</v>
      </c>
      <c r="V21" s="10">
        <v>20.70527</v>
      </c>
      <c r="W21" s="10">
        <v>19.84682</v>
      </c>
      <c r="X21" s="10">
        <v>0.10720919</v>
      </c>
      <c r="Y21" s="10">
        <v>128.29922</v>
      </c>
      <c r="Z21" s="10">
        <v>0.99921125</v>
      </c>
      <c r="AA21" s="1"/>
      <c r="AB21" s="1"/>
      <c r="AC21" s="1"/>
      <c r="AD21" s="1"/>
      <c r="AE21" s="1"/>
      <c r="AF21" s="1"/>
      <c r="AG21" s="1"/>
    </row>
    <row x14ac:dyDescent="0.25" r="22" customHeight="1" ht="18.75">
      <c r="A22" s="17">
        <v>132</v>
      </c>
      <c r="B22" s="9" t="s">
        <v>585</v>
      </c>
      <c r="C22" s="18">
        <v>11</v>
      </c>
      <c r="D22" s="19">
        <v>44.7523299999853</v>
      </c>
      <c r="E22" s="9" t="s">
        <v>649</v>
      </c>
      <c r="F22" s="10">
        <v>49.24</v>
      </c>
      <c r="G22" s="10">
        <v>1.282</v>
      </c>
      <c r="H22" s="10">
        <v>0.612</v>
      </c>
      <c r="I22" s="18">
        <v>10909</v>
      </c>
      <c r="J22" s="18">
        <v>1612977</v>
      </c>
      <c r="K22" s="20">
        <f>J22/(F22/100)</f>
      </c>
      <c r="L22" s="18">
        <v>1526</v>
      </c>
      <c r="M22" s="20">
        <f>L22/(F22/100)</f>
      </c>
      <c r="N22" s="9" t="s">
        <v>630</v>
      </c>
      <c r="O22" s="9" t="s">
        <v>631</v>
      </c>
      <c r="P22" s="9" t="s">
        <v>632</v>
      </c>
      <c r="Q22" s="9" t="s">
        <v>636</v>
      </c>
      <c r="R22" s="9" t="s">
        <v>647</v>
      </c>
      <c r="S22" s="9" t="s">
        <v>591</v>
      </c>
      <c r="T22" s="9" t="s">
        <v>592</v>
      </c>
      <c r="U22" s="10">
        <v>0.89161334554556</v>
      </c>
      <c r="V22" s="10">
        <v>55.20217</v>
      </c>
      <c r="W22" s="10">
        <v>54.170433</v>
      </c>
      <c r="X22" s="10">
        <v>0.36972627</v>
      </c>
      <c r="Y22" s="10">
        <v>487.7511</v>
      </c>
      <c r="Z22" s="10">
        <v>0.9996187</v>
      </c>
      <c r="AA22" s="1"/>
      <c r="AB22" s="1"/>
      <c r="AC22" s="1"/>
      <c r="AD22" s="1"/>
      <c r="AE22" s="1"/>
      <c r="AF22" s="1"/>
      <c r="AG22" s="1"/>
    </row>
    <row x14ac:dyDescent="0.25" r="23" customHeight="1" ht="18.75">
      <c r="A23" s="17">
        <v>128</v>
      </c>
      <c r="B23" s="9" t="s">
        <v>585</v>
      </c>
      <c r="C23" s="18">
        <v>11</v>
      </c>
      <c r="D23" s="19">
        <v>44.75232999996</v>
      </c>
      <c r="E23" s="9" t="s">
        <v>650</v>
      </c>
      <c r="F23" s="10">
        <v>45.34</v>
      </c>
      <c r="G23" s="10">
        <v>4.273</v>
      </c>
      <c r="H23" s="10">
        <v>0.588</v>
      </c>
      <c r="I23" s="18">
        <v>46715</v>
      </c>
      <c r="J23" s="18">
        <v>1650671</v>
      </c>
      <c r="K23" s="20">
        <f>J23/(F23/100)</f>
      </c>
      <c r="L23" s="18">
        <v>1539</v>
      </c>
      <c r="M23" s="20">
        <f>L23/(F23/100)</f>
      </c>
      <c r="N23" s="9" t="s">
        <v>630</v>
      </c>
      <c r="O23" s="9" t="s">
        <v>631</v>
      </c>
      <c r="P23" s="9" t="s">
        <v>632</v>
      </c>
      <c r="Q23" s="9" t="s">
        <v>636</v>
      </c>
      <c r="R23" s="9" t="s">
        <v>647</v>
      </c>
      <c r="S23" s="9" t="s">
        <v>651</v>
      </c>
      <c r="T23" s="9" t="s">
        <v>592</v>
      </c>
      <c r="U23" s="10">
        <v>0.951785906233687</v>
      </c>
      <c r="V23" s="10">
        <v>132.53639</v>
      </c>
      <c r="W23" s="10">
        <v>130.34201</v>
      </c>
      <c r="X23" s="10">
        <v>0.8876859</v>
      </c>
      <c r="Y23" s="10">
        <v>1805.7239</v>
      </c>
      <c r="Z23" s="10">
        <v>0.9998292</v>
      </c>
      <c r="AA23" s="1"/>
      <c r="AB23" s="1"/>
      <c r="AC23" s="1"/>
      <c r="AD23" s="1"/>
      <c r="AE23" s="1"/>
      <c r="AF23" s="1"/>
      <c r="AG23" s="1"/>
    </row>
    <row x14ac:dyDescent="0.25" r="24" customHeight="1" ht="18.75">
      <c r="A24" s="17">
        <v>133</v>
      </c>
      <c r="B24" s="9" t="s">
        <v>585</v>
      </c>
      <c r="C24" s="18">
        <v>11</v>
      </c>
      <c r="D24" s="19">
        <v>44.7523299999586</v>
      </c>
      <c r="E24" s="9" t="s">
        <v>652</v>
      </c>
      <c r="F24" s="10">
        <v>86.06</v>
      </c>
      <c r="G24" s="10">
        <v>6.41</v>
      </c>
      <c r="H24" s="10">
        <v>0.626</v>
      </c>
      <c r="I24" s="18">
        <v>20465</v>
      </c>
      <c r="J24" s="18">
        <v>4163108</v>
      </c>
      <c r="K24" s="20">
        <f>J24/(F24/100)</f>
      </c>
      <c r="L24" s="18">
        <v>3989</v>
      </c>
      <c r="M24" s="20">
        <f>L24/(F24/100)</f>
      </c>
      <c r="N24" s="9" t="s">
        <v>630</v>
      </c>
      <c r="O24" s="9" t="s">
        <v>631</v>
      </c>
      <c r="P24" s="9" t="s">
        <v>632</v>
      </c>
      <c r="Q24" s="9" t="s">
        <v>636</v>
      </c>
      <c r="R24" s="9" t="s">
        <v>647</v>
      </c>
      <c r="S24" s="9" t="s">
        <v>591</v>
      </c>
      <c r="T24" s="9" t="s">
        <v>592</v>
      </c>
      <c r="U24" s="10">
        <v>0.762977791582227</v>
      </c>
      <c r="V24" s="10">
        <v>30.393549</v>
      </c>
      <c r="W24" s="10">
        <v>29.259302</v>
      </c>
      <c r="X24" s="10">
        <v>0.20356616</v>
      </c>
      <c r="Y24" s="10">
        <v>253.53758</v>
      </c>
      <c r="Z24" s="10">
        <v>0.99980015</v>
      </c>
      <c r="AA24" s="1"/>
      <c r="AB24" s="1"/>
      <c r="AC24" s="1"/>
      <c r="AD24" s="1"/>
      <c r="AE24" s="1"/>
      <c r="AF24" s="1"/>
      <c r="AG24" s="1"/>
    </row>
    <row x14ac:dyDescent="0.25" r="25" customHeight="1" ht="18.75">
      <c r="A25" s="17">
        <v>122</v>
      </c>
      <c r="B25" s="9" t="s">
        <v>575</v>
      </c>
      <c r="C25" s="18">
        <v>13</v>
      </c>
      <c r="D25" s="19">
        <v>37.6387400000003</v>
      </c>
      <c r="E25" s="9" t="s">
        <v>653</v>
      </c>
      <c r="F25" s="10">
        <v>82.69</v>
      </c>
      <c r="G25" s="10">
        <v>5.993</v>
      </c>
      <c r="H25" s="10">
        <v>0.575</v>
      </c>
      <c r="I25" s="18">
        <v>6016</v>
      </c>
      <c r="J25" s="18">
        <v>3235280</v>
      </c>
      <c r="K25" s="20">
        <f>J25/(F25/100)</f>
      </c>
      <c r="L25" s="18">
        <v>3092</v>
      </c>
      <c r="M25" s="20">
        <f>L25/(F25/100)</f>
      </c>
      <c r="N25" s="9" t="s">
        <v>630</v>
      </c>
      <c r="O25" s="9" t="s">
        <v>631</v>
      </c>
      <c r="P25" s="9" t="s">
        <v>632</v>
      </c>
      <c r="Q25" s="9" t="s">
        <v>654</v>
      </c>
      <c r="R25" s="9" t="s">
        <v>655</v>
      </c>
      <c r="S25" s="9" t="s">
        <v>591</v>
      </c>
      <c r="T25" s="9" t="s">
        <v>592</v>
      </c>
      <c r="U25" s="10">
        <v>0.814454811309757</v>
      </c>
      <c r="V25" s="10">
        <v>37.28752</v>
      </c>
      <c r="W25" s="10">
        <v>36.432125</v>
      </c>
      <c r="X25" s="10">
        <v>0.19306992</v>
      </c>
      <c r="Y25" s="10">
        <v>301.12335</v>
      </c>
      <c r="Z25" s="10">
        <v>0.99904615</v>
      </c>
      <c r="AA25" s="1"/>
      <c r="AB25" s="1"/>
      <c r="AC25" s="1"/>
      <c r="AD25" s="1"/>
      <c r="AE25" s="1"/>
      <c r="AF25" s="1"/>
      <c r="AG25" s="1"/>
    </row>
    <row x14ac:dyDescent="0.25" r="26" customHeight="1" ht="18.75">
      <c r="A26" s="17">
        <v>123</v>
      </c>
      <c r="B26" s="9" t="s">
        <v>585</v>
      </c>
      <c r="C26" s="18">
        <v>11</v>
      </c>
      <c r="D26" s="19">
        <v>44.752329999998</v>
      </c>
      <c r="E26" s="9" t="s">
        <v>656</v>
      </c>
      <c r="F26" s="10">
        <v>49.31</v>
      </c>
      <c r="G26" s="10">
        <v>1.724</v>
      </c>
      <c r="H26" s="10">
        <v>0.587</v>
      </c>
      <c r="I26" s="18">
        <v>19898</v>
      </c>
      <c r="J26" s="18">
        <v>3006269</v>
      </c>
      <c r="K26" s="20">
        <f>J26/(F26/100)</f>
      </c>
      <c r="L26" s="18">
        <v>2585</v>
      </c>
      <c r="M26" s="20">
        <f>L26/(F26/100)</f>
      </c>
      <c r="N26" s="9" t="s">
        <v>630</v>
      </c>
      <c r="O26" s="9" t="s">
        <v>631</v>
      </c>
      <c r="P26" s="9" t="s">
        <v>632</v>
      </c>
      <c r="Q26" s="9" t="s">
        <v>654</v>
      </c>
      <c r="R26" s="9" t="s">
        <v>655</v>
      </c>
      <c r="S26" s="9" t="s">
        <v>657</v>
      </c>
      <c r="T26" s="9" t="s">
        <v>592</v>
      </c>
      <c r="U26" s="10">
        <v>0.986576639904229</v>
      </c>
      <c r="V26" s="10">
        <v>43.39545</v>
      </c>
      <c r="W26" s="10">
        <v>41.820297</v>
      </c>
      <c r="X26" s="10">
        <v>0.2906487</v>
      </c>
      <c r="Y26" s="10">
        <v>431.74548</v>
      </c>
      <c r="Z26" s="10">
        <v>0.9998237</v>
      </c>
      <c r="AA26" s="1"/>
      <c r="AB26" s="1"/>
      <c r="AC26" s="1"/>
      <c r="AD26" s="1"/>
      <c r="AE26" s="1"/>
      <c r="AF26" s="1"/>
      <c r="AG26" s="1"/>
    </row>
    <row x14ac:dyDescent="0.25" r="27" customHeight="1" ht="18.75">
      <c r="A27" s="17">
        <v>124</v>
      </c>
      <c r="B27" s="9" t="s">
        <v>585</v>
      </c>
      <c r="C27" s="18">
        <v>11</v>
      </c>
      <c r="D27" s="19">
        <v>44.7523299999684</v>
      </c>
      <c r="E27" s="9" t="s">
        <v>658</v>
      </c>
      <c r="F27" s="10">
        <v>82.9</v>
      </c>
      <c r="G27" s="10">
        <v>9.401</v>
      </c>
      <c r="H27" s="10">
        <v>0.573</v>
      </c>
      <c r="I27" s="18">
        <v>27861</v>
      </c>
      <c r="J27" s="18">
        <v>5186474</v>
      </c>
      <c r="K27" s="20">
        <f>J27/(F27/100)</f>
      </c>
      <c r="L27" s="18">
        <v>4658</v>
      </c>
      <c r="M27" s="20">
        <f>L27/(F27/100)</f>
      </c>
      <c r="N27" s="9" t="s">
        <v>630</v>
      </c>
      <c r="O27" s="9" t="s">
        <v>631</v>
      </c>
      <c r="P27" s="9" t="s">
        <v>632</v>
      </c>
      <c r="Q27" s="9" t="s">
        <v>654</v>
      </c>
      <c r="R27" s="9" t="s">
        <v>655</v>
      </c>
      <c r="S27" s="9" t="s">
        <v>657</v>
      </c>
      <c r="T27" s="9" t="s">
        <v>592</v>
      </c>
      <c r="U27" s="10">
        <v>0.964368007202344</v>
      </c>
      <c r="V27" s="10">
        <v>61.4147</v>
      </c>
      <c r="W27" s="10">
        <v>60.351917</v>
      </c>
      <c r="X27" s="10">
        <v>0.41133583</v>
      </c>
      <c r="Y27" s="10">
        <v>535.5853</v>
      </c>
      <c r="Z27" s="10">
        <v>0.99976283</v>
      </c>
      <c r="AA27" s="1"/>
      <c r="AB27" s="1"/>
      <c r="AC27" s="1"/>
      <c r="AD27" s="1"/>
      <c r="AE27" s="1"/>
      <c r="AF27" s="1"/>
      <c r="AG27" s="1"/>
    </row>
    <row x14ac:dyDescent="0.25" r="28" customHeight="1" ht="18.75">
      <c r="A28" s="17">
        <v>125</v>
      </c>
      <c r="B28" s="9" t="s">
        <v>585</v>
      </c>
      <c r="C28" s="18">
        <v>11</v>
      </c>
      <c r="D28" s="19">
        <v>44.7523299999544</v>
      </c>
      <c r="E28" s="9" t="s">
        <v>659</v>
      </c>
      <c r="F28" s="10">
        <v>85.47</v>
      </c>
      <c r="G28" s="10">
        <v>3.703</v>
      </c>
      <c r="H28" s="10">
        <v>0.582</v>
      </c>
      <c r="I28" s="18">
        <v>66830</v>
      </c>
      <c r="J28" s="18">
        <v>3858335</v>
      </c>
      <c r="K28" s="20">
        <f>J28/(F28/100)</f>
      </c>
      <c r="L28" s="18">
        <v>3346</v>
      </c>
      <c r="M28" s="20">
        <f>L28/(F28/100)</f>
      </c>
      <c r="N28" s="9" t="s">
        <v>630</v>
      </c>
      <c r="O28" s="9" t="s">
        <v>631</v>
      </c>
      <c r="P28" s="9" t="s">
        <v>632</v>
      </c>
      <c r="Q28" s="9" t="s">
        <v>654</v>
      </c>
      <c r="R28" s="9" t="s">
        <v>655</v>
      </c>
      <c r="S28" s="9" t="s">
        <v>657</v>
      </c>
      <c r="T28" s="9" t="s">
        <v>592</v>
      </c>
      <c r="U28" s="10">
        <v>0.921990668104838</v>
      </c>
      <c r="V28" s="10">
        <v>97.95017</v>
      </c>
      <c r="W28" s="10">
        <v>96.86953</v>
      </c>
      <c r="X28" s="10">
        <v>0.6560386</v>
      </c>
      <c r="Y28" s="10">
        <v>964.717</v>
      </c>
      <c r="Z28" s="10">
        <v>0.9999648</v>
      </c>
      <c r="AA28" s="1"/>
      <c r="AB28" s="1"/>
      <c r="AC28" s="1"/>
      <c r="AD28" s="1"/>
      <c r="AE28" s="1"/>
      <c r="AF28" s="1"/>
      <c r="AG28" s="1"/>
    </row>
    <row x14ac:dyDescent="0.25" r="29" customHeight="1" ht="18.75">
      <c r="A29" s="17">
        <v>116</v>
      </c>
      <c r="B29" s="9" t="s">
        <v>585</v>
      </c>
      <c r="C29" s="18">
        <v>11</v>
      </c>
      <c r="D29" s="19">
        <v>44.752329999953</v>
      </c>
      <c r="E29" s="9" t="s">
        <v>660</v>
      </c>
      <c r="F29" s="10">
        <v>47.08</v>
      </c>
      <c r="G29" s="10">
        <v>2.184</v>
      </c>
      <c r="H29" s="10">
        <v>0.67</v>
      </c>
      <c r="I29" s="18">
        <v>4805</v>
      </c>
      <c r="J29" s="18">
        <v>1554879</v>
      </c>
      <c r="K29" s="20">
        <f>J29/(F29/100)</f>
      </c>
      <c r="L29" s="18">
        <v>1475</v>
      </c>
      <c r="M29" s="20">
        <f>L29/(F29/100)</f>
      </c>
      <c r="N29" s="9" t="s">
        <v>630</v>
      </c>
      <c r="O29" s="9" t="s">
        <v>631</v>
      </c>
      <c r="P29" s="9" t="s">
        <v>661</v>
      </c>
      <c r="Q29" s="9" t="s">
        <v>662</v>
      </c>
      <c r="R29" s="9" t="s">
        <v>663</v>
      </c>
      <c r="S29" s="9" t="s">
        <v>591</v>
      </c>
      <c r="T29" s="9" t="s">
        <v>592</v>
      </c>
      <c r="U29" s="10">
        <v>0.880686837155075</v>
      </c>
      <c r="V29" s="10">
        <v>17.539469</v>
      </c>
      <c r="W29" s="10">
        <v>16.887869</v>
      </c>
      <c r="X29" s="10">
        <v>0.1174737</v>
      </c>
      <c r="Y29" s="10">
        <v>91.64907</v>
      </c>
      <c r="Z29" s="10">
        <v>0.9998283</v>
      </c>
      <c r="AA29" s="1"/>
      <c r="AB29" s="1"/>
      <c r="AC29" s="1"/>
      <c r="AD29" s="1"/>
      <c r="AE29" s="1"/>
      <c r="AF29" s="1"/>
      <c r="AG29" s="1"/>
    </row>
    <row x14ac:dyDescent="0.25" r="30" customHeight="1" ht="18.75">
      <c r="A30" s="17">
        <v>117</v>
      </c>
      <c r="B30" s="9" t="s">
        <v>585</v>
      </c>
      <c r="C30" s="18">
        <v>5</v>
      </c>
      <c r="D30" s="19">
        <v>68.0331699999988</v>
      </c>
      <c r="E30" s="9" t="s">
        <v>664</v>
      </c>
      <c r="F30" s="10">
        <v>95.29</v>
      </c>
      <c r="G30" s="10">
        <v>8.119</v>
      </c>
      <c r="H30" s="10">
        <v>0.667</v>
      </c>
      <c r="I30" s="18">
        <v>57499</v>
      </c>
      <c r="J30" s="18">
        <v>4463643</v>
      </c>
      <c r="K30" s="20">
        <f>J30/(F30/100)</f>
      </c>
      <c r="L30" s="18">
        <v>3782</v>
      </c>
      <c r="M30" s="20">
        <f>L30/(F30/100)</f>
      </c>
      <c r="N30" s="9" t="s">
        <v>630</v>
      </c>
      <c r="O30" s="9" t="s">
        <v>631</v>
      </c>
      <c r="P30" s="9" t="s">
        <v>661</v>
      </c>
      <c r="Q30" s="9" t="s">
        <v>662</v>
      </c>
      <c r="R30" s="9" t="s">
        <v>663</v>
      </c>
      <c r="S30" s="9" t="s">
        <v>591</v>
      </c>
      <c r="T30" s="9" t="s">
        <v>592</v>
      </c>
      <c r="U30" s="10">
        <v>0.882817535870945</v>
      </c>
      <c r="V30" s="10">
        <v>201.16205</v>
      </c>
      <c r="W30" s="10">
        <v>199.39833</v>
      </c>
      <c r="X30" s="10">
        <v>1.0839764</v>
      </c>
      <c r="Y30" s="10">
        <v>6525.713</v>
      </c>
      <c r="Z30" s="10">
        <v>0.9999926</v>
      </c>
      <c r="AA30" s="1"/>
      <c r="AB30" s="1"/>
      <c r="AC30" s="1"/>
      <c r="AD30" s="1"/>
      <c r="AE30" s="1"/>
      <c r="AF30" s="1"/>
      <c r="AG30" s="1"/>
    </row>
    <row x14ac:dyDescent="0.25" r="31" customHeight="1" ht="18.75">
      <c r="A31" s="17">
        <v>118</v>
      </c>
      <c r="B31" s="9" t="s">
        <v>585</v>
      </c>
      <c r="C31" s="18">
        <v>5</v>
      </c>
      <c r="D31" s="19">
        <v>68.0331699999988</v>
      </c>
      <c r="E31" s="9" t="s">
        <v>665</v>
      </c>
      <c r="F31" s="10">
        <v>67.3</v>
      </c>
      <c r="G31" s="10">
        <v>5.128</v>
      </c>
      <c r="H31" s="10">
        <v>0.676</v>
      </c>
      <c r="I31" s="18">
        <v>62921</v>
      </c>
      <c r="J31" s="18">
        <v>3439645</v>
      </c>
      <c r="K31" s="20">
        <f>J31/(F31/100)</f>
      </c>
      <c r="L31" s="18">
        <v>2982</v>
      </c>
      <c r="M31" s="20">
        <f>L31/(F31/100)</f>
      </c>
      <c r="N31" s="9" t="s">
        <v>630</v>
      </c>
      <c r="O31" s="9" t="s">
        <v>631</v>
      </c>
      <c r="P31" s="9" t="s">
        <v>661</v>
      </c>
      <c r="Q31" s="9" t="s">
        <v>666</v>
      </c>
      <c r="R31" s="9" t="s">
        <v>667</v>
      </c>
      <c r="S31" s="9" t="s">
        <v>591</v>
      </c>
      <c r="T31" s="9" t="s">
        <v>592</v>
      </c>
      <c r="U31" s="10">
        <v>0.895739893929244</v>
      </c>
      <c r="V31" s="10">
        <v>53.44241</v>
      </c>
      <c r="W31" s="10">
        <v>52.390354</v>
      </c>
      <c r="X31" s="10">
        <v>0.28797835</v>
      </c>
      <c r="Y31" s="10">
        <v>596.616</v>
      </c>
      <c r="Z31" s="10">
        <v>0.9999131</v>
      </c>
      <c r="AA31" s="1"/>
      <c r="AB31" s="1"/>
      <c r="AC31" s="1"/>
      <c r="AD31" s="1"/>
      <c r="AE31" s="1"/>
      <c r="AF31" s="1"/>
      <c r="AG31" s="1"/>
    </row>
    <row x14ac:dyDescent="0.25" r="32" customHeight="1" ht="18.75">
      <c r="A32" s="17">
        <v>120</v>
      </c>
      <c r="B32" s="9" t="s">
        <v>585</v>
      </c>
      <c r="C32" s="18">
        <v>5</v>
      </c>
      <c r="D32" s="19">
        <v>68.0331699999988</v>
      </c>
      <c r="E32" s="9" t="s">
        <v>668</v>
      </c>
      <c r="F32" s="10">
        <v>49.13</v>
      </c>
      <c r="G32" s="10">
        <v>3.448</v>
      </c>
      <c r="H32" s="10">
        <v>0.676</v>
      </c>
      <c r="I32" s="18">
        <v>17688</v>
      </c>
      <c r="J32" s="18">
        <v>1905276</v>
      </c>
      <c r="K32" s="20">
        <f>J32/(F32/100)</f>
      </c>
      <c r="L32" s="18">
        <v>1700</v>
      </c>
      <c r="M32" s="20">
        <f>L32/(F32/100)</f>
      </c>
      <c r="N32" s="9" t="s">
        <v>630</v>
      </c>
      <c r="O32" s="9" t="s">
        <v>631</v>
      </c>
      <c r="P32" s="9" t="s">
        <v>661</v>
      </c>
      <c r="Q32" s="9" t="s">
        <v>666</v>
      </c>
      <c r="R32" s="9" t="s">
        <v>667</v>
      </c>
      <c r="S32" s="9" t="s">
        <v>669</v>
      </c>
      <c r="T32" s="9" t="s">
        <v>592</v>
      </c>
      <c r="U32" s="10">
        <v>0.983002797080464</v>
      </c>
      <c r="V32" s="10">
        <v>71.79831</v>
      </c>
      <c r="W32" s="10">
        <v>70.65814</v>
      </c>
      <c r="X32" s="10">
        <v>0.3868904</v>
      </c>
      <c r="Y32" s="10">
        <v>775.162</v>
      </c>
      <c r="Z32" s="10">
        <v>0.99970347</v>
      </c>
      <c r="AA32" s="1"/>
      <c r="AB32" s="1"/>
      <c r="AC32" s="1"/>
      <c r="AD32" s="1"/>
      <c r="AE32" s="1"/>
      <c r="AF32" s="1"/>
      <c r="AG32" s="1"/>
    </row>
    <row x14ac:dyDescent="0.25" r="33" customHeight="1" ht="18.75">
      <c r="A33" s="17">
        <v>119</v>
      </c>
      <c r="B33" s="9" t="s">
        <v>628</v>
      </c>
      <c r="C33" s="18">
        <v>4</v>
      </c>
      <c r="D33" s="19">
        <v>70.6199299999989</v>
      </c>
      <c r="E33" s="9" t="s">
        <v>670</v>
      </c>
      <c r="F33" s="10">
        <v>47.41</v>
      </c>
      <c r="G33" s="10">
        <v>1.724</v>
      </c>
      <c r="H33" s="10">
        <v>0.69</v>
      </c>
      <c r="I33" s="18">
        <v>14577</v>
      </c>
      <c r="J33" s="18">
        <v>2692263</v>
      </c>
      <c r="K33" s="20">
        <f>J33/(F33/100)</f>
      </c>
      <c r="L33" s="18">
        <v>2412</v>
      </c>
      <c r="M33" s="20">
        <f>L33/(F33/100)</f>
      </c>
      <c r="N33" s="9" t="s">
        <v>630</v>
      </c>
      <c r="O33" s="9" t="s">
        <v>631</v>
      </c>
      <c r="P33" s="9" t="s">
        <v>661</v>
      </c>
      <c r="Q33" s="9" t="s">
        <v>666</v>
      </c>
      <c r="R33" s="9" t="s">
        <v>667</v>
      </c>
      <c r="S33" s="9" t="s">
        <v>669</v>
      </c>
      <c r="T33" s="9" t="s">
        <v>592</v>
      </c>
      <c r="U33" s="10">
        <v>0.968057046909423</v>
      </c>
      <c r="V33" s="10">
        <v>53.05286</v>
      </c>
      <c r="W33" s="10">
        <v>51.276928</v>
      </c>
      <c r="X33" s="10">
        <v>0.43192127</v>
      </c>
      <c r="Y33" s="10">
        <v>717.71173</v>
      </c>
      <c r="Z33" s="10">
        <v>0.99978083</v>
      </c>
      <c r="AA33" s="1"/>
      <c r="AB33" s="1"/>
      <c r="AC33" s="1"/>
      <c r="AD33" s="1"/>
      <c r="AE33" s="1"/>
      <c r="AF33" s="1"/>
      <c r="AG33" s="1"/>
    </row>
    <row x14ac:dyDescent="0.25" r="34" customHeight="1" ht="18.75">
      <c r="A34" s="17">
        <v>115</v>
      </c>
      <c r="B34" s="9" t="s">
        <v>611</v>
      </c>
      <c r="C34" s="18">
        <v>4</v>
      </c>
      <c r="D34" s="19">
        <v>72.5599999999977</v>
      </c>
      <c r="E34" s="9" t="s">
        <v>671</v>
      </c>
      <c r="F34" s="10">
        <v>53.76</v>
      </c>
      <c r="G34" s="10">
        <v>9.561</v>
      </c>
      <c r="H34" s="10">
        <v>0.691</v>
      </c>
      <c r="I34" s="18">
        <v>5220</v>
      </c>
      <c r="J34" s="18">
        <v>1897335</v>
      </c>
      <c r="K34" s="20">
        <f>J34/(F34/100)</f>
      </c>
      <c r="L34" s="18">
        <v>1856</v>
      </c>
      <c r="M34" s="20">
        <f>L34/(F34/100)</f>
      </c>
      <c r="N34" s="9" t="s">
        <v>630</v>
      </c>
      <c r="O34" s="9" t="s">
        <v>631</v>
      </c>
      <c r="P34" s="9" t="s">
        <v>672</v>
      </c>
      <c r="Q34" s="9" t="s">
        <v>673</v>
      </c>
      <c r="R34" s="9" t="s">
        <v>634</v>
      </c>
      <c r="S34" s="9" t="s">
        <v>591</v>
      </c>
      <c r="T34" s="9" t="s">
        <v>592</v>
      </c>
      <c r="U34" s="10">
        <v>0.687881683615279</v>
      </c>
      <c r="V34" s="10">
        <v>80.806206</v>
      </c>
      <c r="W34" s="10">
        <v>79.455444</v>
      </c>
      <c r="X34" s="10">
        <v>0.54342</v>
      </c>
      <c r="Y34" s="10">
        <v>988.8361</v>
      </c>
      <c r="Z34" s="10">
        <v>0.999724</v>
      </c>
      <c r="AA34" s="1"/>
      <c r="AB34" s="1"/>
      <c r="AC34" s="1"/>
      <c r="AD34" s="1"/>
      <c r="AE34" s="1"/>
      <c r="AF34" s="1"/>
      <c r="AG34" s="1"/>
    </row>
    <row x14ac:dyDescent="0.25" r="35" customHeight="1" ht="18.75">
      <c r="A35" s="17">
        <v>112</v>
      </c>
      <c r="B35" s="9" t="s">
        <v>611</v>
      </c>
      <c r="C35" s="18">
        <v>4</v>
      </c>
      <c r="D35" s="19">
        <v>72.5599999999977</v>
      </c>
      <c r="E35" s="9" t="s">
        <v>674</v>
      </c>
      <c r="F35" s="10">
        <v>51.72</v>
      </c>
      <c r="G35" s="10">
        <v>8.62</v>
      </c>
      <c r="H35" s="10">
        <v>0.71</v>
      </c>
      <c r="I35" s="18">
        <v>2786</v>
      </c>
      <c r="J35" s="18">
        <v>3384509</v>
      </c>
      <c r="K35" s="20">
        <f>J35/(F35/100)</f>
      </c>
      <c r="L35" s="18">
        <v>4990</v>
      </c>
      <c r="M35" s="20">
        <f>L35/(F35/100)</f>
      </c>
      <c r="N35" s="9" t="s">
        <v>630</v>
      </c>
      <c r="O35" s="9" t="s">
        <v>631</v>
      </c>
      <c r="P35" s="9" t="s">
        <v>672</v>
      </c>
      <c r="Q35" s="9" t="s">
        <v>673</v>
      </c>
      <c r="R35" s="9" t="s">
        <v>675</v>
      </c>
      <c r="S35" s="9" t="s">
        <v>591</v>
      </c>
      <c r="T35" s="9" t="s">
        <v>592</v>
      </c>
      <c r="U35" s="10">
        <v>0.742308022145627</v>
      </c>
      <c r="V35" s="10">
        <v>45.183872</v>
      </c>
      <c r="W35" s="10">
        <v>43.410927</v>
      </c>
      <c r="X35" s="10">
        <v>0.30386055</v>
      </c>
      <c r="Y35" s="10">
        <v>546.6369</v>
      </c>
      <c r="Z35" s="10">
        <v>0.9993306</v>
      </c>
      <c r="AA35" s="1"/>
      <c r="AB35" s="1"/>
      <c r="AC35" s="1"/>
      <c r="AD35" s="1"/>
      <c r="AE35" s="1"/>
      <c r="AF35" s="1"/>
      <c r="AG35" s="1"/>
    </row>
    <row x14ac:dyDescent="0.25" r="36" customHeight="1" ht="18.75">
      <c r="A36" s="17">
        <v>113</v>
      </c>
      <c r="B36" s="9" t="s">
        <v>611</v>
      </c>
      <c r="C36" s="18">
        <v>4</v>
      </c>
      <c r="D36" s="19">
        <v>72.5599999999977</v>
      </c>
      <c r="E36" s="9" t="s">
        <v>676</v>
      </c>
      <c r="F36" s="10">
        <v>51.72</v>
      </c>
      <c r="G36" s="10">
        <v>1.724</v>
      </c>
      <c r="H36" s="10">
        <v>0.708</v>
      </c>
      <c r="I36" s="18">
        <v>4598</v>
      </c>
      <c r="J36" s="18">
        <v>2204863</v>
      </c>
      <c r="K36" s="20">
        <f>J36/(F36/100)</f>
      </c>
      <c r="L36" s="18">
        <v>2660</v>
      </c>
      <c r="M36" s="20">
        <f>L36/(F36/100)</f>
      </c>
      <c r="N36" s="9" t="s">
        <v>630</v>
      </c>
      <c r="O36" s="9" t="s">
        <v>631</v>
      </c>
      <c r="P36" s="9" t="s">
        <v>672</v>
      </c>
      <c r="Q36" s="9" t="s">
        <v>673</v>
      </c>
      <c r="R36" s="9" t="s">
        <v>675</v>
      </c>
      <c r="S36" s="9" t="s">
        <v>591</v>
      </c>
      <c r="T36" s="9" t="s">
        <v>592</v>
      </c>
      <c r="U36" s="10">
        <v>0.795636337722267</v>
      </c>
      <c r="V36" s="10">
        <v>52.22709</v>
      </c>
      <c r="W36" s="10">
        <v>51.221672</v>
      </c>
      <c r="X36" s="10">
        <v>0.35122603</v>
      </c>
      <c r="Y36" s="10">
        <v>429.52264</v>
      </c>
      <c r="Z36" s="10">
        <v>0.99968183</v>
      </c>
      <c r="AA36" s="1"/>
      <c r="AB36" s="1"/>
      <c r="AC36" s="1"/>
      <c r="AD36" s="1"/>
      <c r="AE36" s="1"/>
      <c r="AF36" s="1"/>
      <c r="AG36" s="1"/>
    </row>
    <row x14ac:dyDescent="0.25" r="37" customHeight="1" ht="18.75">
      <c r="A37" s="17">
        <v>114</v>
      </c>
      <c r="B37" s="9" t="s">
        <v>628</v>
      </c>
      <c r="C37" s="18">
        <v>4</v>
      </c>
      <c r="D37" s="19">
        <v>70.6199299999989</v>
      </c>
      <c r="E37" s="9" t="s">
        <v>677</v>
      </c>
      <c r="F37" s="18">
        <v>50</v>
      </c>
      <c r="G37" s="10">
        <v>1.724</v>
      </c>
      <c r="H37" s="10">
        <v>0.681</v>
      </c>
      <c r="I37" s="18">
        <v>6413</v>
      </c>
      <c r="J37" s="18">
        <v>2288113</v>
      </c>
      <c r="K37" s="20">
        <f>J37/(F37/100)</f>
      </c>
      <c r="L37" s="18">
        <v>2156</v>
      </c>
      <c r="M37" s="20">
        <f>L37/(F37/100)</f>
      </c>
      <c r="N37" s="9" t="s">
        <v>630</v>
      </c>
      <c r="O37" s="9" t="s">
        <v>631</v>
      </c>
      <c r="P37" s="9" t="s">
        <v>672</v>
      </c>
      <c r="Q37" s="9" t="s">
        <v>673</v>
      </c>
      <c r="R37" s="9" t="s">
        <v>675</v>
      </c>
      <c r="S37" s="9" t="s">
        <v>678</v>
      </c>
      <c r="T37" s="9" t="s">
        <v>592</v>
      </c>
      <c r="U37" s="10">
        <v>0.846890077595327</v>
      </c>
      <c r="V37" s="10">
        <v>21.57208</v>
      </c>
      <c r="W37" s="10">
        <v>21.00119</v>
      </c>
      <c r="X37" s="10">
        <v>0.17562559</v>
      </c>
      <c r="Y37" s="10">
        <v>104.52456</v>
      </c>
      <c r="Z37" s="10">
        <v>0.99905556</v>
      </c>
      <c r="AA37" s="1"/>
      <c r="AB37" s="1"/>
      <c r="AC37" s="1"/>
      <c r="AD37" s="1"/>
      <c r="AE37" s="1"/>
      <c r="AF37" s="1"/>
      <c r="AG37" s="1"/>
    </row>
    <row x14ac:dyDescent="0.25" r="38" customHeight="1" ht="18.75">
      <c r="A38" s="17">
        <v>111</v>
      </c>
      <c r="B38" s="9" t="s">
        <v>628</v>
      </c>
      <c r="C38" s="18">
        <v>4</v>
      </c>
      <c r="D38" s="19">
        <v>70.6199299999989</v>
      </c>
      <c r="E38" s="9" t="s">
        <v>679</v>
      </c>
      <c r="F38" s="10">
        <v>64.48</v>
      </c>
      <c r="G38" s="10">
        <v>6.896</v>
      </c>
      <c r="H38" s="10">
        <v>0.694</v>
      </c>
      <c r="I38" s="18">
        <v>8924</v>
      </c>
      <c r="J38" s="18">
        <v>3006154</v>
      </c>
      <c r="K38" s="20">
        <f>J38/(F38/100)</f>
      </c>
      <c r="L38" s="18">
        <v>2744</v>
      </c>
      <c r="M38" s="20">
        <f>L38/(F38/100)</f>
      </c>
      <c r="N38" s="9" t="s">
        <v>630</v>
      </c>
      <c r="O38" s="9" t="s">
        <v>631</v>
      </c>
      <c r="P38" s="9" t="s">
        <v>672</v>
      </c>
      <c r="Q38" s="9" t="s">
        <v>680</v>
      </c>
      <c r="R38" s="9" t="s">
        <v>681</v>
      </c>
      <c r="S38" s="9" t="s">
        <v>591</v>
      </c>
      <c r="T38" s="9" t="s">
        <v>592</v>
      </c>
      <c r="U38" s="10">
        <v>0.849642101619352</v>
      </c>
      <c r="V38" s="10">
        <v>21.334429</v>
      </c>
      <c r="W38" s="10">
        <v>20.14712</v>
      </c>
      <c r="X38" s="10">
        <v>0.1736908</v>
      </c>
      <c r="Y38" s="10">
        <v>167.81728</v>
      </c>
      <c r="Z38" s="10">
        <v>0.99954426</v>
      </c>
      <c r="AA38" s="1"/>
      <c r="AB38" s="1"/>
      <c r="AC38" s="1"/>
      <c r="AD38" s="1"/>
      <c r="AE38" s="1"/>
      <c r="AF38" s="1"/>
      <c r="AG38" s="1"/>
    </row>
    <row x14ac:dyDescent="0.25" r="39" customHeight="1" ht="18.75">
      <c r="A39" s="17">
        <v>110</v>
      </c>
      <c r="B39" s="9" t="s">
        <v>611</v>
      </c>
      <c r="C39" s="18">
        <v>4</v>
      </c>
      <c r="D39" s="19">
        <v>72.5599999999977</v>
      </c>
      <c r="E39" s="9" t="s">
        <v>682</v>
      </c>
      <c r="F39" s="10">
        <v>47.58</v>
      </c>
      <c r="G39" s="18">
        <v>0</v>
      </c>
      <c r="H39" s="10">
        <v>0.693</v>
      </c>
      <c r="I39" s="18">
        <v>4685</v>
      </c>
      <c r="J39" s="18">
        <v>2098269</v>
      </c>
      <c r="K39" s="20">
        <f>J39/(F39/100)</f>
      </c>
      <c r="L39" s="18">
        <v>3398</v>
      </c>
      <c r="M39" s="20">
        <f>L39/(F39/100)</f>
      </c>
      <c r="N39" s="9" t="s">
        <v>630</v>
      </c>
      <c r="O39" s="9" t="s">
        <v>631</v>
      </c>
      <c r="P39" s="9" t="s">
        <v>672</v>
      </c>
      <c r="Q39" s="9" t="s">
        <v>680</v>
      </c>
      <c r="R39" s="9" t="s">
        <v>683</v>
      </c>
      <c r="S39" s="9" t="s">
        <v>591</v>
      </c>
      <c r="T39" s="9" t="s">
        <v>592</v>
      </c>
      <c r="U39" s="10">
        <v>0.789088130900195</v>
      </c>
      <c r="V39" s="10">
        <v>53.776817</v>
      </c>
      <c r="W39" s="10">
        <v>52.372627</v>
      </c>
      <c r="X39" s="10">
        <v>0.36164793</v>
      </c>
      <c r="Y39" s="10">
        <v>669.0198</v>
      </c>
      <c r="Z39" s="10">
        <v>0.99933875</v>
      </c>
      <c r="AA39" s="1"/>
      <c r="AB39" s="1"/>
      <c r="AC39" s="1"/>
      <c r="AD39" s="1"/>
      <c r="AE39" s="1"/>
      <c r="AF39" s="1"/>
      <c r="AG39" s="1"/>
    </row>
    <row x14ac:dyDescent="0.25" r="40" customHeight="1" ht="18.75">
      <c r="A40" s="17">
        <v>146</v>
      </c>
      <c r="B40" s="9" t="s">
        <v>628</v>
      </c>
      <c r="C40" s="18">
        <v>4</v>
      </c>
      <c r="D40" s="19">
        <v>70.6199299999989</v>
      </c>
      <c r="E40" s="9" t="s">
        <v>684</v>
      </c>
      <c r="F40" s="10">
        <v>45.29</v>
      </c>
      <c r="G40" s="10">
        <v>4.806</v>
      </c>
      <c r="H40" s="10">
        <v>0.697</v>
      </c>
      <c r="I40" s="18">
        <v>5434</v>
      </c>
      <c r="J40" s="18">
        <v>2697125</v>
      </c>
      <c r="K40" s="20">
        <f>J40/(F40/100)</f>
      </c>
      <c r="L40" s="18">
        <v>2830</v>
      </c>
      <c r="M40" s="20">
        <f>L40/(F40/100)</f>
      </c>
      <c r="N40" s="9" t="s">
        <v>630</v>
      </c>
      <c r="O40" s="9" t="s">
        <v>685</v>
      </c>
      <c r="P40" s="9" t="s">
        <v>686</v>
      </c>
      <c r="Q40" s="9" t="s">
        <v>687</v>
      </c>
      <c r="R40" s="9" t="s">
        <v>688</v>
      </c>
      <c r="S40" s="9" t="s">
        <v>591</v>
      </c>
      <c r="T40" s="9" t="s">
        <v>592</v>
      </c>
      <c r="U40" s="10">
        <v>0.773460818997023</v>
      </c>
      <c r="V40" s="10">
        <v>17.936953</v>
      </c>
      <c r="W40" s="10">
        <v>16.738304</v>
      </c>
      <c r="X40" s="10">
        <v>0.14603078</v>
      </c>
      <c r="Y40" s="10">
        <v>171.03319</v>
      </c>
      <c r="Z40" s="10">
        <v>0.99924695</v>
      </c>
      <c r="AA40" s="1"/>
      <c r="AB40" s="1"/>
      <c r="AC40" s="1"/>
      <c r="AD40" s="1"/>
      <c r="AE40" s="1"/>
      <c r="AF40" s="1"/>
      <c r="AG40" s="1"/>
    </row>
    <row x14ac:dyDescent="0.25" r="41" customHeight="1" ht="18.75">
      <c r="A41" s="17">
        <v>145</v>
      </c>
      <c r="B41" s="9" t="s">
        <v>611</v>
      </c>
      <c r="C41" s="18">
        <v>4</v>
      </c>
      <c r="D41" s="19">
        <v>72.5599999999977</v>
      </c>
      <c r="E41" s="9" t="s">
        <v>689</v>
      </c>
      <c r="F41" s="10">
        <v>45.15</v>
      </c>
      <c r="G41" s="10">
        <v>4.444</v>
      </c>
      <c r="H41" s="10">
        <v>0.687</v>
      </c>
      <c r="I41" s="18">
        <v>4286</v>
      </c>
      <c r="J41" s="18">
        <v>1559940</v>
      </c>
      <c r="K41" s="20">
        <f>J41/(F41/100)</f>
      </c>
      <c r="L41" s="18">
        <v>2153</v>
      </c>
      <c r="M41" s="20">
        <f>L41/(F41/100)</f>
      </c>
      <c r="N41" s="9" t="s">
        <v>630</v>
      </c>
      <c r="O41" s="9" t="s">
        <v>685</v>
      </c>
      <c r="P41" s="9" t="s">
        <v>686</v>
      </c>
      <c r="Q41" s="9" t="s">
        <v>687</v>
      </c>
      <c r="R41" s="9" t="s">
        <v>690</v>
      </c>
      <c r="S41" s="9" t="s">
        <v>591</v>
      </c>
      <c r="T41" s="9" t="s">
        <v>592</v>
      </c>
      <c r="U41" s="10">
        <v>0.880270563009748</v>
      </c>
      <c r="V41" s="10">
        <v>22.372171</v>
      </c>
      <c r="W41" s="10">
        <v>21.05792</v>
      </c>
      <c r="X41" s="10">
        <v>0.15045236</v>
      </c>
      <c r="Y41" s="10">
        <v>191.64017</v>
      </c>
      <c r="Z41" s="10">
        <v>0.99911547</v>
      </c>
      <c r="AA41" s="1"/>
      <c r="AB41" s="1"/>
      <c r="AC41" s="1"/>
      <c r="AD41" s="1"/>
      <c r="AE41" s="1"/>
      <c r="AF41" s="1"/>
      <c r="AG41" s="1"/>
    </row>
    <row x14ac:dyDescent="0.25" r="42" customHeight="1" ht="18.75">
      <c r="A42" s="17">
        <v>148</v>
      </c>
      <c r="B42" s="9" t="s">
        <v>585</v>
      </c>
      <c r="C42" s="18">
        <v>11</v>
      </c>
      <c r="D42" s="19">
        <v>44.7523299999783</v>
      </c>
      <c r="E42" s="9" t="s">
        <v>691</v>
      </c>
      <c r="F42" s="10">
        <v>98.29</v>
      </c>
      <c r="G42" s="10">
        <v>1.282</v>
      </c>
      <c r="H42" s="10">
        <v>0.699</v>
      </c>
      <c r="I42" s="18">
        <v>75986</v>
      </c>
      <c r="J42" s="18">
        <v>2361701</v>
      </c>
      <c r="K42" s="20">
        <f>J42/(F42/100)</f>
      </c>
      <c r="L42" s="18">
        <v>2231</v>
      </c>
      <c r="M42" s="20">
        <f>L42/(F42/100)</f>
      </c>
      <c r="N42" s="9" t="s">
        <v>630</v>
      </c>
      <c r="O42" s="9" t="s">
        <v>685</v>
      </c>
      <c r="P42" s="9" t="s">
        <v>686</v>
      </c>
      <c r="Q42" s="9" t="s">
        <v>687</v>
      </c>
      <c r="R42" s="9" t="s">
        <v>692</v>
      </c>
      <c r="S42" s="9" t="s">
        <v>693</v>
      </c>
      <c r="T42" s="9" t="s">
        <v>592</v>
      </c>
      <c r="U42" s="10">
        <v>0.931946700619154</v>
      </c>
      <c r="V42" s="10">
        <v>48.301685</v>
      </c>
      <c r="W42" s="10">
        <v>46.629517</v>
      </c>
      <c r="X42" s="10">
        <v>0.32350907</v>
      </c>
      <c r="Y42" s="10">
        <v>530.6844</v>
      </c>
      <c r="Z42" s="10">
        <v>0.9999602</v>
      </c>
      <c r="AA42" s="1"/>
      <c r="AB42" s="1"/>
      <c r="AC42" s="1"/>
      <c r="AD42" s="1"/>
      <c r="AE42" s="1"/>
      <c r="AF42" s="1"/>
      <c r="AG42" s="1"/>
    </row>
    <row x14ac:dyDescent="0.25" r="43" customHeight="1" ht="18.75">
      <c r="A43" s="17">
        <v>147</v>
      </c>
      <c r="B43" s="9" t="s">
        <v>585</v>
      </c>
      <c r="C43" s="18">
        <v>5</v>
      </c>
      <c r="D43" s="19">
        <v>68.0331699999988</v>
      </c>
      <c r="E43" s="9" t="s">
        <v>694</v>
      </c>
      <c r="F43" s="10">
        <v>70.94</v>
      </c>
      <c r="G43" s="10">
        <v>1.709</v>
      </c>
      <c r="H43" s="10">
        <v>0.703</v>
      </c>
      <c r="I43" s="18">
        <v>159605</v>
      </c>
      <c r="J43" s="18">
        <v>1412273</v>
      </c>
      <c r="K43" s="20">
        <f>J43/(F43/100)</f>
      </c>
      <c r="L43" s="18">
        <v>1371</v>
      </c>
      <c r="M43" s="20">
        <f>L43/(F43/100)</f>
      </c>
      <c r="N43" s="9" t="s">
        <v>630</v>
      </c>
      <c r="O43" s="9" t="s">
        <v>685</v>
      </c>
      <c r="P43" s="9" t="s">
        <v>686</v>
      </c>
      <c r="Q43" s="9" t="s">
        <v>687</v>
      </c>
      <c r="R43" s="9" t="s">
        <v>692</v>
      </c>
      <c r="S43" s="9" t="s">
        <v>693</v>
      </c>
      <c r="T43" s="9" t="s">
        <v>592</v>
      </c>
      <c r="U43" s="10">
        <v>0.924737563198347</v>
      </c>
      <c r="V43" s="10">
        <v>217.65761</v>
      </c>
      <c r="W43" s="10">
        <v>197.74432</v>
      </c>
      <c r="X43" s="10">
        <v>1.172864</v>
      </c>
      <c r="Y43" s="10">
        <v>29043.652</v>
      </c>
      <c r="Z43" s="10">
        <v>0.99999505</v>
      </c>
      <c r="AA43" s="1"/>
      <c r="AB43" s="1"/>
      <c r="AC43" s="1"/>
      <c r="AD43" s="1"/>
      <c r="AE43" s="1"/>
      <c r="AF43" s="1"/>
      <c r="AG43" s="1"/>
    </row>
    <row x14ac:dyDescent="0.25" r="44" customHeight="1" ht="18.75">
      <c r="A44" s="17">
        <v>144</v>
      </c>
      <c r="B44" s="9" t="s">
        <v>628</v>
      </c>
      <c r="C44" s="18">
        <v>4</v>
      </c>
      <c r="D44" s="19">
        <v>70.6199299999989</v>
      </c>
      <c r="E44" s="9" t="s">
        <v>695</v>
      </c>
      <c r="F44" s="10">
        <v>81.86</v>
      </c>
      <c r="G44" s="10">
        <v>6.41</v>
      </c>
      <c r="H44" s="10">
        <v>0.706</v>
      </c>
      <c r="I44" s="18">
        <v>13403</v>
      </c>
      <c r="J44" s="18">
        <v>2728443</v>
      </c>
      <c r="K44" s="20">
        <f>J44/(F44/100)</f>
      </c>
      <c r="L44" s="18">
        <v>2741</v>
      </c>
      <c r="M44" s="20">
        <f>L44/(F44/100)</f>
      </c>
      <c r="N44" s="9" t="s">
        <v>630</v>
      </c>
      <c r="O44" s="9" t="s">
        <v>685</v>
      </c>
      <c r="P44" s="9" t="s">
        <v>686</v>
      </c>
      <c r="Q44" s="9" t="s">
        <v>696</v>
      </c>
      <c r="R44" s="9" t="s">
        <v>697</v>
      </c>
      <c r="S44" s="9" t="s">
        <v>591</v>
      </c>
      <c r="T44" s="9" t="s">
        <v>592</v>
      </c>
      <c r="U44" s="10">
        <v>0.775576702646533</v>
      </c>
      <c r="V44" s="10">
        <v>43.160374</v>
      </c>
      <c r="W44" s="10">
        <v>42.342026</v>
      </c>
      <c r="X44" s="10">
        <v>0.35138318</v>
      </c>
      <c r="Y44" s="10">
        <v>291.5551</v>
      </c>
      <c r="Z44" s="10">
        <v>0.9996621</v>
      </c>
      <c r="AA44" s="1"/>
      <c r="AB44" s="1"/>
      <c r="AC44" s="1"/>
      <c r="AD44" s="1"/>
      <c r="AE44" s="1"/>
      <c r="AF44" s="1"/>
      <c r="AG44" s="1"/>
    </row>
    <row x14ac:dyDescent="0.25" r="45" customHeight="1" ht="18.75">
      <c r="A45" s="17">
        <v>143</v>
      </c>
      <c r="B45" s="9" t="s">
        <v>628</v>
      </c>
      <c r="C45" s="18">
        <v>4</v>
      </c>
      <c r="D45" s="19">
        <v>70.6199299999989</v>
      </c>
      <c r="E45" s="9" t="s">
        <v>698</v>
      </c>
      <c r="F45" s="10">
        <v>67.12</v>
      </c>
      <c r="G45" s="10">
        <v>6.155</v>
      </c>
      <c r="H45" s="10">
        <v>0.686</v>
      </c>
      <c r="I45" s="18">
        <v>3321</v>
      </c>
      <c r="J45" s="18">
        <v>1732787</v>
      </c>
      <c r="K45" s="20">
        <f>J45/(F45/100)</f>
      </c>
      <c r="L45" s="18">
        <v>1941</v>
      </c>
      <c r="M45" s="20">
        <f>L45/(F45/100)</f>
      </c>
      <c r="N45" s="9" t="s">
        <v>630</v>
      </c>
      <c r="O45" s="9" t="s">
        <v>685</v>
      </c>
      <c r="P45" s="9" t="s">
        <v>686</v>
      </c>
      <c r="Q45" s="9" t="s">
        <v>696</v>
      </c>
      <c r="R45" s="9" t="s">
        <v>697</v>
      </c>
      <c r="S45" s="9" t="s">
        <v>591</v>
      </c>
      <c r="T45" s="9" t="s">
        <v>592</v>
      </c>
      <c r="U45" s="10">
        <v>0.746285105552501</v>
      </c>
      <c r="V45" s="10">
        <v>70.35583</v>
      </c>
      <c r="W45" s="10">
        <v>68.500656</v>
      </c>
      <c r="X45" s="10">
        <v>0.57279056</v>
      </c>
      <c r="Y45" s="10">
        <v>855.39197</v>
      </c>
      <c r="Z45" s="10">
        <v>0.9996941</v>
      </c>
      <c r="AA45" s="1"/>
      <c r="AB45" s="1"/>
      <c r="AC45" s="1"/>
      <c r="AD45" s="1"/>
      <c r="AE45" s="1"/>
      <c r="AF45" s="1"/>
      <c r="AG45" s="1"/>
    </row>
    <row x14ac:dyDescent="0.25" r="46" customHeight="1" ht="18.75">
      <c r="A46" s="17">
        <v>137</v>
      </c>
      <c r="B46" s="9" t="s">
        <v>628</v>
      </c>
      <c r="C46" s="18">
        <v>4</v>
      </c>
      <c r="D46" s="19">
        <v>70.6199299999989</v>
      </c>
      <c r="E46" s="9" t="s">
        <v>699</v>
      </c>
      <c r="F46" s="10">
        <v>52.15</v>
      </c>
      <c r="G46" s="18">
        <v>0</v>
      </c>
      <c r="H46" s="10">
        <v>0.723</v>
      </c>
      <c r="I46" s="18">
        <v>3912</v>
      </c>
      <c r="J46" s="18">
        <v>2546922</v>
      </c>
      <c r="K46" s="20">
        <f>J46/(F46/100)</f>
      </c>
      <c r="L46" s="18">
        <v>2711</v>
      </c>
      <c r="M46" s="20">
        <f>L46/(F46/100)</f>
      </c>
      <c r="N46" s="9" t="s">
        <v>630</v>
      </c>
      <c r="O46" s="9" t="s">
        <v>685</v>
      </c>
      <c r="P46" s="9" t="s">
        <v>700</v>
      </c>
      <c r="Q46" s="9" t="s">
        <v>633</v>
      </c>
      <c r="R46" s="9" t="s">
        <v>634</v>
      </c>
      <c r="S46" s="9" t="s">
        <v>591</v>
      </c>
      <c r="T46" s="9" t="s">
        <v>592</v>
      </c>
      <c r="U46" s="10">
        <v>0.685478709315695</v>
      </c>
      <c r="V46" s="10">
        <v>20.48644</v>
      </c>
      <c r="W46" s="10">
        <v>19.275139</v>
      </c>
      <c r="X46" s="10">
        <v>0.16678704</v>
      </c>
      <c r="Y46" s="10">
        <v>175.70714</v>
      </c>
      <c r="Z46" s="10">
        <v>0.9990644</v>
      </c>
      <c r="AA46" s="1"/>
      <c r="AB46" s="1"/>
      <c r="AC46" s="1"/>
      <c r="AD46" s="1"/>
      <c r="AE46" s="1"/>
      <c r="AF46" s="1"/>
      <c r="AG46" s="1"/>
    </row>
    <row x14ac:dyDescent="0.25" r="47" customHeight="1" ht="18.75">
      <c r="A47" s="17">
        <v>140</v>
      </c>
      <c r="B47" s="9" t="s">
        <v>575</v>
      </c>
      <c r="C47" s="18">
        <v>5</v>
      </c>
      <c r="D47" s="22">
        <v>64.7997199999991</v>
      </c>
      <c r="E47" s="9" t="s">
        <v>701</v>
      </c>
      <c r="F47" s="10">
        <v>47.38</v>
      </c>
      <c r="G47" s="10">
        <v>2.965</v>
      </c>
      <c r="H47" s="10">
        <v>0.707</v>
      </c>
      <c r="I47" s="18">
        <v>6603</v>
      </c>
      <c r="J47" s="18">
        <v>2129748</v>
      </c>
      <c r="K47" s="20">
        <f>J47/(F47/100)</f>
      </c>
      <c r="L47" s="18">
        <v>2182</v>
      </c>
      <c r="M47" s="20">
        <f>L47/(F47/100)</f>
      </c>
      <c r="N47" s="9" t="s">
        <v>630</v>
      </c>
      <c r="O47" s="9" t="s">
        <v>685</v>
      </c>
      <c r="P47" s="9" t="s">
        <v>700</v>
      </c>
      <c r="Q47" s="9" t="s">
        <v>702</v>
      </c>
      <c r="R47" s="9" t="s">
        <v>703</v>
      </c>
      <c r="S47" s="9" t="s">
        <v>704</v>
      </c>
      <c r="T47" s="9" t="s">
        <v>592</v>
      </c>
      <c r="U47" s="10">
        <v>0.886635537027791</v>
      </c>
      <c r="V47" s="10">
        <v>17.272905</v>
      </c>
      <c r="W47" s="10">
        <v>16.191858</v>
      </c>
      <c r="X47" s="10">
        <v>0.14052439</v>
      </c>
      <c r="Y47" s="10">
        <v>127.65397</v>
      </c>
      <c r="Z47" s="10">
        <v>0.9995699</v>
      </c>
      <c r="AA47" s="1"/>
      <c r="AB47" s="1"/>
      <c r="AC47" s="1"/>
      <c r="AD47" s="1"/>
      <c r="AE47" s="1"/>
      <c r="AF47" s="1"/>
      <c r="AG47" s="1"/>
    </row>
    <row x14ac:dyDescent="0.25" r="48" customHeight="1" ht="18.75">
      <c r="A48" s="17">
        <v>141</v>
      </c>
      <c r="B48" s="9" t="s">
        <v>575</v>
      </c>
      <c r="C48" s="18">
        <v>5</v>
      </c>
      <c r="D48" s="22">
        <v>64.7997199999991</v>
      </c>
      <c r="E48" s="9" t="s">
        <v>705</v>
      </c>
      <c r="F48" s="10">
        <v>74.79</v>
      </c>
      <c r="G48" s="10">
        <v>8.136</v>
      </c>
      <c r="H48" s="10">
        <v>0.665</v>
      </c>
      <c r="I48" s="18">
        <v>5903</v>
      </c>
      <c r="J48" s="18">
        <v>2463225</v>
      </c>
      <c r="K48" s="20">
        <f>J48/(F48/100)</f>
      </c>
      <c r="L48" s="18">
        <v>2453</v>
      </c>
      <c r="M48" s="20">
        <f>L48/(F48/100)</f>
      </c>
      <c r="N48" s="9" t="s">
        <v>630</v>
      </c>
      <c r="O48" s="9" t="s">
        <v>685</v>
      </c>
      <c r="P48" s="9" t="s">
        <v>700</v>
      </c>
      <c r="Q48" s="9" t="s">
        <v>702</v>
      </c>
      <c r="R48" s="9" t="s">
        <v>706</v>
      </c>
      <c r="S48" s="9" t="s">
        <v>707</v>
      </c>
      <c r="T48" s="9" t="s">
        <v>592</v>
      </c>
      <c r="U48" s="10">
        <v>0.964202120848163</v>
      </c>
      <c r="V48" s="10">
        <v>40.576927</v>
      </c>
      <c r="W48" s="10">
        <v>39.8639</v>
      </c>
      <c r="X48" s="10">
        <v>0.33011514</v>
      </c>
      <c r="Y48" s="10">
        <v>273.11414</v>
      </c>
      <c r="Z48" s="10">
        <v>0.99941987</v>
      </c>
      <c r="AA48" s="1"/>
      <c r="AB48" s="1"/>
      <c r="AC48" s="1"/>
      <c r="AD48" s="1"/>
      <c r="AE48" s="1"/>
      <c r="AF48" s="1"/>
      <c r="AG48" s="1"/>
    </row>
    <row x14ac:dyDescent="0.25" r="49" customHeight="1" ht="18.75">
      <c r="A49" s="17">
        <v>142</v>
      </c>
      <c r="B49" s="9" t="s">
        <v>575</v>
      </c>
      <c r="C49" s="18">
        <v>5</v>
      </c>
      <c r="D49" s="22">
        <v>64.7997199999991</v>
      </c>
      <c r="E49" s="9" t="s">
        <v>708</v>
      </c>
      <c r="F49" s="10">
        <v>86.12</v>
      </c>
      <c r="G49" s="10">
        <v>3.112</v>
      </c>
      <c r="H49" s="10">
        <v>0.687</v>
      </c>
      <c r="I49" s="18">
        <v>13219</v>
      </c>
      <c r="J49" s="18">
        <v>2530598</v>
      </c>
      <c r="K49" s="20">
        <f>J49/(F49/100)</f>
      </c>
      <c r="L49" s="18">
        <v>2375</v>
      </c>
      <c r="M49" s="20">
        <f>L49/(F49/100)</f>
      </c>
      <c r="N49" s="9" t="s">
        <v>630</v>
      </c>
      <c r="O49" s="9" t="s">
        <v>685</v>
      </c>
      <c r="P49" s="9" t="s">
        <v>700</v>
      </c>
      <c r="Q49" s="9" t="s">
        <v>702</v>
      </c>
      <c r="R49" s="9" t="s">
        <v>709</v>
      </c>
      <c r="S49" s="9" t="s">
        <v>591</v>
      </c>
      <c r="T49" s="9" t="s">
        <v>592</v>
      </c>
      <c r="U49" s="10">
        <v>0.909006973445219</v>
      </c>
      <c r="V49" s="10">
        <v>29.94979</v>
      </c>
      <c r="W49" s="10">
        <v>29.412512</v>
      </c>
      <c r="X49" s="10">
        <v>0.24365766</v>
      </c>
      <c r="Y49" s="10">
        <v>163.16087</v>
      </c>
      <c r="Z49" s="10">
        <v>0.9995428</v>
      </c>
      <c r="AA49" s="1"/>
      <c r="AB49" s="1"/>
      <c r="AC49" s="1"/>
      <c r="AD49" s="1"/>
      <c r="AE49" s="1"/>
      <c r="AF49" s="1"/>
      <c r="AG49" s="1"/>
    </row>
    <row x14ac:dyDescent="0.25" r="50" customHeight="1" ht="18.75">
      <c r="A50" s="17">
        <v>138</v>
      </c>
      <c r="B50" s="9" t="s">
        <v>585</v>
      </c>
      <c r="C50" s="18">
        <v>5</v>
      </c>
      <c r="D50" s="19">
        <v>68.0331699999988</v>
      </c>
      <c r="E50" s="9" t="s">
        <v>710</v>
      </c>
      <c r="F50" s="10">
        <v>77.33</v>
      </c>
      <c r="G50" s="10">
        <v>2.973</v>
      </c>
      <c r="H50" s="10">
        <v>0.718</v>
      </c>
      <c r="I50" s="18">
        <v>4491</v>
      </c>
      <c r="J50" s="18">
        <v>6629692</v>
      </c>
      <c r="K50" s="20">
        <f>J50/(F50/100)</f>
      </c>
      <c r="L50" s="18">
        <v>6778</v>
      </c>
      <c r="M50" s="20">
        <f>L50/(F50/100)</f>
      </c>
      <c r="N50" s="9" t="s">
        <v>630</v>
      </c>
      <c r="O50" s="9" t="s">
        <v>685</v>
      </c>
      <c r="P50" s="9" t="s">
        <v>700</v>
      </c>
      <c r="Q50" s="9" t="s">
        <v>711</v>
      </c>
      <c r="R50" s="9" t="s">
        <v>712</v>
      </c>
      <c r="S50" s="9" t="s">
        <v>713</v>
      </c>
      <c r="T50" s="9" t="s">
        <v>592</v>
      </c>
      <c r="U50" s="10">
        <v>0.902601087733965</v>
      </c>
      <c r="V50" s="10">
        <v>31.736633</v>
      </c>
      <c r="W50" s="10">
        <v>29.568804</v>
      </c>
      <c r="X50" s="10">
        <v>0.17101517</v>
      </c>
      <c r="Y50" s="10">
        <v>500.9627</v>
      </c>
      <c r="Z50" s="10">
        <v>0.9992618</v>
      </c>
      <c r="AA50" s="1"/>
      <c r="AB50" s="1"/>
      <c r="AC50" s="1"/>
      <c r="AD50" s="1"/>
      <c r="AE50" s="1"/>
      <c r="AF50" s="1"/>
      <c r="AG50" s="1"/>
    </row>
    <row x14ac:dyDescent="0.25" r="51" customHeight="1" ht="18.75">
      <c r="A51" s="17">
        <v>139</v>
      </c>
      <c r="B51" s="9" t="s">
        <v>628</v>
      </c>
      <c r="C51" s="18">
        <v>4</v>
      </c>
      <c r="D51" s="19">
        <v>70.6199299999989</v>
      </c>
      <c r="E51" s="9" t="s">
        <v>714</v>
      </c>
      <c r="F51" s="10">
        <v>46.55</v>
      </c>
      <c r="G51" s="10">
        <v>8.62</v>
      </c>
      <c r="H51" s="10">
        <v>0.727</v>
      </c>
      <c r="I51" s="18">
        <v>3354</v>
      </c>
      <c r="J51" s="18">
        <v>4443363</v>
      </c>
      <c r="K51" s="20">
        <f>J51/(F51/100)</f>
      </c>
      <c r="L51" s="18">
        <v>4586</v>
      </c>
      <c r="M51" s="20">
        <f>L51/(F51/100)</f>
      </c>
      <c r="N51" s="9" t="s">
        <v>630</v>
      </c>
      <c r="O51" s="9" t="s">
        <v>685</v>
      </c>
      <c r="P51" s="9" t="s">
        <v>700</v>
      </c>
      <c r="Q51" s="9" t="s">
        <v>711</v>
      </c>
      <c r="R51" s="9" t="s">
        <v>712</v>
      </c>
      <c r="S51" s="9" t="s">
        <v>713</v>
      </c>
      <c r="T51" s="9" t="s">
        <v>592</v>
      </c>
      <c r="U51" s="10">
        <v>0.941065274311621</v>
      </c>
      <c r="V51" s="10">
        <v>49.8697</v>
      </c>
      <c r="W51" s="10">
        <v>47.38685</v>
      </c>
      <c r="X51" s="10">
        <v>0.4060061</v>
      </c>
      <c r="Y51" s="10">
        <v>832.9128</v>
      </c>
      <c r="Z51" s="10">
        <v>0.99929154</v>
      </c>
      <c r="AA51" s="1"/>
      <c r="AB51" s="1"/>
      <c r="AC51" s="1"/>
      <c r="AD51" s="1"/>
      <c r="AE51" s="1"/>
      <c r="AF51" s="1"/>
      <c r="AG51" s="1"/>
    </row>
    <row x14ac:dyDescent="0.25" r="52" customHeight="1" ht="18.75">
      <c r="A52" s="17">
        <v>149</v>
      </c>
      <c r="B52" s="9" t="s">
        <v>611</v>
      </c>
      <c r="C52" s="18">
        <v>4</v>
      </c>
      <c r="D52" s="19">
        <v>72.5599999999977</v>
      </c>
      <c r="E52" s="9" t="s">
        <v>715</v>
      </c>
      <c r="F52" s="10">
        <v>52.63</v>
      </c>
      <c r="G52" s="10">
        <v>1.754</v>
      </c>
      <c r="H52" s="10">
        <v>0.714</v>
      </c>
      <c r="I52" s="18">
        <v>3998</v>
      </c>
      <c r="J52" s="18">
        <v>5500298</v>
      </c>
      <c r="K52" s="20">
        <f>J52/(F52/100)</f>
      </c>
      <c r="L52" s="18">
        <v>2966</v>
      </c>
      <c r="M52" s="20">
        <f>L52/(F52/100)</f>
      </c>
      <c r="N52" s="9" t="s">
        <v>630</v>
      </c>
      <c r="O52" s="9" t="s">
        <v>685</v>
      </c>
      <c r="P52" s="9" t="s">
        <v>716</v>
      </c>
      <c r="Q52" s="9" t="s">
        <v>717</v>
      </c>
      <c r="R52" s="9" t="s">
        <v>634</v>
      </c>
      <c r="S52" s="9" t="s">
        <v>591</v>
      </c>
      <c r="T52" s="9" t="s">
        <v>592</v>
      </c>
      <c r="U52" s="10">
        <v>0.625241419391965</v>
      </c>
      <c r="V52" s="10">
        <v>20.06406</v>
      </c>
      <c r="W52" s="10">
        <v>19.033978</v>
      </c>
      <c r="X52" s="10">
        <v>0.13493037</v>
      </c>
      <c r="Y52" s="10">
        <v>134.19853</v>
      </c>
      <c r="Z52" s="10">
        <v>0.999671</v>
      </c>
      <c r="AA52" s="1"/>
      <c r="AB52" s="1"/>
      <c r="AC52" s="1"/>
      <c r="AD52" s="1"/>
      <c r="AE52" s="1"/>
      <c r="AF52" s="1"/>
      <c r="AG52" s="1"/>
    </row>
    <row x14ac:dyDescent="0.25" r="53" customHeight="1" ht="18.75">
      <c r="A53" s="17">
        <v>151</v>
      </c>
      <c r="B53" s="9" t="s">
        <v>611</v>
      </c>
      <c r="C53" s="18">
        <v>4</v>
      </c>
      <c r="D53" s="19">
        <v>72.5599999999977</v>
      </c>
      <c r="E53" s="9" t="s">
        <v>718</v>
      </c>
      <c r="F53" s="10">
        <v>69.27</v>
      </c>
      <c r="G53" s="10">
        <v>1.724</v>
      </c>
      <c r="H53" s="10">
        <v>0.718</v>
      </c>
      <c r="I53" s="18">
        <v>15858</v>
      </c>
      <c r="J53" s="18">
        <v>3085609</v>
      </c>
      <c r="K53" s="20">
        <f>J53/(F53/100)</f>
      </c>
      <c r="L53" s="18">
        <v>2073</v>
      </c>
      <c r="M53" s="20">
        <f>L53/(F53/100)</f>
      </c>
      <c r="N53" s="9" t="s">
        <v>630</v>
      </c>
      <c r="O53" s="9" t="s">
        <v>685</v>
      </c>
      <c r="P53" s="9" t="s">
        <v>716</v>
      </c>
      <c r="Q53" s="9" t="s">
        <v>719</v>
      </c>
      <c r="R53" s="9" t="s">
        <v>720</v>
      </c>
      <c r="S53" s="9" t="s">
        <v>591</v>
      </c>
      <c r="T53" s="9" t="s">
        <v>592</v>
      </c>
      <c r="U53" s="10">
        <v>0.754925061180283</v>
      </c>
      <c r="V53" s="10">
        <v>26.253363</v>
      </c>
      <c r="W53" s="10">
        <v>24.049623</v>
      </c>
      <c r="X53" s="10">
        <v>0.1765533</v>
      </c>
      <c r="Y53" s="10">
        <v>385.72968</v>
      </c>
      <c r="Z53" s="10">
        <v>0.99886</v>
      </c>
      <c r="AA53" s="1"/>
      <c r="AB53" s="1"/>
      <c r="AC53" s="1"/>
      <c r="AD53" s="1"/>
      <c r="AE53" s="1"/>
      <c r="AF53" s="1"/>
      <c r="AG53" s="1"/>
    </row>
    <row x14ac:dyDescent="0.25" r="54" customHeight="1" ht="18.75">
      <c r="A54" s="17">
        <v>152</v>
      </c>
      <c r="B54" s="9" t="s">
        <v>611</v>
      </c>
      <c r="C54" s="18">
        <v>4</v>
      </c>
      <c r="D54" s="19">
        <v>72.5599999999977</v>
      </c>
      <c r="E54" s="9" t="s">
        <v>721</v>
      </c>
      <c r="F54" s="10">
        <v>88.17</v>
      </c>
      <c r="G54" s="10">
        <v>4.408</v>
      </c>
      <c r="H54" s="10">
        <v>0.714</v>
      </c>
      <c r="I54" s="18">
        <v>16038</v>
      </c>
      <c r="J54" s="18">
        <v>4066820</v>
      </c>
      <c r="K54" s="20">
        <f>J54/(F54/100)</f>
      </c>
      <c r="L54" s="18">
        <v>2284</v>
      </c>
      <c r="M54" s="20">
        <f>L54/(F54/100)</f>
      </c>
      <c r="N54" s="9" t="s">
        <v>630</v>
      </c>
      <c r="O54" s="9" t="s">
        <v>685</v>
      </c>
      <c r="P54" s="9" t="s">
        <v>716</v>
      </c>
      <c r="Q54" s="9" t="s">
        <v>719</v>
      </c>
      <c r="R54" s="9" t="s">
        <v>720</v>
      </c>
      <c r="S54" s="9" t="s">
        <v>722</v>
      </c>
      <c r="T54" s="9" t="s">
        <v>592</v>
      </c>
      <c r="U54" s="10">
        <v>0.910156276229848</v>
      </c>
      <c r="V54" s="10">
        <v>28.027378</v>
      </c>
      <c r="W54" s="10">
        <v>25.488762</v>
      </c>
      <c r="X54" s="10">
        <v>0.18848352</v>
      </c>
      <c r="Y54" s="10">
        <v>468.37296</v>
      </c>
      <c r="Z54" s="10">
        <v>0.9996029</v>
      </c>
      <c r="AA54" s="1"/>
      <c r="AB54" s="1"/>
      <c r="AC54" s="1"/>
      <c r="AD54" s="1"/>
      <c r="AE54" s="1"/>
      <c r="AF54" s="1"/>
      <c r="AG54" s="1"/>
    </row>
    <row x14ac:dyDescent="0.25" r="55" customHeight="1" ht="18.75">
      <c r="A55" s="17">
        <v>150</v>
      </c>
      <c r="B55" s="9" t="s">
        <v>628</v>
      </c>
      <c r="C55" s="18">
        <v>4</v>
      </c>
      <c r="D55" s="19">
        <v>70.6199299999989</v>
      </c>
      <c r="E55" s="9" t="s">
        <v>723</v>
      </c>
      <c r="F55" s="10">
        <v>72.41</v>
      </c>
      <c r="G55" s="10">
        <v>5.172</v>
      </c>
      <c r="H55" s="10">
        <v>0.692</v>
      </c>
      <c r="I55" s="18">
        <v>12247</v>
      </c>
      <c r="J55" s="18">
        <v>1592236</v>
      </c>
      <c r="K55" s="20">
        <f>J55/(F55/100)</f>
      </c>
      <c r="L55" s="18">
        <v>1653</v>
      </c>
      <c r="M55" s="20">
        <f>L55/(F55/100)</f>
      </c>
      <c r="N55" s="9" t="s">
        <v>630</v>
      </c>
      <c r="O55" s="9" t="s">
        <v>685</v>
      </c>
      <c r="P55" s="9" t="s">
        <v>716</v>
      </c>
      <c r="Q55" s="9" t="s">
        <v>719</v>
      </c>
      <c r="R55" s="9" t="s">
        <v>720</v>
      </c>
      <c r="S55" s="9" t="s">
        <v>591</v>
      </c>
      <c r="T55" s="9" t="s">
        <v>592</v>
      </c>
      <c r="U55" s="10">
        <v>0.846134603909158</v>
      </c>
      <c r="V55" s="10">
        <v>19.045988</v>
      </c>
      <c r="W55" s="10">
        <v>18.476166</v>
      </c>
      <c r="X55" s="10">
        <v>0.15505981</v>
      </c>
      <c r="Y55" s="10">
        <v>86.99894</v>
      </c>
      <c r="Z55" s="10">
        <v>0.99980783</v>
      </c>
      <c r="AA55" s="1"/>
      <c r="AB55" s="1"/>
      <c r="AC55" s="1"/>
      <c r="AD55" s="1"/>
      <c r="AE55" s="1"/>
      <c r="AF55" s="1"/>
      <c r="AG55" s="1"/>
    </row>
    <row x14ac:dyDescent="0.25" r="56" customHeight="1" ht="18.75">
      <c r="A56" s="17">
        <v>155</v>
      </c>
      <c r="B56" s="9" t="s">
        <v>575</v>
      </c>
      <c r="C56" s="18">
        <v>5</v>
      </c>
      <c r="D56" s="22">
        <v>64.7997199999991</v>
      </c>
      <c r="E56" s="9" t="s">
        <v>724</v>
      </c>
      <c r="F56" s="10">
        <v>89.31</v>
      </c>
      <c r="G56" s="10">
        <v>0.854</v>
      </c>
      <c r="H56" s="10">
        <v>0.668</v>
      </c>
      <c r="I56" s="18">
        <v>57899</v>
      </c>
      <c r="J56" s="18">
        <v>2193493</v>
      </c>
      <c r="K56" s="20">
        <f>J56/(F56/100)</f>
      </c>
      <c r="L56" s="18">
        <v>2169</v>
      </c>
      <c r="M56" s="20">
        <f>L56/(F56/100)</f>
      </c>
      <c r="N56" s="9" t="s">
        <v>630</v>
      </c>
      <c r="O56" s="9" t="s">
        <v>685</v>
      </c>
      <c r="P56" s="9" t="s">
        <v>716</v>
      </c>
      <c r="Q56" s="9" t="s">
        <v>719</v>
      </c>
      <c r="R56" s="9" t="s">
        <v>725</v>
      </c>
      <c r="S56" s="9" t="s">
        <v>726</v>
      </c>
      <c r="T56" s="9" t="s">
        <v>592</v>
      </c>
      <c r="U56" s="10">
        <v>0.956798712241153</v>
      </c>
      <c r="V56" s="10">
        <v>52.177338</v>
      </c>
      <c r="W56" s="10">
        <v>51.908882</v>
      </c>
      <c r="X56" s="10">
        <v>0.42449072</v>
      </c>
      <c r="Y56" s="10">
        <v>355.66174</v>
      </c>
      <c r="Z56" s="10">
        <v>0.999938</v>
      </c>
      <c r="AA56" s="1"/>
      <c r="AB56" s="1"/>
      <c r="AC56" s="1"/>
      <c r="AD56" s="1"/>
      <c r="AE56" s="1"/>
      <c r="AF56" s="1"/>
      <c r="AG56" s="1"/>
    </row>
    <row x14ac:dyDescent="0.25" r="57" customHeight="1" ht="18.75">
      <c r="A57" s="17">
        <v>153</v>
      </c>
      <c r="B57" s="9" t="s">
        <v>575</v>
      </c>
      <c r="C57" s="18">
        <v>5</v>
      </c>
      <c r="D57" s="22">
        <v>64.7997199999991</v>
      </c>
      <c r="E57" s="9" t="s">
        <v>727</v>
      </c>
      <c r="F57" s="10">
        <v>48.6</v>
      </c>
      <c r="G57" s="10">
        <v>3.448</v>
      </c>
      <c r="H57" s="10">
        <v>0.693</v>
      </c>
      <c r="I57" s="18">
        <v>4054</v>
      </c>
      <c r="J57" s="18">
        <v>1636365</v>
      </c>
      <c r="K57" s="20">
        <f>J57/(F57/100)</f>
      </c>
      <c r="L57" s="18">
        <v>1779</v>
      </c>
      <c r="M57" s="20">
        <f>L57/(F57/100)</f>
      </c>
      <c r="N57" s="9" t="s">
        <v>630</v>
      </c>
      <c r="O57" s="9" t="s">
        <v>685</v>
      </c>
      <c r="P57" s="9" t="s">
        <v>716</v>
      </c>
      <c r="Q57" s="9" t="s">
        <v>719</v>
      </c>
      <c r="R57" s="9" t="s">
        <v>725</v>
      </c>
      <c r="S57" s="9" t="s">
        <v>728</v>
      </c>
      <c r="T57" s="9" t="s">
        <v>592</v>
      </c>
      <c r="U57" s="10">
        <v>0.932654650976331</v>
      </c>
      <c r="V57" s="10">
        <v>29.435555</v>
      </c>
      <c r="W57" s="10">
        <v>27.749489</v>
      </c>
      <c r="X57" s="10">
        <v>0.23947409</v>
      </c>
      <c r="Y57" s="10">
        <v>361.26382</v>
      </c>
      <c r="Z57" s="10">
        <v>0.99888474</v>
      </c>
      <c r="AA57" s="1"/>
      <c r="AB57" s="1"/>
      <c r="AC57" s="1"/>
      <c r="AD57" s="1"/>
      <c r="AE57" s="1"/>
      <c r="AF57" s="1"/>
      <c r="AG57" s="1"/>
    </row>
    <row x14ac:dyDescent="0.25" r="58" customHeight="1" ht="18.75">
      <c r="A58" s="17">
        <v>156</v>
      </c>
      <c r="B58" s="9" t="s">
        <v>575</v>
      </c>
      <c r="C58" s="18">
        <v>5</v>
      </c>
      <c r="D58" s="22">
        <v>64.7997199999991</v>
      </c>
      <c r="E58" s="9" t="s">
        <v>729</v>
      </c>
      <c r="F58" s="10">
        <v>93.3</v>
      </c>
      <c r="G58" s="10">
        <v>1.709</v>
      </c>
      <c r="H58" s="10">
        <v>0.693</v>
      </c>
      <c r="I58" s="18">
        <v>103461</v>
      </c>
      <c r="J58" s="18">
        <v>2837407</v>
      </c>
      <c r="K58" s="20">
        <f>J58/(F58/100)</f>
      </c>
      <c r="L58" s="18">
        <v>2702</v>
      </c>
      <c r="M58" s="20">
        <f>L58/(F58/100)</f>
      </c>
      <c r="N58" s="9" t="s">
        <v>630</v>
      </c>
      <c r="O58" s="9" t="s">
        <v>685</v>
      </c>
      <c r="P58" s="9" t="s">
        <v>716</v>
      </c>
      <c r="Q58" s="9" t="s">
        <v>719</v>
      </c>
      <c r="R58" s="9" t="s">
        <v>725</v>
      </c>
      <c r="S58" s="9" t="s">
        <v>726</v>
      </c>
      <c r="T58" s="9" t="s">
        <v>592</v>
      </c>
      <c r="U58" s="10">
        <v>0.954573072407932</v>
      </c>
      <c r="V58" s="10">
        <v>119.59822</v>
      </c>
      <c r="W58" s="10">
        <v>116.76493</v>
      </c>
      <c r="X58" s="10">
        <v>0.97299594</v>
      </c>
      <c r="Y58" s="10">
        <v>3789.3547</v>
      </c>
      <c r="Z58" s="10">
        <v>0.9999993</v>
      </c>
      <c r="AA58" s="1"/>
      <c r="AB58" s="1"/>
      <c r="AC58" s="1"/>
      <c r="AD58" s="1"/>
      <c r="AE58" s="1"/>
      <c r="AF58" s="1"/>
      <c r="AG58" s="1"/>
    </row>
    <row x14ac:dyDescent="0.25" r="59" customHeight="1" ht="18.75">
      <c r="A59" s="17">
        <v>158</v>
      </c>
      <c r="B59" s="9" t="s">
        <v>585</v>
      </c>
      <c r="C59" s="18">
        <v>11</v>
      </c>
      <c r="D59" s="19">
        <v>44.7523299999839</v>
      </c>
      <c r="E59" s="9" t="s">
        <v>730</v>
      </c>
      <c r="F59" s="10">
        <v>56.38</v>
      </c>
      <c r="G59" s="10">
        <v>3.988</v>
      </c>
      <c r="H59" s="10">
        <v>0.696</v>
      </c>
      <c r="I59" s="18">
        <v>5572</v>
      </c>
      <c r="J59" s="18">
        <v>1339027</v>
      </c>
      <c r="K59" s="20">
        <f>J59/(F59/100)</f>
      </c>
      <c r="L59" s="18">
        <v>1372</v>
      </c>
      <c r="M59" s="20">
        <f>L59/(F59/100)</f>
      </c>
      <c r="N59" s="9" t="s">
        <v>630</v>
      </c>
      <c r="O59" s="9" t="s">
        <v>685</v>
      </c>
      <c r="P59" s="9" t="s">
        <v>716</v>
      </c>
      <c r="Q59" s="9" t="s">
        <v>719</v>
      </c>
      <c r="R59" s="9" t="s">
        <v>725</v>
      </c>
      <c r="S59" s="9" t="s">
        <v>726</v>
      </c>
      <c r="T59" s="9" t="s">
        <v>592</v>
      </c>
      <c r="U59" s="10">
        <v>0.906146102492144</v>
      </c>
      <c r="V59" s="10">
        <v>19.717148</v>
      </c>
      <c r="W59" s="10">
        <v>18.941803</v>
      </c>
      <c r="X59" s="10">
        <v>0.13205908</v>
      </c>
      <c r="Y59" s="10">
        <v>120.69002</v>
      </c>
      <c r="Z59" s="10">
        <v>0.9999238</v>
      </c>
      <c r="AA59" s="1"/>
      <c r="AB59" s="1"/>
      <c r="AC59" s="1"/>
      <c r="AD59" s="1"/>
      <c r="AE59" s="1"/>
      <c r="AF59" s="1"/>
      <c r="AG59" s="1"/>
    </row>
    <row x14ac:dyDescent="0.25" r="60" customHeight="1" ht="18.75">
      <c r="A60" s="17">
        <v>159</v>
      </c>
      <c r="B60" s="9" t="s">
        <v>585</v>
      </c>
      <c r="C60" s="18">
        <v>5</v>
      </c>
      <c r="D60" s="19">
        <v>68.0331699999988</v>
      </c>
      <c r="E60" s="9" t="s">
        <v>731</v>
      </c>
      <c r="F60" s="10">
        <v>55.17</v>
      </c>
      <c r="G60" s="10">
        <v>1.724</v>
      </c>
      <c r="H60" s="10">
        <v>0.694</v>
      </c>
      <c r="I60" s="18">
        <v>83959</v>
      </c>
      <c r="J60" s="18">
        <v>1524275</v>
      </c>
      <c r="K60" s="20">
        <f>J60/(F60/100)</f>
      </c>
      <c r="L60" s="18">
        <v>1457</v>
      </c>
      <c r="M60" s="20">
        <f>L60/(F60/100)</f>
      </c>
      <c r="N60" s="9" t="s">
        <v>630</v>
      </c>
      <c r="O60" s="9" t="s">
        <v>685</v>
      </c>
      <c r="P60" s="9" t="s">
        <v>716</v>
      </c>
      <c r="Q60" s="9" t="s">
        <v>719</v>
      </c>
      <c r="R60" s="9" t="s">
        <v>725</v>
      </c>
      <c r="S60" s="9" t="s">
        <v>726</v>
      </c>
      <c r="T60" s="9" t="s">
        <v>592</v>
      </c>
      <c r="U60" s="10">
        <v>0.90582803845647</v>
      </c>
      <c r="V60" s="10">
        <v>98.687004</v>
      </c>
      <c r="W60" s="10">
        <v>94.35674</v>
      </c>
      <c r="X60" s="10">
        <v>0.53178215</v>
      </c>
      <c r="Y60" s="10">
        <v>2884.316</v>
      </c>
      <c r="Z60" s="10">
        <v>0.9999731</v>
      </c>
      <c r="AA60" s="1"/>
      <c r="AB60" s="1"/>
      <c r="AC60" s="1"/>
      <c r="AD60" s="1"/>
      <c r="AE60" s="1"/>
      <c r="AF60" s="1"/>
      <c r="AG60" s="1"/>
    </row>
    <row x14ac:dyDescent="0.25" r="61" customHeight="1" ht="18.75">
      <c r="A61" s="17">
        <v>157</v>
      </c>
      <c r="B61" s="9" t="s">
        <v>585</v>
      </c>
      <c r="C61" s="18">
        <v>5</v>
      </c>
      <c r="D61" s="19">
        <v>68.0331699999988</v>
      </c>
      <c r="E61" s="9" t="s">
        <v>732</v>
      </c>
      <c r="F61" s="10">
        <v>45.72</v>
      </c>
      <c r="G61" s="10">
        <v>5.384</v>
      </c>
      <c r="H61" s="10">
        <v>0.671</v>
      </c>
      <c r="I61" s="18">
        <v>36478</v>
      </c>
      <c r="J61" s="18">
        <v>1553145</v>
      </c>
      <c r="K61" s="20">
        <f>J61/(F61/100)</f>
      </c>
      <c r="L61" s="18">
        <v>1642</v>
      </c>
      <c r="M61" s="20">
        <f>L61/(F61/100)</f>
      </c>
      <c r="N61" s="9" t="s">
        <v>630</v>
      </c>
      <c r="O61" s="9" t="s">
        <v>685</v>
      </c>
      <c r="P61" s="9" t="s">
        <v>716</v>
      </c>
      <c r="Q61" s="9" t="s">
        <v>719</v>
      </c>
      <c r="R61" s="9" t="s">
        <v>725</v>
      </c>
      <c r="S61" s="9" t="s">
        <v>726</v>
      </c>
      <c r="T61" s="9" t="s">
        <v>592</v>
      </c>
      <c r="U61" s="10">
        <v>0.917557475916252</v>
      </c>
      <c r="V61" s="10">
        <v>140.58368</v>
      </c>
      <c r="W61" s="10">
        <v>137.30644</v>
      </c>
      <c r="X61" s="10">
        <v>0.7575455</v>
      </c>
      <c r="Y61" s="10">
        <v>3986.9148</v>
      </c>
      <c r="Z61" s="10">
        <v>0.9998938</v>
      </c>
      <c r="AA61" s="1"/>
      <c r="AB61" s="1"/>
      <c r="AC61" s="1"/>
      <c r="AD61" s="1"/>
      <c r="AE61" s="1"/>
      <c r="AF61" s="1"/>
      <c r="AG61" s="1"/>
    </row>
    <row x14ac:dyDescent="0.25" r="62" customHeight="1" ht="18.75">
      <c r="A62" s="17">
        <v>160</v>
      </c>
      <c r="B62" s="9" t="s">
        <v>628</v>
      </c>
      <c r="C62" s="18">
        <v>4</v>
      </c>
      <c r="D62" s="19">
        <v>70.6199299999989</v>
      </c>
      <c r="E62" s="9" t="s">
        <v>733</v>
      </c>
      <c r="F62" s="10">
        <v>90.17</v>
      </c>
      <c r="G62" s="10">
        <v>3.632</v>
      </c>
      <c r="H62" s="10">
        <v>0.699</v>
      </c>
      <c r="I62" s="18">
        <v>14135</v>
      </c>
      <c r="J62" s="18">
        <v>2065644</v>
      </c>
      <c r="K62" s="20">
        <f>J62/(F62/100)</f>
      </c>
      <c r="L62" s="18">
        <v>2029</v>
      </c>
      <c r="M62" s="20">
        <f>L62/(F62/100)</f>
      </c>
      <c r="N62" s="9" t="s">
        <v>630</v>
      </c>
      <c r="O62" s="9" t="s">
        <v>685</v>
      </c>
      <c r="P62" s="9" t="s">
        <v>716</v>
      </c>
      <c r="Q62" s="9" t="s">
        <v>719</v>
      </c>
      <c r="R62" s="9" t="s">
        <v>725</v>
      </c>
      <c r="S62" s="9" t="s">
        <v>726</v>
      </c>
      <c r="T62" s="9" t="s">
        <v>592</v>
      </c>
      <c r="U62" s="10">
        <v>0.882086169690508</v>
      </c>
      <c r="V62" s="10">
        <v>26.3193</v>
      </c>
      <c r="W62" s="10">
        <v>24.753674</v>
      </c>
      <c r="X62" s="10">
        <v>0.21427432</v>
      </c>
      <c r="Y62" s="10">
        <v>251.94838</v>
      </c>
      <c r="Z62" s="10">
        <v>0.9998688</v>
      </c>
      <c r="AA62" s="1"/>
      <c r="AB62" s="1"/>
      <c r="AC62" s="1"/>
      <c r="AD62" s="1"/>
      <c r="AE62" s="1"/>
      <c r="AF62" s="1"/>
      <c r="AG62" s="1"/>
    </row>
    <row x14ac:dyDescent="0.25" r="63" customHeight="1" ht="18.75">
      <c r="A63" s="17">
        <v>154</v>
      </c>
      <c r="B63" s="9" t="s">
        <v>628</v>
      </c>
      <c r="C63" s="18">
        <v>4</v>
      </c>
      <c r="D63" s="19">
        <v>70.6199299999989</v>
      </c>
      <c r="E63" s="9" t="s">
        <v>734</v>
      </c>
      <c r="F63" s="10">
        <v>85.07</v>
      </c>
      <c r="G63" s="10">
        <v>1.709</v>
      </c>
      <c r="H63" s="10">
        <v>0.706</v>
      </c>
      <c r="I63" s="18">
        <v>15736</v>
      </c>
      <c r="J63" s="18">
        <v>2413426</v>
      </c>
      <c r="K63" s="20">
        <f>J63/(F63/100)</f>
      </c>
      <c r="L63" s="18">
        <v>2346</v>
      </c>
      <c r="M63" s="20">
        <f>L63/(F63/100)</f>
      </c>
      <c r="N63" s="9" t="s">
        <v>630</v>
      </c>
      <c r="O63" s="9" t="s">
        <v>685</v>
      </c>
      <c r="P63" s="9" t="s">
        <v>716</v>
      </c>
      <c r="Q63" s="9" t="s">
        <v>719</v>
      </c>
      <c r="R63" s="9" t="s">
        <v>725</v>
      </c>
      <c r="S63" s="9" t="s">
        <v>726</v>
      </c>
      <c r="T63" s="9" t="s">
        <v>592</v>
      </c>
      <c r="U63" s="10">
        <v>0.882773453019257</v>
      </c>
      <c r="V63" s="10">
        <v>56.192654</v>
      </c>
      <c r="W63" s="10">
        <v>54.74762</v>
      </c>
      <c r="X63" s="10">
        <v>0.4574834</v>
      </c>
      <c r="Y63" s="10">
        <v>751.9448</v>
      </c>
      <c r="Z63" s="10">
        <v>0.9998401</v>
      </c>
      <c r="AA63" s="1"/>
      <c r="AB63" s="1"/>
      <c r="AC63" s="1"/>
      <c r="AD63" s="1"/>
      <c r="AE63" s="1"/>
      <c r="AF63" s="1"/>
      <c r="AG63" s="1"/>
    </row>
    <row x14ac:dyDescent="0.25" r="64" customHeight="1" ht="18.75">
      <c r="A64" s="17">
        <v>136</v>
      </c>
      <c r="B64" s="9" t="s">
        <v>611</v>
      </c>
      <c r="C64" s="18">
        <v>4</v>
      </c>
      <c r="D64" s="19">
        <v>72.55999999999767</v>
      </c>
      <c r="E64" s="9" t="s">
        <v>735</v>
      </c>
      <c r="F64" s="10">
        <v>68.96</v>
      </c>
      <c r="G64" s="18">
        <v>0</v>
      </c>
      <c r="H64" s="10">
        <v>0.694</v>
      </c>
      <c r="I64" s="18">
        <v>18419</v>
      </c>
      <c r="J64" s="18">
        <v>1712901</v>
      </c>
      <c r="K64" s="20">
        <f>J64/(F64/100)</f>
      </c>
      <c r="L64" s="18">
        <v>1733</v>
      </c>
      <c r="M64" s="20">
        <f>L64/(F64/100)</f>
      </c>
      <c r="N64" s="9" t="s">
        <v>630</v>
      </c>
      <c r="O64" s="9" t="s">
        <v>685</v>
      </c>
      <c r="P64" s="9" t="s">
        <v>736</v>
      </c>
      <c r="Q64" s="9" t="s">
        <v>737</v>
      </c>
      <c r="R64" s="9" t="s">
        <v>738</v>
      </c>
      <c r="S64" s="9" t="s">
        <v>739</v>
      </c>
      <c r="T64" s="9" t="s">
        <v>592</v>
      </c>
      <c r="U64" s="10">
        <v>0.917338196760337</v>
      </c>
      <c r="V64" s="10">
        <v>35.20264</v>
      </c>
      <c r="W64" s="10">
        <v>34.570637</v>
      </c>
      <c r="X64" s="10">
        <v>0.236737</v>
      </c>
      <c r="Y64" s="10">
        <v>190.71844</v>
      </c>
      <c r="Z64" s="10">
        <v>0.99967074</v>
      </c>
      <c r="AA64" s="1"/>
      <c r="AB64" s="1"/>
      <c r="AC64" s="1"/>
      <c r="AD64" s="1"/>
      <c r="AE64" s="1"/>
      <c r="AF64" s="1"/>
      <c r="AG64" s="1"/>
    </row>
    <row x14ac:dyDescent="0.25" r="65" customHeight="1" ht="18.75">
      <c r="A65" s="17">
        <v>135</v>
      </c>
      <c r="B65" s="9" t="s">
        <v>611</v>
      </c>
      <c r="C65" s="18">
        <v>4</v>
      </c>
      <c r="D65" s="19">
        <v>72.5599999999977</v>
      </c>
      <c r="E65" s="9" t="s">
        <v>740</v>
      </c>
      <c r="F65" s="10">
        <v>66.37</v>
      </c>
      <c r="G65" s="18">
        <v>0</v>
      </c>
      <c r="H65" s="10">
        <v>0.692</v>
      </c>
      <c r="I65" s="18">
        <v>8478</v>
      </c>
      <c r="J65" s="18">
        <v>2511988</v>
      </c>
      <c r="K65" s="20">
        <f>J65/(F65/100)</f>
      </c>
      <c r="L65" s="18">
        <v>1704</v>
      </c>
      <c r="M65" s="20">
        <f>L65/(F65/100)</f>
      </c>
      <c r="N65" s="9" t="s">
        <v>630</v>
      </c>
      <c r="O65" s="9" t="s">
        <v>685</v>
      </c>
      <c r="P65" s="9" t="s">
        <v>736</v>
      </c>
      <c r="Q65" s="9" t="s">
        <v>737</v>
      </c>
      <c r="R65" s="9" t="s">
        <v>738</v>
      </c>
      <c r="S65" s="9" t="s">
        <v>739</v>
      </c>
      <c r="T65" s="9" t="s">
        <v>592</v>
      </c>
      <c r="U65" s="10">
        <v>0.898473563838174</v>
      </c>
      <c r="V65" s="10">
        <v>32.793232</v>
      </c>
      <c r="W65" s="10">
        <v>31.793291</v>
      </c>
      <c r="X65" s="10">
        <v>0.22053377</v>
      </c>
      <c r="Y65" s="10">
        <v>256.90552</v>
      </c>
      <c r="Z65" s="10">
        <v>0.9992282</v>
      </c>
      <c r="AA65" s="1"/>
      <c r="AB65" s="1"/>
      <c r="AC65" s="1"/>
      <c r="AD65" s="1"/>
      <c r="AE65" s="1"/>
      <c r="AF65" s="1"/>
      <c r="AG65" s="1"/>
    </row>
    <row x14ac:dyDescent="0.25" r="66" customHeight="1" ht="18.75">
      <c r="A66" s="17">
        <v>16</v>
      </c>
      <c r="B66" s="9" t="s">
        <v>585</v>
      </c>
      <c r="C66" s="18">
        <v>5</v>
      </c>
      <c r="D66" s="19">
        <v>68.0331699999988</v>
      </c>
      <c r="E66" s="9" t="s">
        <v>741</v>
      </c>
      <c r="F66" s="10">
        <v>60.32</v>
      </c>
      <c r="G66" s="10">
        <v>4.629</v>
      </c>
      <c r="H66" s="10">
        <v>0.611</v>
      </c>
      <c r="I66" s="18">
        <v>9666</v>
      </c>
      <c r="J66" s="18">
        <v>3880406</v>
      </c>
      <c r="K66" s="20">
        <f>J66/(F66/100)</f>
      </c>
      <c r="L66" s="18">
        <v>3613</v>
      </c>
      <c r="M66" s="20">
        <f>L66/(F66/100)</f>
      </c>
      <c r="N66" s="9" t="s">
        <v>630</v>
      </c>
      <c r="O66" s="9" t="s">
        <v>742</v>
      </c>
      <c r="P66" s="9" t="s">
        <v>743</v>
      </c>
      <c r="Q66" s="9" t="s">
        <v>744</v>
      </c>
      <c r="R66" s="9" t="s">
        <v>745</v>
      </c>
      <c r="S66" s="9" t="s">
        <v>746</v>
      </c>
      <c r="T66" s="9" t="s">
        <v>592</v>
      </c>
      <c r="U66" s="10">
        <v>0.888885733608458</v>
      </c>
      <c r="V66" s="10">
        <v>23.839134</v>
      </c>
      <c r="W66" s="10">
        <v>22.542004</v>
      </c>
      <c r="X66" s="10">
        <v>0.12845892</v>
      </c>
      <c r="Y66" s="10">
        <v>225.16864</v>
      </c>
      <c r="Z66" s="10">
        <v>0.9998619</v>
      </c>
      <c r="AA66" s="1"/>
      <c r="AB66" s="1"/>
      <c r="AC66" s="1"/>
      <c r="AD66" s="1"/>
      <c r="AE66" s="1"/>
      <c r="AF66" s="1"/>
      <c r="AG66" s="1"/>
    </row>
    <row x14ac:dyDescent="0.25" r="67" customHeight="1" ht="18.75">
      <c r="A67" s="17">
        <v>97</v>
      </c>
      <c r="B67" s="9" t="s">
        <v>585</v>
      </c>
      <c r="C67" s="18">
        <v>11</v>
      </c>
      <c r="D67" s="19">
        <v>44.7523299999713</v>
      </c>
      <c r="E67" s="9" t="s">
        <v>747</v>
      </c>
      <c r="F67" s="10">
        <v>57.38</v>
      </c>
      <c r="G67" s="10">
        <v>1.612</v>
      </c>
      <c r="H67" s="10">
        <v>0.367</v>
      </c>
      <c r="I67" s="18">
        <v>3717</v>
      </c>
      <c r="J67" s="18">
        <v>1714329</v>
      </c>
      <c r="K67" s="20">
        <f>J67/(F67/100)</f>
      </c>
      <c r="L67" s="18">
        <v>1474</v>
      </c>
      <c r="M67" s="20">
        <f>L67/(F67/100)</f>
      </c>
      <c r="N67" s="9" t="s">
        <v>630</v>
      </c>
      <c r="O67" s="9" t="s">
        <v>748</v>
      </c>
      <c r="P67" s="9" t="s">
        <v>749</v>
      </c>
      <c r="Q67" s="9" t="s">
        <v>750</v>
      </c>
      <c r="R67" s="9" t="s">
        <v>751</v>
      </c>
      <c r="S67" s="9" t="s">
        <v>752</v>
      </c>
      <c r="T67" s="9" t="s">
        <v>592</v>
      </c>
      <c r="U67" s="10">
        <v>0.990922580537561</v>
      </c>
      <c r="V67" s="10">
        <v>45.206493</v>
      </c>
      <c r="W67" s="10">
        <v>39.266506</v>
      </c>
      <c r="X67" s="10">
        <v>0.30277845</v>
      </c>
      <c r="Y67" s="10">
        <v>2149.7063</v>
      </c>
      <c r="Z67" s="10">
        <v>0.9999224</v>
      </c>
      <c r="AA67" s="1"/>
      <c r="AB67" s="1"/>
      <c r="AC67" s="1"/>
      <c r="AD67" s="1"/>
      <c r="AE67" s="1"/>
      <c r="AF67" s="1"/>
      <c r="AG67" s="1"/>
    </row>
    <row x14ac:dyDescent="0.25" r="68" customHeight="1" ht="18.75">
      <c r="A68" s="17">
        <v>99</v>
      </c>
      <c r="B68" s="9" t="s">
        <v>628</v>
      </c>
      <c r="C68" s="18">
        <v>13</v>
      </c>
      <c r="D68" s="19">
        <v>38.9321199999994</v>
      </c>
      <c r="E68" s="9" t="s">
        <v>753</v>
      </c>
      <c r="F68" s="10">
        <v>48.27</v>
      </c>
      <c r="G68" s="10">
        <v>0.862</v>
      </c>
      <c r="H68" s="10">
        <v>0.408</v>
      </c>
      <c r="I68" s="18">
        <v>6891</v>
      </c>
      <c r="J68" s="18">
        <v>1364959</v>
      </c>
      <c r="K68" s="20">
        <f>J68/(F68/100)</f>
      </c>
      <c r="L68" s="18">
        <v>1249</v>
      </c>
      <c r="M68" s="20">
        <f>L68/(F68/100)</f>
      </c>
      <c r="N68" s="9" t="s">
        <v>630</v>
      </c>
      <c r="O68" s="9" t="s">
        <v>748</v>
      </c>
      <c r="P68" s="9" t="s">
        <v>749</v>
      </c>
      <c r="Q68" s="9" t="s">
        <v>750</v>
      </c>
      <c r="R68" s="9" t="s">
        <v>754</v>
      </c>
      <c r="S68" s="9" t="s">
        <v>755</v>
      </c>
      <c r="T68" s="9" t="s">
        <v>592</v>
      </c>
      <c r="U68" s="10">
        <v>0.946280927152924</v>
      </c>
      <c r="V68" s="10">
        <v>24.932459</v>
      </c>
      <c r="W68" s="10">
        <v>23.765638</v>
      </c>
      <c r="X68" s="10">
        <v>0.2615063</v>
      </c>
      <c r="Y68" s="10">
        <v>211.42174</v>
      </c>
      <c r="Z68" s="10">
        <v>0.99983</v>
      </c>
      <c r="AA68" s="1"/>
      <c r="AB68" s="1"/>
      <c r="AC68" s="1"/>
      <c r="AD68" s="1"/>
      <c r="AE68" s="1"/>
      <c r="AF68" s="1"/>
      <c r="AG68" s="1"/>
    </row>
    <row x14ac:dyDescent="0.25" r="69" customHeight="1" ht="18.75">
      <c r="A69" s="17">
        <v>98</v>
      </c>
      <c r="B69" s="9" t="s">
        <v>585</v>
      </c>
      <c r="C69" s="18">
        <v>11</v>
      </c>
      <c r="D69" s="19">
        <v>44.7523299999755</v>
      </c>
      <c r="E69" s="9" t="s">
        <v>756</v>
      </c>
      <c r="F69" s="10">
        <v>99.04</v>
      </c>
      <c r="G69" s="18">
        <v>0</v>
      </c>
      <c r="H69" s="10">
        <v>0.443</v>
      </c>
      <c r="I69" s="18">
        <v>62544</v>
      </c>
      <c r="J69" s="18">
        <v>4219242</v>
      </c>
      <c r="K69" s="20">
        <f>J69/(F69/100)</f>
      </c>
      <c r="L69" s="18">
        <v>3613</v>
      </c>
      <c r="M69" s="20">
        <f>L69/(F69/100)</f>
      </c>
      <c r="N69" s="9" t="s">
        <v>630</v>
      </c>
      <c r="O69" s="9" t="s">
        <v>748</v>
      </c>
      <c r="P69" s="9" t="s">
        <v>749</v>
      </c>
      <c r="Q69" s="9" t="s">
        <v>750</v>
      </c>
      <c r="R69" s="9" t="s">
        <v>757</v>
      </c>
      <c r="S69" s="9" t="s">
        <v>758</v>
      </c>
      <c r="T69" s="9" t="s">
        <v>592</v>
      </c>
      <c r="U69" s="10">
        <v>0.954729092407761</v>
      </c>
      <c r="V69" s="10">
        <v>49.74641</v>
      </c>
      <c r="W69" s="10">
        <v>46.44433</v>
      </c>
      <c r="X69" s="10">
        <v>0.3331854</v>
      </c>
      <c r="Y69" s="10">
        <v>1061.2661</v>
      </c>
      <c r="Z69" s="10">
        <v>0.9999915</v>
      </c>
      <c r="AA69" s="1"/>
      <c r="AB69" s="1"/>
      <c r="AC69" s="1"/>
      <c r="AD69" s="1"/>
      <c r="AE69" s="1"/>
      <c r="AF69" s="1"/>
      <c r="AG69" s="1"/>
    </row>
    <row x14ac:dyDescent="0.25" r="70" customHeight="1" ht="18.75">
      <c r="A70" s="17">
        <v>91</v>
      </c>
      <c r="B70" s="9" t="s">
        <v>611</v>
      </c>
      <c r="C70" s="18">
        <v>14</v>
      </c>
      <c r="D70" s="19">
        <v>36.9920499999989</v>
      </c>
      <c r="E70" s="9" t="s">
        <v>759</v>
      </c>
      <c r="F70" s="10">
        <v>87.28</v>
      </c>
      <c r="G70" s="10">
        <v>3.031</v>
      </c>
      <c r="H70" s="10">
        <v>0.386</v>
      </c>
      <c r="I70" s="18">
        <v>22078</v>
      </c>
      <c r="J70" s="18">
        <v>3189476</v>
      </c>
      <c r="K70" s="20">
        <f>J70/(F70/100)</f>
      </c>
      <c r="L70" s="18">
        <v>2738</v>
      </c>
      <c r="M70" s="20">
        <f>L70/(F70/100)</f>
      </c>
      <c r="N70" s="9" t="s">
        <v>630</v>
      </c>
      <c r="O70" s="9" t="s">
        <v>748</v>
      </c>
      <c r="P70" s="9" t="s">
        <v>749</v>
      </c>
      <c r="Q70" s="9" t="s">
        <v>760</v>
      </c>
      <c r="R70" s="9" t="s">
        <v>761</v>
      </c>
      <c r="S70" s="9" t="s">
        <v>591</v>
      </c>
      <c r="T70" s="9" t="s">
        <v>592</v>
      </c>
      <c r="U70" s="10">
        <v>0.81755411194031</v>
      </c>
      <c r="V70" s="10">
        <v>48.59679</v>
      </c>
      <c r="W70" s="10">
        <v>47.672737</v>
      </c>
      <c r="X70" s="10">
        <v>0.45346338</v>
      </c>
      <c r="Y70" s="10">
        <v>448.9291</v>
      </c>
      <c r="Z70" s="10">
        <v>0.9998646</v>
      </c>
      <c r="AA70" s="1"/>
      <c r="AB70" s="1"/>
      <c r="AC70" s="1"/>
      <c r="AD70" s="1"/>
      <c r="AE70" s="1"/>
      <c r="AF70" s="1"/>
      <c r="AG70" s="1"/>
    </row>
    <row x14ac:dyDescent="0.25" r="71" customHeight="1" ht="18.75">
      <c r="A71" s="17">
        <v>100</v>
      </c>
      <c r="B71" s="9" t="s">
        <v>611</v>
      </c>
      <c r="C71" s="18">
        <v>14</v>
      </c>
      <c r="D71" s="19">
        <v>36.9920499999989</v>
      </c>
      <c r="E71" s="9" t="s">
        <v>762</v>
      </c>
      <c r="F71" s="10">
        <v>54.31</v>
      </c>
      <c r="G71" s="18">
        <v>0</v>
      </c>
      <c r="H71" s="10">
        <v>0.382</v>
      </c>
      <c r="I71" s="18">
        <v>9129</v>
      </c>
      <c r="J71" s="18">
        <v>2883813</v>
      </c>
      <c r="K71" s="20">
        <f>J71/(F71/100)</f>
      </c>
      <c r="L71" s="18">
        <v>2300</v>
      </c>
      <c r="M71" s="20">
        <f>L71/(F71/100)</f>
      </c>
      <c r="N71" s="9" t="s">
        <v>630</v>
      </c>
      <c r="O71" s="9" t="s">
        <v>748</v>
      </c>
      <c r="P71" s="9" t="s">
        <v>749</v>
      </c>
      <c r="Q71" s="9" t="s">
        <v>763</v>
      </c>
      <c r="R71" s="9" t="s">
        <v>764</v>
      </c>
      <c r="S71" s="9" t="s">
        <v>765</v>
      </c>
      <c r="T71" s="9" t="s">
        <v>592</v>
      </c>
      <c r="U71" s="10">
        <v>0.937208337602649</v>
      </c>
      <c r="V71" s="10">
        <v>18.299017</v>
      </c>
      <c r="W71" s="10">
        <v>17.804327</v>
      </c>
      <c r="X71" s="10">
        <v>0.17075066</v>
      </c>
      <c r="Y71" s="10">
        <v>76.187614</v>
      </c>
      <c r="Z71" s="10">
        <v>0.9997812</v>
      </c>
      <c r="AA71" s="1"/>
      <c r="AB71" s="1"/>
      <c r="AC71" s="1"/>
      <c r="AD71" s="1"/>
      <c r="AE71" s="1"/>
      <c r="AF71" s="1"/>
      <c r="AG71" s="1"/>
    </row>
    <row x14ac:dyDescent="0.25" r="72" customHeight="1" ht="18.75">
      <c r="A72" s="17">
        <v>107</v>
      </c>
      <c r="B72" s="9" t="s">
        <v>575</v>
      </c>
      <c r="C72" s="18">
        <v>13</v>
      </c>
      <c r="D72" s="19">
        <v>37.6387400000003</v>
      </c>
      <c r="E72" s="9" t="s">
        <v>766</v>
      </c>
      <c r="F72" s="10">
        <v>81.29</v>
      </c>
      <c r="G72" s="10">
        <v>3.678</v>
      </c>
      <c r="H72" s="10">
        <v>0.475</v>
      </c>
      <c r="I72" s="18">
        <v>11526</v>
      </c>
      <c r="J72" s="18">
        <v>3385538</v>
      </c>
      <c r="K72" s="20">
        <f>J72/(F72/100)</f>
      </c>
      <c r="L72" s="18">
        <v>2992</v>
      </c>
      <c r="M72" s="20">
        <f>L72/(F72/100)</f>
      </c>
      <c r="N72" s="9" t="s">
        <v>630</v>
      </c>
      <c r="O72" s="9" t="s">
        <v>748</v>
      </c>
      <c r="P72" s="9" t="s">
        <v>749</v>
      </c>
      <c r="Q72" s="9" t="s">
        <v>763</v>
      </c>
      <c r="R72" s="9" t="s">
        <v>767</v>
      </c>
      <c r="S72" s="9" t="s">
        <v>768</v>
      </c>
      <c r="T72" s="9" t="s">
        <v>592</v>
      </c>
      <c r="U72" s="10">
        <v>0.960694285792807</v>
      </c>
      <c r="V72" s="10">
        <v>42.106102</v>
      </c>
      <c r="W72" s="10">
        <v>41.4167</v>
      </c>
      <c r="X72" s="10">
        <v>0.2180199</v>
      </c>
      <c r="Y72" s="10">
        <v>289.8656</v>
      </c>
      <c r="Z72" s="10">
        <v>0.9995082</v>
      </c>
      <c r="AA72" s="1"/>
      <c r="AB72" s="1"/>
      <c r="AC72" s="1"/>
      <c r="AD72" s="1"/>
      <c r="AE72" s="1"/>
      <c r="AF72" s="1"/>
      <c r="AG72" s="1"/>
    </row>
    <row x14ac:dyDescent="0.25" r="73" customHeight="1" ht="18.75">
      <c r="A73" s="17">
        <v>108</v>
      </c>
      <c r="B73" s="9" t="s">
        <v>575</v>
      </c>
      <c r="C73" s="18">
        <v>13</v>
      </c>
      <c r="D73" s="19">
        <v>37.6387400000003</v>
      </c>
      <c r="E73" s="9" t="s">
        <v>769</v>
      </c>
      <c r="F73" s="10">
        <v>59.4</v>
      </c>
      <c r="G73" s="10">
        <v>8.385</v>
      </c>
      <c r="H73" s="10">
        <v>0.463</v>
      </c>
      <c r="I73" s="18">
        <v>24595</v>
      </c>
      <c r="J73" s="18">
        <v>1632272</v>
      </c>
      <c r="K73" s="20">
        <f>J73/(F73/100)</f>
      </c>
      <c r="L73" s="18">
        <v>1491</v>
      </c>
      <c r="M73" s="20">
        <f>L73/(F73/100)</f>
      </c>
      <c r="N73" s="9" t="s">
        <v>630</v>
      </c>
      <c r="O73" s="9" t="s">
        <v>748</v>
      </c>
      <c r="P73" s="9" t="s">
        <v>749</v>
      </c>
      <c r="Q73" s="9" t="s">
        <v>763</v>
      </c>
      <c r="R73" s="9" t="s">
        <v>767</v>
      </c>
      <c r="S73" s="9" t="s">
        <v>768</v>
      </c>
      <c r="T73" s="9" t="s">
        <v>592</v>
      </c>
      <c r="U73" s="10">
        <v>0.96162269860828</v>
      </c>
      <c r="V73" s="10">
        <v>22.572847</v>
      </c>
      <c r="W73" s="10">
        <v>21.946146</v>
      </c>
      <c r="X73" s="10">
        <v>0.11687926</v>
      </c>
      <c r="Y73" s="10">
        <v>127.952194</v>
      </c>
      <c r="Z73" s="10">
        <v>0.9996496</v>
      </c>
      <c r="AA73" s="1"/>
      <c r="AB73" s="1"/>
      <c r="AC73" s="1"/>
      <c r="AD73" s="1"/>
      <c r="AE73" s="1"/>
      <c r="AF73" s="1"/>
      <c r="AG73" s="1"/>
    </row>
    <row x14ac:dyDescent="0.25" r="74" customHeight="1" ht="18.75">
      <c r="A74" s="17">
        <v>102</v>
      </c>
      <c r="B74" s="9" t="s">
        <v>611</v>
      </c>
      <c r="C74" s="18">
        <v>14</v>
      </c>
      <c r="D74" s="19">
        <v>36.9920499999989</v>
      </c>
      <c r="E74" s="9" t="s">
        <v>770</v>
      </c>
      <c r="F74" s="10">
        <v>88.96</v>
      </c>
      <c r="G74" s="10">
        <v>4.187</v>
      </c>
      <c r="H74" s="10">
        <v>0.421</v>
      </c>
      <c r="I74" s="18">
        <v>13626</v>
      </c>
      <c r="J74" s="18">
        <v>5044937</v>
      </c>
      <c r="K74" s="20">
        <f>J74/(F74/100)</f>
      </c>
      <c r="L74" s="18">
        <v>4183</v>
      </c>
      <c r="M74" s="20">
        <f>L74/(F74/100)</f>
      </c>
      <c r="N74" s="9" t="s">
        <v>630</v>
      </c>
      <c r="O74" s="9" t="s">
        <v>748</v>
      </c>
      <c r="P74" s="9" t="s">
        <v>749</v>
      </c>
      <c r="Q74" s="9" t="s">
        <v>763</v>
      </c>
      <c r="R74" s="9" t="s">
        <v>767</v>
      </c>
      <c r="S74" s="9" t="s">
        <v>771</v>
      </c>
      <c r="T74" s="9" t="s">
        <v>592</v>
      </c>
      <c r="U74" s="10">
        <v>0.95438013615433</v>
      </c>
      <c r="V74" s="10">
        <v>49.198666</v>
      </c>
      <c r="W74" s="10">
        <v>47.33558</v>
      </c>
      <c r="X74" s="10">
        <v>0.45907956</v>
      </c>
      <c r="Y74" s="10">
        <v>668.1566</v>
      </c>
      <c r="Z74" s="10">
        <v>0.99960357</v>
      </c>
      <c r="AA74" s="1"/>
      <c r="AB74" s="1"/>
      <c r="AC74" s="1"/>
      <c r="AD74" s="1"/>
      <c r="AE74" s="1"/>
      <c r="AF74" s="1"/>
      <c r="AG74" s="1"/>
    </row>
    <row x14ac:dyDescent="0.25" r="75" customHeight="1" ht="18.75">
      <c r="A75" s="17">
        <v>103</v>
      </c>
      <c r="B75" s="9" t="s">
        <v>585</v>
      </c>
      <c r="C75" s="18">
        <v>11</v>
      </c>
      <c r="D75" s="19">
        <v>44.7523299999558</v>
      </c>
      <c r="E75" s="9" t="s">
        <v>772</v>
      </c>
      <c r="F75" s="10">
        <v>51.45</v>
      </c>
      <c r="G75" s="10">
        <v>0.492</v>
      </c>
      <c r="H75" s="10">
        <v>0.426</v>
      </c>
      <c r="I75" s="18">
        <v>10479</v>
      </c>
      <c r="J75" s="18">
        <v>1719665</v>
      </c>
      <c r="K75" s="20">
        <f>J75/(F75/100)</f>
      </c>
      <c r="L75" s="18">
        <v>1499</v>
      </c>
      <c r="M75" s="20">
        <f>L75/(F75/100)</f>
      </c>
      <c r="N75" s="9" t="s">
        <v>630</v>
      </c>
      <c r="O75" s="9" t="s">
        <v>748</v>
      </c>
      <c r="P75" s="9" t="s">
        <v>749</v>
      </c>
      <c r="Q75" s="9" t="s">
        <v>763</v>
      </c>
      <c r="R75" s="9" t="s">
        <v>767</v>
      </c>
      <c r="S75" s="9" t="s">
        <v>773</v>
      </c>
      <c r="T75" s="9" t="s">
        <v>592</v>
      </c>
      <c r="U75" s="10">
        <v>0.963685089696312</v>
      </c>
      <c r="V75" s="10">
        <v>41.827637</v>
      </c>
      <c r="W75" s="10">
        <v>38.75873</v>
      </c>
      <c r="X75" s="10">
        <v>0.280148</v>
      </c>
      <c r="Y75" s="10">
        <v>864.83673</v>
      </c>
      <c r="Z75" s="10">
        <v>0.99983776</v>
      </c>
      <c r="AA75" s="1"/>
      <c r="AB75" s="1"/>
      <c r="AC75" s="1"/>
      <c r="AD75" s="1"/>
      <c r="AE75" s="1"/>
      <c r="AF75" s="1"/>
      <c r="AG75" s="1"/>
    </row>
    <row x14ac:dyDescent="0.25" r="76" customHeight="1" ht="18.75">
      <c r="A76" s="17">
        <v>105</v>
      </c>
      <c r="B76" s="9" t="s">
        <v>628</v>
      </c>
      <c r="C76" s="18">
        <v>13</v>
      </c>
      <c r="D76" s="19">
        <v>38.9321199999995</v>
      </c>
      <c r="E76" s="9" t="s">
        <v>774</v>
      </c>
      <c r="F76" s="10">
        <v>87.21</v>
      </c>
      <c r="G76" s="10">
        <v>0.492</v>
      </c>
      <c r="H76" s="10">
        <v>0.391</v>
      </c>
      <c r="I76" s="18">
        <v>11777</v>
      </c>
      <c r="J76" s="18">
        <v>3870443</v>
      </c>
      <c r="K76" s="20">
        <f>J76/(F76/100)</f>
      </c>
      <c r="L76" s="18">
        <v>3353</v>
      </c>
      <c r="M76" s="20">
        <f>L76/(F76/100)</f>
      </c>
      <c r="N76" s="9" t="s">
        <v>630</v>
      </c>
      <c r="O76" s="9" t="s">
        <v>748</v>
      </c>
      <c r="P76" s="9" t="s">
        <v>749</v>
      </c>
      <c r="Q76" s="9" t="s">
        <v>763</v>
      </c>
      <c r="R76" s="9" t="s">
        <v>767</v>
      </c>
      <c r="S76" s="9" t="s">
        <v>775</v>
      </c>
      <c r="T76" s="9" t="s">
        <v>592</v>
      </c>
      <c r="U76" s="10">
        <v>0.955961342280003</v>
      </c>
      <c r="V76" s="10">
        <v>171.2726</v>
      </c>
      <c r="W76" s="10">
        <v>168.23392</v>
      </c>
      <c r="X76" s="10">
        <v>1.7964077</v>
      </c>
      <c r="Y76" s="10">
        <v>4616.635</v>
      </c>
      <c r="Z76" s="10">
        <v>0.9999421</v>
      </c>
      <c r="AA76" s="1"/>
      <c r="AB76" s="1"/>
      <c r="AC76" s="1"/>
      <c r="AD76" s="1"/>
      <c r="AE76" s="1"/>
      <c r="AF76" s="1"/>
      <c r="AG76" s="1"/>
    </row>
    <row x14ac:dyDescent="0.25" r="77" customHeight="1" ht="18.75">
      <c r="A77" s="17">
        <v>106</v>
      </c>
      <c r="B77" s="9" t="s">
        <v>628</v>
      </c>
      <c r="C77" s="18">
        <v>13</v>
      </c>
      <c r="D77" s="19">
        <v>38.9321199999994</v>
      </c>
      <c r="E77" s="9" t="s">
        <v>776</v>
      </c>
      <c r="F77" s="10">
        <v>55.06</v>
      </c>
      <c r="G77" s="10">
        <v>7.366</v>
      </c>
      <c r="H77" s="10">
        <v>0.438</v>
      </c>
      <c r="I77" s="18">
        <v>9067</v>
      </c>
      <c r="J77" s="18">
        <v>2886863</v>
      </c>
      <c r="K77" s="20">
        <f>J77/(F77/100)</f>
      </c>
      <c r="L77" s="18">
        <v>2559</v>
      </c>
      <c r="M77" s="20">
        <f>L77/(F77/100)</f>
      </c>
      <c r="N77" s="9" t="s">
        <v>630</v>
      </c>
      <c r="O77" s="9" t="s">
        <v>748</v>
      </c>
      <c r="P77" s="9" t="s">
        <v>749</v>
      </c>
      <c r="Q77" s="9" t="s">
        <v>763</v>
      </c>
      <c r="R77" s="9" t="s">
        <v>767</v>
      </c>
      <c r="S77" s="9" t="s">
        <v>768</v>
      </c>
      <c r="T77" s="9" t="s">
        <v>592</v>
      </c>
      <c r="U77" s="10">
        <v>0.891591573444233</v>
      </c>
      <c r="V77" s="10">
        <v>19.963486</v>
      </c>
      <c r="W77" s="10">
        <v>19.334293</v>
      </c>
      <c r="X77" s="10">
        <v>0.20938879</v>
      </c>
      <c r="Y77" s="10">
        <v>105.49709</v>
      </c>
      <c r="Z77" s="10">
        <v>0.99949324</v>
      </c>
      <c r="AA77" s="1"/>
      <c r="AB77" s="1"/>
      <c r="AC77" s="1"/>
      <c r="AD77" s="1"/>
      <c r="AE77" s="1"/>
      <c r="AF77" s="1"/>
      <c r="AG77" s="1"/>
    </row>
    <row x14ac:dyDescent="0.25" r="78" customHeight="1" ht="18.75">
      <c r="A78" s="17">
        <v>104</v>
      </c>
      <c r="B78" s="9" t="s">
        <v>628</v>
      </c>
      <c r="C78" s="18">
        <v>13</v>
      </c>
      <c r="D78" s="19">
        <v>38.9321199999994</v>
      </c>
      <c r="E78" s="9" t="s">
        <v>777</v>
      </c>
      <c r="F78" s="10">
        <v>45.61</v>
      </c>
      <c r="G78" s="10">
        <v>3.448</v>
      </c>
      <c r="H78" s="10">
        <v>0.394</v>
      </c>
      <c r="I78" s="18">
        <v>12633</v>
      </c>
      <c r="J78" s="18">
        <v>1658715</v>
      </c>
      <c r="K78" s="20">
        <f>J78/(F78/100)</f>
      </c>
      <c r="L78" s="18">
        <v>1443</v>
      </c>
      <c r="M78" s="20">
        <f>L78/(F78/100)</f>
      </c>
      <c r="N78" s="9" t="s">
        <v>630</v>
      </c>
      <c r="O78" s="9" t="s">
        <v>748</v>
      </c>
      <c r="P78" s="9" t="s">
        <v>749</v>
      </c>
      <c r="Q78" s="9" t="s">
        <v>763</v>
      </c>
      <c r="R78" s="9" t="s">
        <v>767</v>
      </c>
      <c r="S78" s="9" t="s">
        <v>775</v>
      </c>
      <c r="T78" s="9" t="s">
        <v>592</v>
      </c>
      <c r="U78" s="10">
        <v>0.932827393417895</v>
      </c>
      <c r="V78" s="10">
        <v>22.591692</v>
      </c>
      <c r="W78" s="10">
        <v>21.629639</v>
      </c>
      <c r="X78" s="10">
        <v>0.23695494</v>
      </c>
      <c r="Y78" s="10">
        <v>151.77295</v>
      </c>
      <c r="Z78" s="10">
        <v>0.9998113</v>
      </c>
      <c r="AA78" s="1"/>
      <c r="AB78" s="1"/>
      <c r="AC78" s="1"/>
      <c r="AD78" s="1"/>
      <c r="AE78" s="1"/>
      <c r="AF78" s="1"/>
      <c r="AG78" s="1"/>
    </row>
    <row x14ac:dyDescent="0.25" r="79" customHeight="1" ht="18.75">
      <c r="A79" s="17">
        <v>109</v>
      </c>
      <c r="B79" s="9" t="s">
        <v>628</v>
      </c>
      <c r="C79" s="18">
        <v>13</v>
      </c>
      <c r="D79" s="19">
        <v>38.9321199999993</v>
      </c>
      <c r="E79" s="9" t="s">
        <v>778</v>
      </c>
      <c r="F79" s="10">
        <v>70.28</v>
      </c>
      <c r="G79" s="10">
        <v>6.116</v>
      </c>
      <c r="H79" s="10">
        <v>0.429</v>
      </c>
      <c r="I79" s="18">
        <v>35697</v>
      </c>
      <c r="J79" s="18">
        <v>3173076</v>
      </c>
      <c r="K79" s="20">
        <f>J79/(F79/100)</f>
      </c>
      <c r="L79" s="18">
        <v>2854</v>
      </c>
      <c r="M79" s="20">
        <f>L79/(F79/100)</f>
      </c>
      <c r="N79" s="9" t="s">
        <v>630</v>
      </c>
      <c r="O79" s="9" t="s">
        <v>748</v>
      </c>
      <c r="P79" s="9" t="s">
        <v>749</v>
      </c>
      <c r="Q79" s="9" t="s">
        <v>763</v>
      </c>
      <c r="R79" s="9" t="s">
        <v>767</v>
      </c>
      <c r="S79" s="9" t="s">
        <v>768</v>
      </c>
      <c r="T79" s="9" t="s">
        <v>592</v>
      </c>
      <c r="U79" s="10">
        <v>0.890326040049054</v>
      </c>
      <c r="V79" s="10">
        <v>43.56148</v>
      </c>
      <c r="W79" s="10">
        <v>42.17014</v>
      </c>
      <c r="X79" s="10">
        <v>0.45689842</v>
      </c>
      <c r="Y79" s="10">
        <v>433.11203</v>
      </c>
      <c r="Z79" s="10">
        <v>0.9998122</v>
      </c>
      <c r="AA79" s="1"/>
      <c r="AB79" s="1"/>
      <c r="AC79" s="1"/>
      <c r="AD79" s="1"/>
      <c r="AE79" s="1"/>
      <c r="AF79" s="1"/>
      <c r="AG79" s="1"/>
    </row>
    <row x14ac:dyDescent="0.25" r="80" customHeight="1" ht="18.75">
      <c r="A80" s="17">
        <v>101</v>
      </c>
      <c r="B80" s="9" t="s">
        <v>628</v>
      </c>
      <c r="C80" s="18">
        <v>13</v>
      </c>
      <c r="D80" s="19">
        <v>38.9321199999994</v>
      </c>
      <c r="E80" s="9" t="s">
        <v>779</v>
      </c>
      <c r="F80" s="10">
        <v>48.01</v>
      </c>
      <c r="G80" s="10">
        <v>2.463</v>
      </c>
      <c r="H80" s="10">
        <v>0.432</v>
      </c>
      <c r="I80" s="18">
        <v>3643</v>
      </c>
      <c r="J80" s="18">
        <v>1797228</v>
      </c>
      <c r="K80" s="20">
        <f>J80/(F80/100)</f>
      </c>
      <c r="L80" s="18">
        <v>1729</v>
      </c>
      <c r="M80" s="20">
        <f>L80/(F80/100)</f>
      </c>
      <c r="N80" s="9" t="s">
        <v>630</v>
      </c>
      <c r="O80" s="9" t="s">
        <v>748</v>
      </c>
      <c r="P80" s="9" t="s">
        <v>749</v>
      </c>
      <c r="Q80" s="9" t="s">
        <v>763</v>
      </c>
      <c r="R80" s="9" t="s">
        <v>780</v>
      </c>
      <c r="S80" s="9" t="s">
        <v>781</v>
      </c>
      <c r="T80" s="9" t="s">
        <v>592</v>
      </c>
      <c r="U80" s="10">
        <v>0.904475333466986</v>
      </c>
      <c r="V80" s="10">
        <v>16.261934</v>
      </c>
      <c r="W80" s="10">
        <v>15.659855</v>
      </c>
      <c r="X80" s="10">
        <v>0.17056474</v>
      </c>
      <c r="Y80" s="10">
        <v>78.323875</v>
      </c>
      <c r="Z80" s="10">
        <v>0.99935514</v>
      </c>
      <c r="AA80" s="1"/>
      <c r="AB80" s="1"/>
      <c r="AC80" s="1"/>
      <c r="AD80" s="1"/>
      <c r="AE80" s="1"/>
      <c r="AF80" s="1"/>
      <c r="AG80" s="1"/>
    </row>
    <row x14ac:dyDescent="0.25" r="81" customHeight="1" ht="18.75">
      <c r="A81" s="17">
        <v>93</v>
      </c>
      <c r="B81" s="9" t="s">
        <v>611</v>
      </c>
      <c r="C81" s="18">
        <v>14</v>
      </c>
      <c r="D81" s="19">
        <v>36.9920499999989</v>
      </c>
      <c r="E81" s="9" t="s">
        <v>782</v>
      </c>
      <c r="F81" s="10">
        <v>51.72</v>
      </c>
      <c r="G81" s="10">
        <v>3.448</v>
      </c>
      <c r="H81" s="10">
        <v>0.401</v>
      </c>
      <c r="I81" s="18">
        <v>7471</v>
      </c>
      <c r="J81" s="18">
        <v>2511879</v>
      </c>
      <c r="K81" s="20">
        <f>J81/(F81/100)</f>
      </c>
      <c r="L81" s="18">
        <v>2239</v>
      </c>
      <c r="M81" s="20">
        <f>L81/(F81/100)</f>
      </c>
      <c r="N81" s="9" t="s">
        <v>630</v>
      </c>
      <c r="O81" s="9" t="s">
        <v>748</v>
      </c>
      <c r="P81" s="9" t="s">
        <v>749</v>
      </c>
      <c r="Q81" s="9" t="s">
        <v>783</v>
      </c>
      <c r="R81" s="9" t="s">
        <v>784</v>
      </c>
      <c r="S81" s="9" t="s">
        <v>591</v>
      </c>
      <c r="T81" s="9" t="s">
        <v>592</v>
      </c>
      <c r="U81" s="10">
        <v>0.824300751337767</v>
      </c>
      <c r="V81" s="10">
        <v>18.304785</v>
      </c>
      <c r="W81" s="10">
        <v>17.686644</v>
      </c>
      <c r="X81" s="10">
        <v>0.17080447</v>
      </c>
      <c r="Y81" s="10">
        <v>95.12704</v>
      </c>
      <c r="Z81" s="10">
        <v>0.9997309</v>
      </c>
      <c r="AA81" s="1"/>
      <c r="AB81" s="1"/>
      <c r="AC81" s="1"/>
      <c r="AD81" s="1"/>
      <c r="AE81" s="1"/>
      <c r="AF81" s="1"/>
      <c r="AG81" s="1"/>
    </row>
    <row x14ac:dyDescent="0.25" r="82" customHeight="1" ht="18.75">
      <c r="A82" s="17">
        <v>92</v>
      </c>
      <c r="B82" s="9" t="s">
        <v>628</v>
      </c>
      <c r="C82" s="18">
        <v>13</v>
      </c>
      <c r="D82" s="19">
        <v>38.9321199999993</v>
      </c>
      <c r="E82" s="9" t="s">
        <v>785</v>
      </c>
      <c r="F82" s="10">
        <v>66.04</v>
      </c>
      <c r="G82" s="10">
        <v>0.476</v>
      </c>
      <c r="H82" s="10">
        <v>0.409</v>
      </c>
      <c r="I82" s="18">
        <v>8755</v>
      </c>
      <c r="J82" s="18">
        <v>2159249</v>
      </c>
      <c r="K82" s="20">
        <f>J82/(F82/100)</f>
      </c>
      <c r="L82" s="18">
        <v>1825</v>
      </c>
      <c r="M82" s="20">
        <f>L82/(F82/100)</f>
      </c>
      <c r="N82" s="9" t="s">
        <v>630</v>
      </c>
      <c r="O82" s="9" t="s">
        <v>748</v>
      </c>
      <c r="P82" s="9" t="s">
        <v>749</v>
      </c>
      <c r="Q82" s="9" t="s">
        <v>786</v>
      </c>
      <c r="R82" s="9" t="s">
        <v>787</v>
      </c>
      <c r="S82" s="9" t="s">
        <v>788</v>
      </c>
      <c r="T82" s="9" t="s">
        <v>592</v>
      </c>
      <c r="U82" s="10">
        <v>0.913464231007176</v>
      </c>
      <c r="V82" s="10">
        <v>17.276308</v>
      </c>
      <c r="W82" s="10">
        <v>16.636095</v>
      </c>
      <c r="X82" s="10">
        <v>0.1812041</v>
      </c>
      <c r="Y82" s="10">
        <v>89.15364</v>
      </c>
      <c r="Z82" s="10">
        <v>0.99996066</v>
      </c>
      <c r="AA82" s="1"/>
      <c r="AB82" s="1"/>
      <c r="AC82" s="1"/>
      <c r="AD82" s="1"/>
      <c r="AE82" s="1"/>
      <c r="AF82" s="1"/>
      <c r="AG82" s="1"/>
    </row>
    <row x14ac:dyDescent="0.25" r="83" customHeight="1" ht="18.75">
      <c r="A83" s="17">
        <v>95</v>
      </c>
      <c r="B83" s="9" t="s">
        <v>575</v>
      </c>
      <c r="C83" s="18">
        <v>13</v>
      </c>
      <c r="D83" s="19">
        <v>37.6387400000003</v>
      </c>
      <c r="E83" s="9" t="s">
        <v>789</v>
      </c>
      <c r="F83" s="10">
        <v>61.56</v>
      </c>
      <c r="G83" s="10">
        <v>4.656</v>
      </c>
      <c r="H83" s="10">
        <v>0.402</v>
      </c>
      <c r="I83" s="18">
        <v>9462</v>
      </c>
      <c r="J83" s="18">
        <v>2530298</v>
      </c>
      <c r="K83" s="20">
        <f>J83/(F83/100)</f>
      </c>
      <c r="L83" s="18">
        <v>2232</v>
      </c>
      <c r="M83" s="20">
        <f>L83/(F83/100)</f>
      </c>
      <c r="N83" s="9" t="s">
        <v>630</v>
      </c>
      <c r="O83" s="9" t="s">
        <v>748</v>
      </c>
      <c r="P83" s="9" t="s">
        <v>749</v>
      </c>
      <c r="Q83" s="9" t="s">
        <v>790</v>
      </c>
      <c r="R83" s="9" t="s">
        <v>791</v>
      </c>
      <c r="S83" s="9" t="s">
        <v>792</v>
      </c>
      <c r="T83" s="9" t="s">
        <v>592</v>
      </c>
      <c r="U83" s="10">
        <v>0.985571005218569</v>
      </c>
      <c r="V83" s="10">
        <v>33.478233</v>
      </c>
      <c r="W83" s="10">
        <v>31.714684</v>
      </c>
      <c r="X83" s="10">
        <v>0.17334592</v>
      </c>
      <c r="Y83" s="10">
        <v>430.76254</v>
      </c>
      <c r="Z83" s="10">
        <v>0.99938583</v>
      </c>
      <c r="AA83" s="1"/>
      <c r="AB83" s="1"/>
      <c r="AC83" s="1"/>
      <c r="AD83" s="1"/>
      <c r="AE83" s="1"/>
      <c r="AF83" s="1"/>
      <c r="AG83" s="1"/>
    </row>
    <row x14ac:dyDescent="0.25" r="84" customHeight="1" ht="18.75">
      <c r="A84" s="17">
        <v>94</v>
      </c>
      <c r="B84" s="9" t="s">
        <v>575</v>
      </c>
      <c r="C84" s="18">
        <v>13</v>
      </c>
      <c r="D84" s="19">
        <v>37.6387400000003</v>
      </c>
      <c r="E84" s="9" t="s">
        <v>793</v>
      </c>
      <c r="F84" s="10">
        <v>80.95</v>
      </c>
      <c r="G84" s="10">
        <v>2.142</v>
      </c>
      <c r="H84" s="10">
        <v>0.438</v>
      </c>
      <c r="I84" s="18">
        <v>52245</v>
      </c>
      <c r="J84" s="18">
        <v>4357330</v>
      </c>
      <c r="K84" s="20">
        <f>J84/(F84/100)</f>
      </c>
      <c r="L84" s="18">
        <v>3993</v>
      </c>
      <c r="M84" s="20">
        <f>L84/(F84/100)</f>
      </c>
      <c r="N84" s="9" t="s">
        <v>630</v>
      </c>
      <c r="O84" s="9" t="s">
        <v>748</v>
      </c>
      <c r="P84" s="9" t="s">
        <v>749</v>
      </c>
      <c r="Q84" s="9" t="s">
        <v>790</v>
      </c>
      <c r="R84" s="9" t="s">
        <v>791</v>
      </c>
      <c r="S84" s="9" t="s">
        <v>792</v>
      </c>
      <c r="T84" s="9" t="s">
        <v>592</v>
      </c>
      <c r="U84" s="10">
        <v>0.945993906778398</v>
      </c>
      <c r="V84" s="10">
        <v>26.262684</v>
      </c>
      <c r="W84" s="10">
        <v>25.442638</v>
      </c>
      <c r="X84" s="10">
        <v>0.13598476</v>
      </c>
      <c r="Y84" s="10">
        <v>173.521</v>
      </c>
      <c r="Z84" s="10">
        <v>0.99991095</v>
      </c>
      <c r="AA84" s="1"/>
      <c r="AB84" s="1"/>
      <c r="AC84" s="1"/>
      <c r="AD84" s="1"/>
      <c r="AE84" s="1"/>
      <c r="AF84" s="1"/>
      <c r="AG84" s="1"/>
    </row>
    <row x14ac:dyDescent="0.25" r="85" customHeight="1" ht="18.75">
      <c r="A85" s="17">
        <v>96</v>
      </c>
      <c r="B85" s="9" t="s">
        <v>585</v>
      </c>
      <c r="C85" s="18">
        <v>11</v>
      </c>
      <c r="D85" s="19">
        <v>44.7523299999966</v>
      </c>
      <c r="E85" s="9" t="s">
        <v>794</v>
      </c>
      <c r="F85" s="10">
        <v>82.85</v>
      </c>
      <c r="G85" s="10">
        <v>3.206</v>
      </c>
      <c r="H85" s="10">
        <v>0.424</v>
      </c>
      <c r="I85" s="18">
        <v>10585</v>
      </c>
      <c r="J85" s="18">
        <v>4966410</v>
      </c>
      <c r="K85" s="20">
        <f>J85/(F85/100)</f>
      </c>
      <c r="L85" s="18">
        <v>4395</v>
      </c>
      <c r="M85" s="20">
        <f>L85/(F85/100)</f>
      </c>
      <c r="N85" s="9" t="s">
        <v>630</v>
      </c>
      <c r="O85" s="9" t="s">
        <v>748</v>
      </c>
      <c r="P85" s="9" t="s">
        <v>749</v>
      </c>
      <c r="Q85" s="9" t="s">
        <v>790</v>
      </c>
      <c r="R85" s="9" t="s">
        <v>791</v>
      </c>
      <c r="S85" s="9" t="s">
        <v>792</v>
      </c>
      <c r="T85" s="9" t="s">
        <v>592</v>
      </c>
      <c r="U85" s="10">
        <v>0.988937366006046</v>
      </c>
      <c r="V85" s="10">
        <v>39.616123</v>
      </c>
      <c r="W85" s="10">
        <v>36.42565</v>
      </c>
      <c r="X85" s="10">
        <v>0.26533598</v>
      </c>
      <c r="Y85" s="10">
        <v>897.26843</v>
      </c>
      <c r="Z85" s="10">
        <v>0.99988586</v>
      </c>
      <c r="AA85" s="1"/>
      <c r="AB85" s="1"/>
      <c r="AC85" s="1"/>
      <c r="AD85" s="1"/>
      <c r="AE85" s="1"/>
      <c r="AF85" s="1"/>
      <c r="AG85" s="1"/>
    </row>
    <row x14ac:dyDescent="0.25" r="86" customHeight="1" ht="18.75">
      <c r="A86" s="17">
        <v>88</v>
      </c>
      <c r="B86" s="9" t="s">
        <v>611</v>
      </c>
      <c r="C86" s="18">
        <v>14</v>
      </c>
      <c r="D86" s="19">
        <v>36.9920499999989</v>
      </c>
      <c r="E86" s="9" t="s">
        <v>795</v>
      </c>
      <c r="F86" s="10">
        <v>52.78</v>
      </c>
      <c r="G86" s="10">
        <v>9.888</v>
      </c>
      <c r="H86" s="10">
        <v>0.351</v>
      </c>
      <c r="I86" s="18">
        <v>6455</v>
      </c>
      <c r="J86" s="18">
        <v>1850219</v>
      </c>
      <c r="K86" s="20">
        <f>J86/(F86/100)</f>
      </c>
      <c r="L86" s="18">
        <v>1556</v>
      </c>
      <c r="M86" s="20">
        <f>L86/(F86/100)</f>
      </c>
      <c r="N86" s="9" t="s">
        <v>630</v>
      </c>
      <c r="O86" s="9" t="s">
        <v>748</v>
      </c>
      <c r="P86" s="9" t="s">
        <v>796</v>
      </c>
      <c r="Q86" s="9" t="s">
        <v>797</v>
      </c>
      <c r="R86" s="9" t="s">
        <v>798</v>
      </c>
      <c r="S86" s="9" t="s">
        <v>799</v>
      </c>
      <c r="T86" s="9" t="s">
        <v>592</v>
      </c>
      <c r="U86" s="10">
        <v>0.930285394083644</v>
      </c>
      <c r="V86" s="10">
        <v>65.80011</v>
      </c>
      <c r="W86" s="10">
        <v>64.08748</v>
      </c>
      <c r="X86" s="10">
        <v>0.61398995</v>
      </c>
      <c r="Y86" s="10">
        <v>965.7191</v>
      </c>
      <c r="Z86" s="10">
        <v>0.99949414</v>
      </c>
      <c r="AA86" s="1"/>
      <c r="AB86" s="1"/>
      <c r="AC86" s="1"/>
      <c r="AD86" s="1"/>
      <c r="AE86" s="1"/>
      <c r="AF86" s="1"/>
      <c r="AG86" s="1"/>
    </row>
    <row x14ac:dyDescent="0.25" r="87" customHeight="1" ht="18.75">
      <c r="A87" s="17">
        <v>89</v>
      </c>
      <c r="B87" s="9" t="s">
        <v>611</v>
      </c>
      <c r="C87" s="18">
        <v>14</v>
      </c>
      <c r="D87" s="19">
        <v>36.9920499999989</v>
      </c>
      <c r="E87" s="9" t="s">
        <v>800</v>
      </c>
      <c r="F87" s="10">
        <v>46.14</v>
      </c>
      <c r="G87" s="10">
        <v>1.724</v>
      </c>
      <c r="H87" s="10">
        <v>0.389</v>
      </c>
      <c r="I87" s="18">
        <v>5824</v>
      </c>
      <c r="J87" s="18">
        <v>1093632</v>
      </c>
      <c r="K87" s="20">
        <f>J87/(F87/100)</f>
      </c>
      <c r="L87" s="18">
        <v>975</v>
      </c>
      <c r="M87" s="20">
        <f>L87/(F87/100)</f>
      </c>
      <c r="N87" s="9" t="s">
        <v>630</v>
      </c>
      <c r="O87" s="9" t="s">
        <v>748</v>
      </c>
      <c r="P87" s="9" t="s">
        <v>796</v>
      </c>
      <c r="Q87" s="9" t="s">
        <v>801</v>
      </c>
      <c r="R87" s="9" t="s">
        <v>802</v>
      </c>
      <c r="S87" s="9" t="s">
        <v>591</v>
      </c>
      <c r="T87" s="9" t="s">
        <v>592</v>
      </c>
      <c r="U87" s="10">
        <v>0.876968961866173</v>
      </c>
      <c r="V87" s="10">
        <v>20.509998</v>
      </c>
      <c r="W87" s="10">
        <v>19.925856</v>
      </c>
      <c r="X87" s="10">
        <v>0.19138163</v>
      </c>
      <c r="Y87" s="10">
        <v>100.61398</v>
      </c>
      <c r="Z87" s="10">
        <v>0.99961597</v>
      </c>
      <c r="AA87" s="1"/>
      <c r="AB87" s="1"/>
      <c r="AC87" s="1"/>
      <c r="AD87" s="1"/>
      <c r="AE87" s="1"/>
      <c r="AF87" s="1"/>
      <c r="AG87" s="1"/>
    </row>
    <row x14ac:dyDescent="0.25" r="88" customHeight="1" ht="18.75">
      <c r="A88" s="17">
        <v>90</v>
      </c>
      <c r="B88" s="9" t="s">
        <v>628</v>
      </c>
      <c r="C88" s="18">
        <v>13</v>
      </c>
      <c r="D88" s="19">
        <v>38.9321199999993</v>
      </c>
      <c r="E88" s="9" t="s">
        <v>803</v>
      </c>
      <c r="F88" s="10">
        <v>51.04</v>
      </c>
      <c r="G88" s="10">
        <v>1.092</v>
      </c>
      <c r="H88" s="10">
        <v>0.405</v>
      </c>
      <c r="I88" s="18">
        <v>6595</v>
      </c>
      <c r="J88" s="18">
        <v>1727833</v>
      </c>
      <c r="K88" s="20">
        <f>J88/(F88/100)</f>
      </c>
      <c r="L88" s="18">
        <v>1492</v>
      </c>
      <c r="M88" s="20">
        <f>L88/(F88/100)</f>
      </c>
      <c r="N88" s="9" t="s">
        <v>630</v>
      </c>
      <c r="O88" s="9" t="s">
        <v>748</v>
      </c>
      <c r="P88" s="9" t="s">
        <v>796</v>
      </c>
      <c r="Q88" s="9" t="s">
        <v>801</v>
      </c>
      <c r="R88" s="9" t="s">
        <v>802</v>
      </c>
      <c r="S88" s="9" t="s">
        <v>591</v>
      </c>
      <c r="T88" s="9" t="s">
        <v>592</v>
      </c>
      <c r="U88" s="10">
        <v>0.831766660069752</v>
      </c>
      <c r="V88" s="10">
        <v>20.696327</v>
      </c>
      <c r="W88" s="10">
        <v>19.916859</v>
      </c>
      <c r="X88" s="10">
        <v>0.21707526</v>
      </c>
      <c r="Y88" s="10">
        <v>126.75476</v>
      </c>
      <c r="Z88" s="10">
        <v>0.99947506</v>
      </c>
      <c r="AA88" s="1"/>
      <c r="AB88" s="1"/>
      <c r="AC88" s="1"/>
      <c r="AD88" s="1"/>
      <c r="AE88" s="1"/>
      <c r="AF88" s="1"/>
      <c r="AG88" s="1"/>
    </row>
    <row x14ac:dyDescent="0.25" r="89" customHeight="1" ht="18.75">
      <c r="A89" s="17">
        <v>87</v>
      </c>
      <c r="B89" s="9" t="s">
        <v>585</v>
      </c>
      <c r="C89" s="18">
        <v>11</v>
      </c>
      <c r="D89" s="19">
        <v>44.752329999967</v>
      </c>
      <c r="E89" s="9" t="s">
        <v>804</v>
      </c>
      <c r="F89" s="18">
        <v>50</v>
      </c>
      <c r="G89" s="10">
        <v>5.172</v>
      </c>
      <c r="H89" s="10">
        <v>0.461</v>
      </c>
      <c r="I89" s="18">
        <v>3913</v>
      </c>
      <c r="J89" s="18">
        <v>2185976</v>
      </c>
      <c r="K89" s="20">
        <f>J89/(F89/100)</f>
      </c>
      <c r="L89" s="18">
        <v>2048</v>
      </c>
      <c r="M89" s="20">
        <f>L89/(F89/100)</f>
      </c>
      <c r="N89" s="9" t="s">
        <v>630</v>
      </c>
      <c r="O89" s="9" t="s">
        <v>748</v>
      </c>
      <c r="P89" s="9" t="s">
        <v>805</v>
      </c>
      <c r="Q89" s="9" t="s">
        <v>806</v>
      </c>
      <c r="R89" s="9" t="s">
        <v>807</v>
      </c>
      <c r="S89" s="9" t="s">
        <v>808</v>
      </c>
      <c r="T89" s="9" t="s">
        <v>592</v>
      </c>
      <c r="U89" s="10">
        <v>0.905592959110001</v>
      </c>
      <c r="V89" s="10">
        <v>20.64725</v>
      </c>
      <c r="W89" s="10">
        <v>19.247856</v>
      </c>
      <c r="X89" s="10">
        <v>0.1382886</v>
      </c>
      <c r="Y89" s="10">
        <v>205.92389</v>
      </c>
      <c r="Z89" s="10">
        <v>0.9999364</v>
      </c>
      <c r="AA89" s="1"/>
      <c r="AB89" s="1"/>
      <c r="AC89" s="1"/>
      <c r="AD89" s="1"/>
      <c r="AE89" s="1"/>
      <c r="AF89" s="1"/>
      <c r="AG89" s="1"/>
    </row>
    <row x14ac:dyDescent="0.25" r="90" customHeight="1" ht="18.75">
      <c r="A90" s="17">
        <v>86</v>
      </c>
      <c r="B90" s="9" t="s">
        <v>585</v>
      </c>
      <c r="C90" s="18">
        <v>11</v>
      </c>
      <c r="D90" s="19">
        <v>44.7523299999516</v>
      </c>
      <c r="E90" s="9" t="s">
        <v>809</v>
      </c>
      <c r="F90" s="10">
        <v>49.76</v>
      </c>
      <c r="G90" s="18">
        <v>0</v>
      </c>
      <c r="H90" s="10">
        <v>0.524</v>
      </c>
      <c r="I90" s="18">
        <v>4259</v>
      </c>
      <c r="J90" s="18">
        <v>1931363</v>
      </c>
      <c r="K90" s="20">
        <f>J90/(F90/100)</f>
      </c>
      <c r="L90" s="18">
        <v>2113</v>
      </c>
      <c r="M90" s="20">
        <f>L90/(F90/100)</f>
      </c>
      <c r="N90" s="9" t="s">
        <v>630</v>
      </c>
      <c r="O90" s="9" t="s">
        <v>748</v>
      </c>
      <c r="P90" s="9" t="s">
        <v>805</v>
      </c>
      <c r="Q90" s="9" t="s">
        <v>806</v>
      </c>
      <c r="R90" s="9" t="s">
        <v>807</v>
      </c>
      <c r="S90" s="9" t="s">
        <v>810</v>
      </c>
      <c r="T90" s="9" t="s">
        <v>592</v>
      </c>
      <c r="U90" s="10">
        <v>0.911252936459909</v>
      </c>
      <c r="V90" s="10">
        <v>18.120123</v>
      </c>
      <c r="W90" s="10">
        <v>17.209997</v>
      </c>
      <c r="X90" s="10">
        <v>0.121362716</v>
      </c>
      <c r="Y90" s="10">
        <v>121.9428</v>
      </c>
      <c r="Z90" s="10">
        <v>0.99985296</v>
      </c>
      <c r="AA90" s="1"/>
      <c r="AB90" s="1"/>
      <c r="AC90" s="1"/>
      <c r="AD90" s="1"/>
      <c r="AE90" s="1"/>
      <c r="AF90" s="1"/>
      <c r="AG90" s="1"/>
    </row>
    <row x14ac:dyDescent="0.25" r="91" customHeight="1" ht="18.75">
      <c r="A91" s="17">
        <v>85</v>
      </c>
      <c r="B91" s="9" t="s">
        <v>585</v>
      </c>
      <c r="C91" s="18">
        <v>11</v>
      </c>
      <c r="D91" s="19">
        <v>44.7523299999572</v>
      </c>
      <c r="E91" s="9" t="s">
        <v>811</v>
      </c>
      <c r="F91" s="10">
        <v>91.78</v>
      </c>
      <c r="G91" s="10">
        <v>1.639</v>
      </c>
      <c r="H91" s="10">
        <v>0.452</v>
      </c>
      <c r="I91" s="18">
        <v>135302</v>
      </c>
      <c r="J91" s="18">
        <v>4014394</v>
      </c>
      <c r="K91" s="20">
        <f>J91/(F91/100)</f>
      </c>
      <c r="L91" s="18">
        <v>3133</v>
      </c>
      <c r="M91" s="20">
        <f>L91/(F91/100)</f>
      </c>
      <c r="N91" s="9" t="s">
        <v>630</v>
      </c>
      <c r="O91" s="9" t="s">
        <v>748</v>
      </c>
      <c r="P91" s="9" t="s">
        <v>812</v>
      </c>
      <c r="Q91" s="9" t="s">
        <v>813</v>
      </c>
      <c r="R91" s="9" t="s">
        <v>814</v>
      </c>
      <c r="S91" s="9" t="s">
        <v>591</v>
      </c>
      <c r="T91" s="9" t="s">
        <v>592</v>
      </c>
      <c r="U91" s="10">
        <v>0.728675927751162</v>
      </c>
      <c r="V91" s="10">
        <v>108.92002</v>
      </c>
      <c r="W91" s="10">
        <v>103.163414</v>
      </c>
      <c r="X91" s="10">
        <v>0.7295111</v>
      </c>
      <c r="Y91" s="10">
        <v>3658.2832</v>
      </c>
      <c r="Z91" s="10">
        <v>0.99998456</v>
      </c>
      <c r="AA91" s="1"/>
      <c r="AB91" s="1"/>
      <c r="AC91" s="1"/>
      <c r="AD91" s="1"/>
      <c r="AE91" s="1"/>
      <c r="AF91" s="1"/>
      <c r="AG91" s="1"/>
    </row>
    <row x14ac:dyDescent="0.25" r="92" customHeight="1" ht="18.75">
      <c r="A92" s="17">
        <v>18</v>
      </c>
      <c r="B92" s="9" t="s">
        <v>611</v>
      </c>
      <c r="C92" s="18">
        <v>14</v>
      </c>
      <c r="D92" s="19">
        <v>36.9920499999989</v>
      </c>
      <c r="E92" s="9" t="s">
        <v>815</v>
      </c>
      <c r="F92" s="10">
        <v>56.29</v>
      </c>
      <c r="G92" s="10">
        <v>1.754</v>
      </c>
      <c r="H92" s="10">
        <v>0.367</v>
      </c>
      <c r="I92" s="18">
        <v>3548</v>
      </c>
      <c r="J92" s="18">
        <v>2016936</v>
      </c>
      <c r="K92" s="20">
        <f>J92/(F92/100)</f>
      </c>
      <c r="L92" s="18">
        <v>2003</v>
      </c>
      <c r="M92" s="20">
        <f>L92/(F92/100)</f>
      </c>
      <c r="N92" s="9" t="s">
        <v>630</v>
      </c>
      <c r="O92" s="9" t="s">
        <v>816</v>
      </c>
      <c r="P92" s="9" t="s">
        <v>817</v>
      </c>
      <c r="Q92" s="9" t="s">
        <v>818</v>
      </c>
      <c r="R92" s="9" t="s">
        <v>819</v>
      </c>
      <c r="S92" s="9" t="s">
        <v>591</v>
      </c>
      <c r="T92" s="9" t="s">
        <v>592</v>
      </c>
      <c r="U92" s="10">
        <v>0.867878394693556</v>
      </c>
      <c r="V92" s="10">
        <v>25.749655</v>
      </c>
      <c r="W92" s="10">
        <v>25.02303</v>
      </c>
      <c r="X92" s="10">
        <v>0.2402736</v>
      </c>
      <c r="Y92" s="10">
        <v>182.13147</v>
      </c>
      <c r="Z92" s="10">
        <v>0.99891615</v>
      </c>
      <c r="AA92" s="1"/>
      <c r="AB92" s="1"/>
      <c r="AC92" s="1"/>
      <c r="AD92" s="1"/>
      <c r="AE92" s="1"/>
      <c r="AF92" s="1"/>
      <c r="AG92" s="1"/>
    </row>
    <row x14ac:dyDescent="0.25" r="93" customHeight="1" ht="18.75">
      <c r="A93" s="17">
        <v>27</v>
      </c>
      <c r="B93" s="9" t="s">
        <v>628</v>
      </c>
      <c r="C93" s="18">
        <v>13</v>
      </c>
      <c r="D93" s="19">
        <v>38.9321199999993</v>
      </c>
      <c r="E93" s="9" t="s">
        <v>820</v>
      </c>
      <c r="F93" s="10">
        <v>46.38</v>
      </c>
      <c r="G93" s="10">
        <v>4.054</v>
      </c>
      <c r="H93" s="10">
        <v>0.412</v>
      </c>
      <c r="I93" s="18">
        <v>7696</v>
      </c>
      <c r="J93" s="18">
        <v>2312927</v>
      </c>
      <c r="K93" s="20">
        <f>J93/(F93/100)</f>
      </c>
      <c r="L93" s="18">
        <v>1969</v>
      </c>
      <c r="M93" s="20">
        <f>L93/(F93/100)</f>
      </c>
      <c r="N93" s="9" t="s">
        <v>630</v>
      </c>
      <c r="O93" s="9" t="s">
        <v>821</v>
      </c>
      <c r="P93" s="9" t="s">
        <v>822</v>
      </c>
      <c r="Q93" s="9" t="s">
        <v>823</v>
      </c>
      <c r="R93" s="9" t="s">
        <v>824</v>
      </c>
      <c r="S93" s="9" t="s">
        <v>825</v>
      </c>
      <c r="T93" s="9" t="s">
        <v>592</v>
      </c>
      <c r="U93" s="10">
        <v>0.88067296130635</v>
      </c>
      <c r="V93" s="10">
        <v>24.303888</v>
      </c>
      <c r="W93" s="10">
        <v>22.4292</v>
      </c>
      <c r="X93" s="10">
        <v>0.25491348</v>
      </c>
      <c r="Y93" s="10">
        <v>318.17606</v>
      </c>
      <c r="Z93" s="10">
        <v>0.9996528</v>
      </c>
      <c r="AA93" s="1"/>
      <c r="AB93" s="1"/>
      <c r="AC93" s="1"/>
      <c r="AD93" s="1"/>
      <c r="AE93" s="1"/>
      <c r="AF93" s="1"/>
      <c r="AG93" s="1"/>
    </row>
    <row x14ac:dyDescent="0.25" r="94" customHeight="1" ht="18.75">
      <c r="A94" s="17">
        <v>28</v>
      </c>
      <c r="B94" s="9" t="s">
        <v>575</v>
      </c>
      <c r="C94" s="18">
        <v>13</v>
      </c>
      <c r="D94" s="19">
        <v>37.6387400000003</v>
      </c>
      <c r="E94" s="9" t="s">
        <v>826</v>
      </c>
      <c r="F94" s="10">
        <v>82.54</v>
      </c>
      <c r="G94" s="10">
        <v>3.774</v>
      </c>
      <c r="H94" s="10">
        <v>0.464</v>
      </c>
      <c r="I94" s="18">
        <v>5677</v>
      </c>
      <c r="J94" s="18">
        <v>1546258</v>
      </c>
      <c r="K94" s="20">
        <f>J94/(F94/100)</f>
      </c>
      <c r="L94" s="18">
        <v>1464</v>
      </c>
      <c r="M94" s="20">
        <f>L94/(F94/100)</f>
      </c>
      <c r="N94" s="9" t="s">
        <v>630</v>
      </c>
      <c r="O94" s="9" t="s">
        <v>821</v>
      </c>
      <c r="P94" s="9" t="s">
        <v>822</v>
      </c>
      <c r="Q94" s="9" t="s">
        <v>823</v>
      </c>
      <c r="R94" s="9" t="s">
        <v>827</v>
      </c>
      <c r="S94" s="9" t="s">
        <v>828</v>
      </c>
      <c r="T94" s="9" t="s">
        <v>592</v>
      </c>
      <c r="U94" s="10">
        <v>0.954636637715027</v>
      </c>
      <c r="V94" s="10">
        <v>19.457005</v>
      </c>
      <c r="W94" s="10">
        <v>18.679596</v>
      </c>
      <c r="X94" s="10">
        <v>0.100745834</v>
      </c>
      <c r="Y94" s="10">
        <v>122.463844</v>
      </c>
      <c r="Z94" s="10">
        <v>0.99814457</v>
      </c>
      <c r="AA94" s="1"/>
      <c r="AB94" s="1"/>
      <c r="AC94" s="1"/>
      <c r="AD94" s="1"/>
      <c r="AE94" s="1"/>
      <c r="AF94" s="1"/>
      <c r="AG94" s="1"/>
    </row>
    <row x14ac:dyDescent="0.25" r="95" customHeight="1" ht="18.75">
      <c r="A95" s="17">
        <v>63</v>
      </c>
      <c r="B95" s="9" t="s">
        <v>575</v>
      </c>
      <c r="C95" s="18">
        <v>5</v>
      </c>
      <c r="D95" s="22">
        <v>64.7997199999991</v>
      </c>
      <c r="E95" s="9" t="s">
        <v>829</v>
      </c>
      <c r="F95" s="10">
        <v>76.45</v>
      </c>
      <c r="G95" s="10">
        <v>6.93</v>
      </c>
      <c r="H95" s="10">
        <v>0.667</v>
      </c>
      <c r="I95" s="18">
        <v>5140</v>
      </c>
      <c r="J95" s="18">
        <v>3254411</v>
      </c>
      <c r="K95" s="20">
        <f>J95/(F95/100)</f>
      </c>
      <c r="L95" s="18">
        <v>2899</v>
      </c>
      <c r="M95" s="20">
        <f>L95/(F95/100)</f>
      </c>
      <c r="N95" s="9" t="s">
        <v>630</v>
      </c>
      <c r="O95" s="9" t="s">
        <v>830</v>
      </c>
      <c r="P95" s="9" t="s">
        <v>831</v>
      </c>
      <c r="Q95" s="9" t="s">
        <v>832</v>
      </c>
      <c r="R95" s="9" t="s">
        <v>634</v>
      </c>
      <c r="S95" s="9" t="s">
        <v>591</v>
      </c>
      <c r="T95" s="9" t="s">
        <v>592</v>
      </c>
      <c r="U95" s="10">
        <v>0.689286164995973</v>
      </c>
      <c r="V95" s="10">
        <v>56.79346</v>
      </c>
      <c r="W95" s="10">
        <v>56.42654</v>
      </c>
      <c r="X95" s="10">
        <v>0.4620454</v>
      </c>
      <c r="Y95" s="10">
        <v>403.77966</v>
      </c>
      <c r="Z95" s="10">
        <v>0.9995606</v>
      </c>
      <c r="AA95" s="1"/>
      <c r="AB95" s="1"/>
      <c r="AC95" s="1"/>
      <c r="AD95" s="1"/>
      <c r="AE95" s="1"/>
      <c r="AF95" s="1"/>
      <c r="AG95" s="1"/>
    </row>
    <row x14ac:dyDescent="0.25" r="96" customHeight="1" ht="18.75">
      <c r="A96" s="17">
        <v>64</v>
      </c>
      <c r="B96" s="9" t="s">
        <v>575</v>
      </c>
      <c r="C96" s="18">
        <v>5</v>
      </c>
      <c r="D96" s="22">
        <v>64.7997199999991</v>
      </c>
      <c r="E96" s="9" t="s">
        <v>833</v>
      </c>
      <c r="F96" s="10">
        <v>76.45</v>
      </c>
      <c r="G96" s="10">
        <v>1.705</v>
      </c>
      <c r="H96" s="10">
        <v>0.671</v>
      </c>
      <c r="I96" s="18">
        <v>9877</v>
      </c>
      <c r="J96" s="18">
        <v>4124370</v>
      </c>
      <c r="K96" s="20">
        <f>J96/(F96/100)</f>
      </c>
      <c r="L96" s="18">
        <v>3673</v>
      </c>
      <c r="M96" s="20">
        <f>L96/(F96/100)</f>
      </c>
      <c r="N96" s="9" t="s">
        <v>630</v>
      </c>
      <c r="O96" s="9" t="s">
        <v>830</v>
      </c>
      <c r="P96" s="9" t="s">
        <v>831</v>
      </c>
      <c r="Q96" s="9" t="s">
        <v>832</v>
      </c>
      <c r="R96" s="9" t="s">
        <v>834</v>
      </c>
      <c r="S96" s="9" t="s">
        <v>591</v>
      </c>
      <c r="T96" s="9" t="s">
        <v>592</v>
      </c>
      <c r="U96" s="10">
        <v>0.690364039006717</v>
      </c>
      <c r="V96" s="10">
        <v>14.350498</v>
      </c>
      <c r="W96" s="10">
        <v>13.859062</v>
      </c>
      <c r="X96" s="10">
        <v>0.11674902</v>
      </c>
      <c r="Y96" s="10">
        <v>53.164837</v>
      </c>
      <c r="Z96" s="10">
        <v>0.9993068</v>
      </c>
      <c r="AA96" s="1"/>
      <c r="AB96" s="1"/>
      <c r="AC96" s="1"/>
      <c r="AD96" s="1"/>
      <c r="AE96" s="1"/>
      <c r="AF96" s="1"/>
      <c r="AG96" s="1"/>
    </row>
    <row x14ac:dyDescent="0.25" r="97" customHeight="1" ht="18.75">
      <c r="A97" s="17">
        <v>67</v>
      </c>
      <c r="B97" s="9" t="s">
        <v>575</v>
      </c>
      <c r="C97" s="18">
        <v>5</v>
      </c>
      <c r="D97" s="22">
        <v>64.7997199999991</v>
      </c>
      <c r="E97" s="9" t="s">
        <v>835</v>
      </c>
      <c r="F97" s="10">
        <v>49.13</v>
      </c>
      <c r="G97" s="10">
        <v>1.724</v>
      </c>
      <c r="H97" s="10">
        <v>0.704</v>
      </c>
      <c r="I97" s="18">
        <v>3461</v>
      </c>
      <c r="J97" s="18">
        <v>1751272</v>
      </c>
      <c r="K97" s="20">
        <f>J97/(F97/100)</f>
      </c>
      <c r="L97" s="18">
        <v>1798</v>
      </c>
      <c r="M97" s="20">
        <f>L97/(F97/100)</f>
      </c>
      <c r="N97" s="9" t="s">
        <v>630</v>
      </c>
      <c r="O97" s="9" t="s">
        <v>830</v>
      </c>
      <c r="P97" s="9" t="s">
        <v>836</v>
      </c>
      <c r="Q97" s="9" t="s">
        <v>837</v>
      </c>
      <c r="R97" s="9" t="s">
        <v>838</v>
      </c>
      <c r="S97" s="9" t="s">
        <v>839</v>
      </c>
      <c r="T97" s="9" t="s">
        <v>592</v>
      </c>
      <c r="U97" s="10">
        <v>0.925227216340528</v>
      </c>
      <c r="V97" s="10">
        <v>20.844492</v>
      </c>
      <c r="W97" s="10">
        <v>19.878536</v>
      </c>
      <c r="X97" s="10">
        <v>0.16958116</v>
      </c>
      <c r="Y97" s="10">
        <v>146.83977</v>
      </c>
      <c r="Z97" s="10">
        <v>0.99886596</v>
      </c>
      <c r="AA97" s="1"/>
      <c r="AB97" s="1"/>
      <c r="AC97" s="1"/>
      <c r="AD97" s="1"/>
      <c r="AE97" s="1"/>
      <c r="AF97" s="1"/>
      <c r="AG97" s="1"/>
    </row>
    <row x14ac:dyDescent="0.25" r="98" customHeight="1" ht="18.75">
      <c r="A98" s="17">
        <v>69</v>
      </c>
      <c r="B98" s="9" t="s">
        <v>611</v>
      </c>
      <c r="C98" s="18">
        <v>4</v>
      </c>
      <c r="D98" s="19">
        <v>72.5599999999977</v>
      </c>
      <c r="E98" s="9" t="s">
        <v>840</v>
      </c>
      <c r="F98" s="10">
        <v>53.89</v>
      </c>
      <c r="G98" s="10">
        <v>1.549</v>
      </c>
      <c r="H98" s="10">
        <v>0.708</v>
      </c>
      <c r="I98" s="18">
        <v>4722</v>
      </c>
      <c r="J98" s="18">
        <v>2589181</v>
      </c>
      <c r="K98" s="20">
        <f>J98/(F98/100)</f>
      </c>
      <c r="L98" s="18">
        <v>1896</v>
      </c>
      <c r="M98" s="20">
        <f>L98/(F98/100)</f>
      </c>
      <c r="N98" s="9" t="s">
        <v>630</v>
      </c>
      <c r="O98" s="9" t="s">
        <v>830</v>
      </c>
      <c r="P98" s="9" t="s">
        <v>836</v>
      </c>
      <c r="Q98" s="9" t="s">
        <v>837</v>
      </c>
      <c r="R98" s="9" t="s">
        <v>838</v>
      </c>
      <c r="S98" s="9" t="s">
        <v>841</v>
      </c>
      <c r="T98" s="9" t="s">
        <v>592</v>
      </c>
      <c r="U98" s="10">
        <v>0.882795745252867</v>
      </c>
      <c r="V98" s="10">
        <v>16.458006</v>
      </c>
      <c r="W98" s="10">
        <v>15.229845</v>
      </c>
      <c r="X98" s="10">
        <v>0.11067974</v>
      </c>
      <c r="Y98" s="10">
        <v>133.94307</v>
      </c>
      <c r="Z98" s="10">
        <v>0.99895966</v>
      </c>
      <c r="AA98" s="1"/>
      <c r="AB98" s="1"/>
      <c r="AC98" s="1"/>
      <c r="AD98" s="1"/>
      <c r="AE98" s="1"/>
      <c r="AF98" s="1"/>
      <c r="AG98" s="1"/>
    </row>
    <row x14ac:dyDescent="0.25" r="99" customHeight="1" ht="18.75">
      <c r="A99" s="17">
        <v>66</v>
      </c>
      <c r="B99" s="9" t="s">
        <v>585</v>
      </c>
      <c r="C99" s="18">
        <v>5</v>
      </c>
      <c r="D99" s="19">
        <v>68.0331699999988</v>
      </c>
      <c r="E99" s="9" t="s">
        <v>842</v>
      </c>
      <c r="F99" s="10">
        <v>64.85</v>
      </c>
      <c r="G99" s="10">
        <v>0.99</v>
      </c>
      <c r="H99" s="10">
        <v>0.679</v>
      </c>
      <c r="I99" s="18">
        <v>16902</v>
      </c>
      <c r="J99" s="18">
        <v>2313797</v>
      </c>
      <c r="K99" s="20">
        <f>J99/(F99/100)</f>
      </c>
      <c r="L99" s="18">
        <v>2208</v>
      </c>
      <c r="M99" s="20">
        <f>L99/(F99/100)</f>
      </c>
      <c r="N99" s="9" t="s">
        <v>630</v>
      </c>
      <c r="O99" s="9" t="s">
        <v>830</v>
      </c>
      <c r="P99" s="9" t="s">
        <v>836</v>
      </c>
      <c r="Q99" s="9" t="s">
        <v>837</v>
      </c>
      <c r="R99" s="9" t="s">
        <v>838</v>
      </c>
      <c r="S99" s="9" t="s">
        <v>843</v>
      </c>
      <c r="T99" s="9" t="s">
        <v>592</v>
      </c>
      <c r="U99" s="10">
        <v>0.936034728432831</v>
      </c>
      <c r="V99" s="10">
        <v>46.770737</v>
      </c>
      <c r="W99" s="10">
        <v>45.721638</v>
      </c>
      <c r="X99" s="10">
        <v>0.25202754</v>
      </c>
      <c r="Y99" s="10">
        <v>458.00912</v>
      </c>
      <c r="Z99" s="10">
        <v>0.9996772</v>
      </c>
      <c r="AA99" s="1"/>
      <c r="AB99" s="1"/>
      <c r="AC99" s="1"/>
      <c r="AD99" s="1"/>
      <c r="AE99" s="1"/>
      <c r="AF99" s="1"/>
      <c r="AG99" s="1"/>
    </row>
    <row x14ac:dyDescent="0.25" r="100" customHeight="1" ht="18.75">
      <c r="A100" s="17">
        <v>68</v>
      </c>
      <c r="B100" s="9" t="s">
        <v>628</v>
      </c>
      <c r="C100" s="18">
        <v>4</v>
      </c>
      <c r="D100" s="19">
        <v>70.6199299999989</v>
      </c>
      <c r="E100" s="9" t="s">
        <v>844</v>
      </c>
      <c r="F100" s="10">
        <v>76.67</v>
      </c>
      <c r="G100" s="10">
        <v>7.592</v>
      </c>
      <c r="H100" s="10">
        <v>0.714</v>
      </c>
      <c r="I100" s="18">
        <v>7834</v>
      </c>
      <c r="J100" s="18">
        <v>2399677</v>
      </c>
      <c r="K100" s="20">
        <f>J100/(F100/100)</f>
      </c>
      <c r="L100" s="18">
        <v>2260</v>
      </c>
      <c r="M100" s="20">
        <f>L100/(F100/100)</f>
      </c>
      <c r="N100" s="9" t="s">
        <v>630</v>
      </c>
      <c r="O100" s="9" t="s">
        <v>830</v>
      </c>
      <c r="P100" s="9" t="s">
        <v>836</v>
      </c>
      <c r="Q100" s="9" t="s">
        <v>837</v>
      </c>
      <c r="R100" s="9" t="s">
        <v>838</v>
      </c>
      <c r="S100" s="9" t="s">
        <v>845</v>
      </c>
      <c r="T100" s="9" t="s">
        <v>592</v>
      </c>
      <c r="U100" s="10">
        <v>0.91200429608513</v>
      </c>
      <c r="V100" s="10">
        <v>40.632687</v>
      </c>
      <c r="W100" s="10">
        <v>39.34459</v>
      </c>
      <c r="X100" s="10">
        <v>0.3308044</v>
      </c>
      <c r="Y100" s="10">
        <v>365.07596</v>
      </c>
      <c r="Z100" s="10">
        <v>0.9994649</v>
      </c>
      <c r="AA100" s="1"/>
      <c r="AB100" s="1"/>
      <c r="AC100" s="1"/>
      <c r="AD100" s="1"/>
      <c r="AE100" s="1"/>
      <c r="AF100" s="1"/>
      <c r="AG100" s="1"/>
    </row>
    <row x14ac:dyDescent="0.25" r="101" customHeight="1" ht="18.75">
      <c r="A101" s="17">
        <v>70</v>
      </c>
      <c r="B101" s="9" t="s">
        <v>628</v>
      </c>
      <c r="C101" s="18">
        <v>4</v>
      </c>
      <c r="D101" s="19">
        <v>70.6199299999989</v>
      </c>
      <c r="E101" s="9" t="s">
        <v>846</v>
      </c>
      <c r="F101" s="10">
        <v>51.72</v>
      </c>
      <c r="G101" s="18">
        <v>0</v>
      </c>
      <c r="H101" s="10">
        <v>0.723</v>
      </c>
      <c r="I101" s="18">
        <v>7656</v>
      </c>
      <c r="J101" s="18">
        <v>1715571</v>
      </c>
      <c r="K101" s="20">
        <f>J101/(F101/100)</f>
      </c>
      <c r="L101" s="18">
        <v>1657</v>
      </c>
      <c r="M101" s="20">
        <f>L101/(F101/100)</f>
      </c>
      <c r="N101" s="9" t="s">
        <v>630</v>
      </c>
      <c r="O101" s="9" t="s">
        <v>830</v>
      </c>
      <c r="P101" s="9" t="s">
        <v>836</v>
      </c>
      <c r="Q101" s="9" t="s">
        <v>837</v>
      </c>
      <c r="R101" s="9" t="s">
        <v>838</v>
      </c>
      <c r="S101" s="9" t="s">
        <v>841</v>
      </c>
      <c r="T101" s="9" t="s">
        <v>592</v>
      </c>
      <c r="U101" s="10">
        <v>0.904040054395891</v>
      </c>
      <c r="V101" s="10">
        <v>34.684746</v>
      </c>
      <c r="W101" s="10">
        <v>33.873566</v>
      </c>
      <c r="X101" s="10">
        <v>0.28238022</v>
      </c>
      <c r="Y101" s="10">
        <v>244.5261</v>
      </c>
      <c r="Z101" s="10">
        <v>0.9993402</v>
      </c>
      <c r="AA101" s="1"/>
      <c r="AB101" s="1"/>
      <c r="AC101" s="1"/>
      <c r="AD101" s="1"/>
      <c r="AE101" s="1"/>
      <c r="AF101" s="1"/>
      <c r="AG101" s="1"/>
    </row>
    <row x14ac:dyDescent="0.25" r="102" customHeight="1" ht="18.75">
      <c r="A102" s="17">
        <v>71</v>
      </c>
      <c r="B102" s="9" t="s">
        <v>628</v>
      </c>
      <c r="C102" s="18">
        <v>4</v>
      </c>
      <c r="D102" s="19">
        <v>70.6199299999989</v>
      </c>
      <c r="E102" s="9" t="s">
        <v>847</v>
      </c>
      <c r="F102" s="10">
        <v>70.68</v>
      </c>
      <c r="G102" s="10">
        <v>0.862</v>
      </c>
      <c r="H102" s="10">
        <v>0.72</v>
      </c>
      <c r="I102" s="18">
        <v>8417</v>
      </c>
      <c r="J102" s="18">
        <v>1897887</v>
      </c>
      <c r="K102" s="20">
        <f>J102/(F102/100)</f>
      </c>
      <c r="L102" s="18">
        <v>1874</v>
      </c>
      <c r="M102" s="20">
        <f>L102/(F102/100)</f>
      </c>
      <c r="N102" s="9" t="s">
        <v>630</v>
      </c>
      <c r="O102" s="9" t="s">
        <v>830</v>
      </c>
      <c r="P102" s="9" t="s">
        <v>836</v>
      </c>
      <c r="Q102" s="9" t="s">
        <v>837</v>
      </c>
      <c r="R102" s="9" t="s">
        <v>838</v>
      </c>
      <c r="S102" s="9" t="s">
        <v>591</v>
      </c>
      <c r="T102" s="9" t="s">
        <v>592</v>
      </c>
      <c r="U102" s="10">
        <v>0.838035756179658</v>
      </c>
      <c r="V102" s="10">
        <v>32.49965</v>
      </c>
      <c r="W102" s="10">
        <v>31.675495</v>
      </c>
      <c r="X102" s="10">
        <v>0.2645906</v>
      </c>
      <c r="Y102" s="10">
        <v>225.10397</v>
      </c>
      <c r="Z102" s="10">
        <v>0.99940354</v>
      </c>
      <c r="AA102" s="1"/>
      <c r="AB102" s="1"/>
      <c r="AC102" s="1"/>
      <c r="AD102" s="1"/>
      <c r="AE102" s="1"/>
      <c r="AF102" s="1"/>
      <c r="AG102" s="1"/>
    </row>
    <row x14ac:dyDescent="0.25" r="103" customHeight="1" ht="18.75">
      <c r="A103" s="17">
        <v>65</v>
      </c>
      <c r="B103" s="9" t="s">
        <v>611</v>
      </c>
      <c r="C103" s="18">
        <v>4</v>
      </c>
      <c r="D103" s="19">
        <v>72.5599999999977</v>
      </c>
      <c r="E103" s="9" t="s">
        <v>848</v>
      </c>
      <c r="F103" s="10">
        <v>49.12</v>
      </c>
      <c r="G103" s="10">
        <v>7.155</v>
      </c>
      <c r="H103" s="10">
        <v>0.694</v>
      </c>
      <c r="I103" s="18">
        <v>5798</v>
      </c>
      <c r="J103" s="18">
        <v>1278941</v>
      </c>
      <c r="K103" s="20">
        <f>J103/(F103/100)</f>
      </c>
      <c r="L103" s="18">
        <v>1344</v>
      </c>
      <c r="M103" s="20">
        <f>L103/(F103/100)</f>
      </c>
      <c r="N103" s="9" t="s">
        <v>630</v>
      </c>
      <c r="O103" s="9" t="s">
        <v>830</v>
      </c>
      <c r="P103" s="9" t="s">
        <v>836</v>
      </c>
      <c r="Q103" s="9" t="s">
        <v>849</v>
      </c>
      <c r="R103" s="9" t="s">
        <v>850</v>
      </c>
      <c r="S103" s="9" t="s">
        <v>851</v>
      </c>
      <c r="T103" s="9" t="s">
        <v>592</v>
      </c>
      <c r="U103" s="10">
        <v>0.930729242477876</v>
      </c>
      <c r="V103" s="10">
        <v>25.960836</v>
      </c>
      <c r="W103" s="10">
        <v>24.40163</v>
      </c>
      <c r="X103" s="10">
        <v>0.17458606</v>
      </c>
      <c r="Y103" s="10">
        <v>264.99</v>
      </c>
      <c r="Z103" s="10">
        <v>0.99913365</v>
      </c>
      <c r="AA103" s="1"/>
      <c r="AB103" s="1"/>
      <c r="AC103" s="1"/>
      <c r="AD103" s="1"/>
      <c r="AE103" s="1"/>
      <c r="AF103" s="1"/>
      <c r="AG103" s="1"/>
    </row>
    <row x14ac:dyDescent="0.25" r="104" customHeight="1" ht="18.75">
      <c r="A104" s="17">
        <v>62</v>
      </c>
      <c r="B104" s="9" t="s">
        <v>575</v>
      </c>
      <c r="C104" s="18">
        <v>5</v>
      </c>
      <c r="D104" s="22">
        <v>64.7997199999991</v>
      </c>
      <c r="E104" s="9" t="s">
        <v>852</v>
      </c>
      <c r="F104" s="10">
        <v>58.75</v>
      </c>
      <c r="G104" s="10">
        <v>6.27</v>
      </c>
      <c r="H104" s="10">
        <v>0.657</v>
      </c>
      <c r="I104" s="18">
        <v>3600</v>
      </c>
      <c r="J104" s="18">
        <v>4099951</v>
      </c>
      <c r="K104" s="20">
        <f>J104/(F104/100)</f>
      </c>
      <c r="L104" s="18">
        <v>4514</v>
      </c>
      <c r="M104" s="20">
        <f>L104/(F104/100)</f>
      </c>
      <c r="N104" s="9" t="s">
        <v>630</v>
      </c>
      <c r="O104" s="9" t="s">
        <v>830</v>
      </c>
      <c r="P104" s="9" t="s">
        <v>853</v>
      </c>
      <c r="Q104" s="9" t="s">
        <v>633</v>
      </c>
      <c r="R104" s="9" t="s">
        <v>634</v>
      </c>
      <c r="S104" s="9" t="s">
        <v>591</v>
      </c>
      <c r="T104" s="9" t="s">
        <v>592</v>
      </c>
      <c r="U104" s="10">
        <v>0.534876638380296</v>
      </c>
      <c r="V104" s="10">
        <v>12.88873</v>
      </c>
      <c r="W104" s="10">
        <v>12.36533</v>
      </c>
      <c r="X104" s="10">
        <v>0.10485677</v>
      </c>
      <c r="Y104" s="10">
        <v>54.245148</v>
      </c>
      <c r="Z104" s="10">
        <v>0.9993324</v>
      </c>
      <c r="AA104" s="1"/>
      <c r="AB104" s="1"/>
      <c r="AC104" s="1"/>
      <c r="AD104" s="1"/>
      <c r="AE104" s="1"/>
      <c r="AF104" s="1"/>
      <c r="AG104" s="1"/>
    </row>
    <row x14ac:dyDescent="0.25" r="105" customHeight="1" ht="18.75">
      <c r="A105" s="17">
        <v>21</v>
      </c>
      <c r="B105" s="9" t="s">
        <v>585</v>
      </c>
      <c r="C105" s="18">
        <v>11</v>
      </c>
      <c r="D105" s="19">
        <v>44.7523299999741</v>
      </c>
      <c r="E105" s="9" t="s">
        <v>854</v>
      </c>
      <c r="F105" s="10">
        <v>56.3</v>
      </c>
      <c r="G105" s="10">
        <v>1.016</v>
      </c>
      <c r="H105" s="10">
        <v>0.402</v>
      </c>
      <c r="I105" s="18">
        <v>24116</v>
      </c>
      <c r="J105" s="18">
        <v>1023543</v>
      </c>
      <c r="K105" s="20">
        <f>J105/(F105/100)</f>
      </c>
      <c r="L105" s="18">
        <v>1035</v>
      </c>
      <c r="M105" s="20">
        <f>L105/(F105/100)</f>
      </c>
      <c r="N105" s="9" t="s">
        <v>630</v>
      </c>
      <c r="O105" s="9" t="s">
        <v>855</v>
      </c>
      <c r="P105" s="9" t="s">
        <v>856</v>
      </c>
      <c r="Q105" s="9" t="s">
        <v>857</v>
      </c>
      <c r="R105" s="9" t="s">
        <v>858</v>
      </c>
      <c r="S105" s="9" t="s">
        <v>591</v>
      </c>
      <c r="T105" s="9" t="s">
        <v>592</v>
      </c>
      <c r="U105" s="10">
        <v>0.809911448095217</v>
      </c>
      <c r="V105" s="10">
        <v>84.77646</v>
      </c>
      <c r="W105" s="10">
        <v>78.40735</v>
      </c>
      <c r="X105" s="10">
        <v>0.56780535</v>
      </c>
      <c r="Y105" s="10">
        <v>3874.6775</v>
      </c>
      <c r="Z105" s="10">
        <v>0.99983</v>
      </c>
      <c r="AA105" s="1"/>
      <c r="AB105" s="1"/>
      <c r="AC105" s="1"/>
      <c r="AD105" s="1"/>
      <c r="AE105" s="1"/>
      <c r="AF105" s="1"/>
      <c r="AG105" s="1"/>
    </row>
    <row x14ac:dyDescent="0.25" r="106" customHeight="1" ht="18.75">
      <c r="A106" s="17">
        <v>25</v>
      </c>
      <c r="B106" s="9" t="s">
        <v>585</v>
      </c>
      <c r="C106" s="18">
        <v>11</v>
      </c>
      <c r="D106" s="19">
        <v>44.7523299999924</v>
      </c>
      <c r="E106" s="9" t="s">
        <v>859</v>
      </c>
      <c r="F106" s="10">
        <v>78.67</v>
      </c>
      <c r="G106" s="10">
        <v>0.842</v>
      </c>
      <c r="H106" s="10">
        <v>0.591</v>
      </c>
      <c r="I106" s="18">
        <v>9851</v>
      </c>
      <c r="J106" s="18">
        <v>3094701</v>
      </c>
      <c r="K106" s="20">
        <f>J106/(F106/100)</f>
      </c>
      <c r="L106" s="18">
        <v>2936</v>
      </c>
      <c r="M106" s="20">
        <f>L106/(F106/100)</f>
      </c>
      <c r="N106" s="9" t="s">
        <v>630</v>
      </c>
      <c r="O106" s="9" t="s">
        <v>860</v>
      </c>
      <c r="P106" s="9" t="s">
        <v>861</v>
      </c>
      <c r="Q106" s="9" t="s">
        <v>862</v>
      </c>
      <c r="R106" s="9" t="s">
        <v>863</v>
      </c>
      <c r="S106" s="9" t="s">
        <v>864</v>
      </c>
      <c r="T106" s="9" t="s">
        <v>592</v>
      </c>
      <c r="U106" s="10">
        <v>0.885178439501821</v>
      </c>
      <c r="V106" s="10">
        <v>26.201954</v>
      </c>
      <c r="W106" s="10">
        <v>22.971062</v>
      </c>
      <c r="X106" s="10">
        <v>0.17549221</v>
      </c>
      <c r="Y106" s="10">
        <v>683.77484</v>
      </c>
      <c r="Z106" s="10">
        <v>0.99991566</v>
      </c>
      <c r="AA106" s="1"/>
      <c r="AB106" s="1"/>
      <c r="AC106" s="1"/>
      <c r="AD106" s="1"/>
      <c r="AE106" s="1"/>
      <c r="AF106" s="1"/>
      <c r="AG106" s="1"/>
    </row>
    <row x14ac:dyDescent="0.25" r="107" customHeight="1" ht="18.75">
      <c r="A107" s="17">
        <v>26</v>
      </c>
      <c r="B107" s="9" t="s">
        <v>585</v>
      </c>
      <c r="C107" s="18">
        <v>5</v>
      </c>
      <c r="D107" s="19">
        <v>68.0331699999988</v>
      </c>
      <c r="E107" s="9" t="s">
        <v>865</v>
      </c>
      <c r="F107" s="10">
        <v>58.61</v>
      </c>
      <c r="G107" s="10">
        <v>1.774</v>
      </c>
      <c r="H107" s="10">
        <v>0.623</v>
      </c>
      <c r="I107" s="18">
        <v>5984</v>
      </c>
      <c r="J107" s="18">
        <v>1686213</v>
      </c>
      <c r="K107" s="20">
        <f>J107/(F107/100)</f>
      </c>
      <c r="L107" s="18">
        <v>1545</v>
      </c>
      <c r="M107" s="20">
        <f>L107/(F107/100)</f>
      </c>
      <c r="N107" s="9" t="s">
        <v>630</v>
      </c>
      <c r="O107" s="9" t="s">
        <v>860</v>
      </c>
      <c r="P107" s="9" t="s">
        <v>861</v>
      </c>
      <c r="Q107" s="9" t="s">
        <v>862</v>
      </c>
      <c r="R107" s="9" t="s">
        <v>863</v>
      </c>
      <c r="S107" s="9" t="s">
        <v>864</v>
      </c>
      <c r="T107" s="9" t="s">
        <v>592</v>
      </c>
      <c r="U107" s="10">
        <v>0.881846989348248</v>
      </c>
      <c r="V107" s="10">
        <v>25.591793</v>
      </c>
      <c r="W107" s="10">
        <v>23.431126</v>
      </c>
      <c r="X107" s="10">
        <v>0.13790326</v>
      </c>
      <c r="Y107" s="10">
        <v>406.17108</v>
      </c>
      <c r="Z107" s="10">
        <v>0.9996964</v>
      </c>
      <c r="AA107" s="1"/>
      <c r="AB107" s="1"/>
      <c r="AC107" s="1"/>
      <c r="AD107" s="1"/>
      <c r="AE107" s="1"/>
      <c r="AF107" s="1"/>
      <c r="AG107" s="1"/>
    </row>
    <row x14ac:dyDescent="0.25" r="108" customHeight="1" ht="18.75">
      <c r="A108" s="17">
        <v>41</v>
      </c>
      <c r="B108" s="9" t="s">
        <v>585</v>
      </c>
      <c r="C108" s="18">
        <v>5</v>
      </c>
      <c r="D108" s="19">
        <v>68.0331699999988</v>
      </c>
      <c r="E108" s="9" t="s">
        <v>866</v>
      </c>
      <c r="F108" s="10">
        <v>66.69</v>
      </c>
      <c r="G108" s="10">
        <v>4.31</v>
      </c>
      <c r="H108" s="10">
        <v>0.641</v>
      </c>
      <c r="I108" s="18">
        <v>18041</v>
      </c>
      <c r="J108" s="18">
        <v>2836589</v>
      </c>
      <c r="K108" s="20">
        <f>J108/(F108/100)</f>
      </c>
      <c r="L108" s="18">
        <v>2623</v>
      </c>
      <c r="M108" s="20">
        <f>L108/(F108/100)</f>
      </c>
      <c r="N108" s="9" t="s">
        <v>630</v>
      </c>
      <c r="O108" s="9" t="s">
        <v>867</v>
      </c>
      <c r="P108" s="9" t="s">
        <v>868</v>
      </c>
      <c r="Q108" s="9" t="s">
        <v>869</v>
      </c>
      <c r="R108" s="9" t="s">
        <v>870</v>
      </c>
      <c r="S108" s="9" t="s">
        <v>591</v>
      </c>
      <c r="T108" s="9" t="s">
        <v>592</v>
      </c>
      <c r="U108" s="10">
        <v>0.783142856291158</v>
      </c>
      <c r="V108" s="10">
        <v>57.453987</v>
      </c>
      <c r="W108" s="10">
        <v>56.06568</v>
      </c>
      <c r="X108" s="10">
        <v>0.30959502</v>
      </c>
      <c r="Y108" s="10">
        <v>808.5338</v>
      </c>
      <c r="Z108" s="10">
        <v>0.99969155</v>
      </c>
      <c r="AA108" s="1"/>
      <c r="AB108" s="1"/>
      <c r="AC108" s="1"/>
      <c r="AD108" s="1"/>
      <c r="AE108" s="1"/>
      <c r="AF108" s="1"/>
      <c r="AG108" s="1"/>
    </row>
    <row x14ac:dyDescent="0.25" r="109" customHeight="1" ht="18.75">
      <c r="A109" s="17">
        <v>43</v>
      </c>
      <c r="B109" s="9" t="s">
        <v>585</v>
      </c>
      <c r="C109" s="18">
        <v>5</v>
      </c>
      <c r="D109" s="19">
        <v>68.0331699999988</v>
      </c>
      <c r="E109" s="9" t="s">
        <v>871</v>
      </c>
      <c r="F109" s="10">
        <v>55.05</v>
      </c>
      <c r="G109" s="10">
        <v>4.273</v>
      </c>
      <c r="H109" s="10">
        <v>0.654</v>
      </c>
      <c r="I109" s="18">
        <v>17157</v>
      </c>
      <c r="J109" s="18">
        <v>3621721</v>
      </c>
      <c r="K109" s="20">
        <f>J109/(F109/100)</f>
      </c>
      <c r="L109" s="18">
        <v>3408</v>
      </c>
      <c r="M109" s="20">
        <f>L109/(F109/100)</f>
      </c>
      <c r="N109" s="9" t="s">
        <v>630</v>
      </c>
      <c r="O109" s="9" t="s">
        <v>867</v>
      </c>
      <c r="P109" s="9" t="s">
        <v>868</v>
      </c>
      <c r="Q109" s="9" t="s">
        <v>872</v>
      </c>
      <c r="R109" s="9" t="s">
        <v>873</v>
      </c>
      <c r="S109" s="9" t="s">
        <v>591</v>
      </c>
      <c r="T109" s="9" t="s">
        <v>592</v>
      </c>
      <c r="U109" s="10">
        <v>0.813914132099299</v>
      </c>
      <c r="V109" s="10">
        <v>29.491753</v>
      </c>
      <c r="W109" s="10">
        <v>28.805656</v>
      </c>
      <c r="X109" s="10">
        <v>0.15891846</v>
      </c>
      <c r="Y109" s="10">
        <v>179.92787</v>
      </c>
      <c r="Z109" s="10">
        <v>0.99964684</v>
      </c>
      <c r="AA109" s="1"/>
      <c r="AB109" s="1"/>
      <c r="AC109" s="1"/>
      <c r="AD109" s="1"/>
      <c r="AE109" s="1"/>
      <c r="AF109" s="1"/>
      <c r="AG109" s="1"/>
    </row>
    <row x14ac:dyDescent="0.25" r="110" customHeight="1" ht="18.75">
      <c r="A110" s="17">
        <v>42</v>
      </c>
      <c r="B110" s="9" t="s">
        <v>585</v>
      </c>
      <c r="C110" s="18">
        <v>5</v>
      </c>
      <c r="D110" s="19">
        <v>68.0331699999988</v>
      </c>
      <c r="E110" s="9" t="s">
        <v>874</v>
      </c>
      <c r="F110" s="10">
        <v>87.39</v>
      </c>
      <c r="G110" s="10">
        <v>3.361</v>
      </c>
      <c r="H110" s="10">
        <v>0.629</v>
      </c>
      <c r="I110" s="18">
        <v>88333</v>
      </c>
      <c r="J110" s="18">
        <v>6154107</v>
      </c>
      <c r="K110" s="20">
        <f>J110/(F110/100)</f>
      </c>
      <c r="L110" s="18">
        <v>5702</v>
      </c>
      <c r="M110" s="20">
        <f>L110/(F110/100)</f>
      </c>
      <c r="N110" s="9" t="s">
        <v>630</v>
      </c>
      <c r="O110" s="9" t="s">
        <v>867</v>
      </c>
      <c r="P110" s="9" t="s">
        <v>868</v>
      </c>
      <c r="Q110" s="9" t="s">
        <v>872</v>
      </c>
      <c r="R110" s="9" t="s">
        <v>873</v>
      </c>
      <c r="S110" s="9" t="s">
        <v>875</v>
      </c>
      <c r="T110" s="9" t="s">
        <v>592</v>
      </c>
      <c r="U110" s="10">
        <v>0.879429693590431</v>
      </c>
      <c r="V110" s="10">
        <v>157.31042</v>
      </c>
      <c r="W110" s="10">
        <v>155.9089</v>
      </c>
      <c r="X110" s="10">
        <v>0.8476788</v>
      </c>
      <c r="Y110" s="10">
        <v>5133.5664</v>
      </c>
      <c r="Z110" s="10">
        <v>0.9999794</v>
      </c>
      <c r="AA110" s="1"/>
      <c r="AB110" s="1"/>
      <c r="AC110" s="1"/>
      <c r="AD110" s="1"/>
      <c r="AE110" s="1"/>
      <c r="AF110" s="1"/>
      <c r="AG110" s="1"/>
    </row>
    <row x14ac:dyDescent="0.25" r="111" customHeight="1" ht="18.75">
      <c r="A111" s="17">
        <v>20</v>
      </c>
      <c r="B111" s="9" t="s">
        <v>628</v>
      </c>
      <c r="C111" s="18">
        <v>13</v>
      </c>
      <c r="D111" s="19">
        <v>38.9321199999994</v>
      </c>
      <c r="E111" s="9" t="s">
        <v>876</v>
      </c>
      <c r="F111" s="10">
        <v>89.16</v>
      </c>
      <c r="G111" s="10">
        <v>4.411</v>
      </c>
      <c r="H111" s="10">
        <v>0.489</v>
      </c>
      <c r="I111" s="18">
        <v>9240</v>
      </c>
      <c r="J111" s="18">
        <v>2578649</v>
      </c>
      <c r="K111" s="20">
        <f>J111/(F111/100)</f>
      </c>
      <c r="L111" s="18">
        <v>2627</v>
      </c>
      <c r="M111" s="20">
        <f>L111/(F111/100)</f>
      </c>
      <c r="N111" s="9" t="s">
        <v>630</v>
      </c>
      <c r="O111" s="9" t="s">
        <v>877</v>
      </c>
      <c r="P111" s="9" t="s">
        <v>878</v>
      </c>
      <c r="Q111" s="9" t="s">
        <v>879</v>
      </c>
      <c r="R111" s="9" t="s">
        <v>880</v>
      </c>
      <c r="S111" s="9" t="s">
        <v>881</v>
      </c>
      <c r="T111" s="9" t="s">
        <v>592</v>
      </c>
      <c r="U111" s="10">
        <v>0.901647399211075</v>
      </c>
      <c r="V111" s="10">
        <v>23.308666</v>
      </c>
      <c r="W111" s="10">
        <v>20.586143</v>
      </c>
      <c r="X111" s="10">
        <v>0.244475</v>
      </c>
      <c r="Y111" s="10">
        <v>500.14297</v>
      </c>
      <c r="Z111" s="10">
        <v>0.9997619</v>
      </c>
      <c r="AA111" s="1"/>
      <c r="AB111" s="1"/>
      <c r="AC111" s="1"/>
      <c r="AD111" s="1"/>
      <c r="AE111" s="1"/>
      <c r="AF111" s="1"/>
      <c r="AG111" s="1"/>
    </row>
    <row x14ac:dyDescent="0.25" r="112" customHeight="1" ht="18.75">
      <c r="A112" s="17">
        <v>47</v>
      </c>
      <c r="B112" s="9" t="s">
        <v>585</v>
      </c>
      <c r="C112" s="18">
        <v>5</v>
      </c>
      <c r="D112" s="19">
        <v>68.0331699999988</v>
      </c>
      <c r="E112" s="9" t="s">
        <v>882</v>
      </c>
      <c r="F112" s="10">
        <v>87.96</v>
      </c>
      <c r="G112" s="10">
        <v>7.407</v>
      </c>
      <c r="H112" s="10">
        <v>0.657</v>
      </c>
      <c r="I112" s="18">
        <v>24618</v>
      </c>
      <c r="J112" s="18">
        <v>3051224</v>
      </c>
      <c r="K112" s="20">
        <f>J112/(F112/100)</f>
      </c>
      <c r="L112" s="18">
        <v>3186</v>
      </c>
      <c r="M112" s="20">
        <f>L112/(F112/100)</f>
      </c>
      <c r="N112" s="9" t="s">
        <v>630</v>
      </c>
      <c r="O112" s="9" t="s">
        <v>883</v>
      </c>
      <c r="P112" s="9" t="s">
        <v>884</v>
      </c>
      <c r="Q112" s="9" t="s">
        <v>885</v>
      </c>
      <c r="R112" s="9" t="s">
        <v>886</v>
      </c>
      <c r="S112" s="9" t="s">
        <v>591</v>
      </c>
      <c r="T112" s="9" t="s">
        <v>592</v>
      </c>
      <c r="U112" s="10">
        <v>0.890309022343253</v>
      </c>
      <c r="V112" s="10">
        <v>36.46783</v>
      </c>
      <c r="W112" s="10">
        <v>32.986443</v>
      </c>
      <c r="X112" s="10">
        <v>0.19650957</v>
      </c>
      <c r="Y112" s="10">
        <v>940.90607</v>
      </c>
      <c r="Z112" s="10">
        <v>0.99986106</v>
      </c>
      <c r="AA112" s="1"/>
      <c r="AB112" s="1"/>
      <c r="AC112" s="1"/>
      <c r="AD112" s="1"/>
      <c r="AE112" s="1"/>
      <c r="AF112" s="1"/>
      <c r="AG112" s="1"/>
    </row>
    <row x14ac:dyDescent="0.25" r="113" customHeight="1" ht="18.75">
      <c r="A113" s="17">
        <v>48</v>
      </c>
      <c r="B113" s="9" t="s">
        <v>575</v>
      </c>
      <c r="C113" s="18">
        <v>5</v>
      </c>
      <c r="D113" s="22">
        <v>64.7997199999991</v>
      </c>
      <c r="E113" s="9" t="s">
        <v>887</v>
      </c>
      <c r="F113" s="10">
        <v>46.75</v>
      </c>
      <c r="G113" s="18">
        <v>0</v>
      </c>
      <c r="H113" s="10">
        <v>0.684</v>
      </c>
      <c r="I113" s="18">
        <v>17723</v>
      </c>
      <c r="J113" s="18">
        <v>1485174</v>
      </c>
      <c r="K113" s="20">
        <f>J113/(F113/100)</f>
      </c>
      <c r="L113" s="18">
        <v>1496</v>
      </c>
      <c r="M113" s="20">
        <f>L113/(F113/100)</f>
      </c>
      <c r="N113" s="9" t="s">
        <v>630</v>
      </c>
      <c r="O113" s="9" t="s">
        <v>883</v>
      </c>
      <c r="P113" s="9" t="s">
        <v>884</v>
      </c>
      <c r="Q113" s="9" t="s">
        <v>888</v>
      </c>
      <c r="R113" s="9" t="s">
        <v>889</v>
      </c>
      <c r="S113" s="9" t="s">
        <v>890</v>
      </c>
      <c r="T113" s="9" t="s">
        <v>592</v>
      </c>
      <c r="U113" s="10">
        <v>0.936604740858638</v>
      </c>
      <c r="V113" s="10">
        <v>27.973068</v>
      </c>
      <c r="W113" s="10">
        <v>27.06875</v>
      </c>
      <c r="X113" s="10">
        <v>0.22757597</v>
      </c>
      <c r="Y113" s="10">
        <v>311.72824</v>
      </c>
      <c r="Z113" s="10">
        <v>0.99961686</v>
      </c>
      <c r="AA113" s="1"/>
      <c r="AB113" s="1"/>
      <c r="AC113" s="1"/>
      <c r="AD113" s="1"/>
      <c r="AE113" s="1"/>
      <c r="AF113" s="1"/>
      <c r="AG113" s="1"/>
    </row>
    <row x14ac:dyDescent="0.25" r="114" customHeight="1" ht="18.75">
      <c r="A114" s="17">
        <v>49</v>
      </c>
      <c r="B114" s="9" t="s">
        <v>585</v>
      </c>
      <c r="C114" s="18">
        <v>5</v>
      </c>
      <c r="D114" s="19">
        <v>68.0331699999988</v>
      </c>
      <c r="E114" s="9" t="s">
        <v>891</v>
      </c>
      <c r="F114" s="10">
        <v>95.83</v>
      </c>
      <c r="G114" s="10">
        <v>4.166</v>
      </c>
      <c r="H114" s="10">
        <v>0.661</v>
      </c>
      <c r="I114" s="18">
        <v>29607</v>
      </c>
      <c r="J114" s="18">
        <v>3332329</v>
      </c>
      <c r="K114" s="20">
        <f>J114/(F114/100)</f>
      </c>
      <c r="L114" s="18">
        <v>3307</v>
      </c>
      <c r="M114" s="20">
        <f>L114/(F114/100)</f>
      </c>
      <c r="N114" s="9" t="s">
        <v>630</v>
      </c>
      <c r="O114" s="9" t="s">
        <v>883</v>
      </c>
      <c r="P114" s="9" t="s">
        <v>884</v>
      </c>
      <c r="Q114" s="9" t="s">
        <v>888</v>
      </c>
      <c r="R114" s="9" t="s">
        <v>889</v>
      </c>
      <c r="S114" s="9" t="s">
        <v>892</v>
      </c>
      <c r="T114" s="9" t="s">
        <v>592</v>
      </c>
      <c r="U114" s="10">
        <v>0.975788406130268</v>
      </c>
      <c r="V114" s="10">
        <v>72.398834</v>
      </c>
      <c r="W114" s="10">
        <v>71.33671</v>
      </c>
      <c r="X114" s="10">
        <v>0.39012644</v>
      </c>
      <c r="Y114" s="10">
        <v>885.5376</v>
      </c>
      <c r="Z114" s="10">
        <v>0.99978995</v>
      </c>
      <c r="AA114" s="1"/>
      <c r="AB114" s="1"/>
      <c r="AC114" s="1"/>
      <c r="AD114" s="1"/>
      <c r="AE114" s="1"/>
      <c r="AF114" s="1"/>
      <c r="AG114" s="1"/>
    </row>
    <row x14ac:dyDescent="0.25" r="115" customHeight="1" ht="18.75">
      <c r="A115" s="17">
        <v>19</v>
      </c>
      <c r="B115" s="9" t="s">
        <v>628</v>
      </c>
      <c r="C115" s="18">
        <v>4</v>
      </c>
      <c r="D115" s="19">
        <v>70.6199299999989</v>
      </c>
      <c r="E115" s="9" t="s">
        <v>893</v>
      </c>
      <c r="F115" s="10">
        <v>86.68</v>
      </c>
      <c r="G115" s="10">
        <v>1.098</v>
      </c>
      <c r="H115" s="10">
        <v>0.701</v>
      </c>
      <c r="I115" s="18">
        <v>9614</v>
      </c>
      <c r="J115" s="18">
        <v>3496300</v>
      </c>
      <c r="K115" s="20">
        <f>J115/(F115/100)</f>
      </c>
      <c r="L115" s="18">
        <v>2986</v>
      </c>
      <c r="M115" s="20">
        <f>L115/(F115/100)</f>
      </c>
      <c r="N115" s="9" t="s">
        <v>630</v>
      </c>
      <c r="O115" s="9" t="s">
        <v>894</v>
      </c>
      <c r="P115" s="9" t="s">
        <v>895</v>
      </c>
      <c r="Q115" s="9" t="s">
        <v>896</v>
      </c>
      <c r="R115" s="9" t="s">
        <v>897</v>
      </c>
      <c r="S115" s="9" t="s">
        <v>591</v>
      </c>
      <c r="T115" s="9" t="s">
        <v>592</v>
      </c>
      <c r="U115" s="10">
        <v>0.832091008174</v>
      </c>
      <c r="V115" s="10">
        <v>41.149895</v>
      </c>
      <c r="W115" s="10">
        <v>40.70412</v>
      </c>
      <c r="X115" s="10">
        <v>0.3350152</v>
      </c>
      <c r="Y115" s="10">
        <v>242.61218</v>
      </c>
      <c r="Z115" s="10">
        <v>0.9996047</v>
      </c>
      <c r="AA115" s="1"/>
      <c r="AB115" s="1"/>
      <c r="AC115" s="1"/>
      <c r="AD115" s="1"/>
      <c r="AE115" s="1"/>
      <c r="AF115" s="1"/>
      <c r="AG115" s="1"/>
    </row>
    <row x14ac:dyDescent="0.25" r="116" customHeight="1" ht="18.75">
      <c r="A116" s="17">
        <v>33</v>
      </c>
      <c r="B116" s="9" t="s">
        <v>585</v>
      </c>
      <c r="C116" s="18">
        <v>5</v>
      </c>
      <c r="D116" s="19">
        <v>68.0331699999988</v>
      </c>
      <c r="E116" s="9" t="s">
        <v>898</v>
      </c>
      <c r="F116" s="10">
        <v>51.81</v>
      </c>
      <c r="G116" s="10">
        <v>1.818</v>
      </c>
      <c r="H116" s="10">
        <v>0.661</v>
      </c>
      <c r="I116" s="18">
        <v>12165</v>
      </c>
      <c r="J116" s="18">
        <v>3498759</v>
      </c>
      <c r="K116" s="20">
        <f>J116/(F116/100)</f>
      </c>
      <c r="L116" s="18">
        <v>3324</v>
      </c>
      <c r="M116" s="20">
        <f>L116/(F116/100)</f>
      </c>
      <c r="N116" s="9" t="s">
        <v>630</v>
      </c>
      <c r="O116" s="9" t="s">
        <v>899</v>
      </c>
      <c r="P116" s="9" t="s">
        <v>900</v>
      </c>
      <c r="Q116" s="9" t="s">
        <v>901</v>
      </c>
      <c r="R116" s="9" t="s">
        <v>902</v>
      </c>
      <c r="S116" s="9" t="s">
        <v>903</v>
      </c>
      <c r="T116" s="9" t="s">
        <v>592</v>
      </c>
      <c r="U116" s="10">
        <v>0.946341549500224</v>
      </c>
      <c r="V116" s="10">
        <v>31.736492</v>
      </c>
      <c r="W116" s="10">
        <v>30.877897</v>
      </c>
      <c r="X116" s="10">
        <v>0.17101441</v>
      </c>
      <c r="Y116" s="10">
        <v>241.05763</v>
      </c>
      <c r="Z116" s="10">
        <v>0.9997825</v>
      </c>
      <c r="AA116" s="1"/>
      <c r="AB116" s="1"/>
      <c r="AC116" s="1"/>
      <c r="AD116" s="1"/>
      <c r="AE116" s="1"/>
      <c r="AF116" s="1"/>
      <c r="AG116" s="1"/>
    </row>
    <row x14ac:dyDescent="0.25" r="117" customHeight="1" ht="18.75">
      <c r="A117" s="17">
        <v>32</v>
      </c>
      <c r="B117" s="9" t="s">
        <v>585</v>
      </c>
      <c r="C117" s="18">
        <v>5</v>
      </c>
      <c r="D117" s="19">
        <v>68.0331699999988</v>
      </c>
      <c r="E117" s="9" t="s">
        <v>904</v>
      </c>
      <c r="F117" s="10">
        <v>80.6</v>
      </c>
      <c r="G117" s="10">
        <v>7.865</v>
      </c>
      <c r="H117" s="10">
        <v>0.67</v>
      </c>
      <c r="I117" s="18">
        <v>27886</v>
      </c>
      <c r="J117" s="18">
        <v>3881756</v>
      </c>
      <c r="K117" s="20">
        <f>J117/(F117/100)</f>
      </c>
      <c r="L117" s="18">
        <v>3667</v>
      </c>
      <c r="M117" s="20">
        <f>L117/(F117/100)</f>
      </c>
      <c r="N117" s="9" t="s">
        <v>630</v>
      </c>
      <c r="O117" s="9" t="s">
        <v>899</v>
      </c>
      <c r="P117" s="9" t="s">
        <v>900</v>
      </c>
      <c r="Q117" s="9" t="s">
        <v>901</v>
      </c>
      <c r="R117" s="9" t="s">
        <v>902</v>
      </c>
      <c r="S117" s="9" t="s">
        <v>903</v>
      </c>
      <c r="T117" s="9" t="s">
        <v>592</v>
      </c>
      <c r="U117" s="10">
        <v>0.944798421802868</v>
      </c>
      <c r="V117" s="10">
        <v>42.05456</v>
      </c>
      <c r="W117" s="10">
        <v>40.994488</v>
      </c>
      <c r="X117" s="10">
        <v>0.22661407</v>
      </c>
      <c r="Y117" s="10">
        <v>456.45078</v>
      </c>
      <c r="Z117" s="10">
        <v>0.99985445</v>
      </c>
      <c r="AA117" s="1"/>
      <c r="AB117" s="1"/>
      <c r="AC117" s="1"/>
      <c r="AD117" s="1"/>
      <c r="AE117" s="1"/>
      <c r="AF117" s="1"/>
      <c r="AG117" s="1"/>
    </row>
    <row x14ac:dyDescent="0.25" r="118" customHeight="1" ht="18.75">
      <c r="A118" s="17">
        <v>34</v>
      </c>
      <c r="B118" s="9" t="s">
        <v>585</v>
      </c>
      <c r="C118" s="18">
        <v>5</v>
      </c>
      <c r="D118" s="19">
        <v>68.0331699999988</v>
      </c>
      <c r="E118" s="9" t="s">
        <v>905</v>
      </c>
      <c r="F118" s="10">
        <v>91.19</v>
      </c>
      <c r="G118" s="10">
        <v>1.123</v>
      </c>
      <c r="H118" s="10">
        <v>0.671</v>
      </c>
      <c r="I118" s="18">
        <v>62055</v>
      </c>
      <c r="J118" s="18">
        <v>3383774</v>
      </c>
      <c r="K118" s="20">
        <f>J118/(F118/100)</f>
      </c>
      <c r="L118" s="18">
        <v>3111</v>
      </c>
      <c r="M118" s="20">
        <f>L118/(F118/100)</f>
      </c>
      <c r="N118" s="9" t="s">
        <v>630</v>
      </c>
      <c r="O118" s="9" t="s">
        <v>899</v>
      </c>
      <c r="P118" s="9" t="s">
        <v>900</v>
      </c>
      <c r="Q118" s="9" t="s">
        <v>901</v>
      </c>
      <c r="R118" s="9" t="s">
        <v>902</v>
      </c>
      <c r="S118" s="9" t="s">
        <v>903</v>
      </c>
      <c r="T118" s="9" t="s">
        <v>592</v>
      </c>
      <c r="U118" s="10">
        <v>0.947119571706115</v>
      </c>
      <c r="V118" s="10">
        <v>63.05579</v>
      </c>
      <c r="W118" s="10">
        <v>62.259747</v>
      </c>
      <c r="X118" s="10">
        <v>0.33978075</v>
      </c>
      <c r="Y118" s="10">
        <v>672.78186</v>
      </c>
      <c r="Z118" s="10">
        <v>0.9999876</v>
      </c>
      <c r="AA118" s="1"/>
      <c r="AB118" s="1"/>
      <c r="AC118" s="1"/>
      <c r="AD118" s="1"/>
      <c r="AE118" s="1"/>
      <c r="AF118" s="1"/>
      <c r="AG118" s="1"/>
    </row>
    <row x14ac:dyDescent="0.25" r="119" customHeight="1" ht="18.75">
      <c r="A119" s="17">
        <v>15</v>
      </c>
      <c r="B119" s="9" t="s">
        <v>575</v>
      </c>
      <c r="C119" s="18">
        <v>5</v>
      </c>
      <c r="D119" s="22">
        <v>64.7997199999991</v>
      </c>
      <c r="E119" s="9" t="s">
        <v>906</v>
      </c>
      <c r="F119" s="10">
        <v>60.56</v>
      </c>
      <c r="G119" s="10">
        <v>8.703</v>
      </c>
      <c r="H119" s="10">
        <v>0.658</v>
      </c>
      <c r="I119" s="18">
        <v>4870</v>
      </c>
      <c r="J119" s="18">
        <v>1497235</v>
      </c>
      <c r="K119" s="20">
        <f>J119/(F119/100)</f>
      </c>
      <c r="L119" s="18">
        <v>1567</v>
      </c>
      <c r="M119" s="20">
        <f>L119/(F119/100)</f>
      </c>
      <c r="N119" s="9" t="s">
        <v>630</v>
      </c>
      <c r="O119" s="9" t="s">
        <v>907</v>
      </c>
      <c r="P119" s="9" t="s">
        <v>908</v>
      </c>
      <c r="Q119" s="9" t="s">
        <v>909</v>
      </c>
      <c r="R119" s="9" t="s">
        <v>910</v>
      </c>
      <c r="S119" s="9" t="s">
        <v>591</v>
      </c>
      <c r="T119" s="9" t="s">
        <v>592</v>
      </c>
      <c r="U119" s="10">
        <v>0.784085886896869</v>
      </c>
      <c r="V119" s="10">
        <v>16.066587</v>
      </c>
      <c r="W119" s="10">
        <v>15.582634</v>
      </c>
      <c r="X119" s="10">
        <v>0.13071035</v>
      </c>
      <c r="Y119" s="10">
        <v>65.76258</v>
      </c>
      <c r="Z119" s="10">
        <v>0.9989013</v>
      </c>
      <c r="AA119" s="1"/>
      <c r="AB119" s="1"/>
      <c r="AC119" s="1"/>
      <c r="AD119" s="1"/>
      <c r="AE119" s="1"/>
      <c r="AF119" s="1"/>
      <c r="AG119" s="1"/>
    </row>
    <row x14ac:dyDescent="0.25" r="120" customHeight="1" ht="18.75">
      <c r="A120" s="17">
        <v>14</v>
      </c>
      <c r="B120" s="9" t="s">
        <v>575</v>
      </c>
      <c r="C120" s="18">
        <v>13</v>
      </c>
      <c r="D120" s="19">
        <v>37.6387400000003</v>
      </c>
      <c r="E120" s="9" t="s">
        <v>911</v>
      </c>
      <c r="F120" s="10">
        <v>93.85</v>
      </c>
      <c r="G120" s="10">
        <v>0.292</v>
      </c>
      <c r="H120" s="10">
        <v>0.425</v>
      </c>
      <c r="I120" s="18">
        <v>22054</v>
      </c>
      <c r="J120" s="18">
        <v>1923910</v>
      </c>
      <c r="K120" s="20">
        <f>J120/(F120/100)</f>
      </c>
      <c r="L120" s="18">
        <v>1782</v>
      </c>
      <c r="M120" s="20">
        <f>L120/(F120/100)</f>
      </c>
      <c r="N120" s="9" t="s">
        <v>630</v>
      </c>
      <c r="O120" s="9" t="s">
        <v>912</v>
      </c>
      <c r="P120" s="9" t="s">
        <v>913</v>
      </c>
      <c r="Q120" s="9" t="s">
        <v>914</v>
      </c>
      <c r="R120" s="9" t="s">
        <v>915</v>
      </c>
      <c r="S120" s="9" t="s">
        <v>916</v>
      </c>
      <c r="T120" s="9" t="s">
        <v>592</v>
      </c>
      <c r="U120" s="10">
        <v>0.960859105294521</v>
      </c>
      <c r="V120" s="10">
        <v>32.80064</v>
      </c>
      <c r="W120" s="10">
        <v>31.769773</v>
      </c>
      <c r="X120" s="10">
        <v>0.16983743</v>
      </c>
      <c r="Y120" s="10">
        <v>352.78546</v>
      </c>
      <c r="Z120" s="10">
        <v>0.9997318</v>
      </c>
      <c r="AA120" s="1"/>
      <c r="AB120" s="1"/>
      <c r="AC120" s="1"/>
      <c r="AD120" s="1"/>
      <c r="AE120" s="1"/>
      <c r="AF120" s="1"/>
      <c r="AG120" s="1"/>
    </row>
    <row x14ac:dyDescent="0.25" r="121" customHeight="1" ht="18.75">
      <c r="A121" s="17">
        <v>81</v>
      </c>
      <c r="B121" s="9" t="s">
        <v>575</v>
      </c>
      <c r="C121" s="18">
        <v>13</v>
      </c>
      <c r="D121" s="19">
        <v>37.6387400000003</v>
      </c>
      <c r="E121" s="9" t="s">
        <v>917</v>
      </c>
      <c r="F121" s="10">
        <v>50.11</v>
      </c>
      <c r="G121" s="10">
        <v>5.494</v>
      </c>
      <c r="H121" s="10">
        <v>0.615</v>
      </c>
      <c r="I121" s="18">
        <v>3674</v>
      </c>
      <c r="J121" s="18">
        <v>1775257</v>
      </c>
      <c r="K121" s="20">
        <f>J121/(F121/100)</f>
      </c>
      <c r="L121" s="18">
        <v>1907</v>
      </c>
      <c r="M121" s="20">
        <f>L121/(F121/100)</f>
      </c>
      <c r="N121" s="9" t="s">
        <v>630</v>
      </c>
      <c r="O121" s="9" t="s">
        <v>918</v>
      </c>
      <c r="P121" s="9" t="s">
        <v>919</v>
      </c>
      <c r="Q121" s="9" t="s">
        <v>920</v>
      </c>
      <c r="R121" s="9" t="s">
        <v>921</v>
      </c>
      <c r="S121" s="9" t="s">
        <v>922</v>
      </c>
      <c r="T121" s="9" t="s">
        <v>592</v>
      </c>
      <c r="U121" s="10">
        <v>0.969247867191754</v>
      </c>
      <c r="V121" s="10">
        <v>12.87368</v>
      </c>
      <c r="W121" s="10">
        <v>12.363555</v>
      </c>
      <c r="X121" s="10">
        <v>0.066658236</v>
      </c>
      <c r="Y121" s="10">
        <v>54.038925</v>
      </c>
      <c r="Z121" s="10">
        <v>0.9995313</v>
      </c>
      <c r="AA121" s="1"/>
      <c r="AB121" s="1"/>
      <c r="AC121" s="1"/>
      <c r="AD121" s="1"/>
      <c r="AE121" s="1"/>
      <c r="AF121" s="1"/>
      <c r="AG121" s="1"/>
    </row>
    <row x14ac:dyDescent="0.25" r="122" customHeight="1" ht="18.75">
      <c r="A122" s="17">
        <v>79</v>
      </c>
      <c r="B122" s="9" t="s">
        <v>575</v>
      </c>
      <c r="C122" s="18">
        <v>5</v>
      </c>
      <c r="D122" s="22">
        <v>64.7997199999991</v>
      </c>
      <c r="E122" s="9" t="s">
        <v>923</v>
      </c>
      <c r="F122" s="10">
        <v>54.48</v>
      </c>
      <c r="G122" s="10">
        <v>3.448</v>
      </c>
      <c r="H122" s="10">
        <v>0.664</v>
      </c>
      <c r="I122" s="18">
        <v>5255</v>
      </c>
      <c r="J122" s="18">
        <v>2151935</v>
      </c>
      <c r="K122" s="20">
        <f>J122/(F122/100)</f>
      </c>
      <c r="L122" s="18">
        <v>2110</v>
      </c>
      <c r="M122" s="20">
        <f>L122/(F122/100)</f>
      </c>
      <c r="N122" s="9" t="s">
        <v>630</v>
      </c>
      <c r="O122" s="9" t="s">
        <v>918</v>
      </c>
      <c r="P122" s="9" t="s">
        <v>919</v>
      </c>
      <c r="Q122" s="9" t="s">
        <v>920</v>
      </c>
      <c r="R122" s="9" t="s">
        <v>921</v>
      </c>
      <c r="S122" s="9" t="s">
        <v>924</v>
      </c>
      <c r="T122" s="9" t="s">
        <v>592</v>
      </c>
      <c r="U122" s="10">
        <v>0.918991628121805</v>
      </c>
      <c r="V122" s="10">
        <v>15.048015</v>
      </c>
      <c r="W122" s="10">
        <v>14.574843</v>
      </c>
      <c r="X122" s="10">
        <v>0.12242371</v>
      </c>
      <c r="Y122" s="10">
        <v>60.259956</v>
      </c>
      <c r="Z122" s="10">
        <v>0.9994261</v>
      </c>
      <c r="AA122" s="1"/>
      <c r="AB122" s="1"/>
      <c r="AC122" s="1"/>
      <c r="AD122" s="1"/>
      <c r="AE122" s="1"/>
      <c r="AF122" s="1"/>
      <c r="AG122" s="1"/>
    </row>
    <row x14ac:dyDescent="0.25" r="123" customHeight="1" ht="18.75">
      <c r="A123" s="17">
        <v>83</v>
      </c>
      <c r="B123" s="9" t="s">
        <v>575</v>
      </c>
      <c r="C123" s="18">
        <v>5</v>
      </c>
      <c r="D123" s="22">
        <v>64.7997199999991</v>
      </c>
      <c r="E123" s="9" t="s">
        <v>925</v>
      </c>
      <c r="F123" s="10">
        <v>95.28</v>
      </c>
      <c r="G123" s="10">
        <v>2.197</v>
      </c>
      <c r="H123" s="10">
        <v>0.668</v>
      </c>
      <c r="I123" s="18">
        <v>15048</v>
      </c>
      <c r="J123" s="18">
        <v>3602325</v>
      </c>
      <c r="K123" s="20">
        <f>J123/(F123/100)</f>
      </c>
      <c r="L123" s="18">
        <v>3173</v>
      </c>
      <c r="M123" s="20">
        <f>L123/(F123/100)</f>
      </c>
      <c r="N123" s="9" t="s">
        <v>630</v>
      </c>
      <c r="O123" s="9" t="s">
        <v>918</v>
      </c>
      <c r="P123" s="9" t="s">
        <v>919</v>
      </c>
      <c r="Q123" s="9" t="s">
        <v>920</v>
      </c>
      <c r="R123" s="9" t="s">
        <v>921</v>
      </c>
      <c r="S123" s="9" t="s">
        <v>926</v>
      </c>
      <c r="T123" s="9" t="s">
        <v>592</v>
      </c>
      <c r="U123" s="10">
        <v>0.961503768515189</v>
      </c>
      <c r="V123" s="10">
        <v>30.341515</v>
      </c>
      <c r="W123" s="10">
        <v>29.835417</v>
      </c>
      <c r="X123" s="10">
        <v>0.24684456</v>
      </c>
      <c r="Y123" s="10">
        <v>169.88083</v>
      </c>
      <c r="Z123" s="10">
        <v>0.99950975</v>
      </c>
      <c r="AA123" s="1"/>
      <c r="AB123" s="1"/>
      <c r="AC123" s="1"/>
      <c r="AD123" s="1"/>
      <c r="AE123" s="1"/>
      <c r="AF123" s="1"/>
      <c r="AG123" s="1"/>
    </row>
    <row x14ac:dyDescent="0.25" r="124" customHeight="1" ht="18.75">
      <c r="A124" s="17">
        <v>77</v>
      </c>
      <c r="B124" s="9" t="s">
        <v>575</v>
      </c>
      <c r="C124" s="18">
        <v>5</v>
      </c>
      <c r="D124" s="22">
        <v>64.7997199999991</v>
      </c>
      <c r="E124" s="9" t="s">
        <v>927</v>
      </c>
      <c r="F124" s="10">
        <v>63.15</v>
      </c>
      <c r="G124" s="10">
        <v>2.197</v>
      </c>
      <c r="H124" s="10">
        <v>0.672</v>
      </c>
      <c r="I124" s="18">
        <v>11433</v>
      </c>
      <c r="J124" s="18">
        <v>3654735</v>
      </c>
      <c r="K124" s="20">
        <f>J124/(F124/100)</f>
      </c>
      <c r="L124" s="18">
        <v>3414</v>
      </c>
      <c r="M124" s="20">
        <f>L124/(F124/100)</f>
      </c>
      <c r="N124" s="9" t="s">
        <v>630</v>
      </c>
      <c r="O124" s="9" t="s">
        <v>918</v>
      </c>
      <c r="P124" s="9" t="s">
        <v>919</v>
      </c>
      <c r="Q124" s="9" t="s">
        <v>920</v>
      </c>
      <c r="R124" s="9" t="s">
        <v>921</v>
      </c>
      <c r="S124" s="9" t="s">
        <v>928</v>
      </c>
      <c r="T124" s="9" t="s">
        <v>592</v>
      </c>
      <c r="U124" s="10">
        <v>0.874023379739218</v>
      </c>
      <c r="V124" s="10">
        <v>16.65646</v>
      </c>
      <c r="W124" s="10">
        <v>16.081621</v>
      </c>
      <c r="X124" s="10">
        <v>0.13550927</v>
      </c>
      <c r="Y124" s="10">
        <v>70.55082</v>
      </c>
      <c r="Z124" s="10">
        <v>0.9996826</v>
      </c>
      <c r="AA124" s="1"/>
      <c r="AB124" s="1"/>
      <c r="AC124" s="1"/>
      <c r="AD124" s="1"/>
      <c r="AE124" s="1"/>
      <c r="AF124" s="1"/>
      <c r="AG124" s="1"/>
    </row>
    <row x14ac:dyDescent="0.25" r="125" customHeight="1" ht="18.75">
      <c r="A125" s="17">
        <v>80</v>
      </c>
      <c r="B125" s="9" t="s">
        <v>575</v>
      </c>
      <c r="C125" s="18">
        <v>5</v>
      </c>
      <c r="D125" s="22">
        <v>64.7997199999991</v>
      </c>
      <c r="E125" s="9" t="s">
        <v>929</v>
      </c>
      <c r="F125" s="10">
        <v>66.7</v>
      </c>
      <c r="G125" s="10">
        <v>3.296</v>
      </c>
      <c r="H125" s="10">
        <v>0.682</v>
      </c>
      <c r="I125" s="18">
        <v>13267</v>
      </c>
      <c r="J125" s="18">
        <v>2450976</v>
      </c>
      <c r="K125" s="20">
        <f>J125/(F125/100)</f>
      </c>
      <c r="L125" s="18">
        <v>2298</v>
      </c>
      <c r="M125" s="20">
        <f>L125/(F125/100)</f>
      </c>
      <c r="N125" s="9" t="s">
        <v>630</v>
      </c>
      <c r="O125" s="9" t="s">
        <v>918</v>
      </c>
      <c r="P125" s="9" t="s">
        <v>919</v>
      </c>
      <c r="Q125" s="9" t="s">
        <v>920</v>
      </c>
      <c r="R125" s="9" t="s">
        <v>921</v>
      </c>
      <c r="S125" s="9" t="s">
        <v>930</v>
      </c>
      <c r="T125" s="9" t="s">
        <v>592</v>
      </c>
      <c r="U125" s="10">
        <v>0.948049779664771</v>
      </c>
      <c r="V125" s="10">
        <v>20.512892</v>
      </c>
      <c r="W125" s="10">
        <v>19.899893</v>
      </c>
      <c r="X125" s="10">
        <v>0.16688342</v>
      </c>
      <c r="Y125" s="10">
        <v>108.27145</v>
      </c>
      <c r="Z125" s="10">
        <v>0.999472</v>
      </c>
      <c r="AA125" s="1"/>
      <c r="AB125" s="1"/>
      <c r="AC125" s="1"/>
      <c r="AD125" s="1"/>
      <c r="AE125" s="1"/>
      <c r="AF125" s="1"/>
      <c r="AG125" s="1"/>
    </row>
    <row x14ac:dyDescent="0.25" r="126" customHeight="1" ht="18.75">
      <c r="A126" s="17">
        <v>78</v>
      </c>
      <c r="B126" s="9" t="s">
        <v>575</v>
      </c>
      <c r="C126" s="18">
        <v>5</v>
      </c>
      <c r="D126" s="22">
        <v>64.7997199999991</v>
      </c>
      <c r="E126" s="9" t="s">
        <v>931</v>
      </c>
      <c r="F126" s="10">
        <v>60.97</v>
      </c>
      <c r="G126" s="18">
        <v>0</v>
      </c>
      <c r="H126" s="10">
        <v>0.679</v>
      </c>
      <c r="I126" s="18">
        <v>14281</v>
      </c>
      <c r="J126" s="18">
        <v>2712843</v>
      </c>
      <c r="K126" s="20">
        <f>J126/(F126/100)</f>
      </c>
      <c r="L126" s="18">
        <v>2446</v>
      </c>
      <c r="M126" s="20">
        <f>L126/(F126/100)</f>
      </c>
      <c r="N126" s="9" t="s">
        <v>630</v>
      </c>
      <c r="O126" s="9" t="s">
        <v>918</v>
      </c>
      <c r="P126" s="9" t="s">
        <v>919</v>
      </c>
      <c r="Q126" s="9" t="s">
        <v>920</v>
      </c>
      <c r="R126" s="9" t="s">
        <v>921</v>
      </c>
      <c r="S126" s="9" t="s">
        <v>932</v>
      </c>
      <c r="T126" s="9" t="s">
        <v>592</v>
      </c>
      <c r="U126" s="10">
        <v>0.94389602742208</v>
      </c>
      <c r="V126" s="10">
        <v>15.74319</v>
      </c>
      <c r="W126" s="10">
        <v>15.445842</v>
      </c>
      <c r="X126" s="10">
        <v>0.12807932</v>
      </c>
      <c r="Y126" s="10">
        <v>47.121746</v>
      </c>
      <c r="Z126" s="10">
        <v>0.99971503</v>
      </c>
      <c r="AA126" s="1"/>
      <c r="AB126" s="1"/>
      <c r="AC126" s="1"/>
      <c r="AD126" s="1"/>
      <c r="AE126" s="1"/>
      <c r="AF126" s="1"/>
      <c r="AG126" s="1"/>
    </row>
    <row x14ac:dyDescent="0.25" r="127" customHeight="1" ht="18.75">
      <c r="A127" s="17">
        <v>84</v>
      </c>
      <c r="B127" s="9" t="s">
        <v>585</v>
      </c>
      <c r="C127" s="18">
        <v>5</v>
      </c>
      <c r="D127" s="19">
        <v>68.0331699999988</v>
      </c>
      <c r="E127" s="9" t="s">
        <v>933</v>
      </c>
      <c r="F127" s="10">
        <v>46.55</v>
      </c>
      <c r="G127" s="10">
        <v>8.62</v>
      </c>
      <c r="H127" s="10">
        <v>0.684</v>
      </c>
      <c r="I127" s="18">
        <v>2923</v>
      </c>
      <c r="J127" s="18">
        <v>3074028</v>
      </c>
      <c r="K127" s="20">
        <f>J127/(F127/100)</f>
      </c>
      <c r="L127" s="18">
        <v>3235</v>
      </c>
      <c r="M127" s="20">
        <f>L127/(F127/100)</f>
      </c>
      <c r="N127" s="9" t="s">
        <v>630</v>
      </c>
      <c r="O127" s="9" t="s">
        <v>918</v>
      </c>
      <c r="P127" s="9" t="s">
        <v>919</v>
      </c>
      <c r="Q127" s="9" t="s">
        <v>920</v>
      </c>
      <c r="R127" s="9" t="s">
        <v>921</v>
      </c>
      <c r="S127" s="9" t="s">
        <v>926</v>
      </c>
      <c r="T127" s="9" t="s">
        <v>592</v>
      </c>
      <c r="U127" s="10">
        <v>0.945099942263056</v>
      </c>
      <c r="V127" s="10">
        <v>23.446062</v>
      </c>
      <c r="W127" s="10">
        <v>22.405706</v>
      </c>
      <c r="X127" s="10">
        <v>0.12634082</v>
      </c>
      <c r="Y127" s="10">
        <v>183.90002</v>
      </c>
      <c r="Z127" s="10">
        <v>0.9991451</v>
      </c>
      <c r="AA127" s="1"/>
      <c r="AB127" s="1"/>
      <c r="AC127" s="1"/>
      <c r="AD127" s="1"/>
      <c r="AE127" s="1"/>
      <c r="AF127" s="1"/>
      <c r="AG127" s="1"/>
    </row>
    <row x14ac:dyDescent="0.25" r="128" customHeight="1" ht="18.75">
      <c r="A128" s="17">
        <v>82</v>
      </c>
      <c r="B128" s="9" t="s">
        <v>628</v>
      </c>
      <c r="C128" s="18">
        <v>4</v>
      </c>
      <c r="D128" s="19">
        <v>70.6199299999989</v>
      </c>
      <c r="E128" s="9" t="s">
        <v>934</v>
      </c>
      <c r="F128" s="10">
        <v>58.04</v>
      </c>
      <c r="G128" s="10">
        <v>3.448</v>
      </c>
      <c r="H128" s="10">
        <v>0.69</v>
      </c>
      <c r="I128" s="18">
        <v>12002</v>
      </c>
      <c r="J128" s="18">
        <v>3242033</v>
      </c>
      <c r="K128" s="20">
        <f>J128/(F128/100)</f>
      </c>
      <c r="L128" s="18">
        <v>2921</v>
      </c>
      <c r="M128" s="20">
        <f>L128/(F128/100)</f>
      </c>
      <c r="N128" s="9" t="s">
        <v>630</v>
      </c>
      <c r="O128" s="9" t="s">
        <v>918</v>
      </c>
      <c r="P128" s="9" t="s">
        <v>919</v>
      </c>
      <c r="Q128" s="9" t="s">
        <v>920</v>
      </c>
      <c r="R128" s="9" t="s">
        <v>921</v>
      </c>
      <c r="S128" s="9" t="s">
        <v>926</v>
      </c>
      <c r="T128" s="9" t="s">
        <v>592</v>
      </c>
      <c r="U128" s="10">
        <v>0.93263961909546</v>
      </c>
      <c r="V128" s="10">
        <v>39.131096</v>
      </c>
      <c r="W128" s="10">
        <v>38.519016</v>
      </c>
      <c r="X128" s="10">
        <v>0.3185795</v>
      </c>
      <c r="Y128" s="10">
        <v>255.47708</v>
      </c>
      <c r="Z128" s="10">
        <v>0.99962276</v>
      </c>
      <c r="AA128" s="1"/>
      <c r="AB128" s="1"/>
      <c r="AC128" s="1"/>
      <c r="AD128" s="1"/>
      <c r="AE128" s="1"/>
      <c r="AF128" s="1"/>
      <c r="AG128" s="1"/>
    </row>
    <row x14ac:dyDescent="0.25" r="129" customHeight="1" ht="18.75">
      <c r="A129" s="17">
        <v>72</v>
      </c>
      <c r="B129" s="9" t="s">
        <v>575</v>
      </c>
      <c r="C129" s="18">
        <v>5</v>
      </c>
      <c r="D129" s="22">
        <v>64.7997199999991</v>
      </c>
      <c r="E129" s="9" t="s">
        <v>935</v>
      </c>
      <c r="F129" s="10">
        <v>74.2</v>
      </c>
      <c r="G129" s="10">
        <v>3.296</v>
      </c>
      <c r="H129" s="10">
        <v>0.68</v>
      </c>
      <c r="I129" s="18">
        <v>8946</v>
      </c>
      <c r="J129" s="18">
        <v>2226884</v>
      </c>
      <c r="K129" s="20">
        <f>J129/(F129/100)</f>
      </c>
      <c r="L129" s="18">
        <v>2117</v>
      </c>
      <c r="M129" s="20">
        <f>L129/(F129/100)</f>
      </c>
      <c r="N129" s="9" t="s">
        <v>630</v>
      </c>
      <c r="O129" s="9" t="s">
        <v>918</v>
      </c>
      <c r="P129" s="9" t="s">
        <v>919</v>
      </c>
      <c r="Q129" s="9" t="s">
        <v>920</v>
      </c>
      <c r="R129" s="9" t="s">
        <v>936</v>
      </c>
      <c r="S129" s="9" t="s">
        <v>591</v>
      </c>
      <c r="T129" s="9" t="s">
        <v>592</v>
      </c>
      <c r="U129" s="10">
        <v>0.797612248195079</v>
      </c>
      <c r="V129" s="10">
        <v>20.501104</v>
      </c>
      <c r="W129" s="10">
        <v>20.092392</v>
      </c>
      <c r="X129" s="10">
        <v>0.1667875</v>
      </c>
      <c r="Y129" s="10">
        <v>83.84222</v>
      </c>
      <c r="Z129" s="10">
        <v>0.99936146</v>
      </c>
      <c r="AA129" s="1"/>
      <c r="AB129" s="1"/>
      <c r="AC129" s="1"/>
      <c r="AD129" s="1"/>
      <c r="AE129" s="1"/>
      <c r="AF129" s="1"/>
      <c r="AG129" s="1"/>
    </row>
    <row x14ac:dyDescent="0.25" r="130" customHeight="1" ht="18.75">
      <c r="A130" s="17">
        <v>73</v>
      </c>
      <c r="B130" s="9" t="s">
        <v>628</v>
      </c>
      <c r="C130" s="18">
        <v>4</v>
      </c>
      <c r="D130" s="19">
        <v>70.6199299999989</v>
      </c>
      <c r="E130" s="9" t="s">
        <v>937</v>
      </c>
      <c r="F130" s="10">
        <v>75.3</v>
      </c>
      <c r="G130" s="10">
        <v>4.945</v>
      </c>
      <c r="H130" s="10">
        <v>0.687</v>
      </c>
      <c r="I130" s="18">
        <v>5171</v>
      </c>
      <c r="J130" s="18">
        <v>2328925</v>
      </c>
      <c r="K130" s="20">
        <f>J130/(F130/100)</f>
      </c>
      <c r="L130" s="18">
        <v>2298</v>
      </c>
      <c r="M130" s="20">
        <f>L130/(F130/100)</f>
      </c>
      <c r="N130" s="9" t="s">
        <v>630</v>
      </c>
      <c r="O130" s="9" t="s">
        <v>918</v>
      </c>
      <c r="P130" s="9" t="s">
        <v>919</v>
      </c>
      <c r="Q130" s="9" t="s">
        <v>920</v>
      </c>
      <c r="R130" s="9" t="s">
        <v>936</v>
      </c>
      <c r="S130" s="9" t="s">
        <v>591</v>
      </c>
      <c r="T130" s="9" t="s">
        <v>592</v>
      </c>
      <c r="U130" s="10">
        <v>0.807032757069232</v>
      </c>
      <c r="V130" s="10">
        <v>30.375277</v>
      </c>
      <c r="W130" s="10">
        <v>29.356384</v>
      </c>
      <c r="X130" s="10">
        <v>0.24729538</v>
      </c>
      <c r="Y130" s="10">
        <v>269.50818</v>
      </c>
      <c r="Z130" s="10">
        <v>0.9992035</v>
      </c>
      <c r="AA130" s="1"/>
      <c r="AB130" s="1"/>
      <c r="AC130" s="1"/>
      <c r="AD130" s="1"/>
      <c r="AE130" s="1"/>
      <c r="AF130" s="1"/>
      <c r="AG130" s="1"/>
    </row>
    <row x14ac:dyDescent="0.25" r="131" customHeight="1" ht="18.75">
      <c r="A131" s="17">
        <v>74</v>
      </c>
      <c r="B131" s="9" t="s">
        <v>585</v>
      </c>
      <c r="C131" s="18">
        <v>11</v>
      </c>
      <c r="D131" s="19">
        <v>44.7523299999895</v>
      </c>
      <c r="E131" s="9" t="s">
        <v>938</v>
      </c>
      <c r="F131" s="10">
        <v>92.3</v>
      </c>
      <c r="G131" s="10">
        <v>4.395</v>
      </c>
      <c r="H131" s="10">
        <v>0.699</v>
      </c>
      <c r="I131" s="18">
        <v>13050</v>
      </c>
      <c r="J131" s="18">
        <v>2496865</v>
      </c>
      <c r="K131" s="20">
        <f>J131/(F131/100)</f>
      </c>
      <c r="L131" s="18">
        <v>2387</v>
      </c>
      <c r="M131" s="20">
        <f>L131/(F131/100)</f>
      </c>
      <c r="N131" s="9" t="s">
        <v>630</v>
      </c>
      <c r="O131" s="9" t="s">
        <v>918</v>
      </c>
      <c r="P131" s="9" t="s">
        <v>919</v>
      </c>
      <c r="Q131" s="9" t="s">
        <v>920</v>
      </c>
      <c r="R131" s="9" t="s">
        <v>939</v>
      </c>
      <c r="S131" s="9" t="s">
        <v>591</v>
      </c>
      <c r="T131" s="9" t="s">
        <v>592</v>
      </c>
      <c r="U131" s="10">
        <v>0.841877022523401</v>
      </c>
      <c r="V131" s="10">
        <v>27.974962</v>
      </c>
      <c r="W131" s="10">
        <v>27.181301</v>
      </c>
      <c r="X131" s="10">
        <v>0.18736725</v>
      </c>
      <c r="Y131" s="10">
        <v>182.83641</v>
      </c>
      <c r="Z131" s="10">
        <v>0.99959147</v>
      </c>
      <c r="AA131" s="1"/>
      <c r="AB131" s="1"/>
      <c r="AC131" s="1"/>
      <c r="AD131" s="1"/>
      <c r="AE131" s="1"/>
      <c r="AF131" s="1"/>
      <c r="AG131" s="1"/>
    </row>
    <row x14ac:dyDescent="0.25" r="132" customHeight="1" ht="18.75">
      <c r="A132" s="17">
        <v>75</v>
      </c>
      <c r="B132" s="9" t="s">
        <v>585</v>
      </c>
      <c r="C132" s="18">
        <v>5</v>
      </c>
      <c r="D132" s="19">
        <v>68.0331699999988</v>
      </c>
      <c r="E132" s="9" t="s">
        <v>940</v>
      </c>
      <c r="F132" s="10">
        <v>79.12</v>
      </c>
      <c r="G132" s="10">
        <v>4.395</v>
      </c>
      <c r="H132" s="10">
        <v>0.702</v>
      </c>
      <c r="I132" s="18">
        <v>10443</v>
      </c>
      <c r="J132" s="18">
        <v>2015466</v>
      </c>
      <c r="K132" s="20">
        <f>J132/(F132/100)</f>
      </c>
      <c r="L132" s="18">
        <v>1933</v>
      </c>
      <c r="M132" s="20">
        <f>L132/(F132/100)</f>
      </c>
      <c r="N132" s="9" t="s">
        <v>630</v>
      </c>
      <c r="O132" s="9" t="s">
        <v>918</v>
      </c>
      <c r="P132" s="9" t="s">
        <v>919</v>
      </c>
      <c r="Q132" s="9" t="s">
        <v>920</v>
      </c>
      <c r="R132" s="9" t="s">
        <v>939</v>
      </c>
      <c r="S132" s="9" t="s">
        <v>591</v>
      </c>
      <c r="T132" s="9" t="s">
        <v>592</v>
      </c>
      <c r="U132" s="10">
        <v>0.846450849801329</v>
      </c>
      <c r="V132" s="10">
        <v>128.06013</v>
      </c>
      <c r="W132" s="10">
        <v>125.541374</v>
      </c>
      <c r="X132" s="10">
        <v>0.6900614</v>
      </c>
      <c r="Y132" s="10">
        <v>3097.3796</v>
      </c>
      <c r="Z132" s="10">
        <v>0.9998645</v>
      </c>
      <c r="AA132" s="1"/>
      <c r="AB132" s="1"/>
      <c r="AC132" s="1"/>
      <c r="AD132" s="1"/>
      <c r="AE132" s="1"/>
      <c r="AF132" s="1"/>
      <c r="AG132" s="1"/>
    </row>
    <row x14ac:dyDescent="0.25" r="133" customHeight="1" ht="18.75">
      <c r="A133" s="17">
        <v>76</v>
      </c>
      <c r="B133" s="9" t="s">
        <v>628</v>
      </c>
      <c r="C133" s="18">
        <v>4</v>
      </c>
      <c r="D133" s="19">
        <v>70.6199299999989</v>
      </c>
      <c r="E133" s="9" t="s">
        <v>941</v>
      </c>
      <c r="F133" s="10">
        <v>77.33</v>
      </c>
      <c r="G133" s="10">
        <v>6.112</v>
      </c>
      <c r="H133" s="10">
        <v>0.697</v>
      </c>
      <c r="I133" s="18">
        <v>9072</v>
      </c>
      <c r="J133" s="18">
        <v>2683664</v>
      </c>
      <c r="K133" s="20">
        <f>J133/(F133/100)</f>
      </c>
      <c r="L133" s="18">
        <v>2525</v>
      </c>
      <c r="M133" s="20">
        <f>L133/(F133/100)</f>
      </c>
      <c r="N133" s="9" t="s">
        <v>630</v>
      </c>
      <c r="O133" s="9" t="s">
        <v>918</v>
      </c>
      <c r="P133" s="9" t="s">
        <v>919</v>
      </c>
      <c r="Q133" s="9" t="s">
        <v>920</v>
      </c>
      <c r="R133" s="9" t="s">
        <v>939</v>
      </c>
      <c r="S133" s="9" t="s">
        <v>591</v>
      </c>
      <c r="T133" s="9" t="s">
        <v>592</v>
      </c>
      <c r="U133" s="10">
        <v>0.784906928774745</v>
      </c>
      <c r="V133" s="10">
        <v>34.6742</v>
      </c>
      <c r="W133" s="10">
        <v>33.53407</v>
      </c>
      <c r="X133" s="10">
        <v>0.28229436</v>
      </c>
      <c r="Y133" s="10">
        <v>298.00803</v>
      </c>
      <c r="Z133" s="10">
        <v>0.99947536</v>
      </c>
      <c r="AA133" s="1"/>
      <c r="AB133" s="1"/>
      <c r="AC133" s="1"/>
      <c r="AD133" s="1"/>
      <c r="AE133" s="1"/>
      <c r="AF133" s="1"/>
      <c r="AG133" s="1"/>
    </row>
    <row x14ac:dyDescent="0.25" r="134" customHeight="1" ht="18.75">
      <c r="A134" s="17">
        <v>29</v>
      </c>
      <c r="B134" s="9" t="s">
        <v>585</v>
      </c>
      <c r="C134" s="18">
        <v>5</v>
      </c>
      <c r="D134" s="19">
        <v>68.0331699999988</v>
      </c>
      <c r="E134" s="9" t="s">
        <v>942</v>
      </c>
      <c r="F134" s="10">
        <v>63.94</v>
      </c>
      <c r="G134" s="10">
        <v>1.724</v>
      </c>
      <c r="H134" s="10">
        <v>0.649</v>
      </c>
      <c r="I134" s="18">
        <v>11673</v>
      </c>
      <c r="J134" s="18">
        <v>4507222</v>
      </c>
      <c r="K134" s="20">
        <f>J134/(F134/100)</f>
      </c>
      <c r="L134" s="18">
        <v>4447</v>
      </c>
      <c r="M134" s="20">
        <f>L134/(F134/100)</f>
      </c>
      <c r="N134" s="9" t="s">
        <v>630</v>
      </c>
      <c r="O134" s="9" t="s">
        <v>943</v>
      </c>
      <c r="P134" s="9" t="s">
        <v>944</v>
      </c>
      <c r="Q134" s="9" t="s">
        <v>945</v>
      </c>
      <c r="R134" s="9" t="s">
        <v>946</v>
      </c>
      <c r="S134" s="9" t="s">
        <v>947</v>
      </c>
      <c r="T134" s="9" t="s">
        <v>592</v>
      </c>
      <c r="U134" s="10">
        <v>0.932802755908157</v>
      </c>
      <c r="V134" s="10">
        <v>25.094193</v>
      </c>
      <c r="W134" s="10">
        <v>24.358747</v>
      </c>
      <c r="X134" s="10">
        <v>0.13522188</v>
      </c>
      <c r="Y134" s="10">
        <v>157.85962</v>
      </c>
      <c r="Z134" s="10">
        <v>0.9996743</v>
      </c>
      <c r="AA134" s="1"/>
      <c r="AB134" s="1"/>
      <c r="AC134" s="1"/>
      <c r="AD134" s="1"/>
      <c r="AE134" s="1"/>
      <c r="AF134" s="1"/>
      <c r="AG134" s="1"/>
    </row>
    <row x14ac:dyDescent="0.25" r="135" customHeight="1" ht="18.75">
      <c r="A135" s="17">
        <v>31</v>
      </c>
      <c r="B135" s="9" t="s">
        <v>611</v>
      </c>
      <c r="C135" s="18">
        <v>4</v>
      </c>
      <c r="D135" s="19">
        <v>72.5599999999977</v>
      </c>
      <c r="E135" s="9" t="s">
        <v>948</v>
      </c>
      <c r="F135" s="10">
        <v>46.2</v>
      </c>
      <c r="G135" s="10">
        <v>7.586</v>
      </c>
      <c r="H135" s="10">
        <v>0.708</v>
      </c>
      <c r="I135" s="18">
        <v>3333</v>
      </c>
      <c r="J135" s="18">
        <v>3995743</v>
      </c>
      <c r="K135" s="20">
        <f>J135/(F135/100)</f>
      </c>
      <c r="L135" s="18">
        <v>4369</v>
      </c>
      <c r="M135" s="20">
        <f>L135/(F135/100)</f>
      </c>
      <c r="N135" s="9" t="s">
        <v>630</v>
      </c>
      <c r="O135" s="9" t="s">
        <v>943</v>
      </c>
      <c r="P135" s="9" t="s">
        <v>944</v>
      </c>
      <c r="Q135" s="9" t="s">
        <v>949</v>
      </c>
      <c r="R135" s="9" t="s">
        <v>950</v>
      </c>
      <c r="S135" s="9" t="s">
        <v>591</v>
      </c>
      <c r="T135" s="9" t="s">
        <v>592</v>
      </c>
      <c r="U135" s="10">
        <v>0.854041002303722</v>
      </c>
      <c r="V135" s="10">
        <v>37.687622</v>
      </c>
      <c r="W135" s="10">
        <v>36.31322</v>
      </c>
      <c r="X135" s="10">
        <v>0.25344846</v>
      </c>
      <c r="Y135" s="10">
        <v>390.66037</v>
      </c>
      <c r="Z135" s="10">
        <v>0.9989929</v>
      </c>
      <c r="AA135" s="1"/>
      <c r="AB135" s="1"/>
      <c r="AC135" s="1"/>
      <c r="AD135" s="1"/>
      <c r="AE135" s="1"/>
      <c r="AF135" s="1"/>
      <c r="AG135" s="1"/>
    </row>
    <row x14ac:dyDescent="0.25" r="136" customHeight="1" ht="18.75">
      <c r="A136" s="17">
        <v>30</v>
      </c>
      <c r="B136" s="9" t="s">
        <v>628</v>
      </c>
      <c r="C136" s="18">
        <v>4</v>
      </c>
      <c r="D136" s="19">
        <v>70.6199299999989</v>
      </c>
      <c r="E136" s="9" t="s">
        <v>951</v>
      </c>
      <c r="F136" s="10">
        <v>72.79</v>
      </c>
      <c r="G136" s="10">
        <v>3.361</v>
      </c>
      <c r="H136" s="10">
        <v>0.716</v>
      </c>
      <c r="I136" s="18">
        <v>13126</v>
      </c>
      <c r="J136" s="18">
        <v>4486863</v>
      </c>
      <c r="K136" s="20">
        <f>J136/(F136/100)</f>
      </c>
      <c r="L136" s="18">
        <v>4505</v>
      </c>
      <c r="M136" s="20">
        <f>L136/(F136/100)</f>
      </c>
      <c r="N136" s="9" t="s">
        <v>630</v>
      </c>
      <c r="O136" s="9" t="s">
        <v>943</v>
      </c>
      <c r="P136" s="9" t="s">
        <v>944</v>
      </c>
      <c r="Q136" s="9" t="s">
        <v>949</v>
      </c>
      <c r="R136" s="9" t="s">
        <v>950</v>
      </c>
      <c r="S136" s="9" t="s">
        <v>591</v>
      </c>
      <c r="T136" s="9" t="s">
        <v>592</v>
      </c>
      <c r="U136" s="10">
        <v>0.856312012053579</v>
      </c>
      <c r="V136" s="10">
        <v>28.299297</v>
      </c>
      <c r="W136" s="10">
        <v>27.571655</v>
      </c>
      <c r="X136" s="10">
        <v>0.23039415</v>
      </c>
      <c r="Y136" s="10">
        <v>175.34653</v>
      </c>
      <c r="Z136" s="10">
        <v>0.9994751</v>
      </c>
      <c r="AA136" s="1"/>
      <c r="AB136" s="1"/>
      <c r="AC136" s="1"/>
      <c r="AD136" s="1"/>
      <c r="AE136" s="1"/>
      <c r="AF136" s="1"/>
      <c r="AG136" s="1"/>
    </row>
    <row x14ac:dyDescent="0.25" r="137" customHeight="1" ht="18.75">
      <c r="A137" s="17">
        <v>44</v>
      </c>
      <c r="B137" s="9" t="s">
        <v>575</v>
      </c>
      <c r="C137" s="18">
        <v>5</v>
      </c>
      <c r="D137" s="22">
        <v>64.7997199999991</v>
      </c>
      <c r="E137" s="9" t="s">
        <v>952</v>
      </c>
      <c r="F137" s="10">
        <v>47.47</v>
      </c>
      <c r="G137" s="10">
        <v>2.261</v>
      </c>
      <c r="H137" s="10">
        <v>0.679</v>
      </c>
      <c r="I137" s="18">
        <v>3147</v>
      </c>
      <c r="J137" s="18">
        <v>2711462</v>
      </c>
      <c r="K137" s="20">
        <f>J137/(F137/100)</f>
      </c>
      <c r="L137" s="18">
        <v>2883</v>
      </c>
      <c r="M137" s="20">
        <f>L137/(F137/100)</f>
      </c>
      <c r="N137" s="9" t="s">
        <v>630</v>
      </c>
      <c r="O137" s="9" t="s">
        <v>953</v>
      </c>
      <c r="P137" s="9" t="s">
        <v>954</v>
      </c>
      <c r="Q137" s="9" t="s">
        <v>955</v>
      </c>
      <c r="R137" s="9" t="s">
        <v>956</v>
      </c>
      <c r="S137" s="9" t="s">
        <v>957</v>
      </c>
      <c r="T137" s="9" t="s">
        <v>592</v>
      </c>
      <c r="U137" s="10">
        <v>0.846165542633884</v>
      </c>
      <c r="V137" s="10">
        <v>66.53716</v>
      </c>
      <c r="W137" s="10">
        <v>66.02486</v>
      </c>
      <c r="X137" s="10">
        <v>0.5413157</v>
      </c>
      <c r="Y137" s="10">
        <v>534.52686</v>
      </c>
      <c r="Z137" s="10">
        <v>0.99965847</v>
      </c>
      <c r="AA137" s="1"/>
      <c r="AB137" s="1"/>
      <c r="AC137" s="1"/>
      <c r="AD137" s="1"/>
      <c r="AE137" s="1"/>
      <c r="AF137" s="1"/>
      <c r="AG137" s="1"/>
    </row>
    <row x14ac:dyDescent="0.25" r="138" customHeight="1" ht="18.75">
      <c r="A138" s="17">
        <v>46</v>
      </c>
      <c r="B138" s="9" t="s">
        <v>585</v>
      </c>
      <c r="C138" s="18">
        <v>5</v>
      </c>
      <c r="D138" s="19">
        <v>68.0331699999988</v>
      </c>
      <c r="E138" s="9" t="s">
        <v>958</v>
      </c>
      <c r="F138" s="10">
        <v>55.18</v>
      </c>
      <c r="G138" s="10">
        <v>1.754</v>
      </c>
      <c r="H138" s="10">
        <v>0.671</v>
      </c>
      <c r="I138" s="18">
        <v>7185</v>
      </c>
      <c r="J138" s="18">
        <v>6651028</v>
      </c>
      <c r="K138" s="20">
        <f>J138/(F138/100)</f>
      </c>
      <c r="L138" s="18">
        <v>6771</v>
      </c>
      <c r="M138" s="20">
        <f>L138/(F138/100)</f>
      </c>
      <c r="N138" s="9" t="s">
        <v>630</v>
      </c>
      <c r="O138" s="9" t="s">
        <v>953</v>
      </c>
      <c r="P138" s="9" t="s">
        <v>954</v>
      </c>
      <c r="Q138" s="9" t="s">
        <v>959</v>
      </c>
      <c r="R138" s="9" t="s">
        <v>960</v>
      </c>
      <c r="S138" s="9" t="s">
        <v>591</v>
      </c>
      <c r="T138" s="9" t="s">
        <v>592</v>
      </c>
      <c r="U138" s="10">
        <v>0.809730058023764</v>
      </c>
      <c r="V138" s="10">
        <v>22.280752</v>
      </c>
      <c r="W138" s="10">
        <v>21.33056</v>
      </c>
      <c r="X138" s="10">
        <v>0.12006146</v>
      </c>
      <c r="Y138" s="10">
        <v>169.36201</v>
      </c>
      <c r="Z138" s="10">
        <v>0.99970424</v>
      </c>
      <c r="AA138" s="1"/>
      <c r="AB138" s="1"/>
      <c r="AC138" s="1"/>
      <c r="AD138" s="1"/>
      <c r="AE138" s="1"/>
      <c r="AF138" s="1"/>
      <c r="AG138" s="1"/>
    </row>
    <row x14ac:dyDescent="0.25" r="139" customHeight="1" ht="18.75">
      <c r="A139" s="17">
        <v>45</v>
      </c>
      <c r="B139" s="9" t="s">
        <v>628</v>
      </c>
      <c r="C139" s="18">
        <v>4</v>
      </c>
      <c r="D139" s="19">
        <v>70.6199299999989</v>
      </c>
      <c r="E139" s="9" t="s">
        <v>961</v>
      </c>
      <c r="F139" s="10">
        <v>81.27</v>
      </c>
      <c r="G139" s="10">
        <v>2.58</v>
      </c>
      <c r="H139" s="10">
        <v>0.68</v>
      </c>
      <c r="I139" s="18">
        <v>8801</v>
      </c>
      <c r="J139" s="18">
        <v>4191903</v>
      </c>
      <c r="K139" s="20">
        <f>J139/(F139/100)</f>
      </c>
      <c r="L139" s="18">
        <v>3772</v>
      </c>
      <c r="M139" s="20">
        <f>L139/(F139/100)</f>
      </c>
      <c r="N139" s="9" t="s">
        <v>630</v>
      </c>
      <c r="O139" s="9" t="s">
        <v>953</v>
      </c>
      <c r="P139" s="9" t="s">
        <v>954</v>
      </c>
      <c r="Q139" s="9" t="s">
        <v>959</v>
      </c>
      <c r="R139" s="9" t="s">
        <v>962</v>
      </c>
      <c r="S139" s="9" t="s">
        <v>591</v>
      </c>
      <c r="T139" s="9" t="s">
        <v>592</v>
      </c>
      <c r="U139" s="10">
        <v>0.802466507452669</v>
      </c>
      <c r="V139" s="10">
        <v>43.26421</v>
      </c>
      <c r="W139" s="10">
        <v>42.478996</v>
      </c>
      <c r="X139" s="10">
        <v>0.35222852</v>
      </c>
      <c r="Y139" s="10">
        <v>382.12027</v>
      </c>
      <c r="Z139" s="10">
        <v>0.9995768</v>
      </c>
      <c r="AA139" s="1"/>
      <c r="AB139" s="1"/>
      <c r="AC139" s="1"/>
      <c r="AD139" s="1"/>
      <c r="AE139" s="1"/>
      <c r="AF139" s="1"/>
      <c r="AG139" s="1"/>
    </row>
    <row x14ac:dyDescent="0.25" r="140" customHeight="1" ht="18.75">
      <c r="A140" s="17">
        <v>38</v>
      </c>
      <c r="B140" s="9" t="s">
        <v>628</v>
      </c>
      <c r="C140" s="18">
        <v>4</v>
      </c>
      <c r="D140" s="19">
        <v>70.6199299999989</v>
      </c>
      <c r="E140" s="9" t="s">
        <v>963</v>
      </c>
      <c r="F140" s="10">
        <v>87.39</v>
      </c>
      <c r="G140" s="10">
        <v>2.426</v>
      </c>
      <c r="H140" s="10">
        <v>0.706</v>
      </c>
      <c r="I140" s="18">
        <v>26509</v>
      </c>
      <c r="J140" s="18">
        <v>3934129</v>
      </c>
      <c r="K140" s="20">
        <f>J140/(F140/100)</f>
      </c>
      <c r="L140" s="18">
        <v>3786</v>
      </c>
      <c r="M140" s="20">
        <f>L140/(F140/100)</f>
      </c>
      <c r="N140" s="9" t="s">
        <v>630</v>
      </c>
      <c r="O140" s="9" t="s">
        <v>964</v>
      </c>
      <c r="P140" s="9" t="s">
        <v>965</v>
      </c>
      <c r="Q140" s="9" t="s">
        <v>966</v>
      </c>
      <c r="R140" s="9" t="s">
        <v>967</v>
      </c>
      <c r="S140" s="9" t="s">
        <v>968</v>
      </c>
      <c r="T140" s="9" t="s">
        <v>592</v>
      </c>
      <c r="U140" s="10">
        <v>0.86664078669693</v>
      </c>
      <c r="V140" s="10">
        <v>39.934486</v>
      </c>
      <c r="W140" s="10">
        <v>39.478523</v>
      </c>
      <c r="X140" s="10">
        <v>0.32512015</v>
      </c>
      <c r="Y140" s="10">
        <v>217.51978</v>
      </c>
      <c r="Z140" s="10">
        <v>0.99979</v>
      </c>
      <c r="AA140" s="1"/>
      <c r="AB140" s="1"/>
      <c r="AC140" s="1"/>
      <c r="AD140" s="1"/>
      <c r="AE140" s="1"/>
      <c r="AF140" s="1"/>
      <c r="AG140" s="1"/>
    </row>
    <row x14ac:dyDescent="0.25" r="141" customHeight="1" ht="18.75">
      <c r="A141" s="17">
        <v>40</v>
      </c>
      <c r="B141" s="9" t="s">
        <v>611</v>
      </c>
      <c r="C141" s="18">
        <v>4</v>
      </c>
      <c r="D141" s="19">
        <v>72.5599999999977</v>
      </c>
      <c r="E141" s="9" t="s">
        <v>969</v>
      </c>
      <c r="F141" s="10">
        <v>60.34</v>
      </c>
      <c r="G141" s="18">
        <v>0</v>
      </c>
      <c r="H141" s="10">
        <v>0.705</v>
      </c>
      <c r="I141" s="18">
        <v>8545</v>
      </c>
      <c r="J141" s="18">
        <v>2170748</v>
      </c>
      <c r="K141" s="20">
        <f>J141/(F141/100)</f>
      </c>
      <c r="L141" s="18">
        <v>2843</v>
      </c>
      <c r="M141" s="20">
        <f>L141/(F141/100)</f>
      </c>
      <c r="N141" s="9" t="s">
        <v>630</v>
      </c>
      <c r="O141" s="9" t="s">
        <v>964</v>
      </c>
      <c r="P141" s="9" t="s">
        <v>965</v>
      </c>
      <c r="Q141" s="9" t="s">
        <v>970</v>
      </c>
      <c r="R141" s="9" t="s">
        <v>634</v>
      </c>
      <c r="S141" s="9" t="s">
        <v>591</v>
      </c>
      <c r="T141" s="9" t="s">
        <v>592</v>
      </c>
      <c r="U141" s="10">
        <v>0.703136689577917</v>
      </c>
      <c r="V141" s="10">
        <v>36.79598</v>
      </c>
      <c r="W141" s="10">
        <v>35.247852</v>
      </c>
      <c r="X141" s="10">
        <v>0.24745215</v>
      </c>
      <c r="Y141" s="10">
        <v>376.5513</v>
      </c>
      <c r="Z141" s="10">
        <v>0.9997125</v>
      </c>
      <c r="AA141" s="1"/>
      <c r="AB141" s="1"/>
      <c r="AC141" s="1"/>
      <c r="AD141" s="1"/>
      <c r="AE141" s="1"/>
      <c r="AF141" s="1"/>
      <c r="AG141" s="1"/>
    </row>
    <row x14ac:dyDescent="0.25" r="142" customHeight="1" ht="18.75">
      <c r="A142" s="17">
        <v>39</v>
      </c>
      <c r="B142" s="9" t="s">
        <v>611</v>
      </c>
      <c r="C142" s="18">
        <v>4</v>
      </c>
      <c r="D142" s="19">
        <v>72.5599999999977</v>
      </c>
      <c r="E142" s="9" t="s">
        <v>971</v>
      </c>
      <c r="F142" s="10">
        <v>45.18</v>
      </c>
      <c r="G142" s="10">
        <v>4.658</v>
      </c>
      <c r="H142" s="10">
        <v>0.704</v>
      </c>
      <c r="I142" s="18">
        <v>4728</v>
      </c>
      <c r="J142" s="18">
        <v>2032243</v>
      </c>
      <c r="K142" s="20">
        <f>J142/(F142/100)</f>
      </c>
      <c r="L142" s="18">
        <v>3841</v>
      </c>
      <c r="M142" s="20">
        <f>L142/(F142/100)</f>
      </c>
      <c r="N142" s="9" t="s">
        <v>630</v>
      </c>
      <c r="O142" s="9" t="s">
        <v>964</v>
      </c>
      <c r="P142" s="9" t="s">
        <v>965</v>
      </c>
      <c r="Q142" s="9" t="s">
        <v>970</v>
      </c>
      <c r="R142" s="9" t="s">
        <v>972</v>
      </c>
      <c r="S142" s="9" t="s">
        <v>973</v>
      </c>
      <c r="T142" s="9" t="s">
        <v>592</v>
      </c>
      <c r="U142" s="10">
        <v>0.943876813020554</v>
      </c>
      <c r="V142" s="10">
        <v>33.20639</v>
      </c>
      <c r="W142" s="10">
        <v>31.968338</v>
      </c>
      <c r="X142" s="10">
        <v>0.22331226</v>
      </c>
      <c r="Y142" s="10">
        <v>296.5532</v>
      </c>
      <c r="Z142" s="10">
        <v>0.9996607</v>
      </c>
      <c r="AA142" s="1"/>
      <c r="AB142" s="1"/>
      <c r="AC142" s="1"/>
      <c r="AD142" s="1"/>
      <c r="AE142" s="1"/>
      <c r="AF142" s="1"/>
      <c r="AG142" s="1"/>
    </row>
    <row x14ac:dyDescent="0.25" r="143" customHeight="1" ht="18.75">
      <c r="A143" s="17">
        <v>51</v>
      </c>
      <c r="B143" s="9" t="s">
        <v>585</v>
      </c>
      <c r="C143" s="18">
        <v>11</v>
      </c>
      <c r="D143" s="19">
        <v>44.7523299999881</v>
      </c>
      <c r="E143" s="9" t="s">
        <v>974</v>
      </c>
      <c r="F143" s="10">
        <v>67.44</v>
      </c>
      <c r="G143" s="10">
        <v>2.5</v>
      </c>
      <c r="H143" s="10">
        <v>0.435</v>
      </c>
      <c r="I143" s="18">
        <v>13189</v>
      </c>
      <c r="J143" s="18">
        <v>2632478</v>
      </c>
      <c r="K143" s="20">
        <f>J143/(F143/100)</f>
      </c>
      <c r="L143" s="18">
        <v>2503</v>
      </c>
      <c r="M143" s="20">
        <f>L143/(F143/100)</f>
      </c>
      <c r="N143" s="9" t="s">
        <v>630</v>
      </c>
      <c r="O143" s="9" t="s">
        <v>975</v>
      </c>
      <c r="P143" s="9" t="s">
        <v>976</v>
      </c>
      <c r="Q143" s="9" t="s">
        <v>977</v>
      </c>
      <c r="R143" s="9" t="s">
        <v>978</v>
      </c>
      <c r="S143" s="9" t="s">
        <v>979</v>
      </c>
      <c r="T143" s="9" t="s">
        <v>592</v>
      </c>
      <c r="U143" s="10">
        <v>0.91081742603939</v>
      </c>
      <c r="V143" s="10">
        <v>46.230785</v>
      </c>
      <c r="W143" s="10">
        <v>42.955826</v>
      </c>
      <c r="X143" s="10">
        <v>0.30963886</v>
      </c>
      <c r="Y143" s="10">
        <v>1041.7664</v>
      </c>
      <c r="Z143" s="10">
        <v>0.9997094</v>
      </c>
      <c r="AA143" s="1"/>
      <c r="AB143" s="1"/>
      <c r="AC143" s="1"/>
      <c r="AD143" s="1"/>
      <c r="AE143" s="1"/>
      <c r="AF143" s="1"/>
      <c r="AG143" s="1"/>
    </row>
    <row x14ac:dyDescent="0.25" r="144" customHeight="1" ht="18.75">
      <c r="A144" s="17">
        <v>52</v>
      </c>
      <c r="B144" s="9" t="s">
        <v>611</v>
      </c>
      <c r="C144" s="18">
        <v>14</v>
      </c>
      <c r="D144" s="19">
        <v>36.9920499999989</v>
      </c>
      <c r="E144" s="9" t="s">
        <v>980</v>
      </c>
      <c r="F144" s="10">
        <v>51.72</v>
      </c>
      <c r="G144" s="10">
        <v>8.851</v>
      </c>
      <c r="H144" s="10">
        <v>0.562</v>
      </c>
      <c r="I144" s="18">
        <v>1409</v>
      </c>
      <c r="J144" s="18">
        <v>1877768</v>
      </c>
      <c r="K144" s="20">
        <f>J144/(F144/100)</f>
      </c>
      <c r="L144" s="18">
        <v>2369</v>
      </c>
      <c r="M144" s="20">
        <f>L144/(F144/100)</f>
      </c>
      <c r="N144" s="9" t="s">
        <v>630</v>
      </c>
      <c r="O144" s="9" t="s">
        <v>975</v>
      </c>
      <c r="P144" s="9" t="s">
        <v>976</v>
      </c>
      <c r="Q144" s="9" t="s">
        <v>981</v>
      </c>
      <c r="R144" s="9" t="s">
        <v>982</v>
      </c>
      <c r="S144" s="9" t="s">
        <v>983</v>
      </c>
      <c r="T144" s="9" t="s">
        <v>592</v>
      </c>
      <c r="U144" s="10">
        <v>0.968221537239436</v>
      </c>
      <c r="V144" s="10">
        <v>18.221832</v>
      </c>
      <c r="W144" s="10">
        <v>16.74906</v>
      </c>
      <c r="X144" s="10">
        <v>0.17003044</v>
      </c>
      <c r="Y144" s="10">
        <v>280.74902</v>
      </c>
      <c r="Z144" s="10">
        <v>0.999575</v>
      </c>
      <c r="AA144" s="1"/>
      <c r="AB144" s="1"/>
      <c r="AC144" s="1"/>
      <c r="AD144" s="1"/>
      <c r="AE144" s="1"/>
      <c r="AF144" s="1"/>
      <c r="AG144" s="1"/>
    </row>
    <row x14ac:dyDescent="0.25" r="145" customHeight="1" ht="18.75">
      <c r="A145" s="17">
        <v>53</v>
      </c>
      <c r="B145" s="9" t="s">
        <v>628</v>
      </c>
      <c r="C145" s="18">
        <v>13</v>
      </c>
      <c r="D145" s="19">
        <v>38.9321199999994</v>
      </c>
      <c r="E145" s="9" t="s">
        <v>984</v>
      </c>
      <c r="F145" s="10">
        <v>47.46</v>
      </c>
      <c r="G145" s="10">
        <v>1.754</v>
      </c>
      <c r="H145" s="10">
        <v>0.564</v>
      </c>
      <c r="I145" s="18">
        <v>2747</v>
      </c>
      <c r="J145" s="18">
        <v>1208074</v>
      </c>
      <c r="K145" s="20">
        <f>J145/(F145/100)</f>
      </c>
      <c r="L145" s="18">
        <v>1376</v>
      </c>
      <c r="M145" s="20">
        <f>L145/(F145/100)</f>
      </c>
      <c r="N145" s="9" t="s">
        <v>630</v>
      </c>
      <c r="O145" s="9" t="s">
        <v>975</v>
      </c>
      <c r="P145" s="9" t="s">
        <v>976</v>
      </c>
      <c r="Q145" s="9" t="s">
        <v>981</v>
      </c>
      <c r="R145" s="9" t="s">
        <v>982</v>
      </c>
      <c r="S145" s="9" t="s">
        <v>983</v>
      </c>
      <c r="T145" s="9" t="s">
        <v>592</v>
      </c>
      <c r="U145" s="10">
        <v>0.95338276140845</v>
      </c>
      <c r="V145" s="10">
        <v>15.748715</v>
      </c>
      <c r="W145" s="10">
        <v>14.948702</v>
      </c>
      <c r="X145" s="10">
        <v>0.1651818</v>
      </c>
      <c r="Y145" s="10">
        <v>96.32963</v>
      </c>
      <c r="Z145" s="10">
        <v>0.9994785</v>
      </c>
      <c r="AA145" s="1"/>
      <c r="AB145" s="1"/>
      <c r="AC145" s="1"/>
      <c r="AD145" s="1"/>
      <c r="AE145" s="1"/>
      <c r="AF145" s="1"/>
      <c r="AG145" s="1"/>
    </row>
    <row x14ac:dyDescent="0.25" r="146" customHeight="1" ht="18.75">
      <c r="A146" s="17">
        <v>50</v>
      </c>
      <c r="B146" s="9" t="s">
        <v>585</v>
      </c>
      <c r="C146" s="18">
        <v>11</v>
      </c>
      <c r="D146" s="19">
        <v>44.7523299999811</v>
      </c>
      <c r="E146" s="9" t="s">
        <v>985</v>
      </c>
      <c r="F146" s="10">
        <v>85.9</v>
      </c>
      <c r="G146" s="10">
        <v>4.07</v>
      </c>
      <c r="H146" s="10">
        <v>0.511</v>
      </c>
      <c r="I146" s="18">
        <v>44674</v>
      </c>
      <c r="J146" s="18">
        <v>3192456</v>
      </c>
      <c r="K146" s="20">
        <f>J146/(F146/100)</f>
      </c>
      <c r="L146" s="18">
        <v>3089</v>
      </c>
      <c r="M146" s="20">
        <f>L146/(F146/100)</f>
      </c>
      <c r="N146" s="9" t="s">
        <v>630</v>
      </c>
      <c r="O146" s="9" t="s">
        <v>975</v>
      </c>
      <c r="P146" s="9" t="s">
        <v>986</v>
      </c>
      <c r="Q146" s="9" t="s">
        <v>987</v>
      </c>
      <c r="R146" s="9" t="s">
        <v>988</v>
      </c>
      <c r="S146" s="9" t="s">
        <v>989</v>
      </c>
      <c r="T146" s="9" t="s">
        <v>592</v>
      </c>
      <c r="U146" s="10">
        <v>0.939316120032671</v>
      </c>
      <c r="V146" s="10">
        <v>183.2685</v>
      </c>
      <c r="W146" s="10">
        <v>161.82558</v>
      </c>
      <c r="X146" s="10">
        <v>1.2274731</v>
      </c>
      <c r="Y146" s="10">
        <v>26134.441</v>
      </c>
      <c r="Z146" s="10">
        <v>0.9999928</v>
      </c>
      <c r="AA146" s="1"/>
      <c r="AB146" s="1"/>
      <c r="AC146" s="1"/>
      <c r="AD146" s="1"/>
      <c r="AE146" s="1"/>
      <c r="AF146" s="1"/>
      <c r="AG146" s="1"/>
    </row>
    <row x14ac:dyDescent="0.25" r="147" customHeight="1" ht="18.75">
      <c r="A147" s="17">
        <v>56</v>
      </c>
      <c r="B147" s="9" t="s">
        <v>611</v>
      </c>
      <c r="C147" s="18">
        <v>14</v>
      </c>
      <c r="D147" s="19">
        <v>36.9920499999989</v>
      </c>
      <c r="E147" s="9" t="s">
        <v>990</v>
      </c>
      <c r="F147" s="10">
        <v>54.93</v>
      </c>
      <c r="G147" s="10">
        <v>2.758</v>
      </c>
      <c r="H147" s="10">
        <v>0.367</v>
      </c>
      <c r="I147" s="18">
        <v>5858</v>
      </c>
      <c r="J147" s="18">
        <v>433510</v>
      </c>
      <c r="K147" s="20">
        <f>J147/(F147/100)</f>
      </c>
      <c r="L147" s="18">
        <v>488</v>
      </c>
      <c r="M147" s="20">
        <f>L147/(F147/100)</f>
      </c>
      <c r="N147" s="9" t="s">
        <v>630</v>
      </c>
      <c r="O147" s="9" t="s">
        <v>991</v>
      </c>
      <c r="P147" s="9" t="s">
        <v>992</v>
      </c>
      <c r="Q147" s="9" t="s">
        <v>993</v>
      </c>
      <c r="R147" s="9" t="s">
        <v>994</v>
      </c>
      <c r="S147" s="9" t="s">
        <v>591</v>
      </c>
      <c r="T147" s="9" t="s">
        <v>592</v>
      </c>
      <c r="U147" s="10">
        <v>0.841173590781099</v>
      </c>
      <c r="V147" s="10">
        <v>18.043955</v>
      </c>
      <c r="W147" s="10">
        <v>17.522722</v>
      </c>
      <c r="X147" s="10">
        <v>0.16837065</v>
      </c>
      <c r="Y147" s="10">
        <v>83.61408</v>
      </c>
      <c r="Z147" s="10">
        <v>0.9996286</v>
      </c>
      <c r="AA147" s="1"/>
      <c r="AB147" s="1"/>
      <c r="AC147" s="1"/>
      <c r="AD147" s="1"/>
      <c r="AE147" s="1"/>
      <c r="AF147" s="1"/>
      <c r="AG147" s="1"/>
    </row>
    <row x14ac:dyDescent="0.25" r="148" customHeight="1" ht="18.75">
      <c r="A148" s="17">
        <v>57</v>
      </c>
      <c r="B148" s="9" t="s">
        <v>628</v>
      </c>
      <c r="C148" s="18">
        <v>13</v>
      </c>
      <c r="D148" s="19">
        <v>38.9321199999995</v>
      </c>
      <c r="E148" s="9" t="s">
        <v>995</v>
      </c>
      <c r="F148" s="10">
        <v>49.73</v>
      </c>
      <c r="G148" s="10">
        <v>3.472</v>
      </c>
      <c r="H148" s="10">
        <v>0.415</v>
      </c>
      <c r="I148" s="18">
        <v>4217</v>
      </c>
      <c r="J148" s="18">
        <v>517693</v>
      </c>
      <c r="K148" s="20">
        <f>J148/(F148/100)</f>
      </c>
      <c r="L148" s="18">
        <v>546</v>
      </c>
      <c r="M148" s="20">
        <f>L148/(F148/100)</f>
      </c>
      <c r="N148" s="9" t="s">
        <v>630</v>
      </c>
      <c r="O148" s="9" t="s">
        <v>991</v>
      </c>
      <c r="P148" s="9" t="s">
        <v>992</v>
      </c>
      <c r="Q148" s="9" t="s">
        <v>996</v>
      </c>
      <c r="R148" s="9" t="s">
        <v>997</v>
      </c>
      <c r="S148" s="9" t="s">
        <v>998</v>
      </c>
      <c r="T148" s="9" t="s">
        <v>592</v>
      </c>
      <c r="U148" s="10">
        <v>0.925385843122676</v>
      </c>
      <c r="V148" s="10">
        <v>18.055002</v>
      </c>
      <c r="W148" s="10">
        <v>17.336609</v>
      </c>
      <c r="X148" s="10">
        <v>0.18937148</v>
      </c>
      <c r="Y148" s="10">
        <v>98.63401</v>
      </c>
      <c r="Z148" s="10">
        <v>0.9993432</v>
      </c>
      <c r="AA148" s="1"/>
      <c r="AB148" s="1"/>
      <c r="AC148" s="1"/>
      <c r="AD148" s="1"/>
      <c r="AE148" s="1"/>
      <c r="AF148" s="1"/>
      <c r="AG148" s="1"/>
    </row>
    <row x14ac:dyDescent="0.25" r="149" customHeight="1" ht="18.75">
      <c r="A149" s="17">
        <v>55</v>
      </c>
      <c r="B149" s="9" t="s">
        <v>628</v>
      </c>
      <c r="C149" s="18">
        <v>13</v>
      </c>
      <c r="D149" s="19">
        <v>38.9321199999993</v>
      </c>
      <c r="E149" s="9" t="s">
        <v>999</v>
      </c>
      <c r="F149" s="10">
        <v>46.4</v>
      </c>
      <c r="G149" s="10">
        <v>9.09</v>
      </c>
      <c r="H149" s="10">
        <v>0.412</v>
      </c>
      <c r="I149" s="18">
        <v>1247</v>
      </c>
      <c r="J149" s="18">
        <v>765679</v>
      </c>
      <c r="K149" s="20">
        <f>J149/(F149/100)</f>
      </c>
      <c r="L149" s="18">
        <v>763</v>
      </c>
      <c r="M149" s="20">
        <f>L149/(F149/100)</f>
      </c>
      <c r="N149" s="9" t="s">
        <v>630</v>
      </c>
      <c r="O149" s="9" t="s">
        <v>991</v>
      </c>
      <c r="P149" s="9" t="s">
        <v>1000</v>
      </c>
      <c r="Q149" s="9" t="s">
        <v>1001</v>
      </c>
      <c r="R149" s="9" t="s">
        <v>1002</v>
      </c>
      <c r="S149" s="9" t="s">
        <v>1003</v>
      </c>
      <c r="T149" s="9" t="s">
        <v>592</v>
      </c>
      <c r="U149" s="10">
        <v>0.927173724944588</v>
      </c>
      <c r="V149" s="10">
        <v>12.00733</v>
      </c>
      <c r="W149" s="10">
        <v>10.929539</v>
      </c>
      <c r="X149" s="10">
        <v>0.12593994</v>
      </c>
      <c r="Y149" s="10">
        <v>109.84483</v>
      </c>
      <c r="Z149" s="10">
        <v>0.9996774</v>
      </c>
      <c r="AA149" s="1"/>
      <c r="AB149" s="1"/>
      <c r="AC149" s="1"/>
      <c r="AD149" s="1"/>
      <c r="AE149" s="1"/>
      <c r="AF149" s="1"/>
      <c r="AG149" s="1"/>
    </row>
    <row x14ac:dyDescent="0.25" r="150" customHeight="1" ht="18.75">
      <c r="A150" s="17">
        <v>54</v>
      </c>
      <c r="B150" s="9" t="s">
        <v>585</v>
      </c>
      <c r="C150" s="18">
        <v>11</v>
      </c>
      <c r="D150" s="19">
        <v>44.7523299999614</v>
      </c>
      <c r="E150" s="9" t="s">
        <v>1004</v>
      </c>
      <c r="F150" s="10">
        <v>52.53</v>
      </c>
      <c r="G150" s="10">
        <v>2.754</v>
      </c>
      <c r="H150" s="10">
        <v>0.553</v>
      </c>
      <c r="I150" s="18">
        <v>31597</v>
      </c>
      <c r="J150" s="18">
        <v>652396</v>
      </c>
      <c r="K150" s="20">
        <f>J150/(F150/100)</f>
      </c>
      <c r="L150" s="18">
        <v>741</v>
      </c>
      <c r="M150" s="20">
        <f>L150/(F150/100)</f>
      </c>
      <c r="N150" s="9" t="s">
        <v>630</v>
      </c>
      <c r="O150" s="9" t="s">
        <v>991</v>
      </c>
      <c r="P150" s="9" t="s">
        <v>1000</v>
      </c>
      <c r="Q150" s="9" t="s">
        <v>1005</v>
      </c>
      <c r="R150" s="9" t="s">
        <v>1006</v>
      </c>
      <c r="S150" s="9" t="s">
        <v>1007</v>
      </c>
      <c r="T150" s="9" t="s">
        <v>592</v>
      </c>
      <c r="U150" s="10">
        <v>0.97488041421508</v>
      </c>
      <c r="V150" s="10">
        <v>38.067543</v>
      </c>
      <c r="W150" s="10">
        <v>33.385574</v>
      </c>
      <c r="X150" s="10">
        <v>0.25496408</v>
      </c>
      <c r="Y150" s="10">
        <v>1336.5388</v>
      </c>
      <c r="Z150" s="10">
        <v>0.9997762</v>
      </c>
      <c r="AA150" s="1"/>
      <c r="AB150" s="1"/>
      <c r="AC150" s="1"/>
      <c r="AD150" s="1"/>
      <c r="AE150" s="1"/>
      <c r="AF150" s="1"/>
      <c r="AG150" s="1"/>
    </row>
    <row x14ac:dyDescent="0.25" r="151" customHeight="1" ht="18.75">
      <c r="A151" s="17">
        <v>59</v>
      </c>
      <c r="B151" s="9" t="s">
        <v>575</v>
      </c>
      <c r="C151" s="18">
        <v>13</v>
      </c>
      <c r="D151" s="19">
        <v>37.6387400000003</v>
      </c>
      <c r="E151" s="9" t="s">
        <v>1008</v>
      </c>
      <c r="F151" s="10">
        <v>46.52</v>
      </c>
      <c r="G151" s="10">
        <v>1.724</v>
      </c>
      <c r="H151" s="10">
        <v>0.473</v>
      </c>
      <c r="I151" s="18">
        <v>7196</v>
      </c>
      <c r="J151" s="18">
        <v>475667</v>
      </c>
      <c r="K151" s="20">
        <f>J151/(F151/100)</f>
      </c>
      <c r="L151" s="18">
        <v>512</v>
      </c>
      <c r="M151" s="20">
        <f>L151/(F151/100)</f>
      </c>
      <c r="N151" s="9" t="s">
        <v>630</v>
      </c>
      <c r="O151" s="9" t="s">
        <v>991</v>
      </c>
      <c r="P151" s="9" t="s">
        <v>1009</v>
      </c>
      <c r="Q151" s="9" t="s">
        <v>1010</v>
      </c>
      <c r="R151" s="9" t="s">
        <v>1011</v>
      </c>
      <c r="S151" s="9" t="s">
        <v>1012</v>
      </c>
      <c r="T151" s="9" t="s">
        <v>592</v>
      </c>
      <c r="U151" s="10">
        <v>0.908243490146866</v>
      </c>
      <c r="V151" s="10">
        <v>17.077772</v>
      </c>
      <c r="W151" s="10">
        <v>16.386757</v>
      </c>
      <c r="X151" s="10">
        <v>0.08842648</v>
      </c>
      <c r="Y151" s="10">
        <v>90.635895</v>
      </c>
      <c r="Z151" s="10">
        <v>0.9993315</v>
      </c>
      <c r="AA151" s="1"/>
      <c r="AB151" s="1"/>
      <c r="AC151" s="1"/>
      <c r="AD151" s="1"/>
      <c r="AE151" s="1"/>
      <c r="AF151" s="1"/>
      <c r="AG151" s="1"/>
    </row>
    <row x14ac:dyDescent="0.25" r="152" customHeight="1" ht="18.75">
      <c r="A152" s="17">
        <v>60</v>
      </c>
      <c r="B152" s="9" t="s">
        <v>575</v>
      </c>
      <c r="C152" s="18">
        <v>13</v>
      </c>
      <c r="D152" s="19">
        <v>37.638740000000325</v>
      </c>
      <c r="E152" s="9" t="s">
        <v>1013</v>
      </c>
      <c r="F152" s="10">
        <v>69.12</v>
      </c>
      <c r="G152" s="18">
        <v>0</v>
      </c>
      <c r="H152" s="10">
        <v>0.42</v>
      </c>
      <c r="I152" s="18">
        <v>41555</v>
      </c>
      <c r="J152" s="18">
        <v>900340</v>
      </c>
      <c r="K152" s="20">
        <f>J152/(F152/100)</f>
      </c>
      <c r="L152" s="18">
        <v>943</v>
      </c>
      <c r="M152" s="20">
        <f>L152/(F152/100)</f>
      </c>
      <c r="N152" s="9" t="s">
        <v>630</v>
      </c>
      <c r="O152" s="9" t="s">
        <v>991</v>
      </c>
      <c r="P152" s="9" t="s">
        <v>1009</v>
      </c>
      <c r="Q152" s="9" t="s">
        <v>1010</v>
      </c>
      <c r="R152" s="9" t="s">
        <v>1014</v>
      </c>
      <c r="S152" s="9" t="s">
        <v>1015</v>
      </c>
      <c r="T152" s="9" t="s">
        <v>592</v>
      </c>
      <c r="U152" s="10">
        <v>0.930407448771968</v>
      </c>
      <c r="V152" s="10">
        <v>101.687386</v>
      </c>
      <c r="W152" s="10">
        <v>100.18285</v>
      </c>
      <c r="X152" s="10">
        <v>0.526524</v>
      </c>
      <c r="Y152" s="10">
        <v>1425.8407</v>
      </c>
      <c r="Z152" s="10">
        <v>0.9998456</v>
      </c>
      <c r="AA152" s="1"/>
      <c r="AB152" s="1"/>
      <c r="AC152" s="1"/>
      <c r="AD152" s="1"/>
      <c r="AE152" s="1"/>
      <c r="AF152" s="1"/>
      <c r="AG152" s="1"/>
    </row>
    <row x14ac:dyDescent="0.25" r="153" customHeight="1" ht="18.75">
      <c r="A153" s="17">
        <v>61</v>
      </c>
      <c r="B153" s="9" t="s">
        <v>575</v>
      </c>
      <c r="C153" s="18">
        <v>13</v>
      </c>
      <c r="D153" s="19">
        <v>37.6387400000003</v>
      </c>
      <c r="E153" s="9" t="s">
        <v>1016</v>
      </c>
      <c r="F153" s="10">
        <v>45.68</v>
      </c>
      <c r="G153" s="18">
        <v>0</v>
      </c>
      <c r="H153" s="10">
        <v>0.49</v>
      </c>
      <c r="I153" s="18">
        <v>15059</v>
      </c>
      <c r="J153" s="18">
        <v>403292</v>
      </c>
      <c r="K153" s="20">
        <f>J153/(F153/100)</f>
      </c>
      <c r="L153" s="18">
        <v>431</v>
      </c>
      <c r="M153" s="20">
        <f>L153/(F153/100)</f>
      </c>
      <c r="N153" s="9" t="s">
        <v>630</v>
      </c>
      <c r="O153" s="9" t="s">
        <v>991</v>
      </c>
      <c r="P153" s="9" t="s">
        <v>1009</v>
      </c>
      <c r="Q153" s="9" t="s">
        <v>1010</v>
      </c>
      <c r="R153" s="9" t="s">
        <v>1014</v>
      </c>
      <c r="S153" s="9" t="s">
        <v>591</v>
      </c>
      <c r="T153" s="9" t="s">
        <v>592</v>
      </c>
      <c r="U153" s="10">
        <v>0.82940284403409</v>
      </c>
      <c r="V153" s="10">
        <v>30.91087</v>
      </c>
      <c r="W153" s="10">
        <v>30.12252</v>
      </c>
      <c r="X153" s="10">
        <v>0.16005245</v>
      </c>
      <c r="Y153" s="10">
        <v>242.66078</v>
      </c>
      <c r="Z153" s="10">
        <v>0.9995512</v>
      </c>
      <c r="AA153" s="1"/>
      <c r="AB153" s="1"/>
      <c r="AC153" s="1"/>
      <c r="AD153" s="1"/>
      <c r="AE153" s="1"/>
      <c r="AF153" s="1"/>
      <c r="AG153" s="1"/>
    </row>
    <row x14ac:dyDescent="0.25" r="154" customHeight="1" ht="18.75">
      <c r="A154" s="17">
        <v>58</v>
      </c>
      <c r="B154" s="9" t="s">
        <v>585</v>
      </c>
      <c r="C154" s="18">
        <v>11</v>
      </c>
      <c r="D154" s="19">
        <v>44.752329999991</v>
      </c>
      <c r="E154" s="9" t="s">
        <v>1017</v>
      </c>
      <c r="F154" s="10">
        <v>59.73</v>
      </c>
      <c r="G154" s="18">
        <v>0</v>
      </c>
      <c r="H154" s="10">
        <v>0.449</v>
      </c>
      <c r="I154" s="18">
        <v>71547</v>
      </c>
      <c r="J154" s="18">
        <v>692228</v>
      </c>
      <c r="K154" s="20">
        <f>J154/(F154/100)</f>
      </c>
      <c r="L154" s="18">
        <v>713</v>
      </c>
      <c r="M154" s="20">
        <f>L154/(F154/100)</f>
      </c>
      <c r="N154" s="9" t="s">
        <v>630</v>
      </c>
      <c r="O154" s="9" t="s">
        <v>991</v>
      </c>
      <c r="P154" s="9" t="s">
        <v>1009</v>
      </c>
      <c r="Q154" s="9" t="s">
        <v>1018</v>
      </c>
      <c r="R154" s="9" t="s">
        <v>634</v>
      </c>
      <c r="S154" s="9" t="s">
        <v>591</v>
      </c>
      <c r="T154" s="9" t="s">
        <v>592</v>
      </c>
      <c r="U154" s="10">
        <v>0.673332717998541</v>
      </c>
      <c r="V154" s="10">
        <v>45.621822</v>
      </c>
      <c r="W154" s="10">
        <v>42.30469</v>
      </c>
      <c r="X154" s="10">
        <v>0.30556023</v>
      </c>
      <c r="Y154" s="10">
        <v>941.466</v>
      </c>
      <c r="Z154" s="10">
        <v>0.99999565</v>
      </c>
      <c r="AA154" s="1"/>
      <c r="AB154" s="1"/>
      <c r="AC154" s="1"/>
      <c r="AD154" s="1"/>
      <c r="AE154" s="1"/>
      <c r="AF154" s="1"/>
      <c r="AG154" s="1"/>
    </row>
    <row x14ac:dyDescent="0.25" r="155" customHeight="1" ht="18.75">
      <c r="A155" s="17">
        <v>37</v>
      </c>
      <c r="B155" s="9" t="s">
        <v>585</v>
      </c>
      <c r="C155" s="18">
        <v>5</v>
      </c>
      <c r="D155" s="19">
        <v>68.0331699999988</v>
      </c>
      <c r="E155" s="9" t="s">
        <v>1019</v>
      </c>
      <c r="F155" s="10">
        <v>68.9</v>
      </c>
      <c r="G155" s="10">
        <v>1.336</v>
      </c>
      <c r="H155" s="10">
        <v>0.642</v>
      </c>
      <c r="I155" s="18">
        <v>12678</v>
      </c>
      <c r="J155" s="18">
        <v>6167342</v>
      </c>
      <c r="K155" s="20">
        <f>J155/(F155/100)</f>
      </c>
      <c r="L155" s="18">
        <v>4970</v>
      </c>
      <c r="M155" s="20">
        <f>L155/(F155/100)</f>
      </c>
      <c r="N155" s="9" t="s">
        <v>630</v>
      </c>
      <c r="O155" s="9" t="s">
        <v>1020</v>
      </c>
      <c r="P155" s="9" t="s">
        <v>1021</v>
      </c>
      <c r="Q155" s="9" t="s">
        <v>1022</v>
      </c>
      <c r="R155" s="9" t="s">
        <v>1023</v>
      </c>
      <c r="S155" s="9" t="s">
        <v>591</v>
      </c>
      <c r="T155" s="9" t="s">
        <v>592</v>
      </c>
      <c r="U155" s="10">
        <v>0.773703726079277</v>
      </c>
      <c r="V155" s="10">
        <v>29.167456</v>
      </c>
      <c r="W155" s="10">
        <v>28.138084</v>
      </c>
      <c r="X155" s="10">
        <v>0.15717097</v>
      </c>
      <c r="Y155" s="10">
        <v>257.25092</v>
      </c>
      <c r="Z155" s="10">
        <v>0.99978775</v>
      </c>
      <c r="AA155" s="1"/>
      <c r="AB155" s="1"/>
      <c r="AC155" s="1"/>
      <c r="AD155" s="1"/>
      <c r="AE155" s="1"/>
      <c r="AF155" s="1"/>
      <c r="AG155" s="1"/>
    </row>
    <row x14ac:dyDescent="0.25" r="156" customHeight="1" ht="18.75">
      <c r="A156" s="17">
        <v>35</v>
      </c>
      <c r="B156" s="9" t="s">
        <v>611</v>
      </c>
      <c r="C156" s="18">
        <v>4</v>
      </c>
      <c r="D156" s="19">
        <v>72.5599999999977</v>
      </c>
      <c r="E156" s="9" t="s">
        <v>1024</v>
      </c>
      <c r="F156" s="10">
        <v>46.45</v>
      </c>
      <c r="G156" s="10">
        <v>8.333</v>
      </c>
      <c r="H156" s="10">
        <v>0.716</v>
      </c>
      <c r="I156" s="18">
        <v>3176</v>
      </c>
      <c r="J156" s="18">
        <v>1823460</v>
      </c>
      <c r="K156" s="20">
        <f>J156/(F156/100)</f>
      </c>
      <c r="L156" s="18">
        <v>2608</v>
      </c>
      <c r="M156" s="20">
        <f>L156/(F156/100)</f>
      </c>
      <c r="N156" s="9" t="s">
        <v>630</v>
      </c>
      <c r="O156" s="9" t="s">
        <v>1020</v>
      </c>
      <c r="P156" s="9" t="s">
        <v>1025</v>
      </c>
      <c r="Q156" s="9" t="s">
        <v>1026</v>
      </c>
      <c r="R156" s="9" t="s">
        <v>1027</v>
      </c>
      <c r="S156" s="9" t="s">
        <v>1028</v>
      </c>
      <c r="T156" s="9" t="s">
        <v>592</v>
      </c>
      <c r="U156" s="10">
        <v>0.947700607738166</v>
      </c>
      <c r="V156" s="10">
        <v>19.505672</v>
      </c>
      <c r="W156" s="10">
        <v>18.580677</v>
      </c>
      <c r="X156" s="10">
        <v>0.13117522</v>
      </c>
      <c r="Y156" s="10">
        <v>136.55287</v>
      </c>
      <c r="Z156" s="10">
        <v>0.9993809</v>
      </c>
      <c r="AA156" s="1"/>
      <c r="AB156" s="1"/>
      <c r="AC156" s="1"/>
      <c r="AD156" s="1"/>
      <c r="AE156" s="1"/>
      <c r="AF156" s="1"/>
      <c r="AG156" s="1"/>
    </row>
    <row x14ac:dyDescent="0.25" r="157" customHeight="1" ht="18.75">
      <c r="A157" s="17">
        <v>36</v>
      </c>
      <c r="B157" s="9" t="s">
        <v>585</v>
      </c>
      <c r="C157" s="18">
        <v>5</v>
      </c>
      <c r="D157" s="19">
        <v>68.0331699999988</v>
      </c>
      <c r="E157" s="9" t="s">
        <v>1029</v>
      </c>
      <c r="F157" s="10">
        <v>96.99</v>
      </c>
      <c r="G157" s="10">
        <v>4.244</v>
      </c>
      <c r="H157" s="10">
        <v>0.64</v>
      </c>
      <c r="I157" s="18">
        <v>24839</v>
      </c>
      <c r="J157" s="18">
        <v>10411431</v>
      </c>
      <c r="K157" s="20">
        <f>J157/(F157/100)</f>
      </c>
      <c r="L157" s="18">
        <v>8212</v>
      </c>
      <c r="M157" s="20">
        <f>L157/(F157/100)</f>
      </c>
      <c r="N157" s="9" t="s">
        <v>630</v>
      </c>
      <c r="O157" s="9" t="s">
        <v>1020</v>
      </c>
      <c r="P157" s="9" t="s">
        <v>1030</v>
      </c>
      <c r="Q157" s="9" t="s">
        <v>1031</v>
      </c>
      <c r="R157" s="9" t="s">
        <v>1032</v>
      </c>
      <c r="S157" s="9" t="s">
        <v>591</v>
      </c>
      <c r="T157" s="9" t="s">
        <v>592</v>
      </c>
      <c r="U157" s="10">
        <v>0.846483228705985</v>
      </c>
      <c r="V157" s="10">
        <v>49.42793</v>
      </c>
      <c r="W157" s="10">
        <v>47.971924</v>
      </c>
      <c r="X157" s="10">
        <v>0.266346</v>
      </c>
      <c r="Y157" s="10">
        <v>674.42114</v>
      </c>
      <c r="Z157" s="10">
        <v>0.9998635</v>
      </c>
      <c r="AA157" s="1"/>
      <c r="AB157" s="1"/>
      <c r="AC157" s="1"/>
      <c r="AD157" s="1"/>
      <c r="AE157" s="1"/>
      <c r="AF157" s="1"/>
      <c r="AG157" s="1"/>
    </row>
    <row x14ac:dyDescent="0.25" r="158" customHeight="1" ht="18.75">
      <c r="A158" s="17">
        <v>167</v>
      </c>
      <c r="B158" s="9" t="s">
        <v>585</v>
      </c>
      <c r="C158" s="18">
        <v>5</v>
      </c>
      <c r="D158" s="19">
        <v>68.0331699999988</v>
      </c>
      <c r="E158" s="9" t="s">
        <v>1033</v>
      </c>
      <c r="F158" s="10">
        <v>63.12</v>
      </c>
      <c r="G158" s="10">
        <v>2.256</v>
      </c>
      <c r="H158" s="10">
        <v>0.679</v>
      </c>
      <c r="I158" s="18">
        <v>6043</v>
      </c>
      <c r="J158" s="18">
        <v>3281320</v>
      </c>
      <c r="K158" s="20">
        <f>J158/(F158/100)</f>
      </c>
      <c r="L158" s="18">
        <v>3206</v>
      </c>
      <c r="M158" s="20">
        <f>L158/(F158/100)</f>
      </c>
      <c r="N158" s="9" t="s">
        <v>630</v>
      </c>
      <c r="O158" s="9" t="s">
        <v>1034</v>
      </c>
      <c r="P158" s="9" t="s">
        <v>1035</v>
      </c>
      <c r="Q158" s="9" t="s">
        <v>633</v>
      </c>
      <c r="R158" s="9" t="s">
        <v>634</v>
      </c>
      <c r="S158" s="9" t="s">
        <v>591</v>
      </c>
      <c r="T158" s="9" t="s">
        <v>592</v>
      </c>
      <c r="U158" s="10">
        <v>0.708853343267132</v>
      </c>
      <c r="V158" s="10">
        <v>44.01355</v>
      </c>
      <c r="W158" s="10">
        <v>42.89926</v>
      </c>
      <c r="X158" s="10">
        <v>0.23717022</v>
      </c>
      <c r="Y158" s="10">
        <v>421.61768</v>
      </c>
      <c r="Z158" s="10">
        <v>0.99902385</v>
      </c>
      <c r="AA158" s="1"/>
      <c r="AB158" s="1"/>
      <c r="AC158" s="1"/>
      <c r="AD158" s="1"/>
      <c r="AE158" s="1"/>
      <c r="AF158" s="1"/>
      <c r="AG158" s="1"/>
    </row>
    <row x14ac:dyDescent="0.25" r="159" customHeight="1" ht="18.75">
      <c r="A159" s="17">
        <v>166</v>
      </c>
      <c r="B159" s="9" t="s">
        <v>585</v>
      </c>
      <c r="C159" s="18">
        <v>5</v>
      </c>
      <c r="D159" s="19">
        <v>68.0331699999988</v>
      </c>
      <c r="E159" s="9" t="s">
        <v>1036</v>
      </c>
      <c r="F159" s="10">
        <v>59.48</v>
      </c>
      <c r="G159" s="10">
        <v>5.172</v>
      </c>
      <c r="H159" s="10">
        <v>0.67</v>
      </c>
      <c r="I159" s="18">
        <v>13639</v>
      </c>
      <c r="J159" s="18">
        <v>2209288</v>
      </c>
      <c r="K159" s="20">
        <f>J159/(F159/100)</f>
      </c>
      <c r="L159" s="18">
        <v>2165</v>
      </c>
      <c r="M159" s="20">
        <f>L159/(F159/100)</f>
      </c>
      <c r="N159" s="9" t="s">
        <v>630</v>
      </c>
      <c r="O159" s="9" t="s">
        <v>1034</v>
      </c>
      <c r="P159" s="9" t="s">
        <v>1035</v>
      </c>
      <c r="Q159" s="9" t="s">
        <v>1037</v>
      </c>
      <c r="R159" s="9" t="s">
        <v>1038</v>
      </c>
      <c r="S159" s="9" t="s">
        <v>1039</v>
      </c>
      <c r="T159" s="9" t="s">
        <v>592</v>
      </c>
      <c r="U159" s="10">
        <v>0.908570568564948</v>
      </c>
      <c r="V159" s="10">
        <v>53.573147</v>
      </c>
      <c r="W159" s="10">
        <v>50.52811</v>
      </c>
      <c r="X159" s="10">
        <v>0.28868282</v>
      </c>
      <c r="Y159" s="10">
        <v>957.58734</v>
      </c>
      <c r="Z159" s="10">
        <v>0.9997452</v>
      </c>
      <c r="AA159" s="1"/>
      <c r="AB159" s="1"/>
      <c r="AC159" s="1"/>
      <c r="AD159" s="1"/>
      <c r="AE159" s="1"/>
      <c r="AF159" s="1"/>
      <c r="AG159" s="1"/>
    </row>
    <row x14ac:dyDescent="0.25" r="160" customHeight="1" ht="18.75">
      <c r="A160" s="17">
        <v>165</v>
      </c>
      <c r="B160" s="9" t="s">
        <v>585</v>
      </c>
      <c r="C160" s="18">
        <v>5</v>
      </c>
      <c r="D160" s="19">
        <v>68.0331699999988</v>
      </c>
      <c r="E160" s="9" t="s">
        <v>1040</v>
      </c>
      <c r="F160" s="10">
        <v>96.33</v>
      </c>
      <c r="G160" s="10">
        <v>2.13</v>
      </c>
      <c r="H160" s="10">
        <v>0.662</v>
      </c>
      <c r="I160" s="18">
        <v>25336</v>
      </c>
      <c r="J160" s="18">
        <v>5499410</v>
      </c>
      <c r="K160" s="20">
        <f>J160/(F160/100)</f>
      </c>
      <c r="L160" s="18">
        <v>5056</v>
      </c>
      <c r="M160" s="20">
        <f>L160/(F160/100)</f>
      </c>
      <c r="N160" s="9" t="s">
        <v>630</v>
      </c>
      <c r="O160" s="9" t="s">
        <v>1034</v>
      </c>
      <c r="P160" s="9" t="s">
        <v>1035</v>
      </c>
      <c r="Q160" s="9" t="s">
        <v>1041</v>
      </c>
      <c r="R160" s="9" t="s">
        <v>634</v>
      </c>
      <c r="S160" s="9" t="s">
        <v>591</v>
      </c>
      <c r="T160" s="9" t="s">
        <v>592</v>
      </c>
      <c r="U160" s="10">
        <v>0.709030669390423</v>
      </c>
      <c r="V160" s="10">
        <v>93.359276</v>
      </c>
      <c r="W160" s="10">
        <v>91.631805</v>
      </c>
      <c r="X160" s="10">
        <v>0.5030733</v>
      </c>
      <c r="Y160" s="10">
        <v>1877.7085</v>
      </c>
      <c r="Z160" s="10">
        <v>0.9998396</v>
      </c>
      <c r="AA160" s="1"/>
      <c r="AB160" s="1"/>
      <c r="AC160" s="1"/>
      <c r="AD160" s="1"/>
      <c r="AE160" s="1"/>
      <c r="AF160" s="1"/>
      <c r="AG160" s="1"/>
    </row>
    <row x14ac:dyDescent="0.25" r="161" customHeight="1" ht="18.75">
      <c r="A161" s="17">
        <v>175</v>
      </c>
      <c r="B161" s="9" t="s">
        <v>575</v>
      </c>
      <c r="C161" s="18">
        <v>5</v>
      </c>
      <c r="D161" s="22">
        <v>64.7997199999991</v>
      </c>
      <c r="E161" s="9" t="s">
        <v>1042</v>
      </c>
      <c r="F161" s="10">
        <v>95.38</v>
      </c>
      <c r="G161" s="10">
        <v>1.948</v>
      </c>
      <c r="H161" s="10">
        <v>0.694</v>
      </c>
      <c r="I161" s="18">
        <v>21521</v>
      </c>
      <c r="J161" s="18">
        <v>3317842</v>
      </c>
      <c r="K161" s="20">
        <f>J161/(F161/100)</f>
      </c>
      <c r="L161" s="18">
        <v>3258</v>
      </c>
      <c r="M161" s="20">
        <f>L161/(F161/100)</f>
      </c>
      <c r="N161" s="9" t="s">
        <v>630</v>
      </c>
      <c r="O161" s="9" t="s">
        <v>1034</v>
      </c>
      <c r="P161" s="9" t="s">
        <v>1035</v>
      </c>
      <c r="Q161" s="9" t="s">
        <v>1043</v>
      </c>
      <c r="R161" s="9" t="s">
        <v>1044</v>
      </c>
      <c r="S161" s="9" t="s">
        <v>1045</v>
      </c>
      <c r="T161" s="9" t="s">
        <v>592</v>
      </c>
      <c r="U161" s="10">
        <v>0.987749200151037</v>
      </c>
      <c r="V161" s="10">
        <v>48.26931</v>
      </c>
      <c r="W161" s="10">
        <v>47.393425</v>
      </c>
      <c r="X161" s="10">
        <v>0.39269686</v>
      </c>
      <c r="Y161" s="10">
        <v>413.8525</v>
      </c>
      <c r="Z161" s="10">
        <v>0.99989027</v>
      </c>
      <c r="AA161" s="1"/>
      <c r="AB161" s="1"/>
      <c r="AC161" s="1"/>
      <c r="AD161" s="1"/>
      <c r="AE161" s="1"/>
      <c r="AF161" s="1"/>
      <c r="AG161" s="1"/>
    </row>
    <row x14ac:dyDescent="0.25" r="162" customHeight="1" ht="18.75">
      <c r="A162" s="17">
        <v>174</v>
      </c>
      <c r="B162" s="9" t="s">
        <v>575</v>
      </c>
      <c r="C162" s="18">
        <v>5</v>
      </c>
      <c r="D162" s="22">
        <v>64.7997199999991</v>
      </c>
      <c r="E162" s="9" t="s">
        <v>1046</v>
      </c>
      <c r="F162" s="10">
        <v>53.98</v>
      </c>
      <c r="G162" s="10">
        <v>4.262</v>
      </c>
      <c r="H162" s="10">
        <v>0.697</v>
      </c>
      <c r="I162" s="18">
        <v>6889</v>
      </c>
      <c r="J162" s="18">
        <v>1924840</v>
      </c>
      <c r="K162" s="20">
        <f>J162/(F162/100)</f>
      </c>
      <c r="L162" s="18">
        <v>2002</v>
      </c>
      <c r="M162" s="20">
        <f>L162/(F162/100)</f>
      </c>
      <c r="N162" s="9" t="s">
        <v>630</v>
      </c>
      <c r="O162" s="9" t="s">
        <v>1034</v>
      </c>
      <c r="P162" s="9" t="s">
        <v>1035</v>
      </c>
      <c r="Q162" s="9" t="s">
        <v>1043</v>
      </c>
      <c r="R162" s="9" t="s">
        <v>1044</v>
      </c>
      <c r="S162" s="9" t="s">
        <v>1045</v>
      </c>
      <c r="T162" s="9" t="s">
        <v>592</v>
      </c>
      <c r="U162" s="10">
        <v>0.969592500424865</v>
      </c>
      <c r="V162" s="10">
        <v>19.249023</v>
      </c>
      <c r="W162" s="10">
        <v>18.045605</v>
      </c>
      <c r="X162" s="10">
        <v>0.15660116</v>
      </c>
      <c r="Y162" s="10">
        <v>148.22192</v>
      </c>
      <c r="Z162" s="10">
        <v>0.99957556</v>
      </c>
      <c r="AA162" s="1"/>
      <c r="AB162" s="1"/>
      <c r="AC162" s="1"/>
      <c r="AD162" s="1"/>
      <c r="AE162" s="1"/>
      <c r="AF162" s="1"/>
      <c r="AG162" s="1"/>
    </row>
    <row x14ac:dyDescent="0.25" r="163" customHeight="1" ht="18.75">
      <c r="A163" s="17">
        <v>172</v>
      </c>
      <c r="B163" s="9" t="s">
        <v>585</v>
      </c>
      <c r="C163" s="18">
        <v>5</v>
      </c>
      <c r="D163" s="19">
        <v>68.0331699999988</v>
      </c>
      <c r="E163" s="9" t="s">
        <v>1047</v>
      </c>
      <c r="F163" s="10">
        <v>98.38</v>
      </c>
      <c r="G163" s="10">
        <v>3.3</v>
      </c>
      <c r="H163" s="10">
        <v>0.688</v>
      </c>
      <c r="I163" s="18">
        <v>54974</v>
      </c>
      <c r="J163" s="18">
        <v>4353867</v>
      </c>
      <c r="K163" s="20">
        <f>J163/(F163/100)</f>
      </c>
      <c r="L163" s="18">
        <v>4116</v>
      </c>
      <c r="M163" s="20">
        <f>L163/(F163/100)</f>
      </c>
      <c r="N163" s="9" t="s">
        <v>630</v>
      </c>
      <c r="O163" s="9" t="s">
        <v>1034</v>
      </c>
      <c r="P163" s="9" t="s">
        <v>1035</v>
      </c>
      <c r="Q163" s="9" t="s">
        <v>1043</v>
      </c>
      <c r="R163" s="9" t="s">
        <v>1044</v>
      </c>
      <c r="S163" s="9" t="s">
        <v>1048</v>
      </c>
      <c r="T163" s="9" t="s">
        <v>592</v>
      </c>
      <c r="U163" s="10">
        <v>0.950426583922175</v>
      </c>
      <c r="V163" s="10">
        <v>93.39229</v>
      </c>
      <c r="W163" s="10">
        <v>90.74026</v>
      </c>
      <c r="X163" s="10">
        <v>0.5032512</v>
      </c>
      <c r="Y163" s="10">
        <v>2278.714</v>
      </c>
      <c r="Z163" s="10">
        <v>0.9999747</v>
      </c>
      <c r="AA163" s="1"/>
      <c r="AB163" s="1"/>
      <c r="AC163" s="1"/>
      <c r="AD163" s="1"/>
      <c r="AE163" s="1"/>
      <c r="AF163" s="1"/>
      <c r="AG163" s="1"/>
    </row>
    <row x14ac:dyDescent="0.25" r="164" customHeight="1" ht="18.75">
      <c r="A164" s="17">
        <v>173</v>
      </c>
      <c r="B164" s="9" t="s">
        <v>585</v>
      </c>
      <c r="C164" s="18">
        <v>5</v>
      </c>
      <c r="D164" s="19">
        <v>68.0331699999988</v>
      </c>
      <c r="E164" s="9" t="s">
        <v>1049</v>
      </c>
      <c r="F164" s="10">
        <v>91.32</v>
      </c>
      <c r="G164" s="10">
        <v>3.322</v>
      </c>
      <c r="H164" s="10">
        <v>0.688</v>
      </c>
      <c r="I164" s="18">
        <v>25471</v>
      </c>
      <c r="J164" s="18">
        <v>3882150</v>
      </c>
      <c r="K164" s="20">
        <f>J164/(F164/100)</f>
      </c>
      <c r="L164" s="18">
        <v>3814</v>
      </c>
      <c r="M164" s="20">
        <f>L164/(F164/100)</f>
      </c>
      <c r="N164" s="9" t="s">
        <v>630</v>
      </c>
      <c r="O164" s="9" t="s">
        <v>1034</v>
      </c>
      <c r="P164" s="9" t="s">
        <v>1035</v>
      </c>
      <c r="Q164" s="9" t="s">
        <v>1043</v>
      </c>
      <c r="R164" s="9" t="s">
        <v>1044</v>
      </c>
      <c r="S164" s="9" t="s">
        <v>1048</v>
      </c>
      <c r="T164" s="9" t="s">
        <v>592</v>
      </c>
      <c r="U164" s="10">
        <v>0.957575885894318</v>
      </c>
      <c r="V164" s="10">
        <v>43.668343</v>
      </c>
      <c r="W164" s="10">
        <v>42.106136</v>
      </c>
      <c r="X164" s="10">
        <v>0.23531008</v>
      </c>
      <c r="Y164" s="10">
        <v>557.83466</v>
      </c>
      <c r="Z164" s="10">
        <v>0.9998833</v>
      </c>
      <c r="AA164" s="1"/>
      <c r="AB164" s="1"/>
      <c r="AC164" s="1"/>
      <c r="AD164" s="1"/>
      <c r="AE164" s="1"/>
      <c r="AF164" s="1"/>
      <c r="AG164" s="1"/>
    </row>
    <row x14ac:dyDescent="0.25" r="165" customHeight="1" ht="18.75">
      <c r="A165" s="17">
        <v>164</v>
      </c>
      <c r="B165" s="9" t="s">
        <v>575</v>
      </c>
      <c r="C165" s="18">
        <v>5</v>
      </c>
      <c r="D165" s="22">
        <v>64.7997199999991</v>
      </c>
      <c r="E165" s="9" t="s">
        <v>1050</v>
      </c>
      <c r="F165" s="10">
        <v>63.87</v>
      </c>
      <c r="G165" s="10">
        <v>1.979</v>
      </c>
      <c r="H165" s="10">
        <v>0.668</v>
      </c>
      <c r="I165" s="18">
        <v>3500</v>
      </c>
      <c r="J165" s="18">
        <v>3385730</v>
      </c>
      <c r="K165" s="20">
        <f>J165/(F165/100)</f>
      </c>
      <c r="L165" s="18">
        <v>3285</v>
      </c>
      <c r="M165" s="20">
        <f>L165/(F165/100)</f>
      </c>
      <c r="N165" s="9" t="s">
        <v>630</v>
      </c>
      <c r="O165" s="9" t="s">
        <v>1034</v>
      </c>
      <c r="P165" s="9" t="s">
        <v>1035</v>
      </c>
      <c r="Q165" s="9" t="s">
        <v>1051</v>
      </c>
      <c r="R165" s="9" t="s">
        <v>1052</v>
      </c>
      <c r="S165" s="9" t="s">
        <v>591</v>
      </c>
      <c r="T165" s="9" t="s">
        <v>592</v>
      </c>
      <c r="U165" s="10">
        <v>0.75659179875</v>
      </c>
      <c r="V165" s="10">
        <v>17.028223</v>
      </c>
      <c r="W165" s="10">
        <v>16.557455</v>
      </c>
      <c r="X165" s="10">
        <v>0.13853377</v>
      </c>
      <c r="Y165" s="10">
        <v>70.08784</v>
      </c>
      <c r="Z165" s="10">
        <v>0.9986774</v>
      </c>
      <c r="AA165" s="1"/>
      <c r="AB165" s="1"/>
      <c r="AC165" s="1"/>
      <c r="AD165" s="1"/>
      <c r="AE165" s="1"/>
      <c r="AF165" s="1"/>
      <c r="AG165" s="1"/>
    </row>
    <row x14ac:dyDescent="0.25" r="166" customHeight="1" ht="18.75">
      <c r="A166" s="17">
        <v>162</v>
      </c>
      <c r="B166" s="9" t="s">
        <v>575</v>
      </c>
      <c r="C166" s="18">
        <v>5</v>
      </c>
      <c r="D166" s="22">
        <v>64.7997199999991</v>
      </c>
      <c r="E166" s="9" t="s">
        <v>1053</v>
      </c>
      <c r="F166" s="10">
        <v>78.76</v>
      </c>
      <c r="G166" s="10">
        <v>6.159</v>
      </c>
      <c r="H166" s="10">
        <v>0.667</v>
      </c>
      <c r="I166" s="18">
        <v>8881</v>
      </c>
      <c r="J166" s="18">
        <v>5234962</v>
      </c>
      <c r="K166" s="20">
        <f>J166/(F166/100)</f>
      </c>
      <c r="L166" s="18">
        <v>5273</v>
      </c>
      <c r="M166" s="20">
        <f>L166/(F166/100)</f>
      </c>
      <c r="N166" s="9" t="s">
        <v>630</v>
      </c>
      <c r="O166" s="9" t="s">
        <v>1034</v>
      </c>
      <c r="P166" s="9" t="s">
        <v>1035</v>
      </c>
      <c r="Q166" s="9" t="s">
        <v>1054</v>
      </c>
      <c r="R166" s="9" t="s">
        <v>1055</v>
      </c>
      <c r="S166" s="9" t="s">
        <v>1056</v>
      </c>
      <c r="T166" s="9" t="s">
        <v>592</v>
      </c>
      <c r="U166" s="10">
        <v>0.986560970751752</v>
      </c>
      <c r="V166" s="10">
        <v>18.620384</v>
      </c>
      <c r="W166" s="10">
        <v>17.721561</v>
      </c>
      <c r="X166" s="10">
        <v>0.15148686</v>
      </c>
      <c r="Y166" s="10">
        <v>109.30979</v>
      </c>
      <c r="Z166" s="10">
        <v>0.99952227</v>
      </c>
      <c r="AA166" s="1"/>
      <c r="AB166" s="1"/>
      <c r="AC166" s="1"/>
      <c r="AD166" s="1"/>
      <c r="AE166" s="1"/>
      <c r="AF166" s="1"/>
      <c r="AG166" s="1"/>
    </row>
    <row x14ac:dyDescent="0.25" r="167" customHeight="1" ht="18.75">
      <c r="A167" s="17">
        <v>163</v>
      </c>
      <c r="B167" s="9" t="s">
        <v>585</v>
      </c>
      <c r="C167" s="18">
        <v>5</v>
      </c>
      <c r="D167" s="19">
        <v>68.0331699999988</v>
      </c>
      <c r="E167" s="9" t="s">
        <v>1057</v>
      </c>
      <c r="F167" s="10">
        <v>90.06</v>
      </c>
      <c r="G167" s="10">
        <v>8.188</v>
      </c>
      <c r="H167" s="10">
        <v>0.66</v>
      </c>
      <c r="I167" s="18">
        <v>7718</v>
      </c>
      <c r="J167" s="18">
        <v>4781053</v>
      </c>
      <c r="K167" s="20">
        <f>J167/(F167/100)</f>
      </c>
      <c r="L167" s="18">
        <v>4786</v>
      </c>
      <c r="M167" s="20">
        <f>L167/(F167/100)</f>
      </c>
      <c r="N167" s="9" t="s">
        <v>630</v>
      </c>
      <c r="O167" s="9" t="s">
        <v>1034</v>
      </c>
      <c r="P167" s="9" t="s">
        <v>1035</v>
      </c>
      <c r="Q167" s="9" t="s">
        <v>1054</v>
      </c>
      <c r="R167" s="9" t="s">
        <v>1055</v>
      </c>
      <c r="S167" s="9" t="s">
        <v>1056</v>
      </c>
      <c r="T167" s="9" t="s">
        <v>592</v>
      </c>
      <c r="U167" s="10">
        <v>0.955246468052084</v>
      </c>
      <c r="V167" s="10">
        <v>64.4597</v>
      </c>
      <c r="W167" s="10">
        <v>63.31585</v>
      </c>
      <c r="X167" s="10">
        <v>0.34734583</v>
      </c>
      <c r="Y167" s="10">
        <v>694.0725</v>
      </c>
      <c r="Z167" s="10">
        <v>0.9994359</v>
      </c>
      <c r="AA167" s="1"/>
      <c r="AB167" s="1"/>
      <c r="AC167" s="1"/>
      <c r="AD167" s="1"/>
      <c r="AE167" s="1"/>
      <c r="AF167" s="1"/>
      <c r="AG167" s="1"/>
    </row>
    <row x14ac:dyDescent="0.25" r="168" customHeight="1" ht="18.75">
      <c r="A168" s="17">
        <v>169</v>
      </c>
      <c r="B168" s="9" t="s">
        <v>585</v>
      </c>
      <c r="C168" s="18">
        <v>5</v>
      </c>
      <c r="D168" s="19">
        <v>68.0331699999988</v>
      </c>
      <c r="E168" s="9" t="s">
        <v>1058</v>
      </c>
      <c r="F168" s="10">
        <v>93.1</v>
      </c>
      <c r="G168" s="10">
        <v>3.134</v>
      </c>
      <c r="H168" s="10">
        <v>0.655</v>
      </c>
      <c r="I168" s="18">
        <v>35949</v>
      </c>
      <c r="J168" s="18">
        <v>6037761</v>
      </c>
      <c r="K168" s="20">
        <f>J168/(F168/100)</f>
      </c>
      <c r="L168" s="18">
        <v>5578</v>
      </c>
      <c r="M168" s="20">
        <f>L168/(F168/100)</f>
      </c>
      <c r="N168" s="9" t="s">
        <v>630</v>
      </c>
      <c r="O168" s="9" t="s">
        <v>1034</v>
      </c>
      <c r="P168" s="9" t="s">
        <v>1035</v>
      </c>
      <c r="Q168" s="9" t="s">
        <v>1059</v>
      </c>
      <c r="R168" s="9" t="s">
        <v>1060</v>
      </c>
      <c r="S168" s="9" t="s">
        <v>1061</v>
      </c>
      <c r="T168" s="9" t="s">
        <v>592</v>
      </c>
      <c r="U168" s="10">
        <v>0.970567350452763</v>
      </c>
      <c r="V168" s="10">
        <v>66.36368</v>
      </c>
      <c r="W168" s="10">
        <v>65.453285</v>
      </c>
      <c r="X168" s="10">
        <v>0.35760552</v>
      </c>
      <c r="Y168" s="10">
        <v>668.22766</v>
      </c>
      <c r="Z168" s="10">
        <v>0.9998685</v>
      </c>
      <c r="AA168" s="1"/>
      <c r="AB168" s="1"/>
      <c r="AC168" s="1"/>
      <c r="AD168" s="1"/>
      <c r="AE168" s="1"/>
      <c r="AF168" s="1"/>
      <c r="AG168" s="1"/>
    </row>
    <row x14ac:dyDescent="0.25" r="169" customHeight="1" ht="18.75">
      <c r="A169" s="17">
        <v>168</v>
      </c>
      <c r="B169" s="9" t="s">
        <v>585</v>
      </c>
      <c r="C169" s="18">
        <v>5</v>
      </c>
      <c r="D169" s="19">
        <v>68.0331699999988</v>
      </c>
      <c r="E169" s="9" t="s">
        <v>1062</v>
      </c>
      <c r="F169" s="10">
        <v>67.34</v>
      </c>
      <c r="G169" s="10">
        <v>2.085</v>
      </c>
      <c r="H169" s="10">
        <v>0.655</v>
      </c>
      <c r="I169" s="18">
        <v>7585</v>
      </c>
      <c r="J169" s="18">
        <v>4087413</v>
      </c>
      <c r="K169" s="20">
        <f>J169/(F169/100)</f>
      </c>
      <c r="L169" s="18">
        <v>3976</v>
      </c>
      <c r="M169" s="20">
        <f>L169/(F169/100)</f>
      </c>
      <c r="N169" s="9" t="s">
        <v>630</v>
      </c>
      <c r="O169" s="9" t="s">
        <v>1034</v>
      </c>
      <c r="P169" s="9" t="s">
        <v>1035</v>
      </c>
      <c r="Q169" s="9" t="s">
        <v>1059</v>
      </c>
      <c r="R169" s="9" t="s">
        <v>1060</v>
      </c>
      <c r="S169" s="9" t="s">
        <v>1061</v>
      </c>
      <c r="T169" s="9" t="s">
        <v>592</v>
      </c>
      <c r="U169" s="10">
        <v>0.971610817264233</v>
      </c>
      <c r="V169" s="10">
        <v>25.505459</v>
      </c>
      <c r="W169" s="10">
        <v>24.695156</v>
      </c>
      <c r="X169" s="10">
        <v>0.13743804</v>
      </c>
      <c r="Y169" s="10">
        <v>173.95656</v>
      </c>
      <c r="Z169" s="10">
        <v>0.9993847</v>
      </c>
      <c r="AA169" s="1"/>
      <c r="AB169" s="1"/>
      <c r="AC169" s="1"/>
      <c r="AD169" s="1"/>
      <c r="AE169" s="1"/>
      <c r="AF169" s="1"/>
      <c r="AG169" s="1"/>
    </row>
    <row x14ac:dyDescent="0.25" r="170" customHeight="1" ht="18.75">
      <c r="A170" s="17">
        <v>171</v>
      </c>
      <c r="B170" s="9" t="s">
        <v>585</v>
      </c>
      <c r="C170" s="18">
        <v>11</v>
      </c>
      <c r="D170" s="19">
        <v>44.7523299999797</v>
      </c>
      <c r="E170" s="9" t="s">
        <v>1063</v>
      </c>
      <c r="F170" s="10">
        <v>59.37</v>
      </c>
      <c r="G170" s="10">
        <v>3.286</v>
      </c>
      <c r="H170" s="10">
        <v>0.636</v>
      </c>
      <c r="I170" s="18">
        <v>5417</v>
      </c>
      <c r="J170" s="18">
        <v>2164855</v>
      </c>
      <c r="K170" s="20">
        <f>J170/(F170/100)</f>
      </c>
      <c r="L170" s="18">
        <v>2194</v>
      </c>
      <c r="M170" s="20">
        <f>L170/(F170/100)</f>
      </c>
      <c r="N170" s="9" t="s">
        <v>630</v>
      </c>
      <c r="O170" s="9" t="s">
        <v>1034</v>
      </c>
      <c r="P170" s="9" t="s">
        <v>1035</v>
      </c>
      <c r="Q170" s="9" t="s">
        <v>1059</v>
      </c>
      <c r="R170" s="9" t="s">
        <v>1064</v>
      </c>
      <c r="S170" s="9" t="s">
        <v>1065</v>
      </c>
      <c r="T170" s="9" t="s">
        <v>592</v>
      </c>
      <c r="U170" s="10">
        <v>0.992413105402781</v>
      </c>
      <c r="V170" s="10">
        <v>69.912056</v>
      </c>
      <c r="W170" s="10">
        <v>68.03559</v>
      </c>
      <c r="X170" s="10">
        <v>0.46824837</v>
      </c>
      <c r="Y170" s="10">
        <v>1076.6655</v>
      </c>
      <c r="Z170" s="10">
        <v>0.9993547</v>
      </c>
      <c r="AA170" s="1"/>
      <c r="AB170" s="1"/>
      <c r="AC170" s="1"/>
      <c r="AD170" s="1"/>
      <c r="AE170" s="1"/>
      <c r="AF170" s="1"/>
      <c r="AG170" s="1"/>
    </row>
    <row x14ac:dyDescent="0.25" r="171" customHeight="1" ht="18.75">
      <c r="A171" s="17">
        <v>170</v>
      </c>
      <c r="B171" s="9" t="s">
        <v>585</v>
      </c>
      <c r="C171" s="18">
        <v>5</v>
      </c>
      <c r="D171" s="19">
        <v>68.0331699999988</v>
      </c>
      <c r="E171" s="9" t="s">
        <v>1066</v>
      </c>
      <c r="F171" s="10">
        <v>45.75</v>
      </c>
      <c r="G171" s="10">
        <v>9.26</v>
      </c>
      <c r="H171" s="10">
        <v>0.648</v>
      </c>
      <c r="I171" s="18">
        <v>3135</v>
      </c>
      <c r="J171" s="18">
        <v>1778041</v>
      </c>
      <c r="K171" s="20">
        <f>J171/(F171/100)</f>
      </c>
      <c r="L171" s="18">
        <v>1939</v>
      </c>
      <c r="M171" s="20">
        <f>L171/(F171/100)</f>
      </c>
      <c r="N171" s="9" t="s">
        <v>630</v>
      </c>
      <c r="O171" s="9" t="s">
        <v>1034</v>
      </c>
      <c r="P171" s="9" t="s">
        <v>1035</v>
      </c>
      <c r="Q171" s="9" t="s">
        <v>1059</v>
      </c>
      <c r="R171" s="9" t="s">
        <v>1064</v>
      </c>
      <c r="S171" s="9" t="s">
        <v>1065</v>
      </c>
      <c r="T171" s="9" t="s">
        <v>592</v>
      </c>
      <c r="U171" s="10">
        <v>0.992881130427763</v>
      </c>
      <c r="V171" s="10">
        <v>495.96378</v>
      </c>
      <c r="W171" s="10">
        <v>489.09723</v>
      </c>
      <c r="X171" s="10">
        <v>2.672537</v>
      </c>
      <c r="Y171" s="10">
        <v>35829.516</v>
      </c>
      <c r="Z171" s="10">
        <v>0.9999235</v>
      </c>
      <c r="AA171" s="1"/>
      <c r="AB171" s="1"/>
      <c r="AC171" s="1"/>
      <c r="AD171" s="1"/>
      <c r="AE171" s="1"/>
      <c r="AF171" s="1"/>
      <c r="AG171" s="1"/>
    </row>
    <row x14ac:dyDescent="0.25" r="172" customHeight="1" ht="18.75">
      <c r="A172" s="17">
        <v>161</v>
      </c>
      <c r="B172" s="9" t="s">
        <v>585</v>
      </c>
      <c r="C172" s="18">
        <v>11</v>
      </c>
      <c r="D172" s="19">
        <v>44.7523299999628</v>
      </c>
      <c r="E172" s="9" t="s">
        <v>1067</v>
      </c>
      <c r="F172" s="10">
        <v>60.73</v>
      </c>
      <c r="G172" s="18">
        <v>0</v>
      </c>
      <c r="H172" s="10">
        <v>0.415</v>
      </c>
      <c r="I172" s="18">
        <v>14529</v>
      </c>
      <c r="J172" s="18">
        <v>857751</v>
      </c>
      <c r="K172" s="20">
        <f>J172/(F172/100)</f>
      </c>
      <c r="L172" s="18">
        <v>772</v>
      </c>
      <c r="M172" s="20">
        <f>L172/(F172/100)</f>
      </c>
      <c r="N172" s="9" t="s">
        <v>630</v>
      </c>
      <c r="O172" s="9" t="s">
        <v>1034</v>
      </c>
      <c r="P172" s="9" t="s">
        <v>1035</v>
      </c>
      <c r="Q172" s="9" t="s">
        <v>1068</v>
      </c>
      <c r="R172" s="9" t="s">
        <v>1069</v>
      </c>
      <c r="S172" s="9" t="s">
        <v>591</v>
      </c>
      <c r="T172" s="9" t="s">
        <v>592</v>
      </c>
      <c r="U172" s="10">
        <v>0.80017487175178</v>
      </c>
      <c r="V172" s="10">
        <v>44.778698</v>
      </c>
      <c r="W172" s="10">
        <v>41.175224</v>
      </c>
      <c r="X172" s="10">
        <v>0.29991326</v>
      </c>
      <c r="Y172" s="10">
        <v>1137.3185</v>
      </c>
      <c r="Z172" s="10">
        <v>0.9998496</v>
      </c>
      <c r="AA172" s="1"/>
      <c r="AB172" s="1"/>
      <c r="AC172" s="1"/>
      <c r="AD172" s="1"/>
      <c r="AE172" s="1"/>
      <c r="AF172" s="1"/>
      <c r="AG172" s="1"/>
    </row>
    <row x14ac:dyDescent="0.25" r="173" customHeight="1" ht="18.75">
      <c r="A173" s="17">
        <v>176</v>
      </c>
      <c r="B173" s="9" t="s">
        <v>585</v>
      </c>
      <c r="C173" s="18">
        <v>11</v>
      </c>
      <c r="D173" s="19">
        <v>44.7523299999867</v>
      </c>
      <c r="E173" s="9" t="s">
        <v>1070</v>
      </c>
      <c r="F173" s="10">
        <v>65.75</v>
      </c>
      <c r="G173" s="10">
        <v>1.776</v>
      </c>
      <c r="H173" s="10">
        <v>0.411</v>
      </c>
      <c r="I173" s="18">
        <v>5340</v>
      </c>
      <c r="J173" s="18">
        <v>1458931</v>
      </c>
      <c r="K173" s="20">
        <f>J173/(F173/100)</f>
      </c>
      <c r="L173" s="18">
        <v>1113</v>
      </c>
      <c r="M173" s="20">
        <f>L173/(F173/100)</f>
      </c>
      <c r="N173" s="9" t="s">
        <v>630</v>
      </c>
      <c r="O173" s="9" t="s">
        <v>1034</v>
      </c>
      <c r="P173" s="9" t="s">
        <v>1071</v>
      </c>
      <c r="Q173" s="9" t="s">
        <v>633</v>
      </c>
      <c r="R173" s="9" t="s">
        <v>634</v>
      </c>
      <c r="S173" s="9" t="s">
        <v>591</v>
      </c>
      <c r="T173" s="9" t="s">
        <v>592</v>
      </c>
      <c r="U173" s="10">
        <v>0.710552864521778</v>
      </c>
      <c r="V173" s="10">
        <v>30.15482</v>
      </c>
      <c r="W173" s="10">
        <v>27.485247</v>
      </c>
      <c r="X173" s="10">
        <v>0.20196724</v>
      </c>
      <c r="Y173" s="10">
        <v>570.26843</v>
      </c>
      <c r="Z173" s="10">
        <v>0.99984854</v>
      </c>
      <c r="AA173" s="1"/>
      <c r="AB173" s="1"/>
      <c r="AC173" s="1"/>
      <c r="AD173" s="1"/>
      <c r="AE173" s="1"/>
      <c r="AF173" s="1"/>
      <c r="AG173" s="1"/>
    </row>
    <row x14ac:dyDescent="0.25" r="174" customHeight="1" ht="18.75">
      <c r="A174" s="17">
        <v>177</v>
      </c>
      <c r="B174" s="9" t="s">
        <v>628</v>
      </c>
      <c r="C174" s="18">
        <v>13</v>
      </c>
      <c r="D174" s="19">
        <v>38.9321199999995</v>
      </c>
      <c r="E174" s="9" t="s">
        <v>1072</v>
      </c>
      <c r="F174" s="10">
        <v>80.17</v>
      </c>
      <c r="G174" s="18">
        <v>0</v>
      </c>
      <c r="H174" s="10">
        <v>0.408</v>
      </c>
      <c r="I174" s="18">
        <v>18763</v>
      </c>
      <c r="J174" s="18">
        <v>2030826</v>
      </c>
      <c r="K174" s="20">
        <f>J174/(F174/100)</f>
      </c>
      <c r="L174" s="18">
        <v>1815</v>
      </c>
      <c r="M174" s="20">
        <f>L174/(F174/100)</f>
      </c>
      <c r="N174" s="9" t="s">
        <v>630</v>
      </c>
      <c r="O174" s="9" t="s">
        <v>1034</v>
      </c>
      <c r="P174" s="9" t="s">
        <v>1071</v>
      </c>
      <c r="Q174" s="9" t="s">
        <v>1073</v>
      </c>
      <c r="R174" s="9" t="s">
        <v>1074</v>
      </c>
      <c r="S174" s="9" t="s">
        <v>1075</v>
      </c>
      <c r="T174" s="9" t="s">
        <v>592</v>
      </c>
      <c r="U174" s="10">
        <v>0.880940871806118</v>
      </c>
      <c r="V174" s="10">
        <v>25.50004</v>
      </c>
      <c r="W174" s="10">
        <v>24.507229</v>
      </c>
      <c r="X174" s="10">
        <v>0.26745942</v>
      </c>
      <c r="Y174" s="10">
        <v>183.29776</v>
      </c>
      <c r="Z174" s="10">
        <v>0.9997277</v>
      </c>
      <c r="AA174" s="1"/>
      <c r="AB174" s="1"/>
      <c r="AC174" s="1"/>
      <c r="AD174" s="1"/>
      <c r="AE174" s="1"/>
      <c r="AF174" s="1"/>
      <c r="AG174" s="1"/>
    </row>
    <row x14ac:dyDescent="0.25" r="175" customHeight="1" ht="18.75">
      <c r="A175" s="17">
        <v>188</v>
      </c>
      <c r="B175" s="9" t="s">
        <v>575</v>
      </c>
      <c r="C175" s="18">
        <v>5</v>
      </c>
      <c r="D175" s="22">
        <v>64.7997199999991</v>
      </c>
      <c r="E175" s="9" t="s">
        <v>1076</v>
      </c>
      <c r="F175" s="10">
        <v>50.25</v>
      </c>
      <c r="G175" s="10">
        <v>5.691</v>
      </c>
      <c r="H175" s="10">
        <v>0.684</v>
      </c>
      <c r="I175" s="18">
        <v>2953</v>
      </c>
      <c r="J175" s="18">
        <v>2122433</v>
      </c>
      <c r="K175" s="20">
        <f>J175/(F175/100)</f>
      </c>
      <c r="L175" s="18">
        <v>2296</v>
      </c>
      <c r="M175" s="20">
        <f>L175/(F175/100)</f>
      </c>
      <c r="N175" s="9" t="s">
        <v>630</v>
      </c>
      <c r="O175" s="9" t="s">
        <v>1034</v>
      </c>
      <c r="P175" s="9" t="s">
        <v>1071</v>
      </c>
      <c r="Q175" s="9" t="s">
        <v>1077</v>
      </c>
      <c r="R175" s="9" t="s">
        <v>1078</v>
      </c>
      <c r="S175" s="9" t="s">
        <v>1079</v>
      </c>
      <c r="T175" s="9" t="s">
        <v>592</v>
      </c>
      <c r="U175" s="10">
        <v>0.996394720763663</v>
      </c>
      <c r="V175" s="10">
        <v>14.803172</v>
      </c>
      <c r="W175" s="10">
        <v>14.003276</v>
      </c>
      <c r="X175" s="10">
        <v>0.12043177</v>
      </c>
      <c r="Y175" s="10">
        <v>81.92713</v>
      </c>
      <c r="Z175" s="10">
        <v>0.9990558</v>
      </c>
      <c r="AA175" s="1"/>
      <c r="AB175" s="1"/>
      <c r="AC175" s="1"/>
      <c r="AD175" s="1"/>
      <c r="AE175" s="1"/>
      <c r="AF175" s="1"/>
      <c r="AG175" s="1"/>
    </row>
    <row x14ac:dyDescent="0.25" r="176" customHeight="1" ht="18.75">
      <c r="A176" s="17">
        <v>189</v>
      </c>
      <c r="B176" s="9" t="s">
        <v>585</v>
      </c>
      <c r="C176" s="18">
        <v>11</v>
      </c>
      <c r="D176" s="19">
        <v>44.7523300000008</v>
      </c>
      <c r="E176" s="9" t="s">
        <v>1080</v>
      </c>
      <c r="F176" s="10">
        <v>83.33</v>
      </c>
      <c r="G176" s="10">
        <v>5.84</v>
      </c>
      <c r="H176" s="10">
        <v>0.548</v>
      </c>
      <c r="I176" s="18">
        <v>7690</v>
      </c>
      <c r="J176" s="18">
        <v>2824823</v>
      </c>
      <c r="K176" s="20">
        <f>J176/(F176/100)</f>
      </c>
      <c r="L176" s="18">
        <v>2894</v>
      </c>
      <c r="M176" s="20">
        <f>L176/(F176/100)</f>
      </c>
      <c r="N176" s="9" t="s">
        <v>630</v>
      </c>
      <c r="O176" s="9" t="s">
        <v>1034</v>
      </c>
      <c r="P176" s="9" t="s">
        <v>1071</v>
      </c>
      <c r="Q176" s="9" t="s">
        <v>1077</v>
      </c>
      <c r="R176" s="9" t="s">
        <v>1078</v>
      </c>
      <c r="S176" s="9" t="s">
        <v>1081</v>
      </c>
      <c r="T176" s="9" t="s">
        <v>592</v>
      </c>
      <c r="U176" s="10">
        <v>0.958887631115316</v>
      </c>
      <c r="V176" s="10">
        <v>22.691319</v>
      </c>
      <c r="W176" s="10">
        <v>21.648249</v>
      </c>
      <c r="X176" s="10">
        <v>0.1519791</v>
      </c>
      <c r="Y176" s="10">
        <v>186.07999</v>
      </c>
      <c r="Z176" s="10">
        <v>0.9996984</v>
      </c>
      <c r="AA176" s="1"/>
      <c r="AB176" s="1"/>
      <c r="AC176" s="1"/>
      <c r="AD176" s="1"/>
      <c r="AE176" s="1"/>
      <c r="AF176" s="1"/>
      <c r="AG176" s="1"/>
    </row>
    <row x14ac:dyDescent="0.25" r="177" customHeight="1" ht="18.75">
      <c r="A177" s="17">
        <v>190</v>
      </c>
      <c r="B177" s="9" t="s">
        <v>628</v>
      </c>
      <c r="C177" s="18">
        <v>4</v>
      </c>
      <c r="D177" s="19">
        <v>70.6199299999989</v>
      </c>
      <c r="E177" s="9" t="s">
        <v>1082</v>
      </c>
      <c r="F177" s="10">
        <v>55.17</v>
      </c>
      <c r="G177" s="18">
        <v>0</v>
      </c>
      <c r="H177" s="10">
        <v>0.683</v>
      </c>
      <c r="I177" s="18">
        <v>9173</v>
      </c>
      <c r="J177" s="18">
        <v>4312945</v>
      </c>
      <c r="K177" s="20">
        <f>J177/(F177/100)</f>
      </c>
      <c r="L177" s="18">
        <v>4155</v>
      </c>
      <c r="M177" s="20">
        <f>L177/(F177/100)</f>
      </c>
      <c r="N177" s="9" t="s">
        <v>630</v>
      </c>
      <c r="O177" s="9" t="s">
        <v>1034</v>
      </c>
      <c r="P177" s="9" t="s">
        <v>1071</v>
      </c>
      <c r="Q177" s="9" t="s">
        <v>1077</v>
      </c>
      <c r="R177" s="9" t="s">
        <v>1078</v>
      </c>
      <c r="S177" s="9" t="s">
        <v>1083</v>
      </c>
      <c r="T177" s="9" t="s">
        <v>592</v>
      </c>
      <c r="U177" s="10">
        <v>0.981311938047232</v>
      </c>
      <c r="V177" s="10">
        <v>28.460909</v>
      </c>
      <c r="W177" s="10">
        <v>27.699938</v>
      </c>
      <c r="X177" s="10">
        <v>0.23170987</v>
      </c>
      <c r="Y177" s="10">
        <v>205.31833</v>
      </c>
      <c r="Z177" s="10">
        <v>0.99924785</v>
      </c>
      <c r="AA177" s="1"/>
      <c r="AB177" s="1"/>
      <c r="AC177" s="1"/>
      <c r="AD177" s="1"/>
      <c r="AE177" s="1"/>
      <c r="AF177" s="1"/>
      <c r="AG177" s="1"/>
    </row>
    <row x14ac:dyDescent="0.25" r="178" customHeight="1" ht="18.75">
      <c r="A178" s="17">
        <v>194</v>
      </c>
      <c r="B178" s="9" t="s">
        <v>575</v>
      </c>
      <c r="C178" s="18">
        <v>5</v>
      </c>
      <c r="D178" s="22">
        <v>64.7997199999991</v>
      </c>
      <c r="E178" s="9" t="s">
        <v>1084</v>
      </c>
      <c r="F178" s="10">
        <v>88.95</v>
      </c>
      <c r="G178" s="10">
        <v>5.361</v>
      </c>
      <c r="H178" s="10">
        <v>0.693</v>
      </c>
      <c r="I178" s="18">
        <v>11767</v>
      </c>
      <c r="J178" s="18">
        <v>3273107</v>
      </c>
      <c r="K178" s="20">
        <f>J178/(F178/100)</f>
      </c>
      <c r="L178" s="18">
        <v>3136</v>
      </c>
      <c r="M178" s="20">
        <f>L178/(F178/100)</f>
      </c>
      <c r="N178" s="9" t="s">
        <v>630</v>
      </c>
      <c r="O178" s="9" t="s">
        <v>1034</v>
      </c>
      <c r="P178" s="9" t="s">
        <v>1071</v>
      </c>
      <c r="Q178" s="9" t="s">
        <v>1077</v>
      </c>
      <c r="R178" s="9" t="s">
        <v>1085</v>
      </c>
      <c r="S178" s="9" t="s">
        <v>1086</v>
      </c>
      <c r="T178" s="9" t="s">
        <v>592</v>
      </c>
      <c r="U178" s="10">
        <v>0.93062204647619</v>
      </c>
      <c r="V178" s="10">
        <v>25.450636</v>
      </c>
      <c r="W178" s="10">
        <v>24.490717</v>
      </c>
      <c r="X178" s="10">
        <v>0.20705463</v>
      </c>
      <c r="Y178" s="10">
        <v>185.90352</v>
      </c>
      <c r="Z178" s="10">
        <v>0.9992689</v>
      </c>
      <c r="AA178" s="1"/>
      <c r="AB178" s="1"/>
      <c r="AC178" s="1"/>
      <c r="AD178" s="1"/>
      <c r="AE178" s="1"/>
      <c r="AF178" s="1"/>
      <c r="AG178" s="1"/>
    </row>
    <row x14ac:dyDescent="0.25" r="179" customHeight="1" ht="18.75">
      <c r="A179" s="17">
        <v>192</v>
      </c>
      <c r="B179" s="9" t="s">
        <v>575</v>
      </c>
      <c r="C179" s="18">
        <v>5</v>
      </c>
      <c r="D179" s="22">
        <v>64.7997199999991</v>
      </c>
      <c r="E179" s="9" t="s">
        <v>1087</v>
      </c>
      <c r="F179" s="10">
        <v>53.44</v>
      </c>
      <c r="G179" s="10">
        <v>6.034</v>
      </c>
      <c r="H179" s="10">
        <v>0.662</v>
      </c>
      <c r="I179" s="18">
        <v>9649</v>
      </c>
      <c r="J179" s="18">
        <v>1735352</v>
      </c>
      <c r="K179" s="20">
        <f>J179/(F179/100)</f>
      </c>
      <c r="L179" s="18">
        <v>1664</v>
      </c>
      <c r="M179" s="20">
        <f>L179/(F179/100)</f>
      </c>
      <c r="N179" s="9" t="s">
        <v>630</v>
      </c>
      <c r="O179" s="9" t="s">
        <v>1034</v>
      </c>
      <c r="P179" s="9" t="s">
        <v>1071</v>
      </c>
      <c r="Q179" s="9" t="s">
        <v>1077</v>
      </c>
      <c r="R179" s="9" t="s">
        <v>1085</v>
      </c>
      <c r="S179" s="9" t="s">
        <v>1086</v>
      </c>
      <c r="T179" s="9" t="s">
        <v>592</v>
      </c>
      <c r="U179" s="10">
        <v>0.93266339627151</v>
      </c>
      <c r="V179" s="10">
        <v>29.772821</v>
      </c>
      <c r="W179" s="10">
        <v>29.177418</v>
      </c>
      <c r="X179" s="10">
        <v>0.24221793</v>
      </c>
      <c r="Y179" s="10">
        <v>167.12569</v>
      </c>
      <c r="Z179" s="10">
        <v>0.99927336</v>
      </c>
      <c r="AA179" s="1"/>
      <c r="AB179" s="1"/>
      <c r="AC179" s="1"/>
      <c r="AD179" s="1"/>
      <c r="AE179" s="1"/>
      <c r="AF179" s="1"/>
      <c r="AG179" s="1"/>
    </row>
    <row x14ac:dyDescent="0.25" r="180" customHeight="1" ht="18.75">
      <c r="A180" s="17">
        <v>191</v>
      </c>
      <c r="B180" s="9" t="s">
        <v>575</v>
      </c>
      <c r="C180" s="18">
        <v>5</v>
      </c>
      <c r="D180" s="22">
        <v>64.7997199999991</v>
      </c>
      <c r="E180" s="9" t="s">
        <v>1088</v>
      </c>
      <c r="F180" s="10">
        <v>80.88</v>
      </c>
      <c r="G180" s="10">
        <v>1.351</v>
      </c>
      <c r="H180" s="10">
        <v>0.672</v>
      </c>
      <c r="I180" s="18">
        <v>10473</v>
      </c>
      <c r="J180" s="18">
        <v>2800477</v>
      </c>
      <c r="K180" s="20">
        <f>J180/(F180/100)</f>
      </c>
      <c r="L180" s="18">
        <v>2652</v>
      </c>
      <c r="M180" s="20">
        <f>L180/(F180/100)</f>
      </c>
      <c r="N180" s="9" t="s">
        <v>630</v>
      </c>
      <c r="O180" s="9" t="s">
        <v>1034</v>
      </c>
      <c r="P180" s="9" t="s">
        <v>1071</v>
      </c>
      <c r="Q180" s="9" t="s">
        <v>1077</v>
      </c>
      <c r="R180" s="9" t="s">
        <v>1085</v>
      </c>
      <c r="S180" s="9" t="s">
        <v>1089</v>
      </c>
      <c r="T180" s="9" t="s">
        <v>592</v>
      </c>
      <c r="U180" s="10">
        <v>0.966961049456298</v>
      </c>
      <c r="V180" s="10">
        <v>61.704014</v>
      </c>
      <c r="W180" s="10">
        <v>61.101105</v>
      </c>
      <c r="X180" s="10">
        <v>0.5019954</v>
      </c>
      <c r="Y180" s="10">
        <v>551.20483</v>
      </c>
      <c r="Z180" s="10">
        <v>0.9996997</v>
      </c>
      <c r="AA180" s="1"/>
      <c r="AB180" s="1"/>
      <c r="AC180" s="1"/>
      <c r="AD180" s="1"/>
      <c r="AE180" s="1"/>
      <c r="AF180" s="1"/>
      <c r="AG180" s="1"/>
    </row>
    <row x14ac:dyDescent="0.25" r="181" customHeight="1" ht="18.75">
      <c r="A181" s="17">
        <v>193</v>
      </c>
      <c r="B181" s="9" t="s">
        <v>611</v>
      </c>
      <c r="C181" s="18">
        <v>4</v>
      </c>
      <c r="D181" s="19">
        <v>72.55999999999767</v>
      </c>
      <c r="E181" s="9" t="s">
        <v>1090</v>
      </c>
      <c r="F181" s="10">
        <v>73.82</v>
      </c>
      <c r="G181" s="10">
        <v>3.017</v>
      </c>
      <c r="H181" s="10">
        <v>0.708</v>
      </c>
      <c r="I181" s="18">
        <v>12089</v>
      </c>
      <c r="J181" s="18">
        <v>2796321</v>
      </c>
      <c r="K181" s="20">
        <f>J181/(F181/100)</f>
      </c>
      <c r="L181" s="18">
        <v>2358</v>
      </c>
      <c r="M181" s="20">
        <f>L181/(F181/100)</f>
      </c>
      <c r="N181" s="9" t="s">
        <v>630</v>
      </c>
      <c r="O181" s="9" t="s">
        <v>1034</v>
      </c>
      <c r="P181" s="9" t="s">
        <v>1071</v>
      </c>
      <c r="Q181" s="9" t="s">
        <v>1077</v>
      </c>
      <c r="R181" s="9" t="s">
        <v>1085</v>
      </c>
      <c r="S181" s="9" t="s">
        <v>1086</v>
      </c>
      <c r="T181" s="9" t="s">
        <v>592</v>
      </c>
      <c r="U181" s="10">
        <v>0.955881728919083</v>
      </c>
      <c r="V181" s="10">
        <v>33.358368</v>
      </c>
      <c r="W181" s="10">
        <v>31.149242</v>
      </c>
      <c r="X181" s="10">
        <v>0.2243343</v>
      </c>
      <c r="Y181" s="10">
        <v>474.72327</v>
      </c>
      <c r="Z181" s="10">
        <v>0.9994521</v>
      </c>
      <c r="AA181" s="1"/>
      <c r="AB181" s="1"/>
      <c r="AC181" s="1"/>
      <c r="AD181" s="1"/>
      <c r="AE181" s="1"/>
      <c r="AF181" s="1"/>
      <c r="AG181" s="1"/>
    </row>
    <row x14ac:dyDescent="0.25" r="182" customHeight="1" ht="18.75">
      <c r="A182" s="17">
        <v>187</v>
      </c>
      <c r="B182" s="9" t="s">
        <v>628</v>
      </c>
      <c r="C182" s="18">
        <v>13</v>
      </c>
      <c r="D182" s="19">
        <v>38.9321199999993</v>
      </c>
      <c r="E182" s="9" t="s">
        <v>1091</v>
      </c>
      <c r="F182" s="10">
        <v>72.78</v>
      </c>
      <c r="G182" s="10">
        <v>2.497</v>
      </c>
      <c r="H182" s="10">
        <v>0.546</v>
      </c>
      <c r="I182" s="18">
        <v>3901</v>
      </c>
      <c r="J182" s="18">
        <v>1243208</v>
      </c>
      <c r="K182" s="20">
        <f>J182/(F182/100)</f>
      </c>
      <c r="L182" s="18">
        <v>1381</v>
      </c>
      <c r="M182" s="20">
        <f>L182/(F182/100)</f>
      </c>
      <c r="N182" s="9" t="s">
        <v>630</v>
      </c>
      <c r="O182" s="9" t="s">
        <v>1034</v>
      </c>
      <c r="P182" s="9" t="s">
        <v>1071</v>
      </c>
      <c r="Q182" s="9" t="s">
        <v>1077</v>
      </c>
      <c r="R182" s="9" t="s">
        <v>1092</v>
      </c>
      <c r="S182" s="9" t="s">
        <v>591</v>
      </c>
      <c r="T182" s="9" t="s">
        <v>592</v>
      </c>
      <c r="U182" s="10">
        <v>0.798725640693127</v>
      </c>
      <c r="V182" s="10">
        <v>19.88405</v>
      </c>
      <c r="W182" s="10">
        <v>18.853441</v>
      </c>
      <c r="X182" s="10">
        <v>0.20855564</v>
      </c>
      <c r="Y182" s="10">
        <v>147.42886</v>
      </c>
      <c r="Z182" s="10">
        <v>0.9990959</v>
      </c>
      <c r="AA182" s="1"/>
      <c r="AB182" s="1"/>
      <c r="AC182" s="1"/>
      <c r="AD182" s="1"/>
      <c r="AE182" s="1"/>
      <c r="AF182" s="1"/>
      <c r="AG182" s="1"/>
    </row>
    <row x14ac:dyDescent="0.25" r="183" customHeight="1" ht="18.75">
      <c r="A183" s="17">
        <v>186</v>
      </c>
      <c r="B183" s="9" t="s">
        <v>611</v>
      </c>
      <c r="C183" s="18">
        <v>4</v>
      </c>
      <c r="D183" s="19">
        <v>72.5599999999977</v>
      </c>
      <c r="E183" s="9" t="s">
        <v>1093</v>
      </c>
      <c r="F183" s="10">
        <v>50.78</v>
      </c>
      <c r="G183" s="10">
        <v>6.641</v>
      </c>
      <c r="H183" s="10">
        <v>0.7</v>
      </c>
      <c r="I183" s="18">
        <v>9962</v>
      </c>
      <c r="J183" s="18">
        <v>3057982</v>
      </c>
      <c r="K183" s="20">
        <f>J183/(F183/100)</f>
      </c>
      <c r="L183" s="18">
        <v>2559</v>
      </c>
      <c r="M183" s="20">
        <f>L183/(F183/100)</f>
      </c>
      <c r="N183" s="9" t="s">
        <v>630</v>
      </c>
      <c r="O183" s="9" t="s">
        <v>1034</v>
      </c>
      <c r="P183" s="9" t="s">
        <v>1071</v>
      </c>
      <c r="Q183" s="9" t="s">
        <v>1077</v>
      </c>
      <c r="R183" s="9" t="s">
        <v>1094</v>
      </c>
      <c r="S183" s="9" t="s">
        <v>1095</v>
      </c>
      <c r="T183" s="9" t="s">
        <v>592</v>
      </c>
      <c r="U183" s="10">
        <v>0.913653030678585</v>
      </c>
      <c r="V183" s="10">
        <v>41.837524</v>
      </c>
      <c r="W183" s="10">
        <v>39.73857</v>
      </c>
      <c r="X183" s="10">
        <v>0.28135642</v>
      </c>
      <c r="Y183" s="10">
        <v>553.96674</v>
      </c>
      <c r="Z183" s="10">
        <v>0.99957764</v>
      </c>
      <c r="AA183" s="1"/>
      <c r="AB183" s="1"/>
      <c r="AC183" s="1"/>
      <c r="AD183" s="1"/>
      <c r="AE183" s="1"/>
      <c r="AF183" s="1"/>
      <c r="AG183" s="1"/>
    </row>
    <row x14ac:dyDescent="0.25" r="184" customHeight="1" ht="18.75">
      <c r="A184" s="17">
        <v>178</v>
      </c>
      <c r="B184" s="9" t="s">
        <v>585</v>
      </c>
      <c r="C184" s="18">
        <v>11</v>
      </c>
      <c r="D184" s="19">
        <v>44.7523299999642</v>
      </c>
      <c r="E184" s="9" t="s">
        <v>1096</v>
      </c>
      <c r="F184" s="10">
        <v>95.31</v>
      </c>
      <c r="G184" s="18">
        <v>0</v>
      </c>
      <c r="H184" s="10">
        <v>0.454</v>
      </c>
      <c r="I184" s="18">
        <v>54034</v>
      </c>
      <c r="J184" s="18">
        <v>2147555</v>
      </c>
      <c r="K184" s="20">
        <f>J184/(F184/100)</f>
      </c>
      <c r="L184" s="18">
        <v>1972</v>
      </c>
      <c r="M184" s="20">
        <f>L184/(F184/100)</f>
      </c>
      <c r="N184" s="9" t="s">
        <v>630</v>
      </c>
      <c r="O184" s="9" t="s">
        <v>1034</v>
      </c>
      <c r="P184" s="9" t="s">
        <v>1071</v>
      </c>
      <c r="Q184" s="9" t="s">
        <v>1097</v>
      </c>
      <c r="R184" s="9" t="s">
        <v>1098</v>
      </c>
      <c r="S184" s="9" t="s">
        <v>591</v>
      </c>
      <c r="T184" s="9" t="s">
        <v>592</v>
      </c>
      <c r="U184" s="10">
        <v>0.7815443375673</v>
      </c>
      <c r="V184" s="10">
        <v>363.55988</v>
      </c>
      <c r="W184" s="10">
        <v>341.55853</v>
      </c>
      <c r="X184" s="10">
        <v>2.4350064</v>
      </c>
      <c r="Y184" s="10">
        <v>42554.973</v>
      </c>
      <c r="Z184" s="10">
        <v>0.9999781</v>
      </c>
      <c r="AA184" s="1"/>
      <c r="AB184" s="1"/>
      <c r="AC184" s="1"/>
      <c r="AD184" s="1"/>
      <c r="AE184" s="1"/>
      <c r="AF184" s="1"/>
      <c r="AG184" s="1"/>
    </row>
    <row x14ac:dyDescent="0.25" r="185" customHeight="1" ht="18.75">
      <c r="A185" s="17">
        <v>185</v>
      </c>
      <c r="B185" s="9" t="s">
        <v>585</v>
      </c>
      <c r="C185" s="18">
        <v>11</v>
      </c>
      <c r="D185" s="19">
        <v>44.7523299999769</v>
      </c>
      <c r="E185" s="9" t="s">
        <v>1099</v>
      </c>
      <c r="F185" s="10">
        <v>92.08</v>
      </c>
      <c r="G185" s="10">
        <v>2.742</v>
      </c>
      <c r="H185" s="10">
        <v>0.419</v>
      </c>
      <c r="I185" s="18">
        <v>11445</v>
      </c>
      <c r="J185" s="18">
        <v>2369098</v>
      </c>
      <c r="K185" s="20">
        <f>J185/(F185/100)</f>
      </c>
      <c r="L185" s="18">
        <v>2029</v>
      </c>
      <c r="M185" s="20">
        <f>L185/(F185/100)</f>
      </c>
      <c r="N185" s="9" t="s">
        <v>630</v>
      </c>
      <c r="O185" s="9" t="s">
        <v>1034</v>
      </c>
      <c r="P185" s="9" t="s">
        <v>1071</v>
      </c>
      <c r="Q185" s="9" t="s">
        <v>1100</v>
      </c>
      <c r="R185" s="9" t="s">
        <v>1101</v>
      </c>
      <c r="S185" s="9" t="s">
        <v>1102</v>
      </c>
      <c r="T185" s="9" t="s">
        <v>592</v>
      </c>
      <c r="U185" s="10">
        <v>0.970155077819339</v>
      </c>
      <c r="V185" s="10">
        <v>49.00195</v>
      </c>
      <c r="W185" s="10">
        <v>44.94008</v>
      </c>
      <c r="X185" s="10">
        <v>0.3281992</v>
      </c>
      <c r="Y185" s="10">
        <v>1447.3462</v>
      </c>
      <c r="Z185" s="10">
        <v>0.999832</v>
      </c>
      <c r="AA185" s="1"/>
      <c r="AB185" s="1"/>
      <c r="AC185" s="1"/>
      <c r="AD185" s="1"/>
      <c r="AE185" s="1"/>
      <c r="AF185" s="1"/>
      <c r="AG185" s="1"/>
    </row>
    <row x14ac:dyDescent="0.25" r="186" customHeight="1" ht="18.75">
      <c r="A186" s="17">
        <v>184</v>
      </c>
      <c r="B186" s="9" t="s">
        <v>585</v>
      </c>
      <c r="C186" s="18">
        <v>11</v>
      </c>
      <c r="D186" s="19">
        <v>44.7523299999656</v>
      </c>
      <c r="E186" s="9" t="s">
        <v>1103</v>
      </c>
      <c r="F186" s="10">
        <v>58.62</v>
      </c>
      <c r="G186" s="10">
        <v>0.862</v>
      </c>
      <c r="H186" s="10">
        <v>0.421</v>
      </c>
      <c r="I186" s="18">
        <v>4245</v>
      </c>
      <c r="J186" s="18">
        <v>1727796</v>
      </c>
      <c r="K186" s="20">
        <f>J186/(F186/100)</f>
      </c>
      <c r="L186" s="18">
        <v>1521</v>
      </c>
      <c r="M186" s="20">
        <f>L186/(F186/100)</f>
      </c>
      <c r="N186" s="9" t="s">
        <v>630</v>
      </c>
      <c r="O186" s="9" t="s">
        <v>1034</v>
      </c>
      <c r="P186" s="9" t="s">
        <v>1071</v>
      </c>
      <c r="Q186" s="9" t="s">
        <v>1100</v>
      </c>
      <c r="R186" s="9" t="s">
        <v>1101</v>
      </c>
      <c r="S186" s="9" t="s">
        <v>1102</v>
      </c>
      <c r="T186" s="9" t="s">
        <v>592</v>
      </c>
      <c r="U186" s="10">
        <v>0.945157714579278</v>
      </c>
      <c r="V186" s="10">
        <v>27.331905</v>
      </c>
      <c r="W186" s="10">
        <v>25.2787</v>
      </c>
      <c r="X186" s="10">
        <v>0.18306027</v>
      </c>
      <c r="Y186" s="10">
        <v>412.02127</v>
      </c>
      <c r="Z186" s="10">
        <v>0.99986976</v>
      </c>
      <c r="AA186" s="1"/>
      <c r="AB186" s="1"/>
      <c r="AC186" s="1"/>
      <c r="AD186" s="1"/>
      <c r="AE186" s="1"/>
      <c r="AF186" s="1"/>
      <c r="AG186" s="1"/>
    </row>
    <row x14ac:dyDescent="0.25" r="187" customHeight="1" ht="18.75">
      <c r="A187" s="17">
        <v>179</v>
      </c>
      <c r="B187" s="9" t="s">
        <v>585</v>
      </c>
      <c r="C187" s="18">
        <v>5</v>
      </c>
      <c r="D187" s="19">
        <v>68.0331699999988</v>
      </c>
      <c r="E187" s="9" t="s">
        <v>1104</v>
      </c>
      <c r="F187" s="10">
        <v>45.29</v>
      </c>
      <c r="G187" s="10">
        <v>1.724</v>
      </c>
      <c r="H187" s="10">
        <v>0.662</v>
      </c>
      <c r="I187" s="18">
        <v>3201</v>
      </c>
      <c r="J187" s="18">
        <v>5403986</v>
      </c>
      <c r="K187" s="20">
        <f>J187/(F187/100)</f>
      </c>
      <c r="L187" s="18">
        <v>5578</v>
      </c>
      <c r="M187" s="20">
        <f>L187/(F187/100)</f>
      </c>
      <c r="N187" s="9" t="s">
        <v>630</v>
      </c>
      <c r="O187" s="9" t="s">
        <v>1034</v>
      </c>
      <c r="P187" s="9" t="s">
        <v>1071</v>
      </c>
      <c r="Q187" s="9" t="s">
        <v>1105</v>
      </c>
      <c r="R187" s="9" t="s">
        <v>1106</v>
      </c>
      <c r="S187" s="9" t="s">
        <v>1107</v>
      </c>
      <c r="T187" s="9" t="s">
        <v>592</v>
      </c>
      <c r="U187" s="10">
        <v>0.99491145634594</v>
      </c>
      <c r="V187" s="10">
        <v>22.544588</v>
      </c>
      <c r="W187" s="10">
        <v>21.283342</v>
      </c>
      <c r="X187" s="10">
        <v>0.12148316</v>
      </c>
      <c r="Y187" s="10">
        <v>201.6827</v>
      </c>
      <c r="Z187" s="10">
        <v>0.99941415</v>
      </c>
      <c r="AA187" s="1"/>
      <c r="AB187" s="1"/>
      <c r="AC187" s="1"/>
      <c r="AD187" s="1"/>
      <c r="AE187" s="1"/>
      <c r="AF187" s="1"/>
      <c r="AG187" s="1"/>
    </row>
    <row x14ac:dyDescent="0.25" r="188" customHeight="1" ht="18.75">
      <c r="A188" s="17">
        <v>183</v>
      </c>
      <c r="B188" s="9" t="s">
        <v>575</v>
      </c>
      <c r="C188" s="18">
        <v>13</v>
      </c>
      <c r="D188" s="19">
        <v>37.6387400000003</v>
      </c>
      <c r="E188" s="9" t="s">
        <v>1108</v>
      </c>
      <c r="F188" s="10">
        <v>56.26</v>
      </c>
      <c r="G188" s="10">
        <v>8.647</v>
      </c>
      <c r="H188" s="10">
        <v>0.63</v>
      </c>
      <c r="I188" s="18">
        <v>2739</v>
      </c>
      <c r="J188" s="18">
        <v>1733296</v>
      </c>
      <c r="K188" s="20">
        <f>J188/(F188/100)</f>
      </c>
      <c r="L188" s="18">
        <v>1830</v>
      </c>
      <c r="M188" s="20">
        <f>L188/(F188/100)</f>
      </c>
      <c r="N188" s="9" t="s">
        <v>630</v>
      </c>
      <c r="O188" s="9" t="s">
        <v>1034</v>
      </c>
      <c r="P188" s="9" t="s">
        <v>1071</v>
      </c>
      <c r="Q188" s="9" t="s">
        <v>1109</v>
      </c>
      <c r="R188" s="9" t="s">
        <v>1110</v>
      </c>
      <c r="S188" s="9" t="s">
        <v>591</v>
      </c>
      <c r="T188" s="9" t="s">
        <v>592</v>
      </c>
      <c r="U188" s="10">
        <v>0.855685695280193</v>
      </c>
      <c r="V188" s="10">
        <v>15.579517</v>
      </c>
      <c r="W188" s="10">
        <v>14.671125</v>
      </c>
      <c r="X188" s="10">
        <v>0.08066871</v>
      </c>
      <c r="Y188" s="10">
        <v>105.929</v>
      </c>
      <c r="Z188" s="10">
        <v>0.9997571</v>
      </c>
      <c r="AA188" s="1"/>
      <c r="AB188" s="1"/>
      <c r="AC188" s="1"/>
      <c r="AD188" s="1"/>
      <c r="AE188" s="1"/>
      <c r="AF188" s="1"/>
      <c r="AG188" s="1"/>
    </row>
    <row x14ac:dyDescent="0.25" r="189" customHeight="1" ht="18.75">
      <c r="A189" s="17">
        <v>182</v>
      </c>
      <c r="B189" s="9" t="s">
        <v>575</v>
      </c>
      <c r="C189" s="18">
        <v>5</v>
      </c>
      <c r="D189" s="22">
        <v>64.7997199999991</v>
      </c>
      <c r="E189" s="9" t="s">
        <v>1111</v>
      </c>
      <c r="F189" s="10">
        <v>47.76</v>
      </c>
      <c r="G189" s="10">
        <v>8.363</v>
      </c>
      <c r="H189" s="10">
        <v>0.64</v>
      </c>
      <c r="I189" s="18">
        <v>14559</v>
      </c>
      <c r="J189" s="18">
        <v>1482326</v>
      </c>
      <c r="K189" s="20">
        <f>J189/(F189/100)</f>
      </c>
      <c r="L189" s="18">
        <v>1433</v>
      </c>
      <c r="M189" s="20">
        <f>L189/(F189/100)</f>
      </c>
      <c r="N189" s="9" t="s">
        <v>630</v>
      </c>
      <c r="O189" s="9" t="s">
        <v>1034</v>
      </c>
      <c r="P189" s="9" t="s">
        <v>1071</v>
      </c>
      <c r="Q189" s="9" t="s">
        <v>1109</v>
      </c>
      <c r="R189" s="9" t="s">
        <v>1110</v>
      </c>
      <c r="S189" s="9" t="s">
        <v>591</v>
      </c>
      <c r="T189" s="9" t="s">
        <v>592</v>
      </c>
      <c r="U189" s="10">
        <v>0.854813372462874</v>
      </c>
      <c r="V189" s="10">
        <v>40.25781</v>
      </c>
      <c r="W189" s="10">
        <v>39.70335</v>
      </c>
      <c r="X189" s="10">
        <v>0.32751894</v>
      </c>
      <c r="Y189" s="10">
        <v>278.40732</v>
      </c>
      <c r="Z189" s="10">
        <v>0.9997841</v>
      </c>
      <c r="AA189" s="1"/>
      <c r="AB189" s="1"/>
      <c r="AC189" s="1"/>
      <c r="AD189" s="1"/>
      <c r="AE189" s="1"/>
      <c r="AF189" s="1"/>
      <c r="AG189" s="1"/>
    </row>
    <row x14ac:dyDescent="0.25" r="190" customHeight="1" ht="18.75">
      <c r="A190" s="17">
        <v>198</v>
      </c>
      <c r="B190" s="9" t="s">
        <v>575</v>
      </c>
      <c r="C190" s="18">
        <v>5</v>
      </c>
      <c r="D190" s="22">
        <v>64.7997199999991</v>
      </c>
      <c r="E190" s="9" t="s">
        <v>1112</v>
      </c>
      <c r="F190" s="10">
        <v>94.38</v>
      </c>
      <c r="G190" s="10">
        <v>3.922</v>
      </c>
      <c r="H190" s="10">
        <v>0.659</v>
      </c>
      <c r="I190" s="18">
        <v>68766</v>
      </c>
      <c r="J190" s="18">
        <v>4050360</v>
      </c>
      <c r="K190" s="20">
        <f>J190/(F190/100)</f>
      </c>
      <c r="L190" s="18">
        <v>3591</v>
      </c>
      <c r="M190" s="20">
        <f>L190/(F190/100)</f>
      </c>
      <c r="N190" s="9" t="s">
        <v>630</v>
      </c>
      <c r="O190" s="9" t="s">
        <v>1034</v>
      </c>
      <c r="P190" s="9" t="s">
        <v>1071</v>
      </c>
      <c r="Q190" s="9" t="s">
        <v>1113</v>
      </c>
      <c r="R190" s="9" t="s">
        <v>1114</v>
      </c>
      <c r="S190" s="9" t="s">
        <v>1115</v>
      </c>
      <c r="T190" s="9" t="s">
        <v>592</v>
      </c>
      <c r="U190" s="10">
        <v>0.927435916772362</v>
      </c>
      <c r="V190" s="10">
        <v>62.763813</v>
      </c>
      <c r="W190" s="10">
        <v>62.50548</v>
      </c>
      <c r="X190" s="10">
        <v>0.51061743</v>
      </c>
      <c r="Y190" s="10">
        <v>708.49927</v>
      </c>
      <c r="Z190" s="10">
        <v>0.99997014</v>
      </c>
      <c r="AA190" s="1"/>
      <c r="AB190" s="1"/>
      <c r="AC190" s="1"/>
      <c r="AD190" s="1"/>
      <c r="AE190" s="1"/>
      <c r="AF190" s="1"/>
      <c r="AG190" s="1"/>
    </row>
    <row x14ac:dyDescent="0.25" r="191" customHeight="1" ht="18.75">
      <c r="A191" s="17">
        <v>197</v>
      </c>
      <c r="B191" s="9" t="s">
        <v>575</v>
      </c>
      <c r="C191" s="18">
        <v>5</v>
      </c>
      <c r="D191" s="22">
        <v>64.7997199999991</v>
      </c>
      <c r="E191" s="9" t="s">
        <v>1116</v>
      </c>
      <c r="F191" s="10">
        <v>85.18</v>
      </c>
      <c r="G191" s="10">
        <v>4.211</v>
      </c>
      <c r="H191" s="10">
        <v>0.669</v>
      </c>
      <c r="I191" s="18">
        <v>29093</v>
      </c>
      <c r="J191" s="18">
        <v>3603964</v>
      </c>
      <c r="K191" s="20">
        <f>J191/(F191/100)</f>
      </c>
      <c r="L191" s="18">
        <v>3170</v>
      </c>
      <c r="M191" s="20">
        <f>L191/(F191/100)</f>
      </c>
      <c r="N191" s="9" t="s">
        <v>630</v>
      </c>
      <c r="O191" s="9" t="s">
        <v>1034</v>
      </c>
      <c r="P191" s="9" t="s">
        <v>1071</v>
      </c>
      <c r="Q191" s="9" t="s">
        <v>1113</v>
      </c>
      <c r="R191" s="9" t="s">
        <v>1114</v>
      </c>
      <c r="S191" s="9" t="s">
        <v>1115</v>
      </c>
      <c r="T191" s="9" t="s">
        <v>592</v>
      </c>
      <c r="U191" s="10">
        <v>0.933713639700653</v>
      </c>
      <c r="V191" s="10">
        <v>23.439089</v>
      </c>
      <c r="W191" s="10">
        <v>23.052624</v>
      </c>
      <c r="X191" s="10">
        <v>0.19068961</v>
      </c>
      <c r="Y191" s="10">
        <v>92.34111</v>
      </c>
      <c r="Z191" s="10">
        <v>0.99976695</v>
      </c>
      <c r="AA191" s="1"/>
      <c r="AB191" s="1"/>
      <c r="AC191" s="1"/>
      <c r="AD191" s="1"/>
      <c r="AE191" s="1"/>
      <c r="AF191" s="1"/>
      <c r="AG191" s="1"/>
    </row>
    <row x14ac:dyDescent="0.25" r="192" customHeight="1" ht="18.75">
      <c r="A192" s="17">
        <v>195</v>
      </c>
      <c r="B192" s="9" t="s">
        <v>575</v>
      </c>
      <c r="C192" s="18">
        <v>5</v>
      </c>
      <c r="D192" s="22">
        <v>64.7997199999991</v>
      </c>
      <c r="E192" s="9" t="s">
        <v>1117</v>
      </c>
      <c r="F192" s="10">
        <v>52.58</v>
      </c>
      <c r="G192" s="10">
        <v>8.934</v>
      </c>
      <c r="H192" s="10">
        <v>0.687</v>
      </c>
      <c r="I192" s="18">
        <v>16612</v>
      </c>
      <c r="J192" s="18">
        <v>1485503</v>
      </c>
      <c r="K192" s="20">
        <f>J192/(F192/100)</f>
      </c>
      <c r="L192" s="18">
        <v>1355</v>
      </c>
      <c r="M192" s="20">
        <f>L192/(F192/100)</f>
      </c>
      <c r="N192" s="9" t="s">
        <v>630</v>
      </c>
      <c r="O192" s="9" t="s">
        <v>1034</v>
      </c>
      <c r="P192" s="9" t="s">
        <v>1071</v>
      </c>
      <c r="Q192" s="9" t="s">
        <v>1113</v>
      </c>
      <c r="R192" s="9" t="s">
        <v>1114</v>
      </c>
      <c r="S192" s="9" t="s">
        <v>1115</v>
      </c>
      <c r="T192" s="9" t="s">
        <v>592</v>
      </c>
      <c r="U192" s="10">
        <v>0.957767091449831</v>
      </c>
      <c r="V192" s="10">
        <v>34.38154</v>
      </c>
      <c r="W192" s="10">
        <v>33.06701</v>
      </c>
      <c r="X192" s="10">
        <v>0.27971232</v>
      </c>
      <c r="Y192" s="10">
        <v>318.00952</v>
      </c>
      <c r="Z192" s="10">
        <v>0.99952203</v>
      </c>
      <c r="AA192" s="1"/>
      <c r="AB192" s="1"/>
      <c r="AC192" s="1"/>
      <c r="AD192" s="1"/>
      <c r="AE192" s="1"/>
      <c r="AF192" s="1"/>
      <c r="AG192" s="1"/>
    </row>
    <row x14ac:dyDescent="0.25" r="193" customHeight="1" ht="18.75">
      <c r="A193" s="17">
        <v>196</v>
      </c>
      <c r="B193" s="9" t="s">
        <v>575</v>
      </c>
      <c r="C193" s="18">
        <v>5</v>
      </c>
      <c r="D193" s="22">
        <v>64.7997199999991</v>
      </c>
      <c r="E193" s="9" t="s">
        <v>1118</v>
      </c>
      <c r="F193" s="10">
        <v>76.27</v>
      </c>
      <c r="G193" s="10">
        <v>2.898</v>
      </c>
      <c r="H193" s="10">
        <v>0.664</v>
      </c>
      <c r="I193" s="18">
        <v>21828</v>
      </c>
      <c r="J193" s="18">
        <v>2183298</v>
      </c>
      <c r="K193" s="20">
        <f>J193/(F193/100)</f>
      </c>
      <c r="L193" s="18">
        <v>2097</v>
      </c>
      <c r="M193" s="20">
        <f>L193/(F193/100)</f>
      </c>
      <c r="N193" s="9" t="s">
        <v>630</v>
      </c>
      <c r="O193" s="9" t="s">
        <v>1034</v>
      </c>
      <c r="P193" s="9" t="s">
        <v>1071</v>
      </c>
      <c r="Q193" s="9" t="s">
        <v>1113</v>
      </c>
      <c r="R193" s="9" t="s">
        <v>1114</v>
      </c>
      <c r="S193" s="9" t="s">
        <v>1115</v>
      </c>
      <c r="T193" s="9" t="s">
        <v>592</v>
      </c>
      <c r="U193" s="10">
        <v>0.977731357715909</v>
      </c>
      <c r="V193" s="10">
        <v>31.979284</v>
      </c>
      <c r="W193" s="10">
        <v>31.543257</v>
      </c>
      <c r="X193" s="10">
        <v>0.26016867</v>
      </c>
      <c r="Y193" s="10">
        <v>163.86449</v>
      </c>
      <c r="Z193" s="10">
        <v>0.99978334</v>
      </c>
      <c r="AA193" s="1"/>
      <c r="AB193" s="1"/>
      <c r="AC193" s="1"/>
      <c r="AD193" s="1"/>
      <c r="AE193" s="1"/>
      <c r="AF193" s="1"/>
      <c r="AG193" s="1"/>
    </row>
    <row x14ac:dyDescent="0.25" r="194" customHeight="1" ht="18.75">
      <c r="A194" s="17">
        <v>202</v>
      </c>
      <c r="B194" s="9" t="s">
        <v>585</v>
      </c>
      <c r="C194" s="18">
        <v>5</v>
      </c>
      <c r="D194" s="19">
        <v>68.0331699999988</v>
      </c>
      <c r="E194" s="9" t="s">
        <v>1119</v>
      </c>
      <c r="F194" s="10">
        <v>82.35</v>
      </c>
      <c r="G194" s="10">
        <v>1.705</v>
      </c>
      <c r="H194" s="10">
        <v>0.666</v>
      </c>
      <c r="I194" s="18">
        <v>46033</v>
      </c>
      <c r="J194" s="18">
        <v>2481760</v>
      </c>
      <c r="K194" s="20">
        <f>J194/(F194/100)</f>
      </c>
      <c r="L194" s="18">
        <v>2298</v>
      </c>
      <c r="M194" s="20">
        <f>L194/(F194/100)</f>
      </c>
      <c r="N194" s="9" t="s">
        <v>630</v>
      </c>
      <c r="O194" s="9" t="s">
        <v>1034</v>
      </c>
      <c r="P194" s="9" t="s">
        <v>1071</v>
      </c>
      <c r="Q194" s="9" t="s">
        <v>1113</v>
      </c>
      <c r="R194" s="9" t="s">
        <v>1114</v>
      </c>
      <c r="S194" s="9" t="s">
        <v>1120</v>
      </c>
      <c r="T194" s="9" t="s">
        <v>592</v>
      </c>
      <c r="U194" s="10">
        <v>0.976278168001526</v>
      </c>
      <c r="V194" s="10">
        <v>54.19772</v>
      </c>
      <c r="W194" s="10">
        <v>52.768234</v>
      </c>
      <c r="X194" s="10">
        <v>0.29204836</v>
      </c>
      <c r="Y194" s="10">
        <v>644.6537</v>
      </c>
      <c r="Z194" s="10">
        <v>0.99997824</v>
      </c>
      <c r="AA194" s="1"/>
      <c r="AB194" s="1"/>
      <c r="AC194" s="1"/>
      <c r="AD194" s="1"/>
      <c r="AE194" s="1"/>
      <c r="AF194" s="1"/>
      <c r="AG194" s="1"/>
    </row>
    <row x14ac:dyDescent="0.25" r="195" customHeight="1" ht="18.75">
      <c r="A195" s="17">
        <v>199</v>
      </c>
      <c r="B195" s="9" t="s">
        <v>585</v>
      </c>
      <c r="C195" s="18">
        <v>5</v>
      </c>
      <c r="D195" s="19">
        <v>68.0331699999988</v>
      </c>
      <c r="E195" s="9" t="s">
        <v>1121</v>
      </c>
      <c r="F195" s="10">
        <v>86.84</v>
      </c>
      <c r="G195" s="10">
        <v>9.45</v>
      </c>
      <c r="H195" s="10">
        <v>0.653</v>
      </c>
      <c r="I195" s="18">
        <v>36869</v>
      </c>
      <c r="J195" s="18">
        <v>3130326</v>
      </c>
      <c r="K195" s="20">
        <f>J195/(F195/100)</f>
      </c>
      <c r="L195" s="18">
        <v>2866</v>
      </c>
      <c r="M195" s="20">
        <f>L195/(F195/100)</f>
      </c>
      <c r="N195" s="9" t="s">
        <v>630</v>
      </c>
      <c r="O195" s="9" t="s">
        <v>1034</v>
      </c>
      <c r="P195" s="9" t="s">
        <v>1071</v>
      </c>
      <c r="Q195" s="9" t="s">
        <v>1113</v>
      </c>
      <c r="R195" s="9" t="s">
        <v>1114</v>
      </c>
      <c r="S195" s="9" t="s">
        <v>591</v>
      </c>
      <c r="T195" s="9" t="s">
        <v>592</v>
      </c>
      <c r="U195" s="10">
        <v>0.913302362986381</v>
      </c>
      <c r="V195" s="10">
        <v>103.528824</v>
      </c>
      <c r="W195" s="10">
        <v>102.81668</v>
      </c>
      <c r="X195" s="10">
        <v>0.55787265</v>
      </c>
      <c r="Y195" s="10">
        <v>1836.5359</v>
      </c>
      <c r="Z195" s="10">
        <v>0.9999265</v>
      </c>
      <c r="AA195" s="1"/>
      <c r="AB195" s="1"/>
      <c r="AC195" s="1"/>
      <c r="AD195" s="1"/>
      <c r="AE195" s="1"/>
      <c r="AF195" s="1"/>
      <c r="AG195" s="1"/>
    </row>
    <row x14ac:dyDescent="0.25" r="196" customHeight="1" ht="18.75">
      <c r="A196" s="17">
        <v>204</v>
      </c>
      <c r="B196" s="9" t="s">
        <v>585</v>
      </c>
      <c r="C196" s="18">
        <v>5</v>
      </c>
      <c r="D196" s="19">
        <v>68.0331699999988</v>
      </c>
      <c r="E196" s="9" t="s">
        <v>1122</v>
      </c>
      <c r="F196" s="10">
        <v>70.41</v>
      </c>
      <c r="G196" s="10">
        <v>4.133</v>
      </c>
      <c r="H196" s="10">
        <v>0.652</v>
      </c>
      <c r="I196" s="18">
        <v>39983</v>
      </c>
      <c r="J196" s="18">
        <v>2375259</v>
      </c>
      <c r="K196" s="20">
        <f>J196/(F196/100)</f>
      </c>
      <c r="L196" s="18">
        <v>2210</v>
      </c>
      <c r="M196" s="20">
        <f>L196/(F196/100)</f>
      </c>
      <c r="N196" s="9" t="s">
        <v>630</v>
      </c>
      <c r="O196" s="9" t="s">
        <v>1034</v>
      </c>
      <c r="P196" s="9" t="s">
        <v>1071</v>
      </c>
      <c r="Q196" s="9" t="s">
        <v>1113</v>
      </c>
      <c r="R196" s="9" t="s">
        <v>1114</v>
      </c>
      <c r="S196" s="9" t="s">
        <v>1120</v>
      </c>
      <c r="T196" s="9" t="s">
        <v>592</v>
      </c>
      <c r="U196" s="10">
        <v>0.988092686512383</v>
      </c>
      <c r="V196" s="10">
        <v>176.08951</v>
      </c>
      <c r="W196" s="10">
        <v>175.85971</v>
      </c>
      <c r="X196" s="10">
        <v>0.94887125</v>
      </c>
      <c r="Y196" s="10">
        <v>2886.9407</v>
      </c>
      <c r="Z196" s="10">
        <v>0.9999823</v>
      </c>
      <c r="AA196" s="1"/>
      <c r="AB196" s="1"/>
      <c r="AC196" s="1"/>
      <c r="AD196" s="1"/>
      <c r="AE196" s="1"/>
      <c r="AF196" s="1"/>
      <c r="AG196" s="1"/>
    </row>
    <row x14ac:dyDescent="0.25" r="197" customHeight="1" ht="18.75">
      <c r="A197" s="17">
        <v>200</v>
      </c>
      <c r="B197" s="9" t="s">
        <v>585</v>
      </c>
      <c r="C197" s="18">
        <v>5</v>
      </c>
      <c r="D197" s="19">
        <v>68.0331699999988</v>
      </c>
      <c r="E197" s="9" t="s">
        <v>1123</v>
      </c>
      <c r="F197" s="10">
        <v>54.48</v>
      </c>
      <c r="G197" s="18">
        <v>0</v>
      </c>
      <c r="H197" s="10">
        <v>0.655</v>
      </c>
      <c r="I197" s="18">
        <v>14751</v>
      </c>
      <c r="J197" s="18">
        <v>1310882</v>
      </c>
      <c r="K197" s="20">
        <f>J197/(F197/100)</f>
      </c>
      <c r="L197" s="18">
        <v>1288</v>
      </c>
      <c r="M197" s="20">
        <f>L197/(F197/100)</f>
      </c>
      <c r="N197" s="9" t="s">
        <v>630</v>
      </c>
      <c r="O197" s="9" t="s">
        <v>1034</v>
      </c>
      <c r="P197" s="9" t="s">
        <v>1071</v>
      </c>
      <c r="Q197" s="9" t="s">
        <v>1113</v>
      </c>
      <c r="R197" s="9" t="s">
        <v>1114</v>
      </c>
      <c r="S197" s="9" t="s">
        <v>1120</v>
      </c>
      <c r="T197" s="9" t="s">
        <v>592</v>
      </c>
      <c r="U197" s="10">
        <v>0.925146130994903</v>
      </c>
      <c r="V197" s="10">
        <v>24.769947</v>
      </c>
      <c r="W197" s="10">
        <v>24.104948</v>
      </c>
      <c r="X197" s="10">
        <v>0.13347466</v>
      </c>
      <c r="Y197" s="10">
        <v>140.32178</v>
      </c>
      <c r="Z197" s="10">
        <v>0.99990314</v>
      </c>
      <c r="AA197" s="1"/>
      <c r="AB197" s="1"/>
      <c r="AC197" s="1"/>
      <c r="AD197" s="1"/>
      <c r="AE197" s="1"/>
      <c r="AF197" s="1"/>
      <c r="AG197" s="1"/>
    </row>
    <row x14ac:dyDescent="0.25" r="198" customHeight="1" ht="18.75">
      <c r="A198" s="17">
        <v>201</v>
      </c>
      <c r="B198" s="9" t="s">
        <v>585</v>
      </c>
      <c r="C198" s="18">
        <v>5</v>
      </c>
      <c r="D198" s="19">
        <v>68.0331699999988</v>
      </c>
      <c r="E198" s="9" t="s">
        <v>1124</v>
      </c>
      <c r="F198" s="10">
        <v>73.24</v>
      </c>
      <c r="G198" s="10">
        <v>1.339</v>
      </c>
      <c r="H198" s="10">
        <v>0.656</v>
      </c>
      <c r="I198" s="18">
        <v>12867</v>
      </c>
      <c r="J198" s="18">
        <v>1451327</v>
      </c>
      <c r="K198" s="20">
        <f>J198/(F198/100)</f>
      </c>
      <c r="L198" s="18">
        <v>1377</v>
      </c>
      <c r="M198" s="20">
        <f>L198/(F198/100)</f>
      </c>
      <c r="N198" s="9" t="s">
        <v>630</v>
      </c>
      <c r="O198" s="9" t="s">
        <v>1034</v>
      </c>
      <c r="P198" s="9" t="s">
        <v>1071</v>
      </c>
      <c r="Q198" s="9" t="s">
        <v>1113</v>
      </c>
      <c r="R198" s="9" t="s">
        <v>1114</v>
      </c>
      <c r="S198" s="9" t="s">
        <v>1120</v>
      </c>
      <c r="T198" s="9" t="s">
        <v>592</v>
      </c>
      <c r="U198" s="10">
        <v>0.966168711955574</v>
      </c>
      <c r="V198" s="10">
        <v>231.42015</v>
      </c>
      <c r="W198" s="10">
        <v>230.90207</v>
      </c>
      <c r="X198" s="10">
        <v>1.2470244</v>
      </c>
      <c r="Y198" s="10">
        <v>3862.4321</v>
      </c>
      <c r="Z198" s="10">
        <v>0.99996483</v>
      </c>
      <c r="AA198" s="1"/>
      <c r="AB198" s="1"/>
      <c r="AC198" s="1"/>
      <c r="AD198" s="1"/>
      <c r="AE198" s="1"/>
      <c r="AF198" s="1"/>
      <c r="AG198" s="1"/>
    </row>
    <row x14ac:dyDescent="0.25" r="199" customHeight="1" ht="18.75">
      <c r="A199" s="17">
        <v>203</v>
      </c>
      <c r="B199" s="9" t="s">
        <v>585</v>
      </c>
      <c r="C199" s="18">
        <v>5</v>
      </c>
      <c r="D199" s="19">
        <v>68.0331699999988</v>
      </c>
      <c r="E199" s="9" t="s">
        <v>1125</v>
      </c>
      <c r="F199" s="10">
        <v>70.77</v>
      </c>
      <c r="G199" s="10">
        <v>0.996</v>
      </c>
      <c r="H199" s="10">
        <v>0.657</v>
      </c>
      <c r="I199" s="18">
        <v>52804</v>
      </c>
      <c r="J199" s="18">
        <v>1603970</v>
      </c>
      <c r="K199" s="20">
        <f>J199/(F199/100)</f>
      </c>
      <c r="L199" s="18">
        <v>1493</v>
      </c>
      <c r="M199" s="20">
        <f>L199/(F199/100)</f>
      </c>
      <c r="N199" s="9" t="s">
        <v>630</v>
      </c>
      <c r="O199" s="9" t="s">
        <v>1034</v>
      </c>
      <c r="P199" s="9" t="s">
        <v>1071</v>
      </c>
      <c r="Q199" s="9" t="s">
        <v>1113</v>
      </c>
      <c r="R199" s="9" t="s">
        <v>1114</v>
      </c>
      <c r="S199" s="9" t="s">
        <v>1120</v>
      </c>
      <c r="T199" s="9" t="s">
        <v>592</v>
      </c>
      <c r="U199" s="10">
        <v>0.940478908670249</v>
      </c>
      <c r="V199" s="10">
        <v>130.87804</v>
      </c>
      <c r="W199" s="10">
        <v>130.20216</v>
      </c>
      <c r="X199" s="10">
        <v>0.70524585</v>
      </c>
      <c r="Y199" s="10">
        <v>1473.0225</v>
      </c>
      <c r="Z199" s="10">
        <v>0.9999726</v>
      </c>
      <c r="AA199" s="1"/>
      <c r="AB199" s="1"/>
      <c r="AC199" s="1"/>
      <c r="AD199" s="1"/>
      <c r="AE199" s="1"/>
      <c r="AF199" s="1"/>
      <c r="AG199" s="1"/>
    </row>
    <row x14ac:dyDescent="0.25" r="200" customHeight="1" ht="18.75">
      <c r="A200" s="17">
        <v>181</v>
      </c>
      <c r="B200" s="9" t="s">
        <v>575</v>
      </c>
      <c r="C200" s="18">
        <v>13</v>
      </c>
      <c r="D200" s="19">
        <v>37.6387400000003</v>
      </c>
      <c r="E200" s="9" t="s">
        <v>1126</v>
      </c>
      <c r="F200" s="10">
        <v>54.56</v>
      </c>
      <c r="G200" s="10">
        <v>7.477</v>
      </c>
      <c r="H200" s="10">
        <v>0.637</v>
      </c>
      <c r="I200" s="18">
        <v>5744</v>
      </c>
      <c r="J200" s="18">
        <v>2198101</v>
      </c>
      <c r="K200" s="20">
        <f>J200/(F200/100)</f>
      </c>
      <c r="L200" s="18">
        <v>2160</v>
      </c>
      <c r="M200" s="20">
        <f>L200/(F200/100)</f>
      </c>
      <c r="N200" s="9" t="s">
        <v>630</v>
      </c>
      <c r="O200" s="9" t="s">
        <v>1034</v>
      </c>
      <c r="P200" s="9" t="s">
        <v>1071</v>
      </c>
      <c r="Q200" s="9" t="s">
        <v>1127</v>
      </c>
      <c r="R200" s="9" t="s">
        <v>1128</v>
      </c>
      <c r="S200" s="9" t="s">
        <v>1129</v>
      </c>
      <c r="T200" s="9" t="s">
        <v>592</v>
      </c>
      <c r="U200" s="10">
        <v>0.993847186759493</v>
      </c>
      <c r="V200" s="10">
        <v>26.684137</v>
      </c>
      <c r="W200" s="10">
        <v>24.942726</v>
      </c>
      <c r="X200" s="10">
        <v>0.13816698</v>
      </c>
      <c r="Y200" s="10">
        <v>307.84662</v>
      </c>
      <c r="Z200" s="10">
        <v>0.9994864</v>
      </c>
      <c r="AA200" s="1"/>
      <c r="AB200" s="1"/>
      <c r="AC200" s="1"/>
      <c r="AD200" s="1"/>
      <c r="AE200" s="1"/>
      <c r="AF200" s="1"/>
      <c r="AG200" s="1"/>
    </row>
    <row x14ac:dyDescent="0.25" r="201" customHeight="1" ht="18.75">
      <c r="A201" s="17">
        <v>180</v>
      </c>
      <c r="B201" s="9" t="s">
        <v>575</v>
      </c>
      <c r="C201" s="18">
        <v>5</v>
      </c>
      <c r="D201" s="22">
        <v>64.7997199999991</v>
      </c>
      <c r="E201" s="9" t="s">
        <v>1130</v>
      </c>
      <c r="F201" s="10">
        <v>71.55</v>
      </c>
      <c r="G201" s="10">
        <v>3.448</v>
      </c>
      <c r="H201" s="10">
        <v>0.666</v>
      </c>
      <c r="I201" s="18">
        <v>7418</v>
      </c>
      <c r="J201" s="18">
        <v>2554170</v>
      </c>
      <c r="K201" s="20">
        <f>J201/(F201/100)</f>
      </c>
      <c r="L201" s="18">
        <v>2332</v>
      </c>
      <c r="M201" s="20">
        <f>L201/(F201/100)</f>
      </c>
      <c r="N201" s="9" t="s">
        <v>630</v>
      </c>
      <c r="O201" s="9" t="s">
        <v>1034</v>
      </c>
      <c r="P201" s="9" t="s">
        <v>1071</v>
      </c>
      <c r="Q201" s="9" t="s">
        <v>1127</v>
      </c>
      <c r="R201" s="9" t="s">
        <v>1128</v>
      </c>
      <c r="S201" s="9" t="s">
        <v>1131</v>
      </c>
      <c r="T201" s="9" t="s">
        <v>592</v>
      </c>
      <c r="U201" s="10">
        <v>0.957479138079982</v>
      </c>
      <c r="V201" s="10">
        <v>57.85681</v>
      </c>
      <c r="W201" s="10">
        <v>57.472157</v>
      </c>
      <c r="X201" s="10">
        <v>0.4706963</v>
      </c>
      <c r="Y201" s="10">
        <v>427.86636</v>
      </c>
      <c r="Z201" s="10">
        <v>0.9995208</v>
      </c>
      <c r="AA201" s="1"/>
      <c r="AB201" s="1"/>
      <c r="AC201" s="1"/>
      <c r="AD201" s="1"/>
      <c r="AE201" s="1"/>
      <c r="AF201" s="1"/>
      <c r="AG201" s="1"/>
    </row>
    <row x14ac:dyDescent="0.25" r="202" customHeight="1" ht="18.75">
      <c r="A202" s="17">
        <v>22</v>
      </c>
      <c r="B202" s="9" t="s">
        <v>585</v>
      </c>
      <c r="C202" s="18">
        <v>5</v>
      </c>
      <c r="D202" s="19">
        <v>68.0331699999988</v>
      </c>
      <c r="E202" s="9" t="s">
        <v>1132</v>
      </c>
      <c r="F202" s="10">
        <v>47.07</v>
      </c>
      <c r="G202" s="10">
        <v>5.168</v>
      </c>
      <c r="H202" s="10">
        <v>0.67</v>
      </c>
      <c r="I202" s="18">
        <v>10444</v>
      </c>
      <c r="J202" s="18">
        <v>2134760</v>
      </c>
      <c r="K202" s="20">
        <f>J202/(F202/100)</f>
      </c>
      <c r="L202" s="18">
        <v>1865</v>
      </c>
      <c r="M202" s="20">
        <f>L202/(F202/100)</f>
      </c>
      <c r="N202" s="9" t="s">
        <v>630</v>
      </c>
      <c r="O202" s="9" t="s">
        <v>1133</v>
      </c>
      <c r="P202" s="9" t="s">
        <v>1134</v>
      </c>
      <c r="Q202" s="9" t="s">
        <v>1135</v>
      </c>
      <c r="R202" s="9" t="s">
        <v>634</v>
      </c>
      <c r="S202" s="9" t="s">
        <v>591</v>
      </c>
      <c r="T202" s="9" t="s">
        <v>592</v>
      </c>
      <c r="U202" s="10">
        <v>0.740927874721645</v>
      </c>
      <c r="V202" s="10">
        <v>49.009018</v>
      </c>
      <c r="W202" s="10">
        <v>48.065727</v>
      </c>
      <c r="X202" s="10">
        <v>0.2640887</v>
      </c>
      <c r="Y202" s="10">
        <v>416.80554</v>
      </c>
      <c r="Z202" s="10">
        <v>0.9996051</v>
      </c>
      <c r="AA202" s="1"/>
      <c r="AB202" s="1"/>
      <c r="AC202" s="1"/>
      <c r="AD202" s="1"/>
      <c r="AE202" s="1"/>
      <c r="AF202" s="1"/>
      <c r="AG202" s="1"/>
    </row>
    <row x14ac:dyDescent="0.25" r="203" customHeight="1" ht="18.75">
      <c r="A203" s="17">
        <v>17</v>
      </c>
      <c r="B203" s="9" t="s">
        <v>585</v>
      </c>
      <c r="C203" s="18">
        <v>11</v>
      </c>
      <c r="D203" s="19">
        <v>44.7523299999825</v>
      </c>
      <c r="E203" s="9" t="s">
        <v>1136</v>
      </c>
      <c r="F203" s="10">
        <v>54.59</v>
      </c>
      <c r="G203" s="10">
        <v>0.4</v>
      </c>
      <c r="H203" s="10">
        <v>0.621</v>
      </c>
      <c r="I203" s="18">
        <v>3437</v>
      </c>
      <c r="J203" s="18">
        <v>2332550</v>
      </c>
      <c r="K203" s="20">
        <f>J203/(F203/100)</f>
      </c>
      <c r="L203" s="18">
        <v>2362</v>
      </c>
      <c r="M203" s="20">
        <f>L203/(F203/100)</f>
      </c>
      <c r="N203" s="9" t="s">
        <v>630</v>
      </c>
      <c r="O203" s="9" t="s">
        <v>1137</v>
      </c>
      <c r="P203" s="9" t="s">
        <v>1138</v>
      </c>
      <c r="Q203" s="9" t="s">
        <v>1139</v>
      </c>
      <c r="R203" s="9" t="s">
        <v>1140</v>
      </c>
      <c r="S203" s="9" t="s">
        <v>591</v>
      </c>
      <c r="T203" s="9" t="s">
        <v>592</v>
      </c>
      <c r="U203" s="10">
        <v>0.916533843886469</v>
      </c>
      <c r="V203" s="10">
        <v>16.272648</v>
      </c>
      <c r="W203" s="10">
        <v>15.765606</v>
      </c>
      <c r="X203" s="10">
        <v>0.10898893</v>
      </c>
      <c r="Y203" s="10">
        <v>71.8737</v>
      </c>
      <c r="Z203" s="10">
        <v>0.99963045</v>
      </c>
      <c r="AA203" s="1"/>
      <c r="AB203" s="1"/>
      <c r="AC203" s="1"/>
      <c r="AD203" s="1"/>
      <c r="AE203" s="1"/>
      <c r="AF203" s="1"/>
      <c r="AG203" s="1"/>
    </row>
    <row x14ac:dyDescent="0.25" r="204" customHeight="1" ht="18.75">
      <c r="A204" s="17">
        <v>24</v>
      </c>
      <c r="B204" s="9" t="s">
        <v>585</v>
      </c>
      <c r="C204" s="18">
        <v>5</v>
      </c>
      <c r="D204" s="19">
        <v>68.0331699999988</v>
      </c>
      <c r="E204" s="9" t="s">
        <v>1141</v>
      </c>
      <c r="F204" s="10">
        <v>76.37</v>
      </c>
      <c r="G204" s="10">
        <v>4.509</v>
      </c>
      <c r="H204" s="10">
        <v>0.663</v>
      </c>
      <c r="I204" s="18">
        <v>5401</v>
      </c>
      <c r="J204" s="18">
        <v>3272529</v>
      </c>
      <c r="K204" s="20">
        <f>J204/(F204/100)</f>
      </c>
      <c r="L204" s="18">
        <v>2907</v>
      </c>
      <c r="M204" s="20">
        <f>L204/(F204/100)</f>
      </c>
      <c r="N204" s="9" t="s">
        <v>630</v>
      </c>
      <c r="O204" s="9" t="s">
        <v>1142</v>
      </c>
      <c r="P204" s="9" t="s">
        <v>1143</v>
      </c>
      <c r="Q204" s="9" t="s">
        <v>1144</v>
      </c>
      <c r="R204" s="9" t="s">
        <v>1145</v>
      </c>
      <c r="S204" s="9" t="s">
        <v>1146</v>
      </c>
      <c r="T204" s="9" t="s">
        <v>592</v>
      </c>
      <c r="U204" s="10">
        <v>0.961796530837617</v>
      </c>
      <c r="V204" s="10">
        <v>26.200724</v>
      </c>
      <c r="W204" s="10">
        <v>25.263525</v>
      </c>
      <c r="X204" s="10">
        <v>0.14118452</v>
      </c>
      <c r="Y204" s="10">
        <v>198.03055</v>
      </c>
      <c r="Z204" s="10">
        <v>0.9990023</v>
      </c>
      <c r="AA204" s="1"/>
      <c r="AB204" s="1"/>
      <c r="AC204" s="1"/>
      <c r="AD204" s="1"/>
      <c r="AE204" s="1"/>
      <c r="AF204" s="1"/>
      <c r="AG204" s="1"/>
    </row>
    <row x14ac:dyDescent="0.25" r="205" customHeight="1" ht="18.75">
      <c r="A205" s="17">
        <v>23</v>
      </c>
      <c r="B205" s="9" t="s">
        <v>585</v>
      </c>
      <c r="C205" s="18">
        <v>5</v>
      </c>
      <c r="D205" s="19">
        <v>68.0331699999988</v>
      </c>
      <c r="E205" s="9" t="s">
        <v>1147</v>
      </c>
      <c r="F205" s="10">
        <v>62.28</v>
      </c>
      <c r="G205" s="10">
        <v>3.508</v>
      </c>
      <c r="H205" s="10">
        <v>0.665</v>
      </c>
      <c r="I205" s="18">
        <v>13141</v>
      </c>
      <c r="J205" s="18">
        <v>2942321</v>
      </c>
      <c r="K205" s="20">
        <f>J205/(F205/100)</f>
      </c>
      <c r="L205" s="18">
        <v>2619</v>
      </c>
      <c r="M205" s="20">
        <f>L205/(F205/100)</f>
      </c>
      <c r="N205" s="9" t="s">
        <v>630</v>
      </c>
      <c r="O205" s="9" t="s">
        <v>1142</v>
      </c>
      <c r="P205" s="9" t="s">
        <v>1143</v>
      </c>
      <c r="Q205" s="9" t="s">
        <v>1144</v>
      </c>
      <c r="R205" s="9" t="s">
        <v>1145</v>
      </c>
      <c r="S205" s="9" t="s">
        <v>591</v>
      </c>
      <c r="T205" s="9" t="s">
        <v>592</v>
      </c>
      <c r="U205" s="10">
        <v>0.900861451022793</v>
      </c>
      <c r="V205" s="10">
        <v>26.248669</v>
      </c>
      <c r="W205" s="10">
        <v>25.407585</v>
      </c>
      <c r="X205" s="10">
        <v>0.14144288</v>
      </c>
      <c r="Y205" s="10">
        <v>184.70726</v>
      </c>
      <c r="Z205" s="10">
        <v>0.99982834</v>
      </c>
      <c r="AA205" s="1"/>
      <c r="AB205" s="1"/>
      <c r="AC205" s="1"/>
      <c r="AD205" s="1"/>
      <c r="AE205" s="1"/>
      <c r="AF205" s="1"/>
      <c r="AG205" s="1"/>
    </row>
    <row x14ac:dyDescent="0.25" r="206" customHeight="1" ht="18.75">
      <c r="A206" s="23"/>
      <c r="B206" s="1"/>
      <c r="C206" s="23"/>
      <c r="D206" s="24"/>
      <c r="E206" s="1"/>
      <c r="F206" s="25"/>
      <c r="G206" s="25"/>
      <c r="H206" s="25"/>
      <c r="I206" s="23"/>
      <c r="J206" s="23"/>
      <c r="K206" s="26"/>
      <c r="L206" s="23"/>
      <c r="M206" s="26"/>
      <c r="N206" s="1"/>
      <c r="O206" s="1"/>
      <c r="P206" s="1"/>
      <c r="Q206" s="1"/>
      <c r="R206" s="1"/>
      <c r="S206" s="1"/>
      <c r="T206" s="1"/>
      <c r="U206" s="25"/>
      <c r="V206" s="25"/>
      <c r="W206" s="25"/>
      <c r="X206" s="10">
        <f>SUM(X2:X205)</f>
      </c>
      <c r="Y206" s="25"/>
      <c r="Z206" s="25"/>
      <c r="AA206" s="1"/>
      <c r="AB206" s="1"/>
      <c r="AC206" s="1"/>
      <c r="AD206" s="1"/>
      <c r="AE206" s="1"/>
      <c r="AF206" s="1"/>
      <c r="AG20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5"/>
  <sheetViews>
    <sheetView workbookViewId="0"/>
  </sheetViews>
  <sheetFormatPr defaultRowHeight="15" x14ac:dyDescent="0.25"/>
  <cols>
    <col min="1" max="1" style="2" width="8.862142857142858" customWidth="1" bestFit="1"/>
    <col min="2" max="2" style="11" width="25.005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</cols>
  <sheetData>
    <row x14ac:dyDescent="0.25" r="1" customHeight="1" ht="18.75">
      <c r="A1" s="7"/>
      <c r="B1" s="8" t="s">
        <v>545</v>
      </c>
      <c r="C1" s="3" t="s">
        <v>537</v>
      </c>
      <c r="D1" s="3" t="s">
        <v>546</v>
      </c>
      <c r="E1" s="3" t="s">
        <v>539</v>
      </c>
      <c r="F1" s="3" t="s">
        <v>540</v>
      </c>
      <c r="G1" s="3" t="s">
        <v>541</v>
      </c>
      <c r="H1" s="3" t="s">
        <v>542</v>
      </c>
      <c r="I1" s="3" t="s">
        <v>543</v>
      </c>
      <c r="J1" s="3" t="s">
        <v>544</v>
      </c>
    </row>
    <row x14ac:dyDescent="0.25" r="2" customHeight="1" ht="18.75">
      <c r="A2" s="9" t="s">
        <v>547</v>
      </c>
      <c r="B2" s="10">
        <v>0.07451272</v>
      </c>
      <c r="C2" s="4">
        <f>IF($A2="GcA5", $B2*100000000, 0)</f>
      </c>
      <c r="D2" s="4">
        <f>IF($A2="GcA13", $B2*100000000, 0)</f>
      </c>
      <c r="E2" s="4">
        <f>IF($A2="GcB4", $B2*100000000, 0)</f>
      </c>
      <c r="F2" s="4">
        <f>IF($A2="GcB14", $B2*100000000, 0)</f>
      </c>
      <c r="G2" s="4">
        <f>IF($A2="GcC5", $B2*100000000, 0)</f>
      </c>
      <c r="H2" s="4">
        <f>IF($A2="GcC11", $B2*100000000, 0)</f>
      </c>
      <c r="I2" s="4">
        <f>IF($A2="GcL4", $B2*100000000, 0)</f>
      </c>
      <c r="J2" s="4">
        <f>IF($A2="GcL13", $B2*100000000, 0)</f>
      </c>
    </row>
    <row x14ac:dyDescent="0.25" r="3" customHeight="1" ht="18.75">
      <c r="A3" s="9" t="s">
        <v>548</v>
      </c>
      <c r="B3" s="10">
        <v>0.16888583</v>
      </c>
      <c r="C3" s="4">
        <f>IF($A3="GcA5", $B3*100000000, 0)</f>
      </c>
      <c r="D3" s="4">
        <f>IF($A3="A14", $B3*100000000, 0)</f>
      </c>
      <c r="E3" s="4">
        <f>IF($A3="GcB4", $B3*100000000, 0)</f>
      </c>
      <c r="F3" s="4">
        <f>IF($A3="GcB14", $B3*100000000, 0)</f>
      </c>
      <c r="G3" s="4">
        <f>IF($A3="GcC5", $B3*100000000, 0)</f>
      </c>
      <c r="H3" s="4">
        <f>IF($A3="GcC11", $B3*100000000, 0)</f>
      </c>
      <c r="I3" s="4">
        <f>IF($A3="GcL4", $B3*100000000, 0)</f>
      </c>
      <c r="J3" s="4">
        <f>IF($A3="GcL13", $B3*100000000, 0)</f>
      </c>
    </row>
    <row x14ac:dyDescent="0.25" r="4" customHeight="1" ht="18.75">
      <c r="A4" s="9" t="s">
        <v>549</v>
      </c>
      <c r="B4" s="10">
        <v>0.09657453</v>
      </c>
      <c r="C4" s="4">
        <f>IF($A4="A6", $B4*100000000, 0)</f>
      </c>
      <c r="D4" s="4">
        <f>IF($A4="A15", $B4*100000000, 0)</f>
      </c>
      <c r="E4" s="4">
        <f>IF($A4="B5", $B4*100000000, 0)</f>
      </c>
      <c r="F4" s="4">
        <f>IF($A4="B15", $B4*100000000, 0)</f>
      </c>
      <c r="G4" s="4">
        <f>IF($A4="C6", $B4*100000000, 0)</f>
      </c>
      <c r="H4" s="4">
        <f>IF($A4="C12", $B4*100000000, 0)</f>
      </c>
      <c r="I4" s="4">
        <f>IF($A4="L5", $B4*100000000, 0)</f>
      </c>
      <c r="J4" s="4">
        <f>IF($A4="L14", $B4*100000000, 0)</f>
      </c>
    </row>
    <row x14ac:dyDescent="0.25" r="5" customHeight="1" ht="18.75">
      <c r="A5" s="9" t="s">
        <v>550</v>
      </c>
      <c r="B5" s="10">
        <v>0.08972592</v>
      </c>
      <c r="C5" s="4">
        <f>IF($A5="A7", $B5*100000000, 0)</f>
      </c>
      <c r="D5" s="4">
        <f>IF($A5="A16", $B5*100000000, 0)</f>
      </c>
      <c r="E5" s="4">
        <f>IF($A5="B6", $B5*100000000, 0)</f>
      </c>
      <c r="F5" s="4">
        <f>IF($A5="B16", $B5*100000000, 0)</f>
      </c>
      <c r="G5" s="4">
        <f>IF($A5="C7", $B5*100000000, 0)</f>
      </c>
      <c r="H5" s="4">
        <f>IF($A5="C13", $B5*100000000, 0)</f>
      </c>
      <c r="I5" s="4">
        <f>IF($A5="L6", $B5*100000000, 0)</f>
      </c>
      <c r="J5" s="4">
        <f>IF($A5="L15", $B5*100000000, 0)</f>
      </c>
    </row>
    <row x14ac:dyDescent="0.25" r="6" customHeight="1" ht="18.75">
      <c r="A6" s="9" t="s">
        <v>550</v>
      </c>
      <c r="B6" s="10">
        <v>0.38368395</v>
      </c>
      <c r="C6" s="4">
        <f>IF($A6="A8", $B6*100000000, 0)</f>
      </c>
      <c r="D6" s="4">
        <f>IF($A6="A17", $B6*100000000, 0)</f>
      </c>
      <c r="E6" s="4">
        <f>IF($A6="B7", $B6*100000000, 0)</f>
      </c>
      <c r="F6" s="4">
        <f>IF($A6="B17", $B6*100000000, 0)</f>
      </c>
      <c r="G6" s="4">
        <f>IF($A6="C8", $B6*100000000, 0)</f>
      </c>
      <c r="H6" s="4">
        <f>IF($A6="C14", $B6*100000000, 0)</f>
      </c>
      <c r="I6" s="4">
        <f>IF($A6="L7", $B6*100000000, 0)</f>
      </c>
      <c r="J6" s="4">
        <f>IF($A6="L16", $B6*100000000, 0)</f>
      </c>
    </row>
    <row x14ac:dyDescent="0.25" r="7" customHeight="1" ht="18.75">
      <c r="A7" s="9" t="s">
        <v>548</v>
      </c>
      <c r="B7" s="10">
        <v>0.35752928</v>
      </c>
      <c r="C7" s="4">
        <f>IF($A7="A9", $B7*100000000, 0)</f>
      </c>
      <c r="D7" s="4">
        <f>IF($A7="A18", $B7*100000000, 0)</f>
      </c>
      <c r="E7" s="4">
        <f>IF($A7="B8", $B7*100000000, 0)</f>
      </c>
      <c r="F7" s="4">
        <f>IF($A7="B18", $B7*100000000, 0)</f>
      </c>
      <c r="G7" s="4">
        <f>IF($A7="C9", $B7*100000000, 0)</f>
      </c>
      <c r="H7" s="4">
        <f>IF($A7="C15", $B7*100000000, 0)</f>
      </c>
      <c r="I7" s="4">
        <f>IF($A7="L8", $B7*100000000, 0)</f>
      </c>
      <c r="J7" s="4">
        <f>IF($A7="L17", $B7*100000000, 0)</f>
      </c>
    </row>
    <row x14ac:dyDescent="0.25" r="8" customHeight="1" ht="18.75">
      <c r="A8" s="9" t="s">
        <v>547</v>
      </c>
      <c r="B8" s="10">
        <v>0.09102569</v>
      </c>
      <c r="C8" s="4">
        <f>IF($A8="A10", $B8*100000000, 0)</f>
      </c>
      <c r="D8" s="4">
        <f>IF($A8="A19", $B8*100000000, 0)</f>
      </c>
      <c r="E8" s="4">
        <f>IF($A8="B9", $B8*100000000, 0)</f>
      </c>
      <c r="F8" s="4">
        <f>IF($A8="B19", $B8*100000000, 0)</f>
      </c>
      <c r="G8" s="4">
        <f>IF($A8="C10", $B8*100000000, 0)</f>
      </c>
      <c r="H8" s="4">
        <f>IF($A8="C16", $B8*100000000, 0)</f>
      </c>
      <c r="I8" s="4">
        <f>IF($A8="L9", $B8*100000000, 0)</f>
      </c>
      <c r="J8" s="4">
        <f>IF($A8="L18", $B8*100000000, 0)</f>
      </c>
    </row>
    <row x14ac:dyDescent="0.25" r="9" customHeight="1" ht="18.75">
      <c r="A9" s="9" t="s">
        <v>551</v>
      </c>
      <c r="B9" s="10">
        <v>0.21600538</v>
      </c>
      <c r="C9" s="4">
        <f>IF($A9="A11", $B9*100000000, 0)</f>
      </c>
      <c r="D9" s="4">
        <f>IF($A9="A20", $B9*100000000, 0)</f>
      </c>
      <c r="E9" s="4">
        <f>IF($A9="B10", $B9*100000000, 0)</f>
      </c>
      <c r="F9" s="4">
        <f>IF($A9="B20", $B9*100000000, 0)</f>
      </c>
      <c r="G9" s="4">
        <f>IF($A9="C11", $B9*100000000, 0)</f>
      </c>
      <c r="H9" s="4">
        <f>IF($A9="C17", $B9*100000000, 0)</f>
      </c>
      <c r="I9" s="4">
        <f>IF($A9="L10", $B9*100000000, 0)</f>
      </c>
      <c r="J9" s="4">
        <f>IF($A9="L19", $B9*100000000, 0)</f>
      </c>
    </row>
    <row x14ac:dyDescent="0.25" r="10" customHeight="1" ht="18.75">
      <c r="A10" s="9" t="s">
        <v>548</v>
      </c>
      <c r="B10" s="10">
        <v>0.37645036</v>
      </c>
      <c r="C10" s="4">
        <f>IF($A10="A12", $B10*100000000, 0)</f>
      </c>
      <c r="D10" s="4">
        <f>IF($A10="A21", $B10*100000000, 0)</f>
      </c>
      <c r="E10" s="4">
        <f>IF($A10="B11", $B10*100000000, 0)</f>
      </c>
      <c r="F10" s="4">
        <f>IF($A10="B21", $B10*100000000, 0)</f>
      </c>
      <c r="G10" s="4">
        <f>IF($A10="C12", $B10*100000000, 0)</f>
      </c>
      <c r="H10" s="4">
        <f>IF($A10="C18", $B10*100000000, 0)</f>
      </c>
      <c r="I10" s="4">
        <f>IF($A10="L11", $B10*100000000, 0)</f>
      </c>
      <c r="J10" s="4">
        <f>IF($A10="L20", $B10*100000000, 0)</f>
      </c>
    </row>
    <row x14ac:dyDescent="0.25" r="11" customHeight="1" ht="18.75">
      <c r="A11" s="9" t="s">
        <v>547</v>
      </c>
      <c r="B11" s="10">
        <v>1.6338602</v>
      </c>
      <c r="C11" s="4">
        <f>IF($A11="A13", $B11*100000000, 0)</f>
      </c>
      <c r="D11" s="4">
        <f>IF($A11="A22", $B11*100000000, 0)</f>
      </c>
      <c r="E11" s="4">
        <f>IF($A11="B12", $B11*100000000, 0)</f>
      </c>
      <c r="F11" s="4">
        <f>IF($A11="B22", $B11*100000000, 0)</f>
      </c>
      <c r="G11" s="4">
        <f>IF($A11="C13", $B11*100000000, 0)</f>
      </c>
      <c r="H11" s="4">
        <f>IF($A11="C19", $B11*100000000, 0)</f>
      </c>
      <c r="I11" s="4">
        <f>IF($A11="L12", $B11*100000000, 0)</f>
      </c>
      <c r="J11" s="4">
        <f>IF($A11="L21", $B11*100000000, 0)</f>
      </c>
    </row>
    <row x14ac:dyDescent="0.25" r="12" customHeight="1" ht="18.75">
      <c r="A12" s="9" t="s">
        <v>551</v>
      </c>
      <c r="B12" s="10">
        <v>0.5543423</v>
      </c>
      <c r="C12" s="4">
        <f>IF($A12="A14", $B12*100000000, 0)</f>
      </c>
      <c r="D12" s="4">
        <f>IF($A12="A23", $B12*100000000, 0)</f>
      </c>
      <c r="E12" s="4">
        <f>IF($A12="B13", $B12*100000000, 0)</f>
      </c>
      <c r="F12" s="5">
        <f>IF($A12="B23", $B12*100000000, 0)</f>
      </c>
      <c r="G12" s="4">
        <f>IF($A12="C14", $B12*100000000, 0)</f>
      </c>
      <c r="H12" s="4">
        <f>IF($A12="C20", $B12*100000000, 0)</f>
      </c>
      <c r="I12" s="4">
        <f>IF($A12="L13", $B12*100000000, 0)</f>
      </c>
      <c r="J12" s="4">
        <f>IF($A12="L22", $B12*100000000, 0)</f>
      </c>
    </row>
    <row x14ac:dyDescent="0.25" r="13" customHeight="1" ht="18.75">
      <c r="A13" s="9" t="s">
        <v>551</v>
      </c>
      <c r="B13" s="10">
        <v>1.158427</v>
      </c>
      <c r="C13" s="4">
        <f>IF($A13="A15", $B13*100000000, 0)</f>
      </c>
      <c r="D13" s="4">
        <f>IF($A13="A24", $B13*100000000, 0)</f>
      </c>
      <c r="E13" s="4">
        <f>IF($A13="B14", $B13*100000000, 0)</f>
      </c>
      <c r="F13" s="5">
        <f>IF($A13="B24", $B13*100000000, 0)</f>
      </c>
      <c r="G13" s="4">
        <f>IF($A13="C15", $B13*100000000, 0)</f>
      </c>
      <c r="H13" s="4">
        <f>IF($A13="C21", $B13*100000000, 0)</f>
      </c>
      <c r="I13" s="4">
        <f>IF($A13="L14", $B13*100000000, 0)</f>
      </c>
      <c r="J13" s="4">
        <f>IF($A13="L23", $B13*100000000, 0)</f>
      </c>
    </row>
    <row x14ac:dyDescent="0.25" r="14" customHeight="1" ht="18.75">
      <c r="A14" s="9" t="s">
        <v>550</v>
      </c>
      <c r="B14" s="10">
        <v>0.21664762</v>
      </c>
      <c r="C14" s="4">
        <f>IF($A14="A16", $B14*100000000, 0)</f>
      </c>
      <c r="D14" s="4">
        <f>IF($A14="A25", $B14*100000000, 0)</f>
      </c>
      <c r="E14" s="4">
        <f>IF($A14="B15", $B14*100000000, 0)</f>
      </c>
      <c r="F14" s="4">
        <f>IF($A14="B25", $B14*100000000, 0)</f>
      </c>
      <c r="G14" s="4">
        <f>IF($A14="C16", $B14*100000000, 0)</f>
      </c>
      <c r="H14" s="4">
        <f>IF($A14="C22", $B14*100000000, 0)</f>
      </c>
      <c r="I14" s="4">
        <f>IF($A14="L15", $B14*100000000, 0)</f>
      </c>
      <c r="J14" s="4">
        <f>IF($A14="L24", $B14*100000000, 0)</f>
      </c>
    </row>
    <row x14ac:dyDescent="0.25" r="15" customHeight="1" ht="18.75">
      <c r="A15" s="9" t="s">
        <v>552</v>
      </c>
      <c r="B15" s="10">
        <v>0.23721954</v>
      </c>
      <c r="C15" s="4">
        <f>IF($A15="A17", $B15*100000000, 0)</f>
      </c>
      <c r="D15" s="4">
        <f>IF($A15="A26", $B15*100000000, 0)</f>
      </c>
      <c r="E15" s="4">
        <f>IF($A15="B16", $B15*100000000, 0)</f>
      </c>
      <c r="F15" s="4">
        <f>IF($A15="B26", $B15*100000000, 0)</f>
      </c>
      <c r="G15" s="4">
        <f>IF($A15="C17", $B15*100000000, 0)</f>
      </c>
      <c r="H15" s="4">
        <f>IF($A15="C23", $B15*100000000, 0)</f>
      </c>
      <c r="I15" s="4">
        <f>IF($A15="L16", $B15*100000000, 0)</f>
      </c>
      <c r="J15" s="4">
        <f>IF($A15="L25", $B15*100000000, 0)</f>
      </c>
    </row>
    <row x14ac:dyDescent="0.25" r="16" customHeight="1" ht="18.75">
      <c r="A16" s="9" t="s">
        <v>550</v>
      </c>
      <c r="B16" s="10">
        <v>1.3990209</v>
      </c>
      <c r="C16" s="4">
        <f>IF($A16="A18", $B16*100000000, 0)</f>
      </c>
      <c r="D16" s="4">
        <f>IF($A16="A27", $B16*100000000, 0)</f>
      </c>
      <c r="E16" s="4">
        <f>IF($A16="B17", $B16*100000000, 0)</f>
      </c>
      <c r="F16" s="4">
        <f>IF($A16="B27", $B16*100000000, 0)</f>
      </c>
      <c r="G16" s="4">
        <f>IF($A16="C18", $B16*100000000, 0)</f>
      </c>
      <c r="H16" s="4">
        <f>IF($A16="C24", $B16*100000000, 0)</f>
      </c>
      <c r="I16" s="4">
        <f>IF($A16="L17", $B16*100000000, 0)</f>
      </c>
      <c r="J16" s="4">
        <f>IF($A16="L26", $B16*100000000, 0)</f>
      </c>
    </row>
    <row x14ac:dyDescent="0.25" r="17" customHeight="1" ht="18.75">
      <c r="A17" s="9" t="s">
        <v>548</v>
      </c>
      <c r="B17" s="10">
        <v>0.16060644</v>
      </c>
      <c r="C17" s="4">
        <f>IF($A17="A19", $B17*100000000, 0)</f>
      </c>
      <c r="D17" s="4">
        <f>IF($A17="A28", $B17*100000000, 0)</f>
      </c>
      <c r="E17" s="4">
        <f>IF($A17="B18", $B17*100000000, 0)</f>
      </c>
      <c r="F17" s="4">
        <f>IF($A17="B28", $B17*100000000, 0)</f>
      </c>
      <c r="G17" s="4">
        <f>IF($A17="C19", $B17*100000000, 0)</f>
      </c>
      <c r="H17" s="5">
        <f>IF($A17="C25", $B17*100000000, 0)</f>
      </c>
      <c r="I17" s="4">
        <f>IF($A17="L18", $B17*100000000, 0)</f>
      </c>
      <c r="J17" s="4">
        <f>IF($A17="L27", $B17*100000000, 0)</f>
      </c>
    </row>
    <row x14ac:dyDescent="0.25" r="18" customHeight="1" ht="18.75">
      <c r="A18" s="9" t="s">
        <v>550</v>
      </c>
      <c r="B18" s="10">
        <v>0.35933402</v>
      </c>
      <c r="C18" s="4">
        <f>IF($A18="A20", $B18*100000000, 0)</f>
      </c>
      <c r="D18" s="4">
        <f>IF($A18="GcA13", $B18*100000000, 0)</f>
      </c>
      <c r="E18" s="4">
        <f>IF($A18="B19", $B18*100000000, 0)</f>
      </c>
      <c r="F18" s="4">
        <f>IF($A18="B29", $B18*100000000, 0)</f>
      </c>
      <c r="G18" s="4">
        <f>IF($A18="C20", $B18*100000000, 0)</f>
      </c>
      <c r="H18" s="4">
        <f>IF($A18="C26", $B18*100000000, 0)</f>
      </c>
      <c r="I18" s="4">
        <f>IF($A18="L19", $B18*100000000, 0)</f>
      </c>
      <c r="J18" s="4">
        <f>IF($A18="L28", $B18*100000000, 0)</f>
      </c>
    </row>
    <row x14ac:dyDescent="0.25" r="19" customHeight="1" ht="18.75">
      <c r="A19" s="9" t="s">
        <v>552</v>
      </c>
      <c r="B19" s="10">
        <v>0.18129748</v>
      </c>
      <c r="C19" s="4">
        <f>IF($A19="A21", $B19*100000000, 0)</f>
      </c>
      <c r="D19" s="4">
        <f>IF($A19="A14", $B19*100000000, 0)</f>
      </c>
      <c r="E19" s="4">
        <f>IF($A19="B20", $B19*100000000, 0)</f>
      </c>
      <c r="F19" s="4">
        <f>IF($A19="B30", $B19*100000000, 0)</f>
      </c>
      <c r="G19" s="4">
        <f>IF($A19="C21", $B19*100000000, 0)</f>
      </c>
      <c r="H19" s="4">
        <f>IF($A19="C27", $B19*100000000, 0)</f>
      </c>
      <c r="I19" s="4">
        <f>IF($A19="L20", $B19*100000000, 0)</f>
      </c>
      <c r="J19" s="4">
        <f>IF($A19="L29", $B19*100000000, 0)</f>
      </c>
    </row>
    <row x14ac:dyDescent="0.25" r="20" customHeight="1" ht="18.75">
      <c r="A20" s="9" t="s">
        <v>548</v>
      </c>
      <c r="B20" s="10">
        <v>0.24856813</v>
      </c>
      <c r="C20" s="4">
        <f>IF($A20="A22", $B20*100000000, 0)</f>
      </c>
      <c r="D20" s="4">
        <f>IF($A20="A15", $B20*100000000, 0)</f>
      </c>
      <c r="E20" s="4">
        <f>IF($A20="B21", $B20*100000000, 0)</f>
      </c>
      <c r="F20" s="4">
        <f>IF($A20="B31", $B20*100000000, 0)</f>
      </c>
      <c r="G20" s="4">
        <f>IF($A20="C22", $B20*100000000, 0)</f>
      </c>
      <c r="H20" s="4">
        <f>IF($A20="C28", $B20*100000000, 0)</f>
      </c>
      <c r="I20" s="4">
        <f>IF($A20="L21", $B20*100000000, 0)</f>
      </c>
      <c r="J20" s="4">
        <f>IF($A20="L30", $B20*100000000, 0)</f>
      </c>
    </row>
    <row x14ac:dyDescent="0.25" r="21" customHeight="1" ht="18.75">
      <c r="A21" s="9" t="s">
        <v>547</v>
      </c>
      <c r="B21" s="10">
        <v>0.10720919</v>
      </c>
      <c r="C21" s="4">
        <f>IF($A21="A23", $B21*100000000, 0)</f>
      </c>
      <c r="D21" s="4">
        <f>IF($A21="A16", $B21*100000000, 0)</f>
      </c>
      <c r="E21" s="4">
        <f>IF($A21="B22", $B21*100000000, 0)</f>
      </c>
      <c r="F21" s="4">
        <f>IF($A21="B32", $B21*100000000, 0)</f>
      </c>
      <c r="G21" s="4">
        <f>IF($A21="C23", $B21*100000000, 0)</f>
      </c>
      <c r="H21" s="4">
        <f>IF($A21="C29", $B21*100000000, 0)</f>
      </c>
      <c r="I21" s="4">
        <f>IF($A21="L22", $B21*100000000, 0)</f>
      </c>
      <c r="J21" s="4">
        <f>IF($A21="L31", $B21*100000000, 0)</f>
      </c>
    </row>
    <row x14ac:dyDescent="0.25" r="22" customHeight="1" ht="18.75">
      <c r="A22" s="9" t="s">
        <v>548</v>
      </c>
      <c r="B22" s="10">
        <v>0.36972627</v>
      </c>
      <c r="C22" s="4">
        <f>IF($A22="A24", $B22*100000000, 0)</f>
      </c>
      <c r="D22" s="4">
        <f>IF($A22="A17", $B22*100000000, 0)</f>
      </c>
      <c r="E22" s="4">
        <f>IF($A22="B23", $B22*100000000, 0)</f>
      </c>
      <c r="F22" s="4">
        <f>IF($A22="B33", $B22*100000000, 0)</f>
      </c>
      <c r="G22" s="4">
        <f>IF($A22="C24", $B22*100000000, 0)</f>
      </c>
      <c r="H22" s="4">
        <f>IF($A22="C30", $B22*100000000, 0)</f>
      </c>
      <c r="I22" s="4">
        <f>IF($A22="L23", $B22*100000000, 0)</f>
      </c>
      <c r="J22" s="4">
        <f>IF($A22="L32", $B22*100000000, 0)</f>
      </c>
    </row>
    <row x14ac:dyDescent="0.25" r="23" customHeight="1" ht="18.75">
      <c r="A23" s="9" t="s">
        <v>548</v>
      </c>
      <c r="B23" s="10">
        <v>0.8876859</v>
      </c>
      <c r="C23" s="4">
        <f>IF($A23="A25", $B23*100000000, 0)</f>
      </c>
      <c r="D23" s="4">
        <f>IF($A23="A18", $B23*100000000, 0)</f>
      </c>
      <c r="E23" s="4">
        <f>IF($A23="B24", $B23*100000000, 0)</f>
      </c>
      <c r="F23" s="4">
        <f>IF($A23="B34", $B23*100000000, 0)</f>
      </c>
      <c r="G23" s="4">
        <f>IF($A23="C25", $B23*100000000, 0)</f>
      </c>
      <c r="H23" s="4">
        <f>IF($A23="C31", $B23*100000000, 0)</f>
      </c>
      <c r="I23" s="4">
        <f>IF($A23="L24", $B23*100000000, 0)</f>
      </c>
      <c r="J23" s="4">
        <f>IF($A23="L33", $B23*100000000, 0)</f>
      </c>
    </row>
    <row x14ac:dyDescent="0.25" r="24" customHeight="1" ht="18.75">
      <c r="A24" s="9" t="s">
        <v>548</v>
      </c>
      <c r="B24" s="10">
        <v>0.20356616</v>
      </c>
      <c r="C24" s="4">
        <f>IF($A24="A26", $B24*100000000, 0)</f>
      </c>
      <c r="D24" s="4">
        <f>IF($A24="A19", $B24*100000000, 0)</f>
      </c>
      <c r="E24" s="4">
        <f>IF($A24="B25", $B24*100000000, 0)</f>
      </c>
      <c r="F24" s="4">
        <f>IF($A24="B35", $B24*100000000, 0)</f>
      </c>
      <c r="G24" s="4">
        <f>IF($A24="C26", $B24*100000000, 0)</f>
      </c>
      <c r="H24" s="4">
        <f>IF($A24="C32", $B24*100000000, 0)</f>
      </c>
      <c r="I24" s="4">
        <f>IF($A24="L25", $B24*100000000, 0)</f>
      </c>
      <c r="J24" s="4">
        <f>IF($A24="L34", $B24*100000000, 0)</f>
      </c>
    </row>
    <row x14ac:dyDescent="0.25" r="25" customHeight="1" ht="18.75">
      <c r="A25" s="9" t="s">
        <v>547</v>
      </c>
      <c r="B25" s="10">
        <v>0.19306992</v>
      </c>
      <c r="C25" s="4">
        <f>IF($A25="A27", $B25*100000000, 0)</f>
      </c>
      <c r="D25" s="4">
        <f>IF($A25="A20", $B25*100000000, 0)</f>
      </c>
      <c r="E25" s="4">
        <f>IF($A25="B26", $B25*100000000, 0)</f>
      </c>
      <c r="F25" s="4">
        <f>IF($A25="B36", $B25*100000000, 0)</f>
      </c>
      <c r="G25" s="4">
        <f>IF($A25="C27", $B25*100000000, 0)</f>
      </c>
      <c r="H25" s="4">
        <f>IF($A25="C33", $B25*100000000, 0)</f>
      </c>
      <c r="I25" s="4">
        <f>IF($A25="L26", $B25*100000000, 0)</f>
      </c>
      <c r="J25" s="4">
        <f>IF($A25="L35", $B25*100000000, 0)</f>
      </c>
    </row>
    <row x14ac:dyDescent="0.25" r="26" customHeight="1" ht="18.75">
      <c r="A26" s="9" t="s">
        <v>548</v>
      </c>
      <c r="B26" s="10">
        <v>0.2906487</v>
      </c>
      <c r="C26" s="4">
        <f>IF($A26="A28", $B26*100000000, 0)</f>
      </c>
      <c r="D26" s="4">
        <f>IF($A26="A21", $B26*100000000, 0)</f>
      </c>
      <c r="E26" s="4">
        <f>IF($A26="B27", $B26*100000000, 0)</f>
      </c>
      <c r="F26" s="4">
        <f>IF($A26="B37", $B26*100000000, 0)</f>
      </c>
      <c r="G26" s="4">
        <f>IF($A26="C28", $B26*100000000, 0)</f>
      </c>
      <c r="H26" s="4">
        <f>IF($A26="C34", $B26*100000000, 0)</f>
      </c>
      <c r="I26" s="4">
        <f>IF($A26="L27", $B26*100000000, 0)</f>
      </c>
      <c r="J26" s="4">
        <f>IF($A26="L36", $B26*100000000, 0)</f>
      </c>
    </row>
    <row x14ac:dyDescent="0.25" r="27" customHeight="1" ht="18.75">
      <c r="A27" s="9" t="s">
        <v>548</v>
      </c>
      <c r="B27" s="10">
        <v>0.41133583</v>
      </c>
      <c r="C27" s="4">
        <f>IF($A27="A29", $B27*100000000, 0)</f>
      </c>
      <c r="D27" s="4">
        <f>IF($A27="A22", $B27*100000000, 0)</f>
      </c>
      <c r="E27" s="4">
        <f>IF($A27="B28", $B27*100000000, 0)</f>
      </c>
      <c r="F27" s="4">
        <f>IF($A27="B38", $B27*100000000, 0)</f>
      </c>
      <c r="G27" s="4">
        <f>IF($A27="C29", $B27*100000000, 0)</f>
      </c>
      <c r="H27" s="4">
        <f>IF($A27="C35", $B27*100000000, 0)</f>
      </c>
      <c r="I27" s="4">
        <f>IF($A27="L28", $B27*100000000, 0)</f>
      </c>
      <c r="J27" s="4">
        <f>IF($A27="L37", $B27*100000000, 0)</f>
      </c>
    </row>
    <row x14ac:dyDescent="0.25" r="28" customHeight="1" ht="18.75">
      <c r="A28" s="9" t="s">
        <v>548</v>
      </c>
      <c r="B28" s="10">
        <v>0.6560386</v>
      </c>
      <c r="C28" s="4">
        <f>IF($A28="A30", $B28*100000000, 0)</f>
      </c>
      <c r="D28" s="4">
        <f>IF($A28="A23", $B28*100000000, 0)</f>
      </c>
      <c r="E28" s="4">
        <f>IF($A28="B29", $B28*100000000, 0)</f>
      </c>
      <c r="F28" s="4">
        <f>IF($A28="B39", $B28*100000000, 0)</f>
      </c>
      <c r="G28" s="4">
        <f>IF($A28="C30", $B28*100000000, 0)</f>
      </c>
      <c r="H28" s="4">
        <f>IF($A28="C36", $B28*100000000, 0)</f>
      </c>
      <c r="I28" s="4">
        <f>IF($A28="L29", $B28*100000000, 0)</f>
      </c>
      <c r="J28" s="4">
        <f>IF($A28="L38", $B28*100000000, 0)</f>
      </c>
    </row>
    <row x14ac:dyDescent="0.25" r="29" customHeight="1" ht="18.75">
      <c r="A29" s="9" t="s">
        <v>548</v>
      </c>
      <c r="B29" s="10">
        <v>0.1174737</v>
      </c>
      <c r="C29" s="4">
        <f>IF($A29="A31", $B29*100000000, 0)</f>
      </c>
      <c r="D29" s="4">
        <f>IF($A29="A24", $B29*100000000, 0)</f>
      </c>
      <c r="E29" s="4">
        <f>IF($A29="B30", $B29*100000000, 0)</f>
      </c>
      <c r="F29" s="4">
        <f>IF($A29="B40", $B29*100000000, 0)</f>
      </c>
      <c r="G29" s="4">
        <f>IF($A29="C31", $B29*100000000, 0)</f>
      </c>
      <c r="H29" s="4">
        <f>IF($A29="C37", $B29*100000000, 0)</f>
      </c>
      <c r="I29" s="4">
        <f>IF($A29="L30", $B29*100000000, 0)</f>
      </c>
      <c r="J29" s="4">
        <f>IF($A29="L39", $B29*100000000, 0)</f>
      </c>
    </row>
    <row x14ac:dyDescent="0.25" r="30" customHeight="1" ht="18.75">
      <c r="A30" s="9" t="s">
        <v>550</v>
      </c>
      <c r="B30" s="10">
        <v>1.0839764</v>
      </c>
      <c r="C30" s="4">
        <f>IF($A30="A32", $B30*100000000, 0)</f>
      </c>
      <c r="D30" s="4">
        <f>IF($A30="A25", $B30*100000000, 0)</f>
      </c>
      <c r="E30" s="4">
        <f>IF($A30="B31", $B30*100000000, 0)</f>
      </c>
      <c r="F30" s="4">
        <f>IF($A30="B41", $B30*100000000, 0)</f>
      </c>
      <c r="G30" s="4">
        <f>IF($A30="C32", $B30*100000000, 0)</f>
      </c>
      <c r="H30" s="4">
        <f>IF($A30="C38", $B30*100000000, 0)</f>
      </c>
      <c r="I30" s="4">
        <f>IF($A30="L31", $B30*100000000, 0)</f>
      </c>
      <c r="J30" s="4">
        <f>IF($A30="L40", $B30*100000000, 0)</f>
      </c>
    </row>
    <row x14ac:dyDescent="0.25" r="31" customHeight="1" ht="18.75">
      <c r="A31" s="9" t="s">
        <v>550</v>
      </c>
      <c r="B31" s="10">
        <v>0.28797835</v>
      </c>
      <c r="C31" s="4">
        <f>IF($A31="A33", $B31*100000000, 0)</f>
      </c>
      <c r="D31" s="4">
        <f>IF($A31="A26", $B31*100000000, 0)</f>
      </c>
      <c r="E31" s="4">
        <f>IF($A31="B32", $B31*100000000, 0)</f>
      </c>
      <c r="F31" s="4">
        <f>IF($A31="B42", $B31*100000000, 0)</f>
      </c>
      <c r="G31" s="4">
        <f>IF($A31="C33", $B31*100000000, 0)</f>
      </c>
      <c r="H31" s="4">
        <f>IF($A31="C39", $B31*100000000, 0)</f>
      </c>
      <c r="I31" s="4">
        <f>IF($A31="L32", $B31*100000000, 0)</f>
      </c>
      <c r="J31" s="4">
        <f>IF($A31="L41", $B31*100000000, 0)</f>
      </c>
    </row>
    <row x14ac:dyDescent="0.25" r="32" customHeight="1" ht="18.75">
      <c r="A32" s="9" t="s">
        <v>550</v>
      </c>
      <c r="B32" s="10">
        <v>0.3868904</v>
      </c>
      <c r="C32" s="4">
        <f>IF($A32="A34", $B32*100000000, 0)</f>
      </c>
      <c r="D32" s="4">
        <f>IF($A32="A27", $B32*100000000, 0)</f>
      </c>
      <c r="E32" s="4">
        <f>IF($A32="B33", $B32*100000000, 0)</f>
      </c>
      <c r="F32" s="4">
        <f>IF($A32="B43", $B32*100000000, 0)</f>
      </c>
      <c r="G32" s="4">
        <f>IF($A32="C34", $B32*100000000, 0)</f>
      </c>
      <c r="H32" s="4">
        <f>IF($A32="C40", $B32*100000000, 0)</f>
      </c>
      <c r="I32" s="4">
        <f>IF($A32="L33", $B32*100000000, 0)</f>
      </c>
      <c r="J32" s="4">
        <f>IF($A32="L42", $B32*100000000, 0)</f>
      </c>
    </row>
    <row x14ac:dyDescent="0.25" r="33" customHeight="1" ht="18.75">
      <c r="A33" s="9" t="s">
        <v>553</v>
      </c>
      <c r="B33" s="10">
        <v>0.43192127</v>
      </c>
      <c r="C33" s="4">
        <f>IF($A33="A35", $B33*100000000, 0)</f>
      </c>
      <c r="D33" s="4">
        <f>IF($A33="A28", $B33*100000000, 0)</f>
      </c>
      <c r="E33" s="4">
        <f>IF($A33="B34", $B33*100000000, 0)</f>
      </c>
      <c r="F33" s="4">
        <f>IF($A33="B44", $B33*100000000, 0)</f>
      </c>
      <c r="G33" s="4">
        <f>IF($A33="C35", $B33*100000000, 0)</f>
      </c>
      <c r="H33" s="4">
        <f>IF($A33="C41", $B33*100000000, 0)</f>
      </c>
      <c r="I33" s="4">
        <f>IF($A33="L34", $B33*100000000, 0)</f>
      </c>
      <c r="J33" s="4">
        <f>IF($A33="L43", $B33*100000000, 0)</f>
      </c>
    </row>
    <row x14ac:dyDescent="0.25" r="34" customHeight="1" ht="18.75">
      <c r="A34" s="9" t="s">
        <v>554</v>
      </c>
      <c r="B34" s="10">
        <v>0.54342</v>
      </c>
      <c r="C34" s="4">
        <f>IF($A34="A36", $B34*100000000, 0)</f>
      </c>
      <c r="D34" s="4">
        <f>IF($A34="A29", $B34*100000000, 0)</f>
      </c>
      <c r="E34" s="4">
        <f>IF($A34="B35", $B34*100000000, 0)</f>
      </c>
      <c r="F34" s="4">
        <f>IF($A34="B45", $B34*100000000, 0)</f>
      </c>
      <c r="G34" s="4">
        <f>IF($A34="C36", $B34*100000000, 0)</f>
      </c>
      <c r="H34" s="4">
        <f>IF($A34="C42", $B34*100000000, 0)</f>
      </c>
      <c r="I34" s="4">
        <f>IF($A34="L35", $B34*100000000, 0)</f>
      </c>
      <c r="J34" s="4">
        <f>IF($A34="L44", $B34*100000000, 0)</f>
      </c>
    </row>
    <row x14ac:dyDescent="0.25" r="35" customHeight="1" ht="18.75">
      <c r="A35" s="9" t="s">
        <v>554</v>
      </c>
      <c r="B35" s="10">
        <v>0.30386055</v>
      </c>
      <c r="C35" s="4">
        <f>IF($A35="A37", $B35*100000000, 0)</f>
      </c>
      <c r="D35" s="4">
        <f>IF($A35="A30", $B35*100000000, 0)</f>
      </c>
      <c r="E35" s="4">
        <f>IF($A35="B36", $B35*100000000, 0)</f>
      </c>
      <c r="F35" s="4">
        <f>IF($A35="B46", $B35*100000000, 0)</f>
      </c>
      <c r="G35" s="4">
        <f>IF($A35="C37", $B35*100000000, 0)</f>
      </c>
      <c r="H35" s="4">
        <f>IF($A35="C43", $B35*100000000, 0)</f>
      </c>
      <c r="I35" s="4">
        <f>IF($A35="L36", $B35*100000000, 0)</f>
      </c>
      <c r="J35" s="4">
        <f>IF($A35="L45", $B35*100000000, 0)</f>
      </c>
    </row>
    <row x14ac:dyDescent="0.25" r="36" customHeight="1" ht="18.75">
      <c r="A36" s="9" t="s">
        <v>554</v>
      </c>
      <c r="B36" s="10">
        <v>0.35122603</v>
      </c>
      <c r="C36" s="4">
        <f>IF($A36="A38", $B36*100000000, 0)</f>
      </c>
      <c r="D36" s="4">
        <f>IF($A36="A31", $B36*100000000, 0)</f>
      </c>
      <c r="E36" s="4">
        <f>IF($A36="B37", $B36*100000000, 0)</f>
      </c>
      <c r="F36" s="4">
        <f>IF($A36="B47", $B36*100000000, 0)</f>
      </c>
      <c r="G36" s="4">
        <f>IF($A36="C38", $B36*100000000, 0)</f>
      </c>
      <c r="H36" s="4">
        <f>IF($A36="C44", $B36*100000000, 0)</f>
      </c>
      <c r="I36" s="4">
        <f>IF($A36="L37", $B36*100000000, 0)</f>
      </c>
      <c r="J36" s="4">
        <f>IF($A36="L46", $B36*100000000, 0)</f>
      </c>
    </row>
    <row x14ac:dyDescent="0.25" r="37" customHeight="1" ht="18.75">
      <c r="A37" s="9" t="s">
        <v>553</v>
      </c>
      <c r="B37" s="10">
        <v>0.17562559</v>
      </c>
      <c r="C37" s="4">
        <f>IF($A37="A39", $B37*100000000, 0)</f>
      </c>
      <c r="D37" s="4">
        <f>IF($A37="A32", $B37*100000000, 0)</f>
      </c>
      <c r="E37" s="4">
        <f>IF($A37="B38", $B37*100000000, 0)</f>
      </c>
      <c r="F37" s="4">
        <f>IF($A37="B48", $B37*100000000, 0)</f>
      </c>
      <c r="G37" s="4">
        <f>IF($A37="C39", $B37*100000000, 0)</f>
      </c>
      <c r="H37" s="4">
        <f>IF($A37="C45", $B37*100000000, 0)</f>
      </c>
      <c r="I37" s="4">
        <f>IF($A37="L38", $B37*100000000, 0)</f>
      </c>
      <c r="J37" s="4">
        <f>IF($A37="L47", $B37*100000000, 0)</f>
      </c>
    </row>
    <row x14ac:dyDescent="0.25" r="38" customHeight="1" ht="18.75">
      <c r="A38" s="9" t="s">
        <v>553</v>
      </c>
      <c r="B38" s="10">
        <v>0.1736908</v>
      </c>
      <c r="C38" s="4">
        <f>IF($A38="A40", $B38*100000000, 0)</f>
      </c>
      <c r="D38" s="4">
        <f>IF($A38="A33", $B38*100000000, 0)</f>
      </c>
      <c r="E38" s="4">
        <f>IF($A38="B39", $B38*100000000, 0)</f>
      </c>
      <c r="F38" s="4">
        <f>IF($A38="B49", $B38*100000000, 0)</f>
      </c>
      <c r="G38" s="4">
        <f>IF($A38="C40", $B38*100000000, 0)</f>
      </c>
      <c r="H38" s="4">
        <f>IF($A38="C46", $B38*100000000, 0)</f>
      </c>
      <c r="I38" s="4">
        <f>IF($A38="L39", $B38*100000000, 0)</f>
      </c>
      <c r="J38" s="4">
        <f>IF($A38="L48", $B38*100000000, 0)</f>
      </c>
    </row>
    <row x14ac:dyDescent="0.25" r="39" customHeight="1" ht="18.75">
      <c r="A39" s="9" t="s">
        <v>554</v>
      </c>
      <c r="B39" s="10">
        <v>0.36164793</v>
      </c>
      <c r="C39" s="4">
        <f>IF($A39="A41", $B39*100000000, 0)</f>
      </c>
      <c r="D39" s="4">
        <f>IF($A39="A34", $B39*100000000, 0)</f>
      </c>
      <c r="E39" s="4">
        <f>IF($A39="B40", $B39*100000000, 0)</f>
      </c>
      <c r="F39" s="4">
        <f>IF($A39="B50", $B39*100000000, 0)</f>
      </c>
      <c r="G39" s="4">
        <f>IF($A39="C41", $B39*100000000, 0)</f>
      </c>
      <c r="H39" s="4">
        <f>IF($A39="C47", $B39*100000000, 0)</f>
      </c>
      <c r="I39" s="4">
        <f>IF($A39="L40", $B39*100000000, 0)</f>
      </c>
      <c r="J39" s="4">
        <f>IF($A39="L49", $B39*100000000, 0)</f>
      </c>
    </row>
    <row x14ac:dyDescent="0.25" r="40" customHeight="1" ht="18.75">
      <c r="A40" s="9" t="s">
        <v>553</v>
      </c>
      <c r="B40" s="10">
        <v>0.14603078</v>
      </c>
      <c r="C40" s="4">
        <f>IF($A40="A42", $B40*100000000, 0)</f>
      </c>
      <c r="D40" s="4">
        <f>IF($A40="A35", $B40*100000000, 0)</f>
      </c>
      <c r="E40" s="4">
        <f>IF($A40="B41", $B40*100000000, 0)</f>
      </c>
      <c r="F40" s="4">
        <f>IF($A40="B51", $B40*100000000, 0)</f>
      </c>
      <c r="G40" s="4">
        <f>IF($A40="C42", $B40*100000000, 0)</f>
      </c>
      <c r="H40" s="4">
        <f>IF($A40="C48", $B40*100000000, 0)</f>
      </c>
      <c r="I40" s="4">
        <f>IF($A40="L41", $B40*100000000, 0)</f>
      </c>
      <c r="J40" s="4">
        <f>IF($A40="L50", $B40*100000000, 0)</f>
      </c>
    </row>
    <row x14ac:dyDescent="0.25" r="41" customHeight="1" ht="18.75">
      <c r="A41" s="9" t="s">
        <v>554</v>
      </c>
      <c r="B41" s="10">
        <v>0.15045236</v>
      </c>
      <c r="C41" s="4">
        <f>IF($A41="A43", $B41*100000000, 0)</f>
      </c>
      <c r="D41" s="4">
        <f>IF($A41="A36", $B41*100000000, 0)</f>
      </c>
      <c r="E41" s="4">
        <f>IF($A41="B42", $B41*100000000, 0)</f>
      </c>
      <c r="F41" s="4">
        <f>IF($A41="B52", $B41*100000000, 0)</f>
      </c>
      <c r="G41" s="4">
        <f>IF($A41="C43", $B41*100000000, 0)</f>
      </c>
      <c r="H41" s="4">
        <f>IF($A41="C49", $B41*100000000, 0)</f>
      </c>
      <c r="I41" s="4">
        <f>IF($A41="L42", $B41*100000000, 0)</f>
      </c>
      <c r="J41" s="4">
        <f>IF($A41="L51", $B41*100000000, 0)</f>
      </c>
    </row>
    <row x14ac:dyDescent="0.25" r="42" customHeight="1" ht="18.75">
      <c r="A42" s="9" t="s">
        <v>548</v>
      </c>
      <c r="B42" s="10">
        <v>0.32350907</v>
      </c>
      <c r="C42" s="4">
        <f>IF($A42="A44", $B42*100000000, 0)</f>
      </c>
      <c r="D42" s="4">
        <f>IF($A42="A37", $B42*100000000, 0)</f>
      </c>
      <c r="E42" s="4">
        <f>IF($A42="B43", $B42*100000000, 0)</f>
      </c>
      <c r="F42" s="4">
        <f>IF($A42="B53", $B42*100000000, 0)</f>
      </c>
      <c r="G42" s="4">
        <f>IF($A42="C44", $B42*100000000, 0)</f>
      </c>
      <c r="H42" s="4">
        <f>IF($A42="C50", $B42*100000000, 0)</f>
      </c>
      <c r="I42" s="4">
        <f>IF($A42="L43", $B42*100000000, 0)</f>
      </c>
      <c r="J42" s="4">
        <f>IF($A42="L52", $B42*100000000, 0)</f>
      </c>
    </row>
    <row x14ac:dyDescent="0.25" r="43" customHeight="1" ht="18.75">
      <c r="A43" s="9" t="s">
        <v>550</v>
      </c>
      <c r="B43" s="10">
        <v>1.172864</v>
      </c>
      <c r="C43" s="4">
        <f>IF($A43="A45", $B43*100000000, 0)</f>
      </c>
      <c r="D43" s="4">
        <f>IF($A43="A38", $B43*100000000, 0)</f>
      </c>
      <c r="E43" s="4">
        <f>IF($A43="B44", $B43*100000000, 0)</f>
      </c>
      <c r="F43" s="4">
        <f>IF($A43="B54", $B43*100000000, 0)</f>
      </c>
      <c r="G43" s="5">
        <f>IF($A43="C45", $B43*100000000, 0)</f>
      </c>
      <c r="H43" s="4">
        <f>IF($A43="C51", $B43*100000000, 0)</f>
      </c>
      <c r="I43" s="4">
        <f>IF($A43="L44", $B43*100000000, 0)</f>
      </c>
      <c r="J43" s="4">
        <f>IF($A43="L53", $B43*100000000, 0)</f>
      </c>
    </row>
    <row x14ac:dyDescent="0.25" r="44" customHeight="1" ht="18.75">
      <c r="A44" s="9" t="s">
        <v>553</v>
      </c>
      <c r="B44" s="10">
        <v>0.35138318</v>
      </c>
      <c r="C44" s="4">
        <f>IF($A44="A46", $B44*100000000, 0)</f>
      </c>
      <c r="D44" s="4">
        <f>IF($A44="A39", $B44*100000000, 0)</f>
      </c>
      <c r="E44" s="4">
        <f>IF($A44="B45", $B44*100000000, 0)</f>
      </c>
      <c r="F44" s="4">
        <f>IF($A44="B55", $B44*100000000, 0)</f>
      </c>
      <c r="G44" s="4">
        <f>IF($A44="C46", $B44*100000000, 0)</f>
      </c>
      <c r="H44" s="4">
        <f>IF($A44="C52", $B44*100000000, 0)</f>
      </c>
      <c r="I44" s="4">
        <f>IF($A44="L45", $B44*100000000, 0)</f>
      </c>
      <c r="J44" s="4">
        <f>IF($A44="L54", $B44*100000000, 0)</f>
      </c>
    </row>
    <row x14ac:dyDescent="0.25" r="45" customHeight="1" ht="18.75">
      <c r="A45" s="9" t="s">
        <v>553</v>
      </c>
      <c r="B45" s="10">
        <v>0.57279056</v>
      </c>
      <c r="C45" s="4">
        <f>IF($A45="A47", $B45*100000000, 0)</f>
      </c>
      <c r="D45" s="4">
        <f>IF($A45="A40", $B45*100000000, 0)</f>
      </c>
      <c r="E45" s="4">
        <f>IF($A45="B46", $B45*100000000, 0)</f>
      </c>
      <c r="F45" s="4">
        <f>IF($A45="B56", $B45*100000000, 0)</f>
      </c>
      <c r="G45" s="4">
        <f>IF($A45="C47", $B45*100000000, 0)</f>
      </c>
      <c r="H45" s="4">
        <f>IF($A45="C53", $B45*100000000, 0)</f>
      </c>
      <c r="I45" s="5">
        <f>IF($A45="L46", $B45*100000000, 0)</f>
      </c>
      <c r="J45" s="4">
        <f>IF($A45="L55", $B45*100000000, 0)</f>
      </c>
    </row>
    <row x14ac:dyDescent="0.25" r="46" customHeight="1" ht="18.75">
      <c r="A46" s="9" t="s">
        <v>553</v>
      </c>
      <c r="B46" s="10">
        <v>0.16678704</v>
      </c>
      <c r="C46" s="4">
        <f>IF($A46="A48", $B46*100000000, 0)</f>
      </c>
      <c r="D46" s="4">
        <f>IF($A46="A41", $B46*100000000, 0)</f>
      </c>
      <c r="E46" s="4">
        <f>IF($A46="B47", $B46*100000000, 0)</f>
      </c>
      <c r="F46" s="4">
        <f>IF($A46="B57", $B46*100000000, 0)</f>
      </c>
      <c r="G46" s="4">
        <f>IF($A46="C48", $B46*100000000, 0)</f>
      </c>
      <c r="H46" s="4">
        <f>IF($A46="C54", $B46*100000000, 0)</f>
      </c>
      <c r="I46" s="4">
        <f>IF($A46="L47", $B46*100000000, 0)</f>
      </c>
      <c r="J46" s="4">
        <f>IF($A46="L56", $B46*100000000, 0)</f>
      </c>
    </row>
    <row x14ac:dyDescent="0.25" r="47" customHeight="1" ht="18.75">
      <c r="A47" s="9" t="s">
        <v>549</v>
      </c>
      <c r="B47" s="10">
        <v>0.14052439</v>
      </c>
      <c r="C47" s="4">
        <f>IF($A47="A49", $B47*100000000, 0)</f>
      </c>
      <c r="D47" s="4">
        <f>IF($A47="A42", $B47*100000000, 0)</f>
      </c>
      <c r="E47" s="4">
        <f>IF($A47="B48", $B47*100000000, 0)</f>
      </c>
      <c r="F47" s="4">
        <f>IF($A47="B58", $B47*100000000, 0)</f>
      </c>
      <c r="G47" s="4">
        <f>IF($A47="C49", $B47*100000000, 0)</f>
      </c>
      <c r="H47" s="4">
        <f>IF($A47="C55", $B47*100000000, 0)</f>
      </c>
      <c r="I47" s="4">
        <f>IF($A47="L48", $B47*100000000, 0)</f>
      </c>
      <c r="J47" s="4">
        <f>IF($A47="L57", $B47*100000000, 0)</f>
      </c>
    </row>
    <row x14ac:dyDescent="0.25" r="48" customHeight="1" ht="18.75">
      <c r="A48" s="9" t="s">
        <v>549</v>
      </c>
      <c r="B48" s="10">
        <v>0.33011514</v>
      </c>
      <c r="C48" s="5">
        <f>IF($A48="A50", $B48*100000000, 0)</f>
      </c>
      <c r="D48" s="4">
        <f>IF($A48="A43", $B48*100000000, 0)</f>
      </c>
      <c r="E48" s="4">
        <f>IF($A48="B49", $B48*100000000, 0)</f>
      </c>
      <c r="F48" s="4">
        <f>IF($A48="B59", $B48*100000000, 0)</f>
      </c>
      <c r="G48" s="4">
        <f>IF($A48="C50", $B48*100000000, 0)</f>
      </c>
      <c r="H48" s="4">
        <f>IF($A48="C56", $B48*100000000, 0)</f>
      </c>
      <c r="I48" s="4">
        <f>IF($A48="L49", $B48*100000000, 0)</f>
      </c>
      <c r="J48" s="4">
        <f>IF($A48="L58", $B48*100000000, 0)</f>
      </c>
    </row>
    <row x14ac:dyDescent="0.25" r="49" customHeight="1" ht="18.75">
      <c r="A49" s="9" t="s">
        <v>549</v>
      </c>
      <c r="B49" s="10">
        <v>0.24365766</v>
      </c>
      <c r="C49" s="4">
        <f>IF($A49="A51", $B49*100000000, 0)</f>
      </c>
      <c r="D49" s="4">
        <f>IF($A49="A44", $B49*100000000, 0)</f>
      </c>
      <c r="E49" s="4">
        <f>IF($A49="B50", $B49*100000000, 0)</f>
      </c>
      <c r="F49" s="4">
        <f>IF($A49="B60", $B49*100000000, 0)</f>
      </c>
      <c r="G49" s="4">
        <f>IF($A49="C51", $B49*100000000, 0)</f>
      </c>
      <c r="H49" s="4">
        <f>IF($A49="C57", $B49*100000000, 0)</f>
      </c>
      <c r="I49" s="4">
        <f>IF($A49="L50", $B49*100000000, 0)</f>
      </c>
      <c r="J49" s="4">
        <f>IF($A49="L59", $B49*100000000, 0)</f>
      </c>
    </row>
    <row x14ac:dyDescent="0.25" r="50" customHeight="1" ht="18.75">
      <c r="A50" s="9" t="s">
        <v>550</v>
      </c>
      <c r="B50" s="10">
        <v>0.17101517</v>
      </c>
      <c r="C50" s="4">
        <f>IF($A50="A52", $B50*100000000, 0)</f>
      </c>
      <c r="D50" s="4">
        <f>IF($A50="A45", $B50*100000000, 0)</f>
      </c>
      <c r="E50" s="4">
        <f>IF($A50="B51", $B50*100000000, 0)</f>
      </c>
      <c r="F50" s="4">
        <f>IF($A50="B61", $B50*100000000, 0)</f>
      </c>
      <c r="G50" s="4">
        <f>IF($A50="C52", $B50*100000000, 0)</f>
      </c>
      <c r="H50" s="4">
        <f>IF($A50="C58", $B50*100000000, 0)</f>
      </c>
      <c r="I50" s="4">
        <f>IF($A50="L51", $B50*100000000, 0)</f>
      </c>
      <c r="J50" s="4">
        <f>IF($A50="L60", $B50*100000000, 0)</f>
      </c>
    </row>
    <row x14ac:dyDescent="0.25" r="51" customHeight="1" ht="18.75">
      <c r="A51" s="9" t="s">
        <v>553</v>
      </c>
      <c r="B51" s="10">
        <v>0.4060061</v>
      </c>
      <c r="C51" s="4">
        <f>IF($A51="A53", $B51*100000000, 0)</f>
      </c>
      <c r="D51" s="4">
        <f>IF($A51="A46", $B51*100000000, 0)</f>
      </c>
      <c r="E51" s="4">
        <f>IF($A51="B52", $B51*100000000, 0)</f>
      </c>
      <c r="F51" s="4">
        <f>IF($A51="B62", $B51*100000000, 0)</f>
      </c>
      <c r="G51" s="4">
        <f>IF($A51="C53", $B51*100000000, 0)</f>
      </c>
      <c r="H51" s="4">
        <f>IF($A51="C59", $B51*100000000, 0)</f>
      </c>
      <c r="I51" s="4">
        <f>IF($A51="L52", $B51*100000000, 0)</f>
      </c>
      <c r="J51" s="4">
        <f>IF($A51="L61", $B51*100000000, 0)</f>
      </c>
    </row>
    <row x14ac:dyDescent="0.25" r="52" customHeight="1" ht="18.75">
      <c r="A52" s="9" t="s">
        <v>554</v>
      </c>
      <c r="B52" s="10">
        <v>0.13493037</v>
      </c>
      <c r="C52" s="4">
        <f>IF($A52="A54", $B52*100000000, 0)</f>
      </c>
      <c r="D52" s="4">
        <f>IF($A52="A47", $B52*100000000, 0)</f>
      </c>
      <c r="E52" s="4">
        <f>IF($A52="B53", $B52*100000000, 0)</f>
      </c>
      <c r="F52" s="4">
        <f>IF($A52="B63", $B52*100000000, 0)</f>
      </c>
      <c r="G52" s="4">
        <f>IF($A52="C54", $B52*100000000, 0)</f>
      </c>
      <c r="H52" s="4">
        <f>IF($A52="C60", $B52*100000000, 0)</f>
      </c>
      <c r="I52" s="4">
        <f>IF($A52="L53", $B52*100000000, 0)</f>
      </c>
      <c r="J52" s="4">
        <f>IF($A52="L62", $B52*100000000, 0)</f>
      </c>
    </row>
    <row x14ac:dyDescent="0.25" r="53" customHeight="1" ht="18.75">
      <c r="A53" s="9" t="s">
        <v>554</v>
      </c>
      <c r="B53" s="10">
        <v>0.1765533</v>
      </c>
      <c r="C53" s="4">
        <f>IF($A53="A55", $B53*100000000, 0)</f>
      </c>
      <c r="D53" s="4">
        <f>IF($A53="A48", $B53*100000000, 0)</f>
      </c>
      <c r="E53" s="4">
        <f>IF($A53="B54", $B53*100000000, 0)</f>
      </c>
      <c r="F53" s="4">
        <f>IF($A53="B64", $B53*100000000, 0)</f>
      </c>
      <c r="G53" s="4">
        <f>IF($A53="C55", $B53*100000000, 0)</f>
      </c>
      <c r="H53" s="4">
        <f>IF($A53="C61", $B53*100000000, 0)</f>
      </c>
      <c r="I53" s="4">
        <f>IF($A53="L54", $B53*100000000, 0)</f>
      </c>
      <c r="J53" s="4">
        <f>IF($A53="L63", $B53*100000000, 0)</f>
      </c>
    </row>
    <row x14ac:dyDescent="0.25" r="54" customHeight="1" ht="18.75">
      <c r="A54" s="9" t="s">
        <v>554</v>
      </c>
      <c r="B54" s="10">
        <v>0.18848352</v>
      </c>
      <c r="C54" s="4">
        <f>IF($A54="A56", $B54*100000000, 0)</f>
      </c>
      <c r="D54" s="4">
        <f>IF($A54="A49", $B54*100000000, 0)</f>
      </c>
      <c r="E54" s="4">
        <f>IF($A54="B55", $B54*100000000, 0)</f>
      </c>
      <c r="F54" s="4">
        <f>IF($A54="B65", $B54*100000000, 0)</f>
      </c>
      <c r="G54" s="4">
        <f>IF($A54="C56", $B54*100000000, 0)</f>
      </c>
      <c r="H54" s="4">
        <f>IF($A54="C62", $B54*100000000, 0)</f>
      </c>
      <c r="I54" s="4">
        <f>IF($A54="L55", $B54*100000000, 0)</f>
      </c>
      <c r="J54" s="4">
        <f>IF($A54="L64", $B54*100000000, 0)</f>
      </c>
    </row>
    <row x14ac:dyDescent="0.25" r="55" customHeight="1" ht="18.75">
      <c r="A55" s="9" t="s">
        <v>553</v>
      </c>
      <c r="B55" s="10">
        <v>0.15505981</v>
      </c>
      <c r="C55" s="4">
        <f>IF($A55="A57", $B55*100000000, 0)</f>
      </c>
      <c r="D55" s="4">
        <f>IF($A55="A50", $B55*100000000, 0)</f>
      </c>
      <c r="E55" s="4">
        <f>IF($A55="B56", $B55*100000000, 0)</f>
      </c>
      <c r="F55" s="4">
        <f>IF($A55="B66", $B55*100000000, 0)</f>
      </c>
      <c r="G55" s="4">
        <f>IF($A55="C57", $B55*100000000, 0)</f>
      </c>
      <c r="H55" s="4">
        <f>IF($A55="C63", $B55*100000000, 0)</f>
      </c>
      <c r="I55" s="4">
        <f>IF($A55="L56", $B55*100000000, 0)</f>
      </c>
      <c r="J55" s="4">
        <f>IF($A55="L65", $B55*100000000, 0)</f>
      </c>
    </row>
    <row x14ac:dyDescent="0.25" r="56" customHeight="1" ht="18.75">
      <c r="A56" s="9" t="s">
        <v>549</v>
      </c>
      <c r="B56" s="10">
        <v>0.42449072</v>
      </c>
      <c r="C56" s="4">
        <f>IF($A56="A58", $B56*100000000, 0)</f>
      </c>
      <c r="D56" s="4">
        <f>IF($A56="A51", $B56*100000000, 0)</f>
      </c>
      <c r="E56" s="4">
        <f>IF($A56="B57", $B56*100000000, 0)</f>
      </c>
      <c r="F56" s="4">
        <f>IF($A56="B67", $B56*100000000, 0)</f>
      </c>
      <c r="G56" s="4">
        <f>IF($A56="C58", $B56*100000000, 0)</f>
      </c>
      <c r="H56" s="4">
        <f>IF($A56="C64", $B56*100000000, 0)</f>
      </c>
      <c r="I56" s="4">
        <f>IF($A56="L57", $B56*100000000, 0)</f>
      </c>
      <c r="J56" s="4">
        <f>IF($A56="L66", $B56*100000000, 0)</f>
      </c>
    </row>
    <row x14ac:dyDescent="0.25" r="57" customHeight="1" ht="18.75">
      <c r="A57" s="9" t="s">
        <v>549</v>
      </c>
      <c r="B57" s="10">
        <v>0.23947409</v>
      </c>
      <c r="C57" s="4">
        <f>IF($A57="A59", $B57*100000000, 0)</f>
      </c>
      <c r="D57" s="4">
        <f>IF($A57="A52", $B57*100000000, 0)</f>
      </c>
      <c r="E57" s="4">
        <f>IF($A57="B58", $B57*100000000, 0)</f>
      </c>
      <c r="F57" s="4">
        <f>IF($A57="B68", $B57*100000000, 0)</f>
      </c>
      <c r="G57" s="4">
        <f>IF($A57="C59", $B57*100000000, 0)</f>
      </c>
      <c r="H57" s="4">
        <f>IF($A57="C65", $B57*100000000, 0)</f>
      </c>
      <c r="I57" s="4">
        <f>IF($A57="L58", $B57*100000000, 0)</f>
      </c>
      <c r="J57" s="4">
        <f>IF($A57="L67", $B57*100000000, 0)</f>
      </c>
    </row>
    <row x14ac:dyDescent="0.25" r="58" customHeight="1" ht="18.75">
      <c r="A58" s="9" t="s">
        <v>549</v>
      </c>
      <c r="B58" s="10">
        <v>0.97299594</v>
      </c>
      <c r="C58" s="4">
        <f>IF($A58="A60", $B58*100000000, 0)</f>
      </c>
      <c r="D58" s="4">
        <f>IF($A58="A53", $B58*100000000, 0)</f>
      </c>
      <c r="E58" s="4">
        <f>IF($A58="B59", $B58*100000000, 0)</f>
      </c>
      <c r="F58" s="4">
        <f>IF($A58="B69", $B58*100000000, 0)</f>
      </c>
      <c r="G58" s="4">
        <f>IF($A58="C60", $B58*100000000, 0)</f>
      </c>
      <c r="H58" s="4">
        <f>IF($A58="C66", $B58*100000000, 0)</f>
      </c>
      <c r="I58" s="4">
        <f>IF($A58="L59", $B58*100000000, 0)</f>
      </c>
      <c r="J58" s="4">
        <f>IF($A58="L68", $B58*100000000, 0)</f>
      </c>
    </row>
    <row x14ac:dyDescent="0.25" r="59" customHeight="1" ht="18.75">
      <c r="A59" s="9" t="s">
        <v>548</v>
      </c>
      <c r="B59" s="10">
        <v>0.13205908</v>
      </c>
      <c r="C59" s="4">
        <f>IF($A59="A61", $B59*100000000, 0)</f>
      </c>
      <c r="D59" s="4">
        <f>IF($A59="A54", $B59*100000000, 0)</f>
      </c>
      <c r="E59" s="4">
        <f>IF($A59="B60", $B59*100000000, 0)</f>
      </c>
      <c r="F59" s="4">
        <f>IF($A59="B70", $B59*100000000, 0)</f>
      </c>
      <c r="G59" s="4">
        <f>IF($A59="C61", $B59*100000000, 0)</f>
      </c>
      <c r="H59" s="4">
        <f>IF($A59="C67", $B59*100000000, 0)</f>
      </c>
      <c r="I59" s="4">
        <f>IF($A59="L60", $B59*100000000, 0)</f>
      </c>
      <c r="J59" s="4">
        <f>IF($A59="L69", $B59*100000000, 0)</f>
      </c>
    </row>
    <row x14ac:dyDescent="0.25" r="60" customHeight="1" ht="18.75">
      <c r="A60" s="9" t="s">
        <v>550</v>
      </c>
      <c r="B60" s="10">
        <v>0.53178215</v>
      </c>
      <c r="C60" s="4">
        <f>IF($A60="A62", $B60*100000000, 0)</f>
      </c>
      <c r="D60" s="4">
        <f>IF($A60="A55", $B60*100000000, 0)</f>
      </c>
      <c r="E60" s="4">
        <f>IF($A60="B61", $B60*100000000, 0)</f>
      </c>
      <c r="F60" s="4">
        <f>IF($A60="B71", $B60*100000000, 0)</f>
      </c>
      <c r="G60" s="5">
        <f>IF($A60="C62", $B60*100000000, 0)</f>
      </c>
      <c r="H60" s="4">
        <f>IF($A60="C68", $B60*100000000, 0)</f>
      </c>
      <c r="I60" s="4">
        <f>IF($A60="L61", $B60*100000000, 0)</f>
      </c>
      <c r="J60" s="4">
        <f>IF($A60="L70", $B60*100000000, 0)</f>
      </c>
    </row>
    <row x14ac:dyDescent="0.25" r="61" customHeight="1" ht="18.75">
      <c r="A61" s="9" t="s">
        <v>550</v>
      </c>
      <c r="B61" s="10">
        <v>0.7575455</v>
      </c>
      <c r="C61" s="4">
        <f>IF($A61="A63", $B61*100000000, 0)</f>
      </c>
      <c r="D61" s="4">
        <f>IF($A61="A56", $B61*100000000, 0)</f>
      </c>
      <c r="E61" s="4">
        <f>IF($A61="B62", $B61*100000000, 0)</f>
      </c>
      <c r="F61" s="4">
        <f>IF($A61="B72", $B61*100000000, 0)</f>
      </c>
      <c r="G61" s="4">
        <f>IF($A61="C63", $B61*100000000, 0)</f>
      </c>
      <c r="H61" s="4">
        <f>IF($A61="C69", $B61*100000000, 0)</f>
      </c>
      <c r="I61" s="4">
        <f>IF($A61="L62", $B61*100000000, 0)</f>
      </c>
      <c r="J61" s="4">
        <f>IF($A61="L71", $B61*100000000, 0)</f>
      </c>
    </row>
    <row x14ac:dyDescent="0.25" r="62" customHeight="1" ht="18.75">
      <c r="A62" s="9" t="s">
        <v>553</v>
      </c>
      <c r="B62" s="10">
        <v>0.21427432</v>
      </c>
      <c r="C62" s="4">
        <f>IF($A62="A64", $B62*100000000, 0)</f>
      </c>
      <c r="D62" s="4">
        <f>IF($A62="A57", $B62*100000000, 0)</f>
      </c>
      <c r="E62" s="4">
        <f>IF($A62="B63", $B62*100000000, 0)</f>
      </c>
      <c r="F62" s="4">
        <f>IF($A62="B73", $B62*100000000, 0)</f>
      </c>
      <c r="G62" s="4">
        <f>IF($A62="C64", $B62*100000000, 0)</f>
      </c>
      <c r="H62" s="4">
        <f>IF($A62="C70", $B62*100000000, 0)</f>
      </c>
      <c r="I62" s="4">
        <f>IF($A62="L63", $B62*100000000, 0)</f>
      </c>
      <c r="J62" s="4">
        <f>IF($A62="L72", $B62*100000000, 0)</f>
      </c>
    </row>
    <row x14ac:dyDescent="0.25" r="63" customHeight="1" ht="18.75">
      <c r="A63" s="9" t="s">
        <v>553</v>
      </c>
      <c r="B63" s="10">
        <v>0.4574834</v>
      </c>
      <c r="C63" s="4">
        <f>IF($A63="A65", $B63*100000000, 0)</f>
      </c>
      <c r="D63" s="4">
        <f>IF($A63="A58", $B63*100000000, 0)</f>
      </c>
      <c r="E63" s="4">
        <f>IF($A63="B64", $B63*100000000, 0)</f>
      </c>
      <c r="F63" s="4">
        <f>IF($A63="B74", $B63*100000000, 0)</f>
      </c>
      <c r="G63" s="4">
        <f>IF($A63="C65", $B63*100000000, 0)</f>
      </c>
      <c r="H63" s="4">
        <f>IF($A63="C71", $B63*100000000, 0)</f>
      </c>
      <c r="I63" s="4">
        <f>IF($A63="L64", $B63*100000000, 0)</f>
      </c>
      <c r="J63" s="4">
        <f>IF($A63="L73", $B63*100000000, 0)</f>
      </c>
    </row>
    <row x14ac:dyDescent="0.25" r="64" customHeight="1" ht="18.75">
      <c r="A64" s="9" t="s">
        <v>554</v>
      </c>
      <c r="B64" s="10">
        <v>0.236737</v>
      </c>
      <c r="C64" s="4">
        <f>IF($A64="A66", $B64*100000000, 0)</f>
      </c>
      <c r="D64" s="4">
        <f>IF($A64="A59", $B64*100000000, 0)</f>
      </c>
      <c r="E64" s="4">
        <f>IF($A64="B65", $B64*100000000, 0)</f>
      </c>
      <c r="F64" s="4">
        <f>IF($A64="B75", $B64*100000000, 0)</f>
      </c>
      <c r="G64" s="4">
        <f>IF($A64="C66", $B64*100000000, 0)</f>
      </c>
      <c r="H64" s="4">
        <f>IF($A64="C72", $B64*100000000, 0)</f>
      </c>
      <c r="I64" s="4">
        <f>IF($A64="L65", $B64*100000000, 0)</f>
      </c>
      <c r="J64" s="4">
        <f>IF($A64="L74", $B64*100000000, 0)</f>
      </c>
    </row>
    <row x14ac:dyDescent="0.25" r="65" customHeight="1" ht="18.75">
      <c r="A65" s="9" t="s">
        <v>554</v>
      </c>
      <c r="B65" s="10">
        <v>0.22053377</v>
      </c>
      <c r="C65" s="4">
        <f>IF($A65="A67", $B65*100000000, 0)</f>
      </c>
      <c r="D65" s="4">
        <f>IF($A65="A60", $B65*100000000, 0)</f>
      </c>
      <c r="E65" s="4">
        <f>IF($A65="B66", $B65*100000000, 0)</f>
      </c>
      <c r="F65" s="4">
        <f>IF($A65="B76", $B65*100000000, 0)</f>
      </c>
      <c r="G65" s="4">
        <f>IF($A65="C67", $B65*100000000, 0)</f>
      </c>
      <c r="H65" s="4">
        <f>IF($A65="C73", $B65*100000000, 0)</f>
      </c>
      <c r="I65" s="4">
        <f>IF($A65="L66", $B65*100000000, 0)</f>
      </c>
      <c r="J65" s="4">
        <f>IF($A65="L75", $B65*100000000, 0)</f>
      </c>
    </row>
    <row x14ac:dyDescent="0.25" r="66" customHeight="1" ht="18.75">
      <c r="A66" s="9" t="s">
        <v>550</v>
      </c>
      <c r="B66" s="10">
        <v>0.12845892</v>
      </c>
      <c r="C66" s="4">
        <f>IF($A66="A68", $B66*100000000, 0)</f>
      </c>
      <c r="D66" s="4">
        <f>IF($A66="A61", $B66*100000000, 0)</f>
      </c>
      <c r="E66" s="4">
        <f>IF($A66="B67", $B66*100000000, 0)</f>
      </c>
      <c r="F66" s="4">
        <f>IF($A66="B77", $B66*100000000, 0)</f>
      </c>
      <c r="G66" s="4">
        <f>IF($A66="C68", $B66*100000000, 0)</f>
      </c>
      <c r="H66" s="4">
        <f>IF($A66="C74", $B66*100000000, 0)</f>
      </c>
      <c r="I66" s="4">
        <f>IF($A66="L67", $B66*100000000, 0)</f>
      </c>
      <c r="J66" s="4">
        <f>IF($A66="L76", $B66*100000000, 0)</f>
      </c>
    </row>
    <row x14ac:dyDescent="0.25" r="67" customHeight="1" ht="18.75">
      <c r="A67" s="9" t="s">
        <v>548</v>
      </c>
      <c r="B67" s="10">
        <v>0.30277845</v>
      </c>
      <c r="C67" s="4">
        <f>IF($A67="GcA5", $B67*100000000, 0)</f>
      </c>
      <c r="D67" s="4">
        <f>IF($A67="A62", $B67*100000000, 0)</f>
      </c>
      <c r="E67" s="4">
        <f>IF($A67="GcB4", $B67*100000000, 0)</f>
      </c>
      <c r="F67" s="4">
        <f>IF($A67="GcB14", $B67*100000000, 0)</f>
      </c>
      <c r="G67" s="4">
        <f>IF($A67="GcC5", $B67*100000000, 0)</f>
      </c>
      <c r="H67" s="5">
        <f>IF($A67="GcC11", $B67*100000000, 0)</f>
      </c>
      <c r="I67" s="4">
        <f>IF($A67="GcL4", $B67*100000000, 0)</f>
      </c>
      <c r="J67" s="4">
        <f>IF($A67="GcL13", $B67*100000000, 0)</f>
      </c>
    </row>
    <row x14ac:dyDescent="0.25" r="68" customHeight="1" ht="18.75">
      <c r="A68" s="9" t="s">
        <v>552</v>
      </c>
      <c r="B68" s="10">
        <v>0.2615063</v>
      </c>
      <c r="C68" s="4">
        <f>IF($A68="A6", $B68*100000000, 0)</f>
      </c>
      <c r="D68" s="4">
        <f>IF($A68="A63", $B68*100000000, 0)</f>
      </c>
      <c r="E68" s="4">
        <f>IF($A68="B5", $B68*100000000, 0)</f>
      </c>
      <c r="F68" s="4">
        <f>IF($A68="B15", $B68*100000000, 0)</f>
      </c>
      <c r="G68" s="4">
        <f>IF($A68="C6", $B68*100000000, 0)</f>
      </c>
      <c r="H68" s="4">
        <f>IF($A68="C12", $B68*100000000, 0)</f>
      </c>
      <c r="I68" s="4">
        <f>IF($A68="L5", $B68*100000000, 0)</f>
      </c>
      <c r="J68" s="5">
        <f>IF($A68="L14", $B68*100000000, 0)</f>
      </c>
    </row>
    <row x14ac:dyDescent="0.25" r="69" customHeight="1" ht="18.75">
      <c r="A69" s="9" t="s">
        <v>548</v>
      </c>
      <c r="B69" s="10">
        <v>0.3331854</v>
      </c>
      <c r="C69" s="4">
        <f>IF($A69="A7", $B69*100000000, 0)</f>
      </c>
      <c r="D69" s="4">
        <f>IF($A69="A64", $B69*100000000, 0)</f>
      </c>
      <c r="E69" s="4">
        <f>IF($A69="B6", $B69*100000000, 0)</f>
      </c>
      <c r="F69" s="4">
        <f>IF($A69="B16", $B69*100000000, 0)</f>
      </c>
      <c r="G69" s="4">
        <f>IF($A69="C7", $B69*100000000, 0)</f>
      </c>
      <c r="H69" s="5">
        <f>IF($A69="C13", $B69*100000000, 0)</f>
      </c>
      <c r="I69" s="4">
        <f>IF($A69="L6", $B69*100000000, 0)</f>
      </c>
      <c r="J69" s="4">
        <f>IF($A69="L15", $B69*100000000, 0)</f>
      </c>
    </row>
    <row x14ac:dyDescent="0.25" r="70" customHeight="1" ht="18.75">
      <c r="A70" s="9" t="s">
        <v>551</v>
      </c>
      <c r="B70" s="10">
        <v>0.45346338</v>
      </c>
      <c r="C70" s="4">
        <f>IF($A70="A8", $B70*100000000, 0)</f>
      </c>
      <c r="D70" s="4">
        <f>IF($A70="A65", $B70*100000000, 0)</f>
      </c>
      <c r="E70" s="4">
        <f>IF($A70="B7", $B70*100000000, 0)</f>
      </c>
      <c r="F70" s="4">
        <f>IF($A70="B17", $B70*100000000, 0)</f>
      </c>
      <c r="G70" s="4">
        <f>IF($A70="C8", $B70*100000000, 0)</f>
      </c>
      <c r="H70" s="4">
        <f>IF($A70="C14", $B70*100000000, 0)</f>
      </c>
      <c r="I70" s="4">
        <f>IF($A70="L7", $B70*100000000, 0)</f>
      </c>
      <c r="J70" s="4">
        <f>IF($A70="L16", $B70*100000000, 0)</f>
      </c>
    </row>
    <row x14ac:dyDescent="0.25" r="71" customHeight="1" ht="18.75">
      <c r="A71" s="9" t="s">
        <v>551</v>
      </c>
      <c r="B71" s="10">
        <v>0.17075066</v>
      </c>
      <c r="C71" s="4">
        <f>IF($A71="A9", $B71*100000000, 0)</f>
      </c>
      <c r="D71" s="4">
        <f>IF($A71="A66", $B71*100000000, 0)</f>
      </c>
      <c r="E71" s="4">
        <f>IF($A71="B8", $B71*100000000, 0)</f>
      </c>
      <c r="F71" s="4">
        <f>IF($A71="B18", $B71*100000000, 0)</f>
      </c>
      <c r="G71" s="4">
        <f>IF($A71="C9", $B71*100000000, 0)</f>
      </c>
      <c r="H71" s="4">
        <f>IF($A71="C15", $B71*100000000, 0)</f>
      </c>
      <c r="I71" s="4">
        <f>IF($A71="L8", $B71*100000000, 0)</f>
      </c>
      <c r="J71" s="4">
        <f>IF($A71="L17", $B71*100000000, 0)</f>
      </c>
    </row>
    <row x14ac:dyDescent="0.25" r="72" customHeight="1" ht="18.75">
      <c r="A72" s="9" t="s">
        <v>547</v>
      </c>
      <c r="B72" s="10">
        <v>0.2180199</v>
      </c>
      <c r="C72" s="4">
        <f>IF($A72="A10", $B72*100000000, 0)</f>
      </c>
      <c r="D72" s="4">
        <f>IF($A72="A67", $B72*100000000, 0)</f>
      </c>
      <c r="E72" s="4">
        <f>IF($A72="B9", $B72*100000000, 0)</f>
      </c>
      <c r="F72" s="4">
        <f>IF($A72="B19", $B72*100000000, 0)</f>
      </c>
      <c r="G72" s="4">
        <f>IF($A72="C10", $B72*100000000, 0)</f>
      </c>
      <c r="H72" s="4">
        <f>IF($A72="C16", $B72*100000000, 0)</f>
      </c>
      <c r="I72" s="4">
        <f>IF($A72="L9", $B72*100000000, 0)</f>
      </c>
      <c r="J72" s="4">
        <f>IF($A72="L18", $B72*100000000, 0)</f>
      </c>
    </row>
    <row x14ac:dyDescent="0.25" r="73" customHeight="1" ht="18.75">
      <c r="A73" s="9" t="s">
        <v>547</v>
      </c>
      <c r="B73" s="10">
        <v>0.11687926</v>
      </c>
      <c r="C73" s="4">
        <f>IF($A73="A11", $B73*100000000, 0)</f>
      </c>
      <c r="D73" s="4">
        <f>IF($A73="A68", $B73*100000000, 0)</f>
      </c>
      <c r="E73" s="4">
        <f>IF($A73="B10", $B73*100000000, 0)</f>
      </c>
      <c r="F73" s="4">
        <f>IF($A73="B20", $B73*100000000, 0)</f>
      </c>
      <c r="G73" s="4">
        <f>IF($A73="C11", $B73*100000000, 0)</f>
      </c>
      <c r="H73" s="4">
        <f>IF($A73="C17", $B73*100000000, 0)</f>
      </c>
      <c r="I73" s="4">
        <f>IF($A73="L10", $B73*100000000, 0)</f>
      </c>
      <c r="J73" s="4">
        <f>IF($A73="L19", $B73*100000000, 0)</f>
      </c>
    </row>
    <row x14ac:dyDescent="0.25" r="74" customHeight="1" ht="18.75">
      <c r="A74" s="9" t="s">
        <v>551</v>
      </c>
      <c r="B74" s="10">
        <v>0.45907956</v>
      </c>
      <c r="C74" s="4">
        <f>IF($A74="A12", $B74*100000000, 0)</f>
      </c>
      <c r="D74" s="4">
        <f>IF($A74="A69", $B74*100000000, 0)</f>
      </c>
      <c r="E74" s="4">
        <f>IF($A74="B11", $B74*100000000, 0)</f>
      </c>
      <c r="F74" s="4">
        <f>IF($A74="B21", $B74*100000000, 0)</f>
      </c>
      <c r="G74" s="4">
        <f>IF($A74="C12", $B74*100000000, 0)</f>
      </c>
      <c r="H74" s="4">
        <f>IF($A74="C18", $B74*100000000, 0)</f>
      </c>
      <c r="I74" s="4">
        <f>IF($A74="L11", $B74*100000000, 0)</f>
      </c>
      <c r="J74" s="4">
        <f>IF($A74="L20", $B74*100000000, 0)</f>
      </c>
    </row>
    <row x14ac:dyDescent="0.25" r="75" customHeight="1" ht="18.75">
      <c r="A75" s="9" t="s">
        <v>548</v>
      </c>
      <c r="B75" s="10">
        <v>0.280148</v>
      </c>
      <c r="C75" s="4">
        <f>IF($A75="A13", $B75*100000000, 0)</f>
      </c>
      <c r="D75" s="4">
        <f>IF($A75="A70", $B75*100000000, 0)</f>
      </c>
      <c r="E75" s="4">
        <f>IF($A75="B12", $B75*100000000, 0)</f>
      </c>
      <c r="F75" s="4">
        <f>IF($A75="B22", $B75*100000000, 0)</f>
      </c>
      <c r="G75" s="4">
        <f>IF($A75="C13", $B75*100000000, 0)</f>
      </c>
      <c r="H75" s="4">
        <f>IF($A75="C19", $B75*100000000, 0)</f>
      </c>
      <c r="I75" s="4">
        <f>IF($A75="L12", $B75*100000000, 0)</f>
      </c>
      <c r="J75" s="4">
        <f>IF($A75="L21", $B75*100000000, 0)</f>
      </c>
    </row>
    <row x14ac:dyDescent="0.25" r="76" customHeight="1" ht="18.75">
      <c r="A76" s="9" t="s">
        <v>552</v>
      </c>
      <c r="B76" s="10">
        <v>1.7964077</v>
      </c>
      <c r="C76" s="4">
        <f>IF($A76="A14", $B76*100000000, 0)</f>
      </c>
      <c r="D76" s="4">
        <f>IF($A76="A71", $B76*100000000, 0)</f>
      </c>
      <c r="E76" s="4">
        <f>IF($A76="B13", $B76*100000000, 0)</f>
      </c>
      <c r="F76" s="4">
        <f>IF($A76="B23", $B76*100000000, 0)</f>
      </c>
      <c r="G76" s="4">
        <f>IF($A76="C14", $B76*100000000, 0)</f>
      </c>
      <c r="H76" s="4">
        <f>IF($A76="C20", $B76*100000000, 0)</f>
      </c>
      <c r="I76" s="4">
        <f>IF($A76="L13", $B76*100000000, 0)</f>
      </c>
      <c r="J76" s="4">
        <f>IF($A76="L22", $B76*100000000, 0)</f>
      </c>
    </row>
    <row x14ac:dyDescent="0.25" r="77" customHeight="1" ht="18.75">
      <c r="A77" s="9" t="s">
        <v>552</v>
      </c>
      <c r="B77" s="10">
        <v>0.20938879</v>
      </c>
      <c r="C77" s="4">
        <f>IF($A77="A15", $B77*100000000, 0)</f>
      </c>
      <c r="D77" s="4">
        <f>IF($A77="A72", $B77*100000000, 0)</f>
      </c>
      <c r="E77" s="4">
        <f>IF($A77="B14", $B77*100000000, 0)</f>
      </c>
      <c r="F77" s="4">
        <f>IF($A77="B24", $B77*100000000, 0)</f>
      </c>
      <c r="G77" s="4">
        <f>IF($A77="C15", $B77*100000000, 0)</f>
      </c>
      <c r="H77" s="4">
        <f>IF($A77="C21", $B77*100000000, 0)</f>
      </c>
      <c r="I77" s="4">
        <f>IF($A77="L14", $B77*100000000, 0)</f>
      </c>
      <c r="J77" s="4">
        <f>IF($A77="L23", $B77*100000000, 0)</f>
      </c>
    </row>
    <row x14ac:dyDescent="0.25" r="78" customHeight="1" ht="18.75">
      <c r="A78" s="9" t="s">
        <v>552</v>
      </c>
      <c r="B78" s="10">
        <v>0.23695494</v>
      </c>
      <c r="C78" s="4">
        <f>IF($A78="A16", $B78*100000000, 0)</f>
      </c>
      <c r="D78" s="4">
        <f>IF($A78="A73", $B78*100000000, 0)</f>
      </c>
      <c r="E78" s="4">
        <f>IF($A78="B15", $B78*100000000, 0)</f>
      </c>
      <c r="F78" s="4">
        <f>IF($A78="B25", $B78*100000000, 0)</f>
      </c>
      <c r="G78" s="4">
        <f>IF($A78="C16", $B78*100000000, 0)</f>
      </c>
      <c r="H78" s="4">
        <f>IF($A78="C22", $B78*100000000, 0)</f>
      </c>
      <c r="I78" s="4">
        <f>IF($A78="L15", $B78*100000000, 0)</f>
      </c>
      <c r="J78" s="4">
        <f>IF($A78="L24", $B78*100000000, 0)</f>
      </c>
    </row>
    <row x14ac:dyDescent="0.25" r="79" customHeight="1" ht="18.75">
      <c r="A79" s="9" t="s">
        <v>552</v>
      </c>
      <c r="B79" s="10">
        <v>0.45689842</v>
      </c>
      <c r="C79" s="4">
        <f>IF($A79="A17", $B79*100000000, 0)</f>
      </c>
      <c r="D79" s="4">
        <f>IF($A79="A74", $B79*100000000, 0)</f>
      </c>
      <c r="E79" s="4">
        <f>IF($A79="B16", $B79*100000000, 0)</f>
      </c>
      <c r="F79" s="4">
        <f>IF($A79="B26", $B79*100000000, 0)</f>
      </c>
      <c r="G79" s="4">
        <f>IF($A79="C17", $B79*100000000, 0)</f>
      </c>
      <c r="H79" s="4">
        <f>IF($A79="C23", $B79*100000000, 0)</f>
      </c>
      <c r="I79" s="4">
        <f>IF($A79="L16", $B79*100000000, 0)</f>
      </c>
      <c r="J79" s="4">
        <f>IF($A79="L25", $B79*100000000, 0)</f>
      </c>
    </row>
    <row x14ac:dyDescent="0.25" r="80" customHeight="1" ht="18.75">
      <c r="A80" s="9" t="s">
        <v>552</v>
      </c>
      <c r="B80" s="10">
        <v>0.17056474</v>
      </c>
      <c r="C80" s="4">
        <f>IF($A80="A18", $B80*100000000, 0)</f>
      </c>
      <c r="D80" s="4">
        <f>IF($A80="A75", $B80*100000000, 0)</f>
      </c>
      <c r="E80" s="4">
        <f>IF($A80="B17", $B80*100000000, 0)</f>
      </c>
      <c r="F80" s="4">
        <f>IF($A80="B27", $B80*100000000, 0)</f>
      </c>
      <c r="G80" s="4">
        <f>IF($A80="C18", $B80*100000000, 0)</f>
      </c>
      <c r="H80" s="4">
        <f>IF($A80="C24", $B80*100000000, 0)</f>
      </c>
      <c r="I80" s="4">
        <f>IF($A80="L17", $B80*100000000, 0)</f>
      </c>
      <c r="J80" s="4">
        <f>IF($A80="L26", $B80*100000000, 0)</f>
      </c>
    </row>
    <row x14ac:dyDescent="0.25" r="81" customHeight="1" ht="18.75">
      <c r="A81" s="9" t="s">
        <v>551</v>
      </c>
      <c r="B81" s="10">
        <v>0.17080447</v>
      </c>
      <c r="C81" s="4">
        <f>IF($A81="A19", $B81*100000000, 0)</f>
      </c>
      <c r="D81" s="4">
        <f>IF($A81="A76", $B81*100000000, 0)</f>
      </c>
      <c r="E81" s="4">
        <f>IF($A81="B18", $B81*100000000, 0)</f>
      </c>
      <c r="F81" s="4">
        <f>IF($A81="B28", $B81*100000000, 0)</f>
      </c>
      <c r="G81" s="4">
        <f>IF($A81="C19", $B81*100000000, 0)</f>
      </c>
      <c r="H81" s="4">
        <f>IF($A81="C25", $B81*100000000, 0)</f>
      </c>
      <c r="I81" s="4">
        <f>IF($A81="L18", $B81*100000000, 0)</f>
      </c>
      <c r="J81" s="4">
        <f>IF($A81="L27", $B81*100000000, 0)</f>
      </c>
    </row>
    <row x14ac:dyDescent="0.25" r="82" customHeight="1" ht="18.75">
      <c r="A82" s="9" t="s">
        <v>552</v>
      </c>
      <c r="B82" s="10">
        <v>0.1812041</v>
      </c>
      <c r="C82" s="4">
        <f>IF($A82="A20", $B82*100000000, 0)</f>
      </c>
      <c r="D82" s="4">
        <f>IF($A82="GcA13", $B82*100000000, 0)</f>
      </c>
      <c r="E82" s="4">
        <f>IF($A82="B19", $B82*100000000, 0)</f>
      </c>
      <c r="F82" s="4">
        <f>IF($A82="B29", $B82*100000000, 0)</f>
      </c>
      <c r="G82" s="4">
        <f>IF($A82="C20", $B82*100000000, 0)</f>
      </c>
      <c r="H82" s="4">
        <f>IF($A82="C26", $B82*100000000, 0)</f>
      </c>
      <c r="I82" s="4">
        <f>IF($A82="L19", $B82*100000000, 0)</f>
      </c>
      <c r="J82" s="4">
        <f>IF($A82="L28", $B82*100000000, 0)</f>
      </c>
    </row>
    <row x14ac:dyDescent="0.25" r="83" customHeight="1" ht="18.75">
      <c r="A83" s="9" t="s">
        <v>547</v>
      </c>
      <c r="B83" s="10">
        <v>0.17334592</v>
      </c>
      <c r="C83" s="4">
        <f>IF($A83="A21", $B83*100000000, 0)</f>
      </c>
      <c r="D83" s="4">
        <f>IF($A83="A14", $B83*100000000, 0)</f>
      </c>
      <c r="E83" s="4">
        <f>IF($A83="B20", $B83*100000000, 0)</f>
      </c>
      <c r="F83" s="4">
        <f>IF($A83="B30", $B83*100000000, 0)</f>
      </c>
      <c r="G83" s="4">
        <f>IF($A83="C21", $B83*100000000, 0)</f>
      </c>
      <c r="H83" s="4">
        <f>IF($A83="C27", $B83*100000000, 0)</f>
      </c>
      <c r="I83" s="4">
        <f>IF($A83="L20", $B83*100000000, 0)</f>
      </c>
      <c r="J83" s="4">
        <f>IF($A83="L29", $B83*100000000, 0)</f>
      </c>
    </row>
    <row x14ac:dyDescent="0.25" r="84" customHeight="1" ht="18.75">
      <c r="A84" s="9" t="s">
        <v>547</v>
      </c>
      <c r="B84" s="10">
        <v>0.13598476</v>
      </c>
      <c r="C84" s="4">
        <f>IF($A84="A22", $B84*100000000, 0)</f>
      </c>
      <c r="D84" s="5">
        <f>IF($A84="A15", $B84*100000000, 0)</f>
      </c>
      <c r="E84" s="4">
        <f>IF($A84="B21", $B84*100000000, 0)</f>
      </c>
      <c r="F84" s="4">
        <f>IF($A84="B31", $B84*100000000, 0)</f>
      </c>
      <c r="G84" s="4">
        <f>IF($A84="C22", $B84*100000000, 0)</f>
      </c>
      <c r="H84" s="4">
        <f>IF($A84="C28", $B84*100000000, 0)</f>
      </c>
      <c r="I84" s="4">
        <f>IF($A84="L21", $B84*100000000, 0)</f>
      </c>
      <c r="J84" s="4">
        <f>IF($A84="L30", $B84*100000000, 0)</f>
      </c>
    </row>
    <row x14ac:dyDescent="0.25" r="85" customHeight="1" ht="18.75">
      <c r="A85" s="9" t="s">
        <v>548</v>
      </c>
      <c r="B85" s="10">
        <v>0.26533598</v>
      </c>
      <c r="C85" s="4">
        <f>IF($A85="A23", $B85*100000000, 0)</f>
      </c>
      <c r="D85" s="4">
        <f>IF($A85="A16", $B85*100000000, 0)</f>
      </c>
      <c r="E85" s="4">
        <f>IF($A85="B22", $B85*100000000, 0)</f>
      </c>
      <c r="F85" s="4">
        <f>IF($A85="B32", $B85*100000000, 0)</f>
      </c>
      <c r="G85" s="4">
        <f>IF($A85="C23", $B85*100000000, 0)</f>
      </c>
      <c r="H85" s="5">
        <f>IF($A85="C29", $B85*100000000, 0)</f>
      </c>
      <c r="I85" s="4">
        <f>IF($A85="L22", $B85*100000000, 0)</f>
      </c>
      <c r="J85" s="4">
        <f>IF($A85="L31", $B85*100000000, 0)</f>
      </c>
    </row>
    <row x14ac:dyDescent="0.25" r="86" customHeight="1" ht="18.75">
      <c r="A86" s="9" t="s">
        <v>551</v>
      </c>
      <c r="B86" s="10">
        <v>0.61398995</v>
      </c>
      <c r="C86" s="4">
        <f>IF($A86="A24", $B86*100000000, 0)</f>
      </c>
      <c r="D86" s="4">
        <f>IF($A86="A17", $B86*100000000, 0)</f>
      </c>
      <c r="E86" s="4">
        <f>IF($A86="B23", $B86*100000000, 0)</f>
      </c>
      <c r="F86" s="4">
        <f>IF($A86="B33", $B86*100000000, 0)</f>
      </c>
      <c r="G86" s="4">
        <f>IF($A86="C24", $B86*100000000, 0)</f>
      </c>
      <c r="H86" s="4">
        <f>IF($A86="C30", $B86*100000000, 0)</f>
      </c>
      <c r="I86" s="4">
        <f>IF($A86="L23", $B86*100000000, 0)</f>
      </c>
      <c r="J86" s="4">
        <f>IF($A86="L32", $B86*100000000, 0)</f>
      </c>
    </row>
    <row x14ac:dyDescent="0.25" r="87" customHeight="1" ht="18.75">
      <c r="A87" s="9" t="s">
        <v>551</v>
      </c>
      <c r="B87" s="10">
        <v>0.19138163</v>
      </c>
      <c r="C87" s="4">
        <f>IF($A87="A25", $B87*100000000, 0)</f>
      </c>
      <c r="D87" s="4">
        <f>IF($A87="A18", $B87*100000000, 0)</f>
      </c>
      <c r="E87" s="4">
        <f>IF($A87="B24", $B87*100000000, 0)</f>
      </c>
      <c r="F87" s="4">
        <f>IF($A87="B34", $B87*100000000, 0)</f>
      </c>
      <c r="G87" s="4">
        <f>IF($A87="C25", $B87*100000000, 0)</f>
      </c>
      <c r="H87" s="4">
        <f>IF($A87="C31", $B87*100000000, 0)</f>
      </c>
      <c r="I87" s="4">
        <f>IF($A87="L24", $B87*100000000, 0)</f>
      </c>
      <c r="J87" s="4">
        <f>IF($A87="L33", $B87*100000000, 0)</f>
      </c>
    </row>
    <row x14ac:dyDescent="0.25" r="88" customHeight="1" ht="18.75">
      <c r="A88" s="9" t="s">
        <v>552</v>
      </c>
      <c r="B88" s="10">
        <v>0.21707526</v>
      </c>
      <c r="C88" s="4">
        <f>IF($A88="A26", $B88*100000000, 0)</f>
      </c>
      <c r="D88" s="4">
        <f>IF($A88="A19", $B88*100000000, 0)</f>
      </c>
      <c r="E88" s="4">
        <f>IF($A88="B25", $B88*100000000, 0)</f>
      </c>
      <c r="F88" s="4">
        <f>IF($A88="B35", $B88*100000000, 0)</f>
      </c>
      <c r="G88" s="4">
        <f>IF($A88="C26", $B88*100000000, 0)</f>
      </c>
      <c r="H88" s="4">
        <f>IF($A88="C32", $B88*100000000, 0)</f>
      </c>
      <c r="I88" s="4">
        <f>IF($A88="L25", $B88*100000000, 0)</f>
      </c>
      <c r="J88" s="4">
        <f>IF($A88="L34", $B88*100000000, 0)</f>
      </c>
    </row>
    <row x14ac:dyDescent="0.25" r="89" customHeight="1" ht="18.75">
      <c r="A89" s="9" t="s">
        <v>548</v>
      </c>
      <c r="B89" s="10">
        <v>0.1382886</v>
      </c>
      <c r="C89" s="4">
        <f>IF($A89="A27", $B89*100000000, 0)</f>
      </c>
      <c r="D89" s="4">
        <f>IF($A89="A20", $B89*100000000, 0)</f>
      </c>
      <c r="E89" s="4">
        <f>IF($A89="B26", $B89*100000000, 0)</f>
      </c>
      <c r="F89" s="4">
        <f>IF($A89="B36", $B89*100000000, 0)</f>
      </c>
      <c r="G89" s="4">
        <f>IF($A89="C27", $B89*100000000, 0)</f>
      </c>
      <c r="H89" s="5">
        <f>IF($A89="C33", $B89*100000000, 0)</f>
      </c>
      <c r="I89" s="4">
        <f>IF($A89="L26", $B89*100000000, 0)</f>
      </c>
      <c r="J89" s="4">
        <f>IF($A89="L35", $B89*100000000, 0)</f>
      </c>
    </row>
    <row x14ac:dyDescent="0.25" r="90" customHeight="1" ht="18.75">
      <c r="A90" s="9" t="s">
        <v>548</v>
      </c>
      <c r="B90" s="10">
        <v>0.121362716</v>
      </c>
      <c r="C90" s="4">
        <f>IF($A90="A28", $B90*100000000, 0)</f>
      </c>
      <c r="D90" s="4">
        <f>IF($A90="A21", $B90*100000000, 0)</f>
      </c>
      <c r="E90" s="4">
        <f>IF($A90="B27", $B90*100000000, 0)</f>
      </c>
      <c r="F90" s="4">
        <f>IF($A90="B37", $B90*100000000, 0)</f>
      </c>
      <c r="G90" s="4">
        <f>IF($A90="C28", $B90*100000000, 0)</f>
      </c>
      <c r="H90" s="5">
        <f>IF($A90="C34", $B90*100000000, 0)</f>
      </c>
      <c r="I90" s="4">
        <f>IF($A90="L27", $B90*100000000, 0)</f>
      </c>
      <c r="J90" s="4">
        <f>IF($A90="L36", $B90*100000000, 0)</f>
      </c>
    </row>
    <row x14ac:dyDescent="0.25" r="91" customHeight="1" ht="18.75">
      <c r="A91" s="9" t="s">
        <v>548</v>
      </c>
      <c r="B91" s="10">
        <v>0.7295111</v>
      </c>
      <c r="C91" s="4">
        <f>IF($A91="A29", $B91*100000000, 0)</f>
      </c>
      <c r="D91" s="4">
        <f>IF($A91="A22", $B91*100000000, 0)</f>
      </c>
      <c r="E91" s="4">
        <f>IF($A91="B28", $B91*100000000, 0)</f>
      </c>
      <c r="F91" s="4">
        <f>IF($A91="B38", $B91*100000000, 0)</f>
      </c>
      <c r="G91" s="4">
        <f>IF($A91="C29", $B91*100000000, 0)</f>
      </c>
      <c r="H91" s="4">
        <f>IF($A91="C35", $B91*100000000, 0)</f>
      </c>
      <c r="I91" s="4">
        <f>IF($A91="L28", $B91*100000000, 0)</f>
      </c>
      <c r="J91" s="4">
        <f>IF($A91="L37", $B91*100000000, 0)</f>
      </c>
    </row>
    <row x14ac:dyDescent="0.25" r="92" customHeight="1" ht="18.75">
      <c r="A92" s="9" t="s">
        <v>551</v>
      </c>
      <c r="B92" s="10">
        <v>0.2402736</v>
      </c>
      <c r="C92" s="4">
        <f>IF($A92="A30", $B92*100000000, 0)</f>
      </c>
      <c r="D92" s="4">
        <f>IF($A92="A23", $B92*100000000, 0)</f>
      </c>
      <c r="E92" s="4">
        <f>IF($A92="B29", $B92*100000000, 0)</f>
      </c>
      <c r="F92" s="4">
        <f>IF($A92="B39", $B92*100000000, 0)</f>
      </c>
      <c r="G92" s="4">
        <f>IF($A92="C30", $B92*100000000, 0)</f>
      </c>
      <c r="H92" s="4">
        <f>IF($A92="C36", $B92*100000000, 0)</f>
      </c>
      <c r="I92" s="4">
        <f>IF($A92="L29", $B92*100000000, 0)</f>
      </c>
      <c r="J92" s="4">
        <f>IF($A92="L38", $B92*100000000, 0)</f>
      </c>
    </row>
    <row x14ac:dyDescent="0.25" r="93" customHeight="1" ht="18.75">
      <c r="A93" s="9" t="s">
        <v>552</v>
      </c>
      <c r="B93" s="10">
        <v>0.25491348</v>
      </c>
      <c r="C93" s="4">
        <f>IF($A93="A31", $B93*100000000, 0)</f>
      </c>
      <c r="D93" s="4">
        <f>IF($A93="A24", $B93*100000000, 0)</f>
      </c>
      <c r="E93" s="4">
        <f>IF($A93="B30", $B93*100000000, 0)</f>
      </c>
      <c r="F93" s="4">
        <f>IF($A93="B40", $B93*100000000, 0)</f>
      </c>
      <c r="G93" s="4">
        <f>IF($A93="C31", $B93*100000000, 0)</f>
      </c>
      <c r="H93" s="4">
        <f>IF($A93="C37", $B93*100000000, 0)</f>
      </c>
      <c r="I93" s="4">
        <f>IF($A93="L30", $B93*100000000, 0)</f>
      </c>
      <c r="J93" s="5">
        <f>IF($A93="L39", $B93*100000000, 0)</f>
      </c>
    </row>
    <row x14ac:dyDescent="0.25" r="94" customHeight="1" ht="18.75">
      <c r="A94" s="9" t="s">
        <v>547</v>
      </c>
      <c r="B94" s="10">
        <v>0.100745834</v>
      </c>
      <c r="C94" s="4">
        <f>IF($A94="A32", $B94*100000000, 0)</f>
      </c>
      <c r="D94" s="5">
        <f>IF($A94="A25", $B94*100000000, 0)</f>
      </c>
      <c r="E94" s="4">
        <f>IF($A94="B31", $B94*100000000, 0)</f>
      </c>
      <c r="F94" s="4">
        <f>IF($A94="B41", $B94*100000000, 0)</f>
      </c>
      <c r="G94" s="4">
        <f>IF($A94="C32", $B94*100000000, 0)</f>
      </c>
      <c r="H94" s="4">
        <f>IF($A94="C38", $B94*100000000, 0)</f>
      </c>
      <c r="I94" s="4">
        <f>IF($A94="L31", $B94*100000000, 0)</f>
      </c>
      <c r="J94" s="4">
        <f>IF($A94="L40", $B94*100000000, 0)</f>
      </c>
    </row>
    <row x14ac:dyDescent="0.25" r="95" customHeight="1" ht="18.75">
      <c r="A95" s="9" t="s">
        <v>549</v>
      </c>
      <c r="B95" s="10">
        <v>0.4620454</v>
      </c>
      <c r="C95" s="4">
        <f>IF($A95="A33", $B95*100000000, 0)</f>
      </c>
      <c r="D95" s="4">
        <f>IF($A95="A26", $B95*100000000, 0)</f>
      </c>
      <c r="E95" s="4">
        <f>IF($A95="B32", $B95*100000000, 0)</f>
      </c>
      <c r="F95" s="4">
        <f>IF($A95="B42", $B95*100000000, 0)</f>
      </c>
      <c r="G95" s="4">
        <f>IF($A95="C33", $B95*100000000, 0)</f>
      </c>
      <c r="H95" s="4">
        <f>IF($A95="C39", $B95*100000000, 0)</f>
      </c>
      <c r="I95" s="4">
        <f>IF($A95="L32", $B95*100000000, 0)</f>
      </c>
      <c r="J95" s="4">
        <f>IF($A95="L41", $B95*100000000, 0)</f>
      </c>
    </row>
    <row x14ac:dyDescent="0.25" r="96" customHeight="1" ht="18.75">
      <c r="A96" s="9" t="s">
        <v>549</v>
      </c>
      <c r="B96" s="10">
        <v>0.11674902</v>
      </c>
      <c r="C96" s="4">
        <f>IF($A96="A34", $B96*100000000, 0)</f>
      </c>
      <c r="D96" s="4">
        <f>IF($A96="A27", $B96*100000000, 0)</f>
      </c>
      <c r="E96" s="4">
        <f>IF($A96="B33", $B96*100000000, 0)</f>
      </c>
      <c r="F96" s="4">
        <f>IF($A96="B43", $B96*100000000, 0)</f>
      </c>
      <c r="G96" s="4">
        <f>IF($A96="C34", $B96*100000000, 0)</f>
      </c>
      <c r="H96" s="4">
        <f>IF($A96="C40", $B96*100000000, 0)</f>
      </c>
      <c r="I96" s="4">
        <f>IF($A96="L33", $B96*100000000, 0)</f>
      </c>
      <c r="J96" s="4">
        <f>IF($A96="L42", $B96*100000000, 0)</f>
      </c>
    </row>
    <row x14ac:dyDescent="0.25" r="97" customHeight="1" ht="18.75">
      <c r="A97" s="9" t="s">
        <v>549</v>
      </c>
      <c r="B97" s="10">
        <v>0.16958116</v>
      </c>
      <c r="C97" s="4">
        <f>IF($A97="A35", $B97*100000000, 0)</f>
      </c>
      <c r="D97" s="4">
        <f>IF($A97="A28", $B97*100000000, 0)</f>
      </c>
      <c r="E97" s="4">
        <f>IF($A97="B34", $B97*100000000, 0)</f>
      </c>
      <c r="F97" s="4">
        <f>IF($A97="B44", $B97*100000000, 0)</f>
      </c>
      <c r="G97" s="4">
        <f>IF($A97="C35", $B97*100000000, 0)</f>
      </c>
      <c r="H97" s="4">
        <f>IF($A97="C41", $B97*100000000, 0)</f>
      </c>
      <c r="I97" s="4">
        <f>IF($A97="L34", $B97*100000000, 0)</f>
      </c>
      <c r="J97" s="4">
        <f>IF($A97="L43", $B97*100000000, 0)</f>
      </c>
    </row>
    <row x14ac:dyDescent="0.25" r="98" customHeight="1" ht="18.75">
      <c r="A98" s="9" t="s">
        <v>554</v>
      </c>
      <c r="B98" s="10">
        <v>0.11067974</v>
      </c>
      <c r="C98" s="4">
        <f>IF($A98="A36", $B98*100000000, 0)</f>
      </c>
      <c r="D98" s="4">
        <f>IF($A98="A29", $B98*100000000, 0)</f>
      </c>
      <c r="E98" s="4">
        <f>IF($A98="B35", $B98*100000000, 0)</f>
      </c>
      <c r="F98" s="4">
        <f>IF($A98="B45", $B98*100000000, 0)</f>
      </c>
      <c r="G98" s="4">
        <f>IF($A98="C36", $B98*100000000, 0)</f>
      </c>
      <c r="H98" s="4">
        <f>IF($A98="C42", $B98*100000000, 0)</f>
      </c>
      <c r="I98" s="4">
        <f>IF($A98="L35", $B98*100000000, 0)</f>
      </c>
      <c r="J98" s="4">
        <f>IF($A98="L44", $B98*100000000, 0)</f>
      </c>
    </row>
    <row x14ac:dyDescent="0.25" r="99" customHeight="1" ht="18.75">
      <c r="A99" s="9" t="s">
        <v>550</v>
      </c>
      <c r="B99" s="10">
        <v>0.25202754</v>
      </c>
      <c r="C99" s="4">
        <f>IF($A99="A37", $B99*100000000, 0)</f>
      </c>
      <c r="D99" s="4">
        <f>IF($A99="A30", $B99*100000000, 0)</f>
      </c>
      <c r="E99" s="4">
        <f>IF($A99="B36", $B99*100000000, 0)</f>
      </c>
      <c r="F99" s="4">
        <f>IF($A99="B46", $B99*100000000, 0)</f>
      </c>
      <c r="G99" s="4">
        <f>IF($A99="C37", $B99*100000000, 0)</f>
      </c>
      <c r="H99" s="4">
        <f>IF($A99="C43", $B99*100000000, 0)</f>
      </c>
      <c r="I99" s="4">
        <f>IF($A99="L36", $B99*100000000, 0)</f>
      </c>
      <c r="J99" s="4">
        <f>IF($A99="L45", $B99*100000000, 0)</f>
      </c>
    </row>
    <row x14ac:dyDescent="0.25" r="100" customHeight="1" ht="18.75">
      <c r="A100" s="9" t="s">
        <v>553</v>
      </c>
      <c r="B100" s="10">
        <v>0.3308044</v>
      </c>
      <c r="C100" s="4">
        <f>IF($A100="A38", $B100*100000000, 0)</f>
      </c>
      <c r="D100" s="4">
        <f>IF($A100="A31", $B100*100000000, 0)</f>
      </c>
      <c r="E100" s="4">
        <f>IF($A100="B37", $B100*100000000, 0)</f>
      </c>
      <c r="F100" s="4">
        <f>IF($A100="B47", $B100*100000000, 0)</f>
      </c>
      <c r="G100" s="4">
        <f>IF($A100="C38", $B100*100000000, 0)</f>
      </c>
      <c r="H100" s="4">
        <f>IF($A100="C44", $B100*100000000, 0)</f>
      </c>
      <c r="I100" s="4">
        <f>IF($A100="L37", $B100*100000000, 0)</f>
      </c>
      <c r="J100" s="4">
        <f>IF($A100="L46", $B100*100000000, 0)</f>
      </c>
    </row>
    <row x14ac:dyDescent="0.25" r="101" customHeight="1" ht="18.75">
      <c r="A101" s="9" t="s">
        <v>553</v>
      </c>
      <c r="B101" s="10">
        <v>0.28238022</v>
      </c>
      <c r="C101" s="4">
        <f>IF($A101="A39", $B101*100000000, 0)</f>
      </c>
      <c r="D101" s="4">
        <f>IF($A101="A32", $B101*100000000, 0)</f>
      </c>
      <c r="E101" s="4">
        <f>IF($A101="B38", $B101*100000000, 0)</f>
      </c>
      <c r="F101" s="4">
        <f>IF($A101="B48", $B101*100000000, 0)</f>
      </c>
      <c r="G101" s="4">
        <f>IF($A101="C39", $B101*100000000, 0)</f>
      </c>
      <c r="H101" s="4">
        <f>IF($A101="C45", $B101*100000000, 0)</f>
      </c>
      <c r="I101" s="4">
        <f>IF($A101="L38", $B101*100000000, 0)</f>
      </c>
      <c r="J101" s="4">
        <f>IF($A101="L47", $B101*100000000, 0)</f>
      </c>
    </row>
    <row x14ac:dyDescent="0.25" r="102" customHeight="1" ht="18.75">
      <c r="A102" s="9" t="s">
        <v>553</v>
      </c>
      <c r="B102" s="10">
        <v>0.2645906</v>
      </c>
      <c r="C102" s="4">
        <f>IF($A102="A40", $B102*100000000, 0)</f>
      </c>
      <c r="D102" s="4">
        <f>IF($A102="A33", $B102*100000000, 0)</f>
      </c>
      <c r="E102" s="4">
        <f>IF($A102="B39", $B102*100000000, 0)</f>
      </c>
      <c r="F102" s="4">
        <f>IF($A102="B49", $B102*100000000, 0)</f>
      </c>
      <c r="G102" s="4">
        <f>IF($A102="C40", $B102*100000000, 0)</f>
      </c>
      <c r="H102" s="4">
        <f>IF($A102="C46", $B102*100000000, 0)</f>
      </c>
      <c r="I102" s="4">
        <f>IF($A102="L39", $B102*100000000, 0)</f>
      </c>
      <c r="J102" s="4">
        <f>IF($A102="L48", $B102*100000000, 0)</f>
      </c>
    </row>
    <row x14ac:dyDescent="0.25" r="103" customHeight="1" ht="18.75">
      <c r="A103" s="9" t="s">
        <v>554</v>
      </c>
      <c r="B103" s="10">
        <v>0.17458606</v>
      </c>
      <c r="C103" s="4">
        <f>IF($A103="A41", $B103*100000000, 0)</f>
      </c>
      <c r="D103" s="4">
        <f>IF($A103="A34", $B103*100000000, 0)</f>
      </c>
      <c r="E103" s="4">
        <f>IF($A103="B40", $B103*100000000, 0)</f>
      </c>
      <c r="F103" s="4">
        <f>IF($A103="B50", $B103*100000000, 0)</f>
      </c>
      <c r="G103" s="4">
        <f>IF($A103="C41", $B103*100000000, 0)</f>
      </c>
      <c r="H103" s="4">
        <f>IF($A103="C47", $B103*100000000, 0)</f>
      </c>
      <c r="I103" s="4">
        <f>IF($A103="L40", $B103*100000000, 0)</f>
      </c>
      <c r="J103" s="4">
        <f>IF($A103="L49", $B103*100000000, 0)</f>
      </c>
    </row>
    <row x14ac:dyDescent="0.25" r="104" customHeight="1" ht="18.75">
      <c r="A104" s="9" t="s">
        <v>549</v>
      </c>
      <c r="B104" s="10">
        <v>0.10485677</v>
      </c>
      <c r="C104" s="4">
        <f>IF($A104="A42", $B104*100000000, 0)</f>
      </c>
      <c r="D104" s="4">
        <f>IF($A104="A35", $B104*100000000, 0)</f>
      </c>
      <c r="E104" s="4">
        <f>IF($A104="B41", $B104*100000000, 0)</f>
      </c>
      <c r="F104" s="4">
        <f>IF($A104="B51", $B104*100000000, 0)</f>
      </c>
      <c r="G104" s="4">
        <f>IF($A104="C42", $B104*100000000, 0)</f>
      </c>
      <c r="H104" s="4">
        <f>IF($A104="C48", $B104*100000000, 0)</f>
      </c>
      <c r="I104" s="4">
        <f>IF($A104="L41", $B104*100000000, 0)</f>
      </c>
      <c r="J104" s="4">
        <f>IF($A104="L50", $B104*100000000, 0)</f>
      </c>
    </row>
    <row x14ac:dyDescent="0.25" r="105" customHeight="1" ht="18.75">
      <c r="A105" s="9" t="s">
        <v>548</v>
      </c>
      <c r="B105" s="10">
        <v>0.56780535</v>
      </c>
      <c r="C105" s="4">
        <f>IF($A105="A43", $B105*100000000, 0)</f>
      </c>
      <c r="D105" s="4">
        <f>IF($A105="A36", $B105*100000000, 0)</f>
      </c>
      <c r="E105" s="4">
        <f>IF($A105="B42", $B105*100000000, 0)</f>
      </c>
      <c r="F105" s="4">
        <f>IF($A105="B52", $B105*100000000, 0)</f>
      </c>
      <c r="G105" s="4">
        <f>IF($A105="C43", $B105*100000000, 0)</f>
      </c>
      <c r="H105" s="4">
        <f>IF($A105="C49", $B105*100000000, 0)</f>
      </c>
      <c r="I105" s="4">
        <f>IF($A105="L42", $B105*100000000, 0)</f>
      </c>
      <c r="J105" s="4">
        <f>IF($A105="L51", $B105*100000000, 0)</f>
      </c>
    </row>
    <row x14ac:dyDescent="0.25" r="106" customHeight="1" ht="18.75">
      <c r="A106" s="9" t="s">
        <v>548</v>
      </c>
      <c r="B106" s="10">
        <v>0.17549221</v>
      </c>
      <c r="C106" s="4">
        <f>IF($A106="A44", $B106*100000000, 0)</f>
      </c>
      <c r="D106" s="4">
        <f>IF($A106="A37", $B106*100000000, 0)</f>
      </c>
      <c r="E106" s="4">
        <f>IF($A106="B43", $B106*100000000, 0)</f>
      </c>
      <c r="F106" s="4">
        <f>IF($A106="B53", $B106*100000000, 0)</f>
      </c>
      <c r="G106" s="4">
        <f>IF($A106="C44", $B106*100000000, 0)</f>
      </c>
      <c r="H106" s="4">
        <f>IF($A106="C50", $B106*100000000, 0)</f>
      </c>
      <c r="I106" s="4">
        <f>IF($A106="L43", $B106*100000000, 0)</f>
      </c>
      <c r="J106" s="4">
        <f>IF($A106="L52", $B106*100000000, 0)</f>
      </c>
    </row>
    <row x14ac:dyDescent="0.25" r="107" customHeight="1" ht="18.75">
      <c r="A107" s="9" t="s">
        <v>550</v>
      </c>
      <c r="B107" s="10">
        <v>0.13790326</v>
      </c>
      <c r="C107" s="4">
        <f>IF($A107="A45", $B107*100000000, 0)</f>
      </c>
      <c r="D107" s="4">
        <f>IF($A107="A38", $B107*100000000, 0)</f>
      </c>
      <c r="E107" s="4">
        <f>IF($A107="B44", $B107*100000000, 0)</f>
      </c>
      <c r="F107" s="4">
        <f>IF($A107="B54", $B107*100000000, 0)</f>
      </c>
      <c r="G107" s="4">
        <f>IF($A107="C45", $B107*100000000, 0)</f>
      </c>
      <c r="H107" s="4">
        <f>IF($A107="C51", $B107*100000000, 0)</f>
      </c>
      <c r="I107" s="4">
        <f>IF($A107="L44", $B107*100000000, 0)</f>
      </c>
      <c r="J107" s="4">
        <f>IF($A107="L53", $B107*100000000, 0)</f>
      </c>
    </row>
    <row x14ac:dyDescent="0.25" r="108" customHeight="1" ht="18.75">
      <c r="A108" s="9" t="s">
        <v>550</v>
      </c>
      <c r="B108" s="10">
        <v>0.30959502</v>
      </c>
      <c r="C108" s="4">
        <f>IF($A108="A46", $B108*100000000, 0)</f>
      </c>
      <c r="D108" s="4">
        <f>IF($A108="A39", $B108*100000000, 0)</f>
      </c>
      <c r="E108" s="4">
        <f>IF($A108="B45", $B108*100000000, 0)</f>
      </c>
      <c r="F108" s="4">
        <f>IF($A108="B55", $B108*100000000, 0)</f>
      </c>
      <c r="G108" s="4">
        <f>IF($A108="C46", $B108*100000000, 0)</f>
      </c>
      <c r="H108" s="4">
        <f>IF($A108="C52", $B108*100000000, 0)</f>
      </c>
      <c r="I108" s="4">
        <f>IF($A108="L45", $B108*100000000, 0)</f>
      </c>
      <c r="J108" s="4">
        <f>IF($A108="L54", $B108*100000000, 0)</f>
      </c>
    </row>
    <row x14ac:dyDescent="0.25" r="109" customHeight="1" ht="18.75">
      <c r="A109" s="9" t="s">
        <v>550</v>
      </c>
      <c r="B109" s="10">
        <v>0.15891846</v>
      </c>
      <c r="C109" s="4">
        <f>IF($A109="A47", $B109*100000000, 0)</f>
      </c>
      <c r="D109" s="4">
        <f>IF($A109="A40", $B109*100000000, 0)</f>
      </c>
      <c r="E109" s="4">
        <f>IF($A109="B46", $B109*100000000, 0)</f>
      </c>
      <c r="F109" s="4">
        <f>IF($A109="B56", $B109*100000000, 0)</f>
      </c>
      <c r="G109" s="5">
        <f>IF($A109="C47", $B109*100000000, 0)</f>
      </c>
      <c r="H109" s="4">
        <f>IF($A109="C53", $B109*100000000, 0)</f>
      </c>
      <c r="I109" s="4">
        <f>IF($A109="L46", $B109*100000000, 0)</f>
      </c>
      <c r="J109" s="4">
        <f>IF($A109="L55", $B109*100000000, 0)</f>
      </c>
    </row>
    <row x14ac:dyDescent="0.25" r="110" customHeight="1" ht="18.75">
      <c r="A110" s="9" t="s">
        <v>550</v>
      </c>
      <c r="B110" s="10">
        <v>0.8476788</v>
      </c>
      <c r="C110" s="4">
        <f>IF($A110="A48", $B110*100000000, 0)</f>
      </c>
      <c r="D110" s="4">
        <f>IF($A110="A41", $B110*100000000, 0)</f>
      </c>
      <c r="E110" s="4">
        <f>IF($A110="B47", $B110*100000000, 0)</f>
      </c>
      <c r="F110" s="4">
        <f>IF($A110="B57", $B110*100000000, 0)</f>
      </c>
      <c r="G110" s="4">
        <f>IF($A110="C48", $B110*100000000, 0)</f>
      </c>
      <c r="H110" s="4">
        <f>IF($A110="C54", $B110*100000000, 0)</f>
      </c>
      <c r="I110" s="4">
        <f>IF($A110="L47", $B110*100000000, 0)</f>
      </c>
      <c r="J110" s="4">
        <f>IF($A110="L56", $B110*100000000, 0)</f>
      </c>
    </row>
    <row x14ac:dyDescent="0.25" r="111" customHeight="1" ht="18.75">
      <c r="A111" s="9" t="s">
        <v>552</v>
      </c>
      <c r="B111" s="10">
        <v>0.244475</v>
      </c>
      <c r="C111" s="4">
        <f>IF($A111="A49", $B111*100000000, 0)</f>
      </c>
      <c r="D111" s="4">
        <f>IF($A111="A42", $B111*100000000, 0)</f>
      </c>
      <c r="E111" s="4">
        <f>IF($A111="B48", $B111*100000000, 0)</f>
      </c>
      <c r="F111" s="4">
        <f>IF($A111="B58", $B111*100000000, 0)</f>
      </c>
      <c r="G111" s="4">
        <f>IF($A111="C49", $B111*100000000, 0)</f>
      </c>
      <c r="H111" s="4">
        <f>IF($A111="C55", $B111*100000000, 0)</f>
      </c>
      <c r="I111" s="4">
        <f>IF($A111="L48", $B111*100000000, 0)</f>
      </c>
      <c r="J111" s="4">
        <f>IF($A111="L57", $B111*100000000, 0)</f>
      </c>
    </row>
    <row x14ac:dyDescent="0.25" r="112" customHeight="1" ht="18.75">
      <c r="A112" s="9" t="s">
        <v>550</v>
      </c>
      <c r="B112" s="10">
        <v>0.19650957</v>
      </c>
      <c r="C112" s="4">
        <f>IF($A112="A50", $B112*100000000, 0)</f>
      </c>
      <c r="D112" s="4">
        <f>IF($A112="A43", $B112*100000000, 0)</f>
      </c>
      <c r="E112" s="4">
        <f>IF($A112="B49", $B112*100000000, 0)</f>
      </c>
      <c r="F112" s="4">
        <f>IF($A112="B59", $B112*100000000, 0)</f>
      </c>
      <c r="G112" s="4">
        <f>IF($A112="C50", $B112*100000000, 0)</f>
      </c>
      <c r="H112" s="4">
        <f>IF($A112="C56", $B112*100000000, 0)</f>
      </c>
      <c r="I112" s="4">
        <f>IF($A112="L49", $B112*100000000, 0)</f>
      </c>
      <c r="J112" s="4">
        <f>IF($A112="L58", $B112*100000000, 0)</f>
      </c>
    </row>
    <row x14ac:dyDescent="0.25" r="113" customHeight="1" ht="18.75">
      <c r="A113" s="9" t="s">
        <v>549</v>
      </c>
      <c r="B113" s="10">
        <v>0.22757597</v>
      </c>
      <c r="C113" s="4">
        <f>IF($A113="A51", $B113*100000000, 0)</f>
      </c>
      <c r="D113" s="4">
        <f>IF($A113="A44", $B113*100000000, 0)</f>
      </c>
      <c r="E113" s="4">
        <f>IF($A113="B50", $B113*100000000, 0)</f>
      </c>
      <c r="F113" s="4">
        <f>IF($A113="B60", $B113*100000000, 0)</f>
      </c>
      <c r="G113" s="4">
        <f>IF($A113="C51", $B113*100000000, 0)</f>
      </c>
      <c r="H113" s="4">
        <f>IF($A113="C57", $B113*100000000, 0)</f>
      </c>
      <c r="I113" s="4">
        <f>IF($A113="L50", $B113*100000000, 0)</f>
      </c>
      <c r="J113" s="4">
        <f>IF($A113="L59", $B113*100000000, 0)</f>
      </c>
    </row>
    <row x14ac:dyDescent="0.25" r="114" customHeight="1" ht="18.75">
      <c r="A114" s="9" t="s">
        <v>550</v>
      </c>
      <c r="B114" s="10">
        <v>0.39012644</v>
      </c>
      <c r="C114" s="4">
        <f>IF($A114="A52", $B114*100000000, 0)</f>
      </c>
      <c r="D114" s="4">
        <f>IF($A114="A45", $B114*100000000, 0)</f>
      </c>
      <c r="E114" s="4">
        <f>IF($A114="B51", $B114*100000000, 0)</f>
      </c>
      <c r="F114" s="4">
        <f>IF($A114="B61", $B114*100000000, 0)</f>
      </c>
      <c r="G114" s="4">
        <f>IF($A114="C52", $B114*100000000, 0)</f>
      </c>
      <c r="H114" s="4">
        <f>IF($A114="C58", $B114*100000000, 0)</f>
      </c>
      <c r="I114" s="4">
        <f>IF($A114="L51", $B114*100000000, 0)</f>
      </c>
      <c r="J114" s="4">
        <f>IF($A114="L60", $B114*100000000, 0)</f>
      </c>
    </row>
    <row x14ac:dyDescent="0.25" r="115" customHeight="1" ht="18.75">
      <c r="A115" s="9" t="s">
        <v>553</v>
      </c>
      <c r="B115" s="10">
        <v>0.3350152</v>
      </c>
      <c r="C115" s="4">
        <f>IF($A115="A53", $B115*100000000, 0)</f>
      </c>
      <c r="D115" s="4">
        <f>IF($A115="A46", $B115*100000000, 0)</f>
      </c>
      <c r="E115" s="4">
        <f>IF($A115="B52", $B115*100000000, 0)</f>
      </c>
      <c r="F115" s="4">
        <f>IF($A115="B62", $B115*100000000, 0)</f>
      </c>
      <c r="G115" s="4">
        <f>IF($A115="C53", $B115*100000000, 0)</f>
      </c>
      <c r="H115" s="4">
        <f>IF($A115="C59", $B115*100000000, 0)</f>
      </c>
      <c r="I115" s="4">
        <f>IF($A115="L52", $B115*100000000, 0)</f>
      </c>
      <c r="J115" s="4">
        <f>IF($A115="L61", $B115*100000000, 0)</f>
      </c>
    </row>
    <row x14ac:dyDescent="0.25" r="116" customHeight="1" ht="18.75">
      <c r="A116" s="9" t="s">
        <v>550</v>
      </c>
      <c r="B116" s="10">
        <v>0.17101441</v>
      </c>
      <c r="C116" s="4">
        <f>IF($A116="A54", $B116*100000000, 0)</f>
      </c>
      <c r="D116" s="4">
        <f>IF($A116="A47", $B116*100000000, 0)</f>
      </c>
      <c r="E116" s="4">
        <f>IF($A116="B53", $B116*100000000, 0)</f>
      </c>
      <c r="F116" s="4">
        <f>IF($A116="B63", $B116*100000000, 0)</f>
      </c>
      <c r="G116" s="4">
        <f>IF($A116="C54", $B116*100000000, 0)</f>
      </c>
      <c r="H116" s="4">
        <f>IF($A116="C60", $B116*100000000, 0)</f>
      </c>
      <c r="I116" s="4">
        <f>IF($A116="L53", $B116*100000000, 0)</f>
      </c>
      <c r="J116" s="4">
        <f>IF($A116="L62", $B116*100000000, 0)</f>
      </c>
    </row>
    <row x14ac:dyDescent="0.25" r="117" customHeight="1" ht="18.75">
      <c r="A117" s="9" t="s">
        <v>550</v>
      </c>
      <c r="B117" s="10">
        <v>0.22661407</v>
      </c>
      <c r="C117" s="4">
        <f>IF($A117="A55", $B117*100000000, 0)</f>
      </c>
      <c r="D117" s="4">
        <f>IF($A117="A48", $B117*100000000, 0)</f>
      </c>
      <c r="E117" s="4">
        <f>IF($A117="B54", $B117*100000000, 0)</f>
      </c>
      <c r="F117" s="4">
        <f>IF($A117="B64", $B117*100000000, 0)</f>
      </c>
      <c r="G117" s="4">
        <f>IF($A117="C55", $B117*100000000, 0)</f>
      </c>
      <c r="H117" s="4">
        <f>IF($A117="C61", $B117*100000000, 0)</f>
      </c>
      <c r="I117" s="4">
        <f>IF($A117="L54", $B117*100000000, 0)</f>
      </c>
      <c r="J117" s="4">
        <f>IF($A117="L63", $B117*100000000, 0)</f>
      </c>
    </row>
    <row x14ac:dyDescent="0.25" r="118" customHeight="1" ht="18.75">
      <c r="A118" s="9" t="s">
        <v>550</v>
      </c>
      <c r="B118" s="10">
        <v>0.33978075</v>
      </c>
      <c r="C118" s="4">
        <f>IF($A118="A56", $B118*100000000, 0)</f>
      </c>
      <c r="D118" s="4">
        <f>IF($A118="A49", $B118*100000000, 0)</f>
      </c>
      <c r="E118" s="4">
        <f>IF($A118="B55", $B118*100000000, 0)</f>
      </c>
      <c r="F118" s="4">
        <f>IF($A118="B65", $B118*100000000, 0)</f>
      </c>
      <c r="G118" s="4">
        <f>IF($A118="C56", $B118*100000000, 0)</f>
      </c>
      <c r="H118" s="4">
        <f>IF($A118="C62", $B118*100000000, 0)</f>
      </c>
      <c r="I118" s="4">
        <f>IF($A118="L55", $B118*100000000, 0)</f>
      </c>
      <c r="J118" s="4">
        <f>IF($A118="L64", $B118*100000000, 0)</f>
      </c>
    </row>
    <row x14ac:dyDescent="0.25" r="119" customHeight="1" ht="18.75">
      <c r="A119" s="9" t="s">
        <v>549</v>
      </c>
      <c r="B119" s="10">
        <v>0.13071035</v>
      </c>
      <c r="C119" s="4">
        <f>IF($A119="A57", $B119*100000000, 0)</f>
      </c>
      <c r="D119" s="4">
        <f>IF($A119="A50", $B119*100000000, 0)</f>
      </c>
      <c r="E119" s="4">
        <f>IF($A119="B56", $B119*100000000, 0)</f>
      </c>
      <c r="F119" s="4">
        <f>IF($A119="B66", $B119*100000000, 0)</f>
      </c>
      <c r="G119" s="4">
        <f>IF($A119="C57", $B119*100000000, 0)</f>
      </c>
      <c r="H119" s="4">
        <f>IF($A119="C63", $B119*100000000, 0)</f>
      </c>
      <c r="I119" s="4">
        <f>IF($A119="L56", $B119*100000000, 0)</f>
      </c>
      <c r="J119" s="4">
        <f>IF($A119="L65", $B119*100000000, 0)</f>
      </c>
    </row>
    <row x14ac:dyDescent="0.25" r="120" customHeight="1" ht="18.75">
      <c r="A120" s="9" t="s">
        <v>547</v>
      </c>
      <c r="B120" s="10">
        <v>0.16983743</v>
      </c>
      <c r="C120" s="4">
        <f>IF($A120="A58", $B120*100000000, 0)</f>
      </c>
      <c r="D120" s="4">
        <f>IF($A120="A51", $B120*100000000, 0)</f>
      </c>
      <c r="E120" s="4">
        <f>IF($A120="B57", $B120*100000000, 0)</f>
      </c>
      <c r="F120" s="4">
        <f>IF($A120="B67", $B120*100000000, 0)</f>
      </c>
      <c r="G120" s="4">
        <f>IF($A120="C58", $B120*100000000, 0)</f>
      </c>
      <c r="H120" s="4">
        <f>IF($A120="C64", $B120*100000000, 0)</f>
      </c>
      <c r="I120" s="4">
        <f>IF($A120="L57", $B120*100000000, 0)</f>
      </c>
      <c r="J120" s="4">
        <f>IF($A120="L66", $B120*100000000, 0)</f>
      </c>
    </row>
    <row x14ac:dyDescent="0.25" r="121" customHeight="1" ht="18.75">
      <c r="A121" s="9" t="s">
        <v>547</v>
      </c>
      <c r="B121" s="10">
        <v>0.066658236</v>
      </c>
      <c r="C121" s="4">
        <f>IF($A121="A59", $B121*100000000, 0)</f>
      </c>
      <c r="D121" s="5">
        <f>IF($A121="A52", $B121*100000000, 0)</f>
      </c>
      <c r="E121" s="4">
        <f>IF($A121="B58", $B121*100000000, 0)</f>
      </c>
      <c r="F121" s="4">
        <f>IF($A121="B68", $B121*100000000, 0)</f>
      </c>
      <c r="G121" s="4">
        <f>IF($A121="C59", $B121*100000000, 0)</f>
      </c>
      <c r="H121" s="4">
        <f>IF($A121="C65", $B121*100000000, 0)</f>
      </c>
      <c r="I121" s="4">
        <f>IF($A121="L58", $B121*100000000, 0)</f>
      </c>
      <c r="J121" s="4">
        <f>IF($A121="L67", $B121*100000000, 0)</f>
      </c>
    </row>
    <row x14ac:dyDescent="0.25" r="122" customHeight="1" ht="18.75">
      <c r="A122" s="9" t="s">
        <v>549</v>
      </c>
      <c r="B122" s="10">
        <v>0.12242371</v>
      </c>
      <c r="C122" s="4">
        <f>IF($A122="A60", $B122*100000000, 0)</f>
      </c>
      <c r="D122" s="4">
        <f>IF($A122="A53", $B122*100000000, 0)</f>
      </c>
      <c r="E122" s="4">
        <f>IF($A122="B59", $B122*100000000, 0)</f>
      </c>
      <c r="F122" s="4">
        <f>IF($A122="B69", $B122*100000000, 0)</f>
      </c>
      <c r="G122" s="4">
        <f>IF($A122="C60", $B122*100000000, 0)</f>
      </c>
      <c r="H122" s="4">
        <f>IF($A122="C66", $B122*100000000, 0)</f>
      </c>
      <c r="I122" s="4">
        <f>IF($A122="L59", $B122*100000000, 0)</f>
      </c>
      <c r="J122" s="4">
        <f>IF($A122="L68", $B122*100000000, 0)</f>
      </c>
    </row>
    <row x14ac:dyDescent="0.25" r="123" customHeight="1" ht="18.75">
      <c r="A123" s="9" t="s">
        <v>549</v>
      </c>
      <c r="B123" s="10">
        <v>0.24684456</v>
      </c>
      <c r="C123" s="4">
        <f>IF($A123="A61", $B123*100000000, 0)</f>
      </c>
      <c r="D123" s="4">
        <f>IF($A123="A54", $B123*100000000, 0)</f>
      </c>
      <c r="E123" s="4">
        <f>IF($A123="B60", $B123*100000000, 0)</f>
      </c>
      <c r="F123" s="4">
        <f>IF($A123="B70", $B123*100000000, 0)</f>
      </c>
      <c r="G123" s="4">
        <f>IF($A123="C61", $B123*100000000, 0)</f>
      </c>
      <c r="H123" s="4">
        <f>IF($A123="C67", $B123*100000000, 0)</f>
      </c>
      <c r="I123" s="4">
        <f>IF($A123="L60", $B123*100000000, 0)</f>
      </c>
      <c r="J123" s="4">
        <f>IF($A123="L69", $B123*100000000, 0)</f>
      </c>
    </row>
    <row x14ac:dyDescent="0.25" r="124" customHeight="1" ht="18.75">
      <c r="A124" s="9" t="s">
        <v>549</v>
      </c>
      <c r="B124" s="10">
        <v>0.13550927</v>
      </c>
      <c r="C124" s="5">
        <f>IF($A124="A62", $B124*100000000, 0)</f>
      </c>
      <c r="D124" s="4">
        <f>IF($A124="A55", $B124*100000000, 0)</f>
      </c>
      <c r="E124" s="4">
        <f>IF($A124="B61", $B124*100000000, 0)</f>
      </c>
      <c r="F124" s="4">
        <f>IF($A124="B71", $B124*100000000, 0)</f>
      </c>
      <c r="G124" s="4">
        <f>IF($A124="C62", $B124*100000000, 0)</f>
      </c>
      <c r="H124" s="4">
        <f>IF($A124="C68", $B124*100000000, 0)</f>
      </c>
      <c r="I124" s="4">
        <f>IF($A124="L61", $B124*100000000, 0)</f>
      </c>
      <c r="J124" s="4">
        <f>IF($A124="L70", $B124*100000000, 0)</f>
      </c>
    </row>
    <row x14ac:dyDescent="0.25" r="125" customHeight="1" ht="18.75">
      <c r="A125" s="9" t="s">
        <v>549</v>
      </c>
      <c r="B125" s="10">
        <v>0.16688342</v>
      </c>
      <c r="C125" s="4">
        <f>IF($A125="A63", $B125*100000000, 0)</f>
      </c>
      <c r="D125" s="4">
        <f>IF($A125="A56", $B125*100000000, 0)</f>
      </c>
      <c r="E125" s="4">
        <f>IF($A125="B62", $B125*100000000, 0)</f>
      </c>
      <c r="F125" s="4">
        <f>IF($A125="B72", $B125*100000000, 0)</f>
      </c>
      <c r="G125" s="4">
        <f>IF($A125="C63", $B125*100000000, 0)</f>
      </c>
      <c r="H125" s="4">
        <f>IF($A125="C69", $B125*100000000, 0)</f>
      </c>
      <c r="I125" s="4">
        <f>IF($A125="L62", $B125*100000000, 0)</f>
      </c>
      <c r="J125" s="4">
        <f>IF($A125="L71", $B125*100000000, 0)</f>
      </c>
    </row>
    <row x14ac:dyDescent="0.25" r="126" customHeight="1" ht="18.75">
      <c r="A126" s="9" t="s">
        <v>549</v>
      </c>
      <c r="B126" s="10">
        <v>0.12807932</v>
      </c>
      <c r="C126" s="4">
        <f>IF($A126="A64", $B126*100000000, 0)</f>
      </c>
      <c r="D126" s="4">
        <f>IF($A126="A57", $B126*100000000, 0)</f>
      </c>
      <c r="E126" s="4">
        <f>IF($A126="B63", $B126*100000000, 0)</f>
      </c>
      <c r="F126" s="4">
        <f>IF($A126="B73", $B126*100000000, 0)</f>
      </c>
      <c r="G126" s="4">
        <f>IF($A126="C64", $B126*100000000, 0)</f>
      </c>
      <c r="H126" s="4">
        <f>IF($A126="C70", $B126*100000000, 0)</f>
      </c>
      <c r="I126" s="4">
        <f>IF($A126="L63", $B126*100000000, 0)</f>
      </c>
      <c r="J126" s="4">
        <f>IF($A126="L72", $B126*100000000, 0)</f>
      </c>
    </row>
    <row x14ac:dyDescent="0.25" r="127" customHeight="1" ht="18.75">
      <c r="A127" s="9" t="s">
        <v>550</v>
      </c>
      <c r="B127" s="10">
        <v>0.12634082</v>
      </c>
      <c r="C127" s="4">
        <f>IF($A127="A65", $B127*100000000, 0)</f>
      </c>
      <c r="D127" s="4">
        <f>IF($A127="A58", $B127*100000000, 0)</f>
      </c>
      <c r="E127" s="4">
        <f>IF($A127="B64", $B127*100000000, 0)</f>
      </c>
      <c r="F127" s="4">
        <f>IF($A127="B74", $B127*100000000, 0)</f>
      </c>
      <c r="G127" s="4">
        <f>IF($A127="C65", $B127*100000000, 0)</f>
      </c>
      <c r="H127" s="4">
        <f>IF($A127="C71", $B127*100000000, 0)</f>
      </c>
      <c r="I127" s="4">
        <f>IF($A127="L64", $B127*100000000, 0)</f>
      </c>
      <c r="J127" s="4">
        <f>IF($A127="L73", $B127*100000000, 0)</f>
      </c>
    </row>
    <row x14ac:dyDescent="0.25" r="128" customHeight="1" ht="18.75">
      <c r="A128" s="9" t="s">
        <v>553</v>
      </c>
      <c r="B128" s="10">
        <v>0.3185795</v>
      </c>
      <c r="C128" s="4">
        <f>IF($A128="A66", $B128*100000000, 0)</f>
      </c>
      <c r="D128" s="4">
        <f>IF($A128="A59", $B128*100000000, 0)</f>
      </c>
      <c r="E128" s="4">
        <f>IF($A128="B65", $B128*100000000, 0)</f>
      </c>
      <c r="F128" s="4">
        <f>IF($A128="B75", $B128*100000000, 0)</f>
      </c>
      <c r="G128" s="4">
        <f>IF($A128="C66", $B128*100000000, 0)</f>
      </c>
      <c r="H128" s="4">
        <f>IF($A128="C72", $B128*100000000, 0)</f>
      </c>
      <c r="I128" s="4">
        <f>IF($A128="L65", $B128*100000000, 0)</f>
      </c>
      <c r="J128" s="4">
        <f>IF($A128="L74", $B128*100000000, 0)</f>
      </c>
    </row>
    <row x14ac:dyDescent="0.25" r="129" customHeight="1" ht="18.75">
      <c r="A129" s="9" t="s">
        <v>549</v>
      </c>
      <c r="B129" s="10">
        <v>0.1667875</v>
      </c>
      <c r="C129" s="4">
        <f>IF($A129="A67", $B129*100000000, 0)</f>
      </c>
      <c r="D129" s="4">
        <f>IF($A129="A60", $B129*100000000, 0)</f>
      </c>
      <c r="E129" s="4">
        <f>IF($A129="B66", $B129*100000000, 0)</f>
      </c>
      <c r="F129" s="4">
        <f>IF($A129="B76", $B129*100000000, 0)</f>
      </c>
      <c r="G129" s="4">
        <f>IF($A129="C67", $B129*100000000, 0)</f>
      </c>
      <c r="H129" s="4">
        <f>IF($A129="C73", $B129*100000000, 0)</f>
      </c>
      <c r="I129" s="4">
        <f>IF($A129="L66", $B129*100000000, 0)</f>
      </c>
      <c r="J129" s="4">
        <f>IF($A129="L75", $B129*100000000, 0)</f>
      </c>
    </row>
    <row x14ac:dyDescent="0.25" r="130" customHeight="1" ht="18.75">
      <c r="A130" s="9" t="s">
        <v>553</v>
      </c>
      <c r="B130" s="10">
        <v>0.24729538</v>
      </c>
      <c r="C130" s="4">
        <f>IF($A130="A68", $B130*100000000, 0)</f>
      </c>
      <c r="D130" s="4">
        <f>IF($A130="A61", $B130*100000000, 0)</f>
      </c>
      <c r="E130" s="4">
        <f>IF($A130="B67", $B130*100000000, 0)</f>
      </c>
      <c r="F130" s="4">
        <f>IF($A130="B77", $B130*100000000, 0)</f>
      </c>
      <c r="G130" s="4">
        <f>IF($A130="C68", $B130*100000000, 0)</f>
      </c>
      <c r="H130" s="4">
        <f>IF($A130="C74", $B130*100000000, 0)</f>
      </c>
      <c r="I130" s="4">
        <f>IF($A130="L67", $B130*100000000, 0)</f>
      </c>
      <c r="J130" s="4">
        <f>IF($A130="L76", $B130*100000000, 0)</f>
      </c>
    </row>
    <row x14ac:dyDescent="0.25" r="131" customHeight="1" ht="18.75">
      <c r="A131" s="9" t="s">
        <v>548</v>
      </c>
      <c r="B131" s="10">
        <v>0.18736725</v>
      </c>
      <c r="C131" s="4">
        <f>IF($A131="GcA5", $B131*100000000, 0)</f>
      </c>
      <c r="D131" s="4">
        <f>IF($A131="A62", $B131*100000000, 0)</f>
      </c>
      <c r="E131" s="4">
        <f>IF($A131="GcB4", $B131*100000000, 0)</f>
      </c>
      <c r="F131" s="4">
        <f>IF($A131="GcB14", $B131*100000000, 0)</f>
      </c>
      <c r="G131" s="4">
        <f>IF($A131="GcC5", $B131*100000000, 0)</f>
      </c>
      <c r="H131" s="4">
        <f>IF($A131="GcC11", $B131*100000000, 0)</f>
      </c>
      <c r="I131" s="4">
        <f>IF($A131="GcL4", $B131*100000000, 0)</f>
      </c>
      <c r="J131" s="4">
        <f>IF($A131="GcL13", $B131*100000000, 0)</f>
      </c>
    </row>
    <row x14ac:dyDescent="0.25" r="132" customHeight="1" ht="18.75">
      <c r="A132" s="9" t="s">
        <v>550</v>
      </c>
      <c r="B132" s="10">
        <v>0.6900614</v>
      </c>
      <c r="C132" s="4">
        <f>IF($A132="A6", $B132*100000000, 0)</f>
      </c>
      <c r="D132" s="4">
        <f>IF($A132="A63", $B132*100000000, 0)</f>
      </c>
      <c r="E132" s="4">
        <f>IF($A132="B5", $B132*100000000, 0)</f>
      </c>
      <c r="F132" s="4">
        <f>IF($A132="B15", $B132*100000000, 0)</f>
      </c>
      <c r="G132" s="4">
        <f>IF($A132="C6", $B132*100000000, 0)</f>
      </c>
      <c r="H132" s="4">
        <f>IF($A132="C12", $B132*100000000, 0)</f>
      </c>
      <c r="I132" s="4">
        <f>IF($A132="L5", $B132*100000000, 0)</f>
      </c>
      <c r="J132" s="4">
        <f>IF($A132="L14", $B132*100000000, 0)</f>
      </c>
    </row>
    <row x14ac:dyDescent="0.25" r="133" customHeight="1" ht="18.75">
      <c r="A133" s="9" t="s">
        <v>553</v>
      </c>
      <c r="B133" s="10">
        <v>0.28229436</v>
      </c>
      <c r="C133" s="4">
        <f>IF($A133="A7", $B133*100000000, 0)</f>
      </c>
      <c r="D133" s="4">
        <f>IF($A133="A64", $B133*100000000, 0)</f>
      </c>
      <c r="E133" s="4">
        <f>IF($A133="B6", $B133*100000000, 0)</f>
      </c>
      <c r="F133" s="4">
        <f>IF($A133="B16", $B133*100000000, 0)</f>
      </c>
      <c r="G133" s="4">
        <f>IF($A133="C7", $B133*100000000, 0)</f>
      </c>
      <c r="H133" s="4">
        <f>IF($A133="C13", $B133*100000000, 0)</f>
      </c>
      <c r="I133" s="5">
        <f>IF($A133="L6", $B133*100000000, 0)</f>
      </c>
      <c r="J133" s="4">
        <f>IF($A133="L15", $B133*100000000, 0)</f>
      </c>
    </row>
    <row x14ac:dyDescent="0.25" r="134" customHeight="1" ht="18.75">
      <c r="A134" s="9" t="s">
        <v>550</v>
      </c>
      <c r="B134" s="10">
        <v>0.13522188</v>
      </c>
      <c r="C134" s="4">
        <f>IF($A134="A8", $B134*100000000, 0)</f>
      </c>
      <c r="D134" s="4">
        <f>IF($A134="A65", $B134*100000000, 0)</f>
      </c>
      <c r="E134" s="4">
        <f>IF($A134="B7", $B134*100000000, 0)</f>
      </c>
      <c r="F134" s="4">
        <f>IF($A134="B17", $B134*100000000, 0)</f>
      </c>
      <c r="G134" s="5">
        <f>IF($A134="C8", $B134*100000000, 0)</f>
      </c>
      <c r="H134" s="4">
        <f>IF($A134="C14", $B134*100000000, 0)</f>
      </c>
      <c r="I134" s="4">
        <f>IF($A134="L7", $B134*100000000, 0)</f>
      </c>
      <c r="J134" s="4">
        <f>IF($A134="L16", $B134*100000000, 0)</f>
      </c>
    </row>
    <row x14ac:dyDescent="0.25" r="135" customHeight="1" ht="18.75">
      <c r="A135" s="9" t="s">
        <v>554</v>
      </c>
      <c r="B135" s="10">
        <v>0.25344846</v>
      </c>
      <c r="C135" s="4">
        <f>IF($A135="A9", $B135*100000000, 0)</f>
      </c>
      <c r="D135" s="4">
        <f>IF($A135="A66", $B135*100000000, 0)</f>
      </c>
      <c r="E135" s="4">
        <f>IF($A135="B8", $B135*100000000, 0)</f>
      </c>
      <c r="F135" s="4">
        <f>IF($A135="B18", $B135*100000000, 0)</f>
      </c>
      <c r="G135" s="4">
        <f>IF($A135="C9", $B135*100000000, 0)</f>
      </c>
      <c r="H135" s="4">
        <f>IF($A135="C15", $B135*100000000, 0)</f>
      </c>
      <c r="I135" s="4">
        <f>IF($A135="L8", $B135*100000000, 0)</f>
      </c>
      <c r="J135" s="4">
        <f>IF($A135="L17", $B135*100000000, 0)</f>
      </c>
    </row>
    <row x14ac:dyDescent="0.25" r="136" customHeight="1" ht="18.75">
      <c r="A136" s="9" t="s">
        <v>553</v>
      </c>
      <c r="B136" s="10">
        <v>0.23039415</v>
      </c>
      <c r="C136" s="4">
        <f>IF($A136="A10", $B136*100000000, 0)</f>
      </c>
      <c r="D136" s="4">
        <f>IF($A136="A67", $B136*100000000, 0)</f>
      </c>
      <c r="E136" s="4">
        <f>IF($A136="B9", $B136*100000000, 0)</f>
      </c>
      <c r="F136" s="4">
        <f>IF($A136="B19", $B136*100000000, 0)</f>
      </c>
      <c r="G136" s="4">
        <f>IF($A136="C10", $B136*100000000, 0)</f>
      </c>
      <c r="H136" s="4">
        <f>IF($A136="C16", $B136*100000000, 0)</f>
      </c>
      <c r="I136" s="4">
        <f>IF($A136="L9", $B136*100000000, 0)</f>
      </c>
      <c r="J136" s="4">
        <f>IF($A136="L18", $B136*100000000, 0)</f>
      </c>
    </row>
    <row x14ac:dyDescent="0.25" r="137" customHeight="1" ht="18.75">
      <c r="A137" s="9" t="s">
        <v>549</v>
      </c>
      <c r="B137" s="10">
        <v>0.5413157</v>
      </c>
      <c r="C137" s="5">
        <f>IF($A137="A11", $B137*100000000, 0)</f>
      </c>
      <c r="D137" s="4">
        <f>IF($A137="A68", $B137*100000000, 0)</f>
      </c>
      <c r="E137" s="4">
        <f>IF($A137="B10", $B137*100000000, 0)</f>
      </c>
      <c r="F137" s="4">
        <f>IF($A137="B20", $B137*100000000, 0)</f>
      </c>
      <c r="G137" s="4">
        <f>IF($A137="C11", $B137*100000000, 0)</f>
      </c>
      <c r="H137" s="4">
        <f>IF($A137="C17", $B137*100000000, 0)</f>
      </c>
      <c r="I137" s="4">
        <f>IF($A137="L10", $B137*100000000, 0)</f>
      </c>
      <c r="J137" s="4">
        <f>IF($A137="L19", $B137*100000000, 0)</f>
      </c>
    </row>
    <row x14ac:dyDescent="0.25" r="138" customHeight="1" ht="18.75">
      <c r="A138" s="9" t="s">
        <v>550</v>
      </c>
      <c r="B138" s="10">
        <v>0.12006146</v>
      </c>
      <c r="C138" s="4">
        <f>IF($A138="A12", $B138*100000000, 0)</f>
      </c>
      <c r="D138" s="4">
        <f>IF($A138="A69", $B138*100000000, 0)</f>
      </c>
      <c r="E138" s="4">
        <f>IF($A138="B11", $B138*100000000, 0)</f>
      </c>
      <c r="F138" s="4">
        <f>IF($A138="B21", $B138*100000000, 0)</f>
      </c>
      <c r="G138" s="4">
        <f>IF($A138="C12", $B138*100000000, 0)</f>
      </c>
      <c r="H138" s="4">
        <f>IF($A138="C18", $B138*100000000, 0)</f>
      </c>
      <c r="I138" s="4">
        <f>IF($A138="L11", $B138*100000000, 0)</f>
      </c>
      <c r="J138" s="4">
        <f>IF($A138="L20", $B138*100000000, 0)</f>
      </c>
    </row>
    <row x14ac:dyDescent="0.25" r="139" customHeight="1" ht="18.75">
      <c r="A139" s="9" t="s">
        <v>553</v>
      </c>
      <c r="B139" s="10">
        <v>0.35222852</v>
      </c>
      <c r="C139" s="4">
        <f>IF($A139="A13", $B139*100000000, 0)</f>
      </c>
      <c r="D139" s="4">
        <f>IF($A139="A70", $B139*100000000, 0)</f>
      </c>
      <c r="E139" s="4">
        <f>IF($A139="B12", $B139*100000000, 0)</f>
      </c>
      <c r="F139" s="4">
        <f>IF($A139="B22", $B139*100000000, 0)</f>
      </c>
      <c r="G139" s="4">
        <f>IF($A139="C13", $B139*100000000, 0)</f>
      </c>
      <c r="H139" s="4">
        <f>IF($A139="C19", $B139*100000000, 0)</f>
      </c>
      <c r="I139" s="4">
        <f>IF($A139="L12", $B139*100000000, 0)</f>
      </c>
      <c r="J139" s="4">
        <f>IF($A139="L21", $B139*100000000, 0)</f>
      </c>
    </row>
    <row x14ac:dyDescent="0.25" r="140" customHeight="1" ht="18.75">
      <c r="A140" s="9" t="s">
        <v>553</v>
      </c>
      <c r="B140" s="10">
        <v>0.32512015</v>
      </c>
      <c r="C140" s="4">
        <f>IF($A140="A14", $B140*100000000, 0)</f>
      </c>
      <c r="D140" s="4">
        <f>IF($A140="A71", $B140*100000000, 0)</f>
      </c>
      <c r="E140" s="4">
        <f>IF($A140="B13", $B140*100000000, 0)</f>
      </c>
      <c r="F140" s="4">
        <f>IF($A140="B23", $B140*100000000, 0)</f>
      </c>
      <c r="G140" s="4">
        <f>IF($A140="C14", $B140*100000000, 0)</f>
      </c>
      <c r="H140" s="4">
        <f>IF($A140="C20", $B140*100000000, 0)</f>
      </c>
      <c r="I140" s="4">
        <f>IF($A140="L13", $B140*100000000, 0)</f>
      </c>
      <c r="J140" s="4">
        <f>IF($A140="L22", $B140*100000000, 0)</f>
      </c>
    </row>
    <row x14ac:dyDescent="0.25" r="141" customHeight="1" ht="18.75">
      <c r="A141" s="9" t="s">
        <v>554</v>
      </c>
      <c r="B141" s="10">
        <v>0.24745215</v>
      </c>
      <c r="C141" s="4">
        <f>IF($A141="A15", $B141*100000000, 0)</f>
      </c>
      <c r="D141" s="4">
        <f>IF($A141="A72", $B141*100000000, 0)</f>
      </c>
      <c r="E141" s="4">
        <f>IF($A141="B14", $B141*100000000, 0)</f>
      </c>
      <c r="F141" s="4">
        <f>IF($A141="B24", $B141*100000000, 0)</f>
      </c>
      <c r="G141" s="4">
        <f>IF($A141="C15", $B141*100000000, 0)</f>
      </c>
      <c r="H141" s="4">
        <f>IF($A141="C21", $B141*100000000, 0)</f>
      </c>
      <c r="I141" s="4">
        <f>IF($A141="L14", $B141*100000000, 0)</f>
      </c>
      <c r="J141" s="4">
        <f>IF($A141="L23", $B141*100000000, 0)</f>
      </c>
    </row>
    <row x14ac:dyDescent="0.25" r="142" customHeight="1" ht="18.75">
      <c r="A142" s="9" t="s">
        <v>554</v>
      </c>
      <c r="B142" s="10">
        <v>0.22331226</v>
      </c>
      <c r="C142" s="4">
        <f>IF($A142="A16", $B142*100000000, 0)</f>
      </c>
      <c r="D142" s="4">
        <f>IF($A142="A73", $B142*100000000, 0)</f>
      </c>
      <c r="E142" s="4">
        <f>IF($A142="B15", $B142*100000000, 0)</f>
      </c>
      <c r="F142" s="4">
        <f>IF($A142="B25", $B142*100000000, 0)</f>
      </c>
      <c r="G142" s="4">
        <f>IF($A142="C16", $B142*100000000, 0)</f>
      </c>
      <c r="H142" s="4">
        <f>IF($A142="C22", $B142*100000000, 0)</f>
      </c>
      <c r="I142" s="4">
        <f>IF($A142="L15", $B142*100000000, 0)</f>
      </c>
      <c r="J142" s="4">
        <f>IF($A142="L24", $B142*100000000, 0)</f>
      </c>
    </row>
    <row x14ac:dyDescent="0.25" r="143" customHeight="1" ht="18.75">
      <c r="A143" s="9" t="s">
        <v>548</v>
      </c>
      <c r="B143" s="10">
        <v>0.30963886</v>
      </c>
      <c r="C143" s="4">
        <f>IF($A143="A17", $B143*100000000, 0)</f>
      </c>
      <c r="D143" s="4">
        <f>IF($A143="A74", $B143*100000000, 0)</f>
      </c>
      <c r="E143" s="4">
        <f>IF($A143="B16", $B143*100000000, 0)</f>
      </c>
      <c r="F143" s="4">
        <f>IF($A143="B26", $B143*100000000, 0)</f>
      </c>
      <c r="G143" s="4">
        <f>IF($A143="C17", $B143*100000000, 0)</f>
      </c>
      <c r="H143" s="4">
        <f>IF($A143="C23", $B143*100000000, 0)</f>
      </c>
      <c r="I143" s="4">
        <f>IF($A143="L16", $B143*100000000, 0)</f>
      </c>
      <c r="J143" s="4">
        <f>IF($A143="L25", $B143*100000000, 0)</f>
      </c>
    </row>
    <row x14ac:dyDescent="0.25" r="144" customHeight="1" ht="18.75">
      <c r="A144" s="9" t="s">
        <v>551</v>
      </c>
      <c r="B144" s="10">
        <v>0.17003044</v>
      </c>
      <c r="C144" s="4">
        <f>IF($A144="A18", $B144*100000000, 0)</f>
      </c>
      <c r="D144" s="4">
        <f>IF($A144="A75", $B144*100000000, 0)</f>
      </c>
      <c r="E144" s="4">
        <f>IF($A144="B17", $B144*100000000, 0)</f>
      </c>
      <c r="F144" s="4">
        <f>IF($A144="B27", $B144*100000000, 0)</f>
      </c>
      <c r="G144" s="4">
        <f>IF($A144="C18", $B144*100000000, 0)</f>
      </c>
      <c r="H144" s="4">
        <f>IF($A144="C24", $B144*100000000, 0)</f>
      </c>
      <c r="I144" s="4">
        <f>IF($A144="L17", $B144*100000000, 0)</f>
      </c>
      <c r="J144" s="4">
        <f>IF($A144="L26", $B144*100000000, 0)</f>
      </c>
    </row>
    <row x14ac:dyDescent="0.25" r="145" customHeight="1" ht="18.75">
      <c r="A145" s="9" t="s">
        <v>552</v>
      </c>
      <c r="B145" s="10">
        <v>0.1651818</v>
      </c>
      <c r="C145" s="4">
        <f>IF($A145="A19", $B145*100000000, 0)</f>
      </c>
      <c r="D145" s="4">
        <f>IF($A145="A76", $B145*100000000, 0)</f>
      </c>
      <c r="E145" s="4">
        <f>IF($A145="B18", $B145*100000000, 0)</f>
      </c>
      <c r="F145" s="4">
        <f>IF($A145="B28", $B145*100000000, 0)</f>
      </c>
      <c r="G145" s="4">
        <f>IF($A145="C19", $B145*100000000, 0)</f>
      </c>
      <c r="H145" s="4">
        <f>IF($A145="C25", $B145*100000000, 0)</f>
      </c>
      <c r="I145" s="4">
        <f>IF($A145="L18", $B145*100000000, 0)</f>
      </c>
      <c r="J145" s="5">
        <f>IF($A145="L27", $B145*100000000, 0)</f>
      </c>
    </row>
    <row x14ac:dyDescent="0.25" r="146" customHeight="1" ht="18.75">
      <c r="A146" s="9" t="s">
        <v>548</v>
      </c>
      <c r="B146" s="10">
        <v>1.2274731</v>
      </c>
      <c r="C146" s="4">
        <f>IF($A146="A20", $B146*100000000, 0)</f>
      </c>
      <c r="D146" s="4">
        <f>IF($A146="GcA13", $B146*100000000, 0)</f>
      </c>
      <c r="E146" s="4">
        <f>IF($A146="B19", $B146*100000000, 0)</f>
      </c>
      <c r="F146" s="4">
        <f>IF($A146="B29", $B146*100000000, 0)</f>
      </c>
      <c r="G146" s="4">
        <f>IF($A146="C20", $B146*100000000, 0)</f>
      </c>
      <c r="H146" s="5">
        <f>IF($A146="C26", $B146*100000000, 0)</f>
      </c>
      <c r="I146" s="4">
        <f>IF($A146="L19", $B146*100000000, 0)</f>
      </c>
      <c r="J146" s="4">
        <f>IF($A146="L28", $B146*100000000, 0)</f>
      </c>
    </row>
    <row x14ac:dyDescent="0.25" r="147" customHeight="1" ht="18.75">
      <c r="A147" s="9" t="s">
        <v>551</v>
      </c>
      <c r="B147" s="10">
        <v>0.16837065</v>
      </c>
      <c r="C147" s="4">
        <f>IF($A147="A21", $B147*100000000, 0)</f>
      </c>
      <c r="D147" s="4">
        <f>IF($A147="A14", $B147*100000000, 0)</f>
      </c>
      <c r="E147" s="4">
        <f>IF($A147="B20", $B147*100000000, 0)</f>
      </c>
      <c r="F147" s="4">
        <f>IF($A147="B30", $B147*100000000, 0)</f>
      </c>
      <c r="G147" s="4">
        <f>IF($A147="C21", $B147*100000000, 0)</f>
      </c>
      <c r="H147" s="4">
        <f>IF($A147="C27", $B147*100000000, 0)</f>
      </c>
      <c r="I147" s="4">
        <f>IF($A147="L20", $B147*100000000, 0)</f>
      </c>
      <c r="J147" s="4">
        <f>IF($A147="L29", $B147*100000000, 0)</f>
      </c>
    </row>
    <row x14ac:dyDescent="0.25" r="148" customHeight="1" ht="18.75">
      <c r="A148" s="9" t="s">
        <v>552</v>
      </c>
      <c r="B148" s="10">
        <v>0.18937148</v>
      </c>
      <c r="C148" s="4">
        <f>IF($A148="A22", $B148*100000000, 0)</f>
      </c>
      <c r="D148" s="4">
        <f>IF($A148="A15", $B148*100000000, 0)</f>
      </c>
      <c r="E148" s="4">
        <f>IF($A148="B21", $B148*100000000, 0)</f>
      </c>
      <c r="F148" s="4">
        <f>IF($A148="B31", $B148*100000000, 0)</f>
      </c>
      <c r="G148" s="4">
        <f>IF($A148="C22", $B148*100000000, 0)</f>
      </c>
      <c r="H148" s="4">
        <f>IF($A148="C28", $B148*100000000, 0)</f>
      </c>
      <c r="I148" s="4">
        <f>IF($A148="L21", $B148*100000000, 0)</f>
      </c>
      <c r="J148" s="4">
        <f>IF($A148="L30", $B148*100000000, 0)</f>
      </c>
    </row>
    <row x14ac:dyDescent="0.25" r="149" customHeight="1" ht="18.75">
      <c r="A149" s="9" t="s">
        <v>552</v>
      </c>
      <c r="B149" s="10">
        <v>0.12593994</v>
      </c>
      <c r="C149" s="4">
        <f>IF($A149="A23", $B149*100000000, 0)</f>
      </c>
      <c r="D149" s="4">
        <f>IF($A149="A16", $B149*100000000, 0)</f>
      </c>
      <c r="E149" s="4">
        <f>IF($A149="B22", $B149*100000000, 0)</f>
      </c>
      <c r="F149" s="4">
        <f>IF($A149="B32", $B149*100000000, 0)</f>
      </c>
      <c r="G149" s="4">
        <f>IF($A149="C23", $B149*100000000, 0)</f>
      </c>
      <c r="H149" s="4">
        <f>IF($A149="C29", $B149*100000000, 0)</f>
      </c>
      <c r="I149" s="4">
        <f>IF($A149="L22", $B149*100000000, 0)</f>
      </c>
      <c r="J149" s="4">
        <f>IF($A149="L31", $B149*100000000, 0)</f>
      </c>
    </row>
    <row x14ac:dyDescent="0.25" r="150" customHeight="1" ht="18.75">
      <c r="A150" s="9" t="s">
        <v>548</v>
      </c>
      <c r="B150" s="10">
        <v>0.25496408</v>
      </c>
      <c r="C150" s="4">
        <f>IF($A150="A24", $B150*100000000, 0)</f>
      </c>
      <c r="D150" s="4">
        <f>IF($A150="A17", $B150*100000000, 0)</f>
      </c>
      <c r="E150" s="4">
        <f>IF($A150="B23", $B150*100000000, 0)</f>
      </c>
      <c r="F150" s="4">
        <f>IF($A150="B33", $B150*100000000, 0)</f>
      </c>
      <c r="G150" s="4">
        <f>IF($A150="C24", $B150*100000000, 0)</f>
      </c>
      <c r="H150" s="4">
        <f>IF($A150="C30", $B150*100000000, 0)</f>
      </c>
      <c r="I150" s="4">
        <f>IF($A150="L23", $B150*100000000, 0)</f>
      </c>
      <c r="J150" s="4">
        <f>IF($A150="L32", $B150*100000000, 0)</f>
      </c>
    </row>
    <row x14ac:dyDescent="0.25" r="151" customHeight="1" ht="18.75">
      <c r="A151" s="9" t="s">
        <v>547</v>
      </c>
      <c r="B151" s="10">
        <v>0.08842648</v>
      </c>
      <c r="C151" s="4">
        <f>IF($A151="A25", $B151*100000000, 0)</f>
      </c>
      <c r="D151" s="4">
        <f>IF($A151="A18", $B151*100000000, 0)</f>
      </c>
      <c r="E151" s="4">
        <f>IF($A151="B24", $B151*100000000, 0)</f>
      </c>
      <c r="F151" s="4">
        <f>IF($A151="B34", $B151*100000000, 0)</f>
      </c>
      <c r="G151" s="4">
        <f>IF($A151="C25", $B151*100000000, 0)</f>
      </c>
      <c r="H151" s="4">
        <f>IF($A151="C31", $B151*100000000, 0)</f>
      </c>
      <c r="I151" s="4">
        <f>IF($A151="L24", $B151*100000000, 0)</f>
      </c>
      <c r="J151" s="4">
        <f>IF($A151="L33", $B151*100000000, 0)</f>
      </c>
    </row>
    <row x14ac:dyDescent="0.25" r="152" customHeight="1" ht="18.75">
      <c r="A152" s="9" t="s">
        <v>547</v>
      </c>
      <c r="B152" s="10">
        <v>0.526524</v>
      </c>
      <c r="C152" s="4">
        <f>IF($A152="A26", $B152*100000000, 0)</f>
      </c>
      <c r="D152" s="4">
        <f>IF($A152="A19", $B152*100000000, 0)</f>
      </c>
      <c r="E152" s="4">
        <f>IF($A152="B25", $B152*100000000, 0)</f>
      </c>
      <c r="F152" s="4">
        <f>IF($A152="B35", $B152*100000000, 0)</f>
      </c>
      <c r="G152" s="4">
        <f>IF($A152="C26", $B152*100000000, 0)</f>
      </c>
      <c r="H152" s="4">
        <f>IF($A152="C32", $B152*100000000, 0)</f>
      </c>
      <c r="I152" s="4">
        <f>IF($A152="L25", $B152*100000000, 0)</f>
      </c>
      <c r="J152" s="4">
        <f>IF($A152="L34", $B152*100000000, 0)</f>
      </c>
    </row>
    <row x14ac:dyDescent="0.25" r="153" customHeight="1" ht="18.75">
      <c r="A153" s="9" t="s">
        <v>547</v>
      </c>
      <c r="B153" s="10">
        <v>0.16005245</v>
      </c>
      <c r="C153" s="4">
        <f>IF($A153="A27", $B153*100000000, 0)</f>
      </c>
      <c r="D153" s="5">
        <f>IF($A153="A20", $B153*100000000, 0)</f>
      </c>
      <c r="E153" s="4">
        <f>IF($A153="B26", $B153*100000000, 0)</f>
      </c>
      <c r="F153" s="4">
        <f>IF($A153="B36", $B153*100000000, 0)</f>
      </c>
      <c r="G153" s="4">
        <f>IF($A153="C27", $B153*100000000, 0)</f>
      </c>
      <c r="H153" s="4">
        <f>IF($A153="C33", $B153*100000000, 0)</f>
      </c>
      <c r="I153" s="4">
        <f>IF($A153="L26", $B153*100000000, 0)</f>
      </c>
      <c r="J153" s="4">
        <f>IF($A153="L35", $B153*100000000, 0)</f>
      </c>
    </row>
    <row x14ac:dyDescent="0.25" r="154" customHeight="1" ht="18.75">
      <c r="A154" s="9" t="s">
        <v>548</v>
      </c>
      <c r="B154" s="10">
        <v>0.30556023</v>
      </c>
      <c r="C154" s="4">
        <f>IF($A154="A28", $B154*100000000, 0)</f>
      </c>
      <c r="D154" s="4">
        <f>IF($A154="A21", $B154*100000000, 0)</f>
      </c>
      <c r="E154" s="4">
        <f>IF($A154="B27", $B154*100000000, 0)</f>
      </c>
      <c r="F154" s="4">
        <f>IF($A154="B37", $B154*100000000, 0)</f>
      </c>
      <c r="G154" s="4">
        <f>IF($A154="C28", $B154*100000000, 0)</f>
      </c>
      <c r="H154" s="4">
        <f>IF($A154="C34", $B154*100000000, 0)</f>
      </c>
      <c r="I154" s="4">
        <f>IF($A154="L27", $B154*100000000, 0)</f>
      </c>
      <c r="J154" s="4">
        <f>IF($A154="L36", $B154*100000000, 0)</f>
      </c>
    </row>
    <row x14ac:dyDescent="0.25" r="155" customHeight="1" ht="18.75">
      <c r="A155" s="9" t="s">
        <v>550</v>
      </c>
      <c r="B155" s="10">
        <v>0.15717097</v>
      </c>
      <c r="C155" s="4">
        <f>IF($A155="A29", $B155*100000000, 0)</f>
      </c>
      <c r="D155" s="4">
        <f>IF($A155="A22", $B155*100000000, 0)</f>
      </c>
      <c r="E155" s="4">
        <f>IF($A155="B28", $B155*100000000, 0)</f>
      </c>
      <c r="F155" s="4">
        <f>IF($A155="B38", $B155*100000000, 0)</f>
      </c>
      <c r="G155" s="4">
        <f>IF($A155="C29", $B155*100000000, 0)</f>
      </c>
      <c r="H155" s="4">
        <f>IF($A155="C35", $B155*100000000, 0)</f>
      </c>
      <c r="I155" s="4">
        <f>IF($A155="L28", $B155*100000000, 0)</f>
      </c>
      <c r="J155" s="4">
        <f>IF($A155="L37", $B155*100000000, 0)</f>
      </c>
    </row>
    <row x14ac:dyDescent="0.25" r="156" customHeight="1" ht="18.75">
      <c r="A156" s="9" t="s">
        <v>554</v>
      </c>
      <c r="B156" s="10">
        <v>0.13117522</v>
      </c>
      <c r="C156" s="4">
        <f>IF($A156="A30", $B156*100000000, 0)</f>
      </c>
      <c r="D156" s="4">
        <f>IF($A156="A23", $B156*100000000, 0)</f>
      </c>
      <c r="E156" s="4">
        <f>IF($A156="B29", $B156*100000000, 0)</f>
      </c>
      <c r="F156" s="4">
        <f>IF($A156="B39", $B156*100000000, 0)</f>
      </c>
      <c r="G156" s="4">
        <f>IF($A156="C30", $B156*100000000, 0)</f>
      </c>
      <c r="H156" s="4">
        <f>IF($A156="C36", $B156*100000000, 0)</f>
      </c>
      <c r="I156" s="4">
        <f>IF($A156="L29", $B156*100000000, 0)</f>
      </c>
      <c r="J156" s="4">
        <f>IF($A156="L38", $B156*100000000, 0)</f>
      </c>
    </row>
    <row x14ac:dyDescent="0.25" r="157" customHeight="1" ht="18.75">
      <c r="A157" s="9" t="s">
        <v>550</v>
      </c>
      <c r="B157" s="10">
        <v>0.266346</v>
      </c>
      <c r="C157" s="4">
        <f>IF($A157="A31", $B157*100000000, 0)</f>
      </c>
      <c r="D157" s="4">
        <f>IF($A157="A24", $B157*100000000, 0)</f>
      </c>
      <c r="E157" s="4">
        <f>IF($A157="B30", $B157*100000000, 0)</f>
      </c>
      <c r="F157" s="4">
        <f>IF($A157="B40", $B157*100000000, 0)</f>
      </c>
      <c r="G157" s="5">
        <f>IF($A157="C31", $B157*100000000, 0)</f>
      </c>
      <c r="H157" s="4">
        <f>IF($A157="C37", $B157*100000000, 0)</f>
      </c>
      <c r="I157" s="4">
        <f>IF($A157="L30", $B157*100000000, 0)</f>
      </c>
      <c r="J157" s="4">
        <f>IF($A157="L39", $B157*100000000, 0)</f>
      </c>
    </row>
    <row x14ac:dyDescent="0.25" r="158" customHeight="1" ht="18.75">
      <c r="A158" s="9" t="s">
        <v>550</v>
      </c>
      <c r="B158" s="10">
        <v>0.23717022</v>
      </c>
      <c r="C158" s="4">
        <f>IF($A158="A32", $B158*100000000, 0)</f>
      </c>
      <c r="D158" s="4">
        <f>IF($A158="A25", $B158*100000000, 0)</f>
      </c>
      <c r="E158" s="4">
        <f>IF($A158="B31", $B158*100000000, 0)</f>
      </c>
      <c r="F158" s="4">
        <f>IF($A158="B41", $B158*100000000, 0)</f>
      </c>
      <c r="G158" s="4">
        <f>IF($A158="C32", $B158*100000000, 0)</f>
      </c>
      <c r="H158" s="4">
        <f>IF($A158="C38", $B158*100000000, 0)</f>
      </c>
      <c r="I158" s="4">
        <f>IF($A158="L31", $B158*100000000, 0)</f>
      </c>
      <c r="J158" s="4">
        <f>IF($A158="L40", $B158*100000000, 0)</f>
      </c>
    </row>
    <row x14ac:dyDescent="0.25" r="159" customHeight="1" ht="18.75">
      <c r="A159" s="9" t="s">
        <v>550</v>
      </c>
      <c r="B159" s="10">
        <v>0.28868282</v>
      </c>
      <c r="C159" s="4">
        <f>IF($A159="A33", $B159*100000000, 0)</f>
      </c>
      <c r="D159" s="4">
        <f>IF($A159="A26", $B159*100000000, 0)</f>
      </c>
      <c r="E159" s="4">
        <f>IF($A159="B32", $B159*100000000, 0)</f>
      </c>
      <c r="F159" s="4">
        <f>IF($A159="B42", $B159*100000000, 0)</f>
      </c>
      <c r="G159" s="4">
        <f>IF($A159="C33", $B159*100000000, 0)</f>
      </c>
      <c r="H159" s="4">
        <f>IF($A159="C39", $B159*100000000, 0)</f>
      </c>
      <c r="I159" s="4">
        <f>IF($A159="L32", $B159*100000000, 0)</f>
      </c>
      <c r="J159" s="4">
        <f>IF($A159="L41", $B159*100000000, 0)</f>
      </c>
    </row>
    <row x14ac:dyDescent="0.25" r="160" customHeight="1" ht="18.75">
      <c r="A160" s="9" t="s">
        <v>550</v>
      </c>
      <c r="B160" s="10">
        <v>0.5030733</v>
      </c>
      <c r="C160" s="4">
        <f>IF($A160="A34", $B160*100000000, 0)</f>
      </c>
      <c r="D160" s="4">
        <f>IF($A160="A27", $B160*100000000, 0)</f>
      </c>
      <c r="E160" s="4">
        <f>IF($A160="B33", $B160*100000000, 0)</f>
      </c>
      <c r="F160" s="4">
        <f>IF($A160="B43", $B160*100000000, 0)</f>
      </c>
      <c r="G160" s="5">
        <f>IF($A160="C34", $B160*100000000, 0)</f>
      </c>
      <c r="H160" s="4">
        <f>IF($A160="C40", $B160*100000000, 0)</f>
      </c>
      <c r="I160" s="4">
        <f>IF($A160="L33", $B160*100000000, 0)</f>
      </c>
      <c r="J160" s="4">
        <f>IF($A160="L42", $B160*100000000, 0)</f>
      </c>
    </row>
    <row x14ac:dyDescent="0.25" r="161" customHeight="1" ht="18.75">
      <c r="A161" s="9" t="s">
        <v>549</v>
      </c>
      <c r="B161" s="10">
        <v>0.39269686</v>
      </c>
      <c r="C161" s="4">
        <f>IF($A161="A35", $B161*100000000, 0)</f>
      </c>
      <c r="D161" s="4">
        <f>IF($A161="A28", $B161*100000000, 0)</f>
      </c>
      <c r="E161" s="4">
        <f>IF($A161="B34", $B161*100000000, 0)</f>
      </c>
      <c r="F161" s="4">
        <f>IF($A161="B44", $B161*100000000, 0)</f>
      </c>
      <c r="G161" s="4">
        <f>IF($A161="C35", $B161*100000000, 0)</f>
      </c>
      <c r="H161" s="4">
        <f>IF($A161="C41", $B161*100000000, 0)</f>
      </c>
      <c r="I161" s="4">
        <f>IF($A161="L34", $B161*100000000, 0)</f>
      </c>
      <c r="J161" s="4">
        <f>IF($A161="L43", $B161*100000000, 0)</f>
      </c>
    </row>
    <row x14ac:dyDescent="0.25" r="162" customHeight="1" ht="18.75">
      <c r="A162" s="9" t="s">
        <v>549</v>
      </c>
      <c r="B162" s="10">
        <v>0.15660116</v>
      </c>
      <c r="C162" s="5">
        <f>IF($A162="A36", $B162*100000000, 0)</f>
      </c>
      <c r="D162" s="4">
        <f>IF($A162="A29", $B162*100000000, 0)</f>
      </c>
      <c r="E162" s="4">
        <f>IF($A162="B35", $B162*100000000, 0)</f>
      </c>
      <c r="F162" s="4">
        <f>IF($A162="B45", $B162*100000000, 0)</f>
      </c>
      <c r="G162" s="4">
        <f>IF($A162="C36", $B162*100000000, 0)</f>
      </c>
      <c r="H162" s="4">
        <f>IF($A162="C42", $B162*100000000, 0)</f>
      </c>
      <c r="I162" s="4">
        <f>IF($A162="L35", $B162*100000000, 0)</f>
      </c>
      <c r="J162" s="4">
        <f>IF($A162="L44", $B162*100000000, 0)</f>
      </c>
    </row>
    <row x14ac:dyDescent="0.25" r="163" customHeight="1" ht="18.75">
      <c r="A163" s="9" t="s">
        <v>550</v>
      </c>
      <c r="B163" s="10">
        <v>0.5032512</v>
      </c>
      <c r="C163" s="4">
        <f>IF($A163="A37", $B163*100000000, 0)</f>
      </c>
      <c r="D163" s="4">
        <f>IF($A163="A30", $B163*100000000, 0)</f>
      </c>
      <c r="E163" s="4">
        <f>IF($A163="B36", $B163*100000000, 0)</f>
      </c>
      <c r="F163" s="4">
        <f>IF($A163="B46", $B163*100000000, 0)</f>
      </c>
      <c r="G163" s="4">
        <f>IF($A163="C37", $B163*100000000, 0)</f>
      </c>
      <c r="H163" s="4">
        <f>IF($A163="C43", $B163*100000000, 0)</f>
      </c>
      <c r="I163" s="4">
        <f>IF($A163="L36", $B163*100000000, 0)</f>
      </c>
      <c r="J163" s="4">
        <f>IF($A163="L45", $B163*100000000, 0)</f>
      </c>
    </row>
    <row x14ac:dyDescent="0.25" r="164" customHeight="1" ht="18.75">
      <c r="A164" s="9" t="s">
        <v>550</v>
      </c>
      <c r="B164" s="10">
        <v>0.23531008</v>
      </c>
      <c r="C164" s="4">
        <f>IF($A164="A38", $B164*100000000, 0)</f>
      </c>
      <c r="D164" s="4">
        <f>IF($A164="A31", $B164*100000000, 0)</f>
      </c>
      <c r="E164" s="4">
        <f>IF($A164="B37", $B164*100000000, 0)</f>
      </c>
      <c r="F164" s="4">
        <f>IF($A164="B47", $B164*100000000, 0)</f>
      </c>
      <c r="G164" s="4">
        <f>IF($A164="C38", $B164*100000000, 0)</f>
      </c>
      <c r="H164" s="4">
        <f>IF($A164="C44", $B164*100000000, 0)</f>
      </c>
      <c r="I164" s="4">
        <f>IF($A164="L37", $B164*100000000, 0)</f>
      </c>
      <c r="J164" s="4">
        <f>IF($A164="L46", $B164*100000000, 0)</f>
      </c>
    </row>
    <row x14ac:dyDescent="0.25" r="165" customHeight="1" ht="18.75">
      <c r="A165" s="9" t="s">
        <v>549</v>
      </c>
      <c r="B165" s="10">
        <v>0.13853377</v>
      </c>
      <c r="C165" s="4">
        <f>IF($A165="A39", $B165*100000000, 0)</f>
      </c>
      <c r="D165" s="4">
        <f>IF($A165="A32", $B165*100000000, 0)</f>
      </c>
      <c r="E165" s="4">
        <f>IF($A165="B38", $B165*100000000, 0)</f>
      </c>
      <c r="F165" s="4">
        <f>IF($A165="B48", $B165*100000000, 0)</f>
      </c>
      <c r="G165" s="4">
        <f>IF($A165="C39", $B165*100000000, 0)</f>
      </c>
      <c r="H165" s="4">
        <f>IF($A165="C45", $B165*100000000, 0)</f>
      </c>
      <c r="I165" s="4">
        <f>IF($A165="L38", $B165*100000000, 0)</f>
      </c>
      <c r="J165" s="4">
        <f>IF($A165="L47", $B165*100000000, 0)</f>
      </c>
    </row>
    <row x14ac:dyDescent="0.25" r="166" customHeight="1" ht="18.75">
      <c r="A166" s="9" t="s">
        <v>549</v>
      </c>
      <c r="B166" s="10">
        <v>0.15148686</v>
      </c>
      <c r="C166" s="4">
        <f>IF($A166="A40", $B166*100000000, 0)</f>
      </c>
      <c r="D166" s="4">
        <f>IF($A166="A33", $B166*100000000, 0)</f>
      </c>
      <c r="E166" s="4">
        <f>IF($A166="B39", $B166*100000000, 0)</f>
      </c>
      <c r="F166" s="4">
        <f>IF($A166="B49", $B166*100000000, 0)</f>
      </c>
      <c r="G166" s="4">
        <f>IF($A166="C40", $B166*100000000, 0)</f>
      </c>
      <c r="H166" s="4">
        <f>IF($A166="C46", $B166*100000000, 0)</f>
      </c>
      <c r="I166" s="4">
        <f>IF($A166="L39", $B166*100000000, 0)</f>
      </c>
      <c r="J166" s="4">
        <f>IF($A166="L48", $B166*100000000, 0)</f>
      </c>
    </row>
    <row x14ac:dyDescent="0.25" r="167" customHeight="1" ht="18.75">
      <c r="A167" s="9" t="s">
        <v>550</v>
      </c>
      <c r="B167" s="10">
        <v>0.34734583</v>
      </c>
      <c r="C167" s="4">
        <f>IF($A167="A41", $B167*100000000, 0)</f>
      </c>
      <c r="D167" s="4">
        <f>IF($A167="A34", $B167*100000000, 0)</f>
      </c>
      <c r="E167" s="4">
        <f>IF($A167="B40", $B167*100000000, 0)</f>
      </c>
      <c r="F167" s="4">
        <f>IF($A167="B50", $B167*100000000, 0)</f>
      </c>
      <c r="G167" s="4">
        <f>IF($A167="C41", $B167*100000000, 0)</f>
      </c>
      <c r="H167" s="4">
        <f>IF($A167="C47", $B167*100000000, 0)</f>
      </c>
      <c r="I167" s="4">
        <f>IF($A167="L40", $B167*100000000, 0)</f>
      </c>
      <c r="J167" s="4">
        <f>IF($A167="L49", $B167*100000000, 0)</f>
      </c>
    </row>
    <row x14ac:dyDescent="0.25" r="168" customHeight="1" ht="18.75">
      <c r="A168" s="9" t="s">
        <v>550</v>
      </c>
      <c r="B168" s="10">
        <v>0.35760552</v>
      </c>
      <c r="C168" s="4">
        <f>IF($A168="A42", $B168*100000000, 0)</f>
      </c>
      <c r="D168" s="4">
        <f>IF($A168="A35", $B168*100000000, 0)</f>
      </c>
      <c r="E168" s="4">
        <f>IF($A168="B41", $B168*100000000, 0)</f>
      </c>
      <c r="F168" s="4">
        <f>IF($A168="B51", $B168*100000000, 0)</f>
      </c>
      <c r="G168" s="4">
        <f>IF($A168="C42", $B168*100000000, 0)</f>
      </c>
      <c r="H168" s="4">
        <f>IF($A168="C48", $B168*100000000, 0)</f>
      </c>
      <c r="I168" s="4">
        <f>IF($A168="L41", $B168*100000000, 0)</f>
      </c>
      <c r="J168" s="4">
        <f>IF($A168="L50", $B168*100000000, 0)</f>
      </c>
    </row>
    <row x14ac:dyDescent="0.25" r="169" customHeight="1" ht="18.75">
      <c r="A169" s="9" t="s">
        <v>550</v>
      </c>
      <c r="B169" s="10">
        <v>0.13743804</v>
      </c>
      <c r="C169" s="4">
        <f>IF($A169="A43", $B169*100000000, 0)</f>
      </c>
      <c r="D169" s="4">
        <f>IF($A169="A36", $B169*100000000, 0)</f>
      </c>
      <c r="E169" s="4">
        <f>IF($A169="B42", $B169*100000000, 0)</f>
      </c>
      <c r="F169" s="4">
        <f>IF($A169="B52", $B169*100000000, 0)</f>
      </c>
      <c r="G169" s="5">
        <f>IF($A169="C43", $B169*100000000, 0)</f>
      </c>
      <c r="H169" s="4">
        <f>IF($A169="C49", $B169*100000000, 0)</f>
      </c>
      <c r="I169" s="4">
        <f>IF($A169="L42", $B169*100000000, 0)</f>
      </c>
      <c r="J169" s="4">
        <f>IF($A169="L51", $B169*100000000, 0)</f>
      </c>
    </row>
    <row x14ac:dyDescent="0.25" r="170" customHeight="1" ht="18.75">
      <c r="A170" s="9" t="s">
        <v>548</v>
      </c>
      <c r="B170" s="10">
        <v>0.46824837</v>
      </c>
      <c r="C170" s="4">
        <f>IF($A170="A44", $B170*100000000, 0)</f>
      </c>
      <c r="D170" s="4">
        <f>IF($A170="A37", $B170*100000000, 0)</f>
      </c>
      <c r="E170" s="4">
        <f>IF($A170="B43", $B170*100000000, 0)</f>
      </c>
      <c r="F170" s="4">
        <f>IF($A170="B53", $B170*100000000, 0)</f>
      </c>
      <c r="G170" s="4">
        <f>IF($A170="C44", $B170*100000000, 0)</f>
      </c>
      <c r="H170" s="4">
        <f>IF($A170="C50", $B170*100000000, 0)</f>
      </c>
      <c r="I170" s="4">
        <f>IF($A170="L43", $B170*100000000, 0)</f>
      </c>
      <c r="J170" s="4">
        <f>IF($A170="L52", $B170*100000000, 0)</f>
      </c>
    </row>
    <row x14ac:dyDescent="0.25" r="171" customHeight="1" ht="18.75">
      <c r="A171" s="9" t="s">
        <v>550</v>
      </c>
      <c r="B171" s="10">
        <v>2.672537</v>
      </c>
      <c r="C171" s="4">
        <f>IF($A171="A45", $B171*100000000, 0)</f>
      </c>
      <c r="D171" s="4">
        <f>IF($A171="A38", $B171*100000000, 0)</f>
      </c>
      <c r="E171" s="4">
        <f>IF($A171="B44", $B171*100000000, 0)</f>
      </c>
      <c r="F171" s="4">
        <f>IF($A171="B54", $B171*100000000, 0)</f>
      </c>
      <c r="G171" s="5">
        <f>IF($A171="C45", $B171*100000000, 0)</f>
      </c>
      <c r="H171" s="4">
        <f>IF($A171="C51", $B171*100000000, 0)</f>
      </c>
      <c r="I171" s="4">
        <f>IF($A171="L44", $B171*100000000, 0)</f>
      </c>
      <c r="J171" s="4">
        <f>IF($A171="L53", $B171*100000000, 0)</f>
      </c>
    </row>
    <row x14ac:dyDescent="0.25" r="172" customHeight="1" ht="18.75">
      <c r="A172" s="9" t="s">
        <v>548</v>
      </c>
      <c r="B172" s="10">
        <v>0.29991326</v>
      </c>
      <c r="C172" s="4">
        <f>IF($A172="A46", $B172*100000000, 0)</f>
      </c>
      <c r="D172" s="4">
        <f>IF($A172="A39", $B172*100000000, 0)</f>
      </c>
      <c r="E172" s="4">
        <f>IF($A172="B45", $B172*100000000, 0)</f>
      </c>
      <c r="F172" s="4">
        <f>IF($A172="B55", $B172*100000000, 0)</f>
      </c>
      <c r="G172" s="4">
        <f>IF($A172="C46", $B172*100000000, 0)</f>
      </c>
      <c r="H172" s="4">
        <f>IF($A172="C52", $B172*100000000, 0)</f>
      </c>
      <c r="I172" s="4">
        <f>IF($A172="L45", $B172*100000000, 0)</f>
      </c>
      <c r="J172" s="4">
        <f>IF($A172="L54", $B172*100000000, 0)</f>
      </c>
    </row>
    <row x14ac:dyDescent="0.25" r="173" customHeight="1" ht="18.75">
      <c r="A173" s="9" t="s">
        <v>548</v>
      </c>
      <c r="B173" s="10">
        <v>0.20196724</v>
      </c>
      <c r="C173" s="4">
        <f>IF($A173="A47", $B173*100000000, 0)</f>
      </c>
      <c r="D173" s="4">
        <f>IF($A173="A40", $B173*100000000, 0)</f>
      </c>
      <c r="E173" s="4">
        <f>IF($A173="B46", $B173*100000000, 0)</f>
      </c>
      <c r="F173" s="4">
        <f>IF($A173="B56", $B173*100000000, 0)</f>
      </c>
      <c r="G173" s="4">
        <f>IF($A173="C47", $B173*100000000, 0)</f>
      </c>
      <c r="H173" s="4">
        <f>IF($A173="C53", $B173*100000000, 0)</f>
      </c>
      <c r="I173" s="4">
        <f>IF($A173="L46", $B173*100000000, 0)</f>
      </c>
      <c r="J173" s="4">
        <f>IF($A173="L55", $B173*100000000, 0)</f>
      </c>
    </row>
    <row x14ac:dyDescent="0.25" r="174" customHeight="1" ht="18.75">
      <c r="A174" s="9" t="s">
        <v>552</v>
      </c>
      <c r="B174" s="10">
        <v>0.26745942</v>
      </c>
      <c r="C174" s="4">
        <f>IF($A174="A48", $B174*100000000, 0)</f>
      </c>
      <c r="D174" s="4">
        <f>IF($A174="A41", $B174*100000000, 0)</f>
      </c>
      <c r="E174" s="4">
        <f>IF($A174="B47", $B174*100000000, 0)</f>
      </c>
      <c r="F174" s="4">
        <f>IF($A174="B57", $B174*100000000, 0)</f>
      </c>
      <c r="G174" s="4">
        <f>IF($A174="C48", $B174*100000000, 0)</f>
      </c>
      <c r="H174" s="4">
        <f>IF($A174="C54", $B174*100000000, 0)</f>
      </c>
      <c r="I174" s="4">
        <f>IF($A174="L47", $B174*100000000, 0)</f>
      </c>
      <c r="J174" s="4">
        <f>IF($A174="L56", $B174*100000000, 0)</f>
      </c>
    </row>
    <row x14ac:dyDescent="0.25" r="175" customHeight="1" ht="18.75">
      <c r="A175" s="9" t="s">
        <v>549</v>
      </c>
      <c r="B175" s="10">
        <v>0.12043177</v>
      </c>
      <c r="C175" s="4">
        <f>IF($A175="A49", $B175*100000000, 0)</f>
      </c>
      <c r="D175" s="4">
        <f>IF($A175="A42", $B175*100000000, 0)</f>
      </c>
      <c r="E175" s="4">
        <f>IF($A175="B48", $B175*100000000, 0)</f>
      </c>
      <c r="F175" s="4">
        <f>IF($A175="B58", $B175*100000000, 0)</f>
      </c>
      <c r="G175" s="4">
        <f>IF($A175="C49", $B175*100000000, 0)</f>
      </c>
      <c r="H175" s="4">
        <f>IF($A175="C55", $B175*100000000, 0)</f>
      </c>
      <c r="I175" s="4">
        <f>IF($A175="L48", $B175*100000000, 0)</f>
      </c>
      <c r="J175" s="4">
        <f>IF($A175="L57", $B175*100000000, 0)</f>
      </c>
    </row>
    <row x14ac:dyDescent="0.25" r="176" customHeight="1" ht="18.75">
      <c r="A176" s="9" t="s">
        <v>548</v>
      </c>
      <c r="B176" s="10">
        <v>0.1519791</v>
      </c>
      <c r="C176" s="4">
        <f>IF($A176="A50", $B176*100000000, 0)</f>
      </c>
      <c r="D176" s="4">
        <f>IF($A176="A43", $B176*100000000, 0)</f>
      </c>
      <c r="E176" s="4">
        <f>IF($A176="B49", $B176*100000000, 0)</f>
      </c>
      <c r="F176" s="4">
        <f>IF($A176="B59", $B176*100000000, 0)</f>
      </c>
      <c r="G176" s="4">
        <f>IF($A176="C50", $B176*100000000, 0)</f>
      </c>
      <c r="H176" s="4">
        <f>IF($A176="C56", $B176*100000000, 0)</f>
      </c>
      <c r="I176" s="4">
        <f>IF($A176="L49", $B176*100000000, 0)</f>
      </c>
      <c r="J176" s="4">
        <f>IF($A176="L58", $B176*100000000, 0)</f>
      </c>
    </row>
    <row x14ac:dyDescent="0.25" r="177" customHeight="1" ht="18.75">
      <c r="A177" s="9" t="s">
        <v>553</v>
      </c>
      <c r="B177" s="10">
        <v>0.23170987</v>
      </c>
      <c r="C177" s="4">
        <f>IF($A177="A51", $B177*100000000, 0)</f>
      </c>
      <c r="D177" s="4">
        <f>IF($A177="A44", $B177*100000000, 0)</f>
      </c>
      <c r="E177" s="4">
        <f>IF($A177="B50", $B177*100000000, 0)</f>
      </c>
      <c r="F177" s="4">
        <f>IF($A177="B60", $B177*100000000, 0)</f>
      </c>
      <c r="G177" s="4">
        <f>IF($A177="C51", $B177*100000000, 0)</f>
      </c>
      <c r="H177" s="4">
        <f>IF($A177="C57", $B177*100000000, 0)</f>
      </c>
      <c r="I177" s="4">
        <f>IF($A177="L50", $B177*100000000, 0)</f>
      </c>
      <c r="J177" s="4">
        <f>IF($A177="L59", $B177*100000000, 0)</f>
      </c>
    </row>
    <row x14ac:dyDescent="0.25" r="178" customHeight="1" ht="18.75">
      <c r="A178" s="9" t="s">
        <v>549</v>
      </c>
      <c r="B178" s="10">
        <v>0.20705463</v>
      </c>
      <c r="C178" s="4">
        <f>IF($A178="A52", $B178*100000000, 0)</f>
      </c>
      <c r="D178" s="4">
        <f>IF($A178="A45", $B178*100000000, 0)</f>
      </c>
      <c r="E178" s="4">
        <f>IF($A178="B51", $B178*100000000, 0)</f>
      </c>
      <c r="F178" s="4">
        <f>IF($A178="B61", $B178*100000000, 0)</f>
      </c>
      <c r="G178" s="4">
        <f>IF($A178="C52", $B178*100000000, 0)</f>
      </c>
      <c r="H178" s="4">
        <f>IF($A178="C58", $B178*100000000, 0)</f>
      </c>
      <c r="I178" s="4">
        <f>IF($A178="L51", $B178*100000000, 0)</f>
      </c>
      <c r="J178" s="4">
        <f>IF($A178="L60", $B178*100000000, 0)</f>
      </c>
    </row>
    <row x14ac:dyDescent="0.25" r="179" customHeight="1" ht="18.75">
      <c r="A179" s="9" t="s">
        <v>549</v>
      </c>
      <c r="B179" s="10">
        <v>0.24221793</v>
      </c>
      <c r="C179" s="4">
        <f>IF($A179="A53", $B179*100000000, 0)</f>
      </c>
      <c r="D179" s="4">
        <f>IF($A179="A46", $B179*100000000, 0)</f>
      </c>
      <c r="E179" s="4">
        <f>IF($A179="B52", $B179*100000000, 0)</f>
      </c>
      <c r="F179" s="4">
        <f>IF($A179="B62", $B179*100000000, 0)</f>
      </c>
      <c r="G179" s="4">
        <f>IF($A179="C53", $B179*100000000, 0)</f>
      </c>
      <c r="H179" s="4">
        <f>IF($A179="C59", $B179*100000000, 0)</f>
      </c>
      <c r="I179" s="4">
        <f>IF($A179="L52", $B179*100000000, 0)</f>
      </c>
      <c r="J179" s="4">
        <f>IF($A179="L61", $B179*100000000, 0)</f>
      </c>
    </row>
    <row x14ac:dyDescent="0.25" r="180" customHeight="1" ht="18.75">
      <c r="A180" s="9" t="s">
        <v>549</v>
      </c>
      <c r="B180" s="10">
        <v>0.5019954</v>
      </c>
      <c r="C180" s="4">
        <f>IF($A180="A54", $B180*100000000, 0)</f>
      </c>
      <c r="D180" s="4">
        <f>IF($A180="A47", $B180*100000000, 0)</f>
      </c>
      <c r="E180" s="4">
        <f>IF($A180="B53", $B180*100000000, 0)</f>
      </c>
      <c r="F180" s="4">
        <f>IF($A180="B63", $B180*100000000, 0)</f>
      </c>
      <c r="G180" s="4">
        <f>IF($A180="C54", $B180*100000000, 0)</f>
      </c>
      <c r="H180" s="4">
        <f>IF($A180="C60", $B180*100000000, 0)</f>
      </c>
      <c r="I180" s="4">
        <f>IF($A180="L53", $B180*100000000, 0)</f>
      </c>
      <c r="J180" s="4">
        <f>IF($A180="L62", $B180*100000000, 0)</f>
      </c>
    </row>
    <row x14ac:dyDescent="0.25" r="181" customHeight="1" ht="18.75">
      <c r="A181" s="9" t="s">
        <v>554</v>
      </c>
      <c r="B181" s="10">
        <v>0.2243343</v>
      </c>
      <c r="C181" s="4">
        <f>IF($A181="A55", $B181*100000000, 0)</f>
      </c>
      <c r="D181" s="4">
        <f>IF($A181="A48", $B181*100000000, 0)</f>
      </c>
      <c r="E181" s="4">
        <f>IF($A181="B54", $B181*100000000, 0)</f>
      </c>
      <c r="F181" s="4">
        <f>IF($A181="B64", $B181*100000000, 0)</f>
      </c>
      <c r="G181" s="4">
        <f>IF($A181="C55", $B181*100000000, 0)</f>
      </c>
      <c r="H181" s="4">
        <f>IF($A181="C61", $B181*100000000, 0)</f>
      </c>
      <c r="I181" s="4">
        <f>IF($A181="L54", $B181*100000000, 0)</f>
      </c>
      <c r="J181" s="4">
        <f>IF($A181="L63", $B181*100000000, 0)</f>
      </c>
    </row>
    <row x14ac:dyDescent="0.25" r="182" customHeight="1" ht="18.75">
      <c r="A182" s="9" t="s">
        <v>552</v>
      </c>
      <c r="B182" s="10">
        <v>0.20855564</v>
      </c>
      <c r="C182" s="4">
        <f>IF($A182="A56", $B182*100000000, 0)</f>
      </c>
      <c r="D182" s="4">
        <f>IF($A182="A49", $B182*100000000, 0)</f>
      </c>
      <c r="E182" s="4">
        <f>IF($A182="B55", $B182*100000000, 0)</f>
      </c>
      <c r="F182" s="4">
        <f>IF($A182="B65", $B182*100000000, 0)</f>
      </c>
      <c r="G182" s="4">
        <f>IF($A182="C56", $B182*100000000, 0)</f>
      </c>
      <c r="H182" s="4">
        <f>IF($A182="C62", $B182*100000000, 0)</f>
      </c>
      <c r="I182" s="4">
        <f>IF($A182="L55", $B182*100000000, 0)</f>
      </c>
      <c r="J182" s="4">
        <f>IF($A182="L64", $B182*100000000, 0)</f>
      </c>
    </row>
    <row x14ac:dyDescent="0.25" r="183" customHeight="1" ht="18.75">
      <c r="A183" s="9" t="s">
        <v>554</v>
      </c>
      <c r="B183" s="10">
        <v>0.28135642</v>
      </c>
      <c r="C183" s="4">
        <f>IF($A183="A57", $B183*100000000, 0)</f>
      </c>
      <c r="D183" s="4">
        <f>IF($A183="A50", $B183*100000000, 0)</f>
      </c>
      <c r="E183" s="4">
        <f>IF($A183="B56", $B183*100000000, 0)</f>
      </c>
      <c r="F183" s="4">
        <f>IF($A183="B66", $B183*100000000, 0)</f>
      </c>
      <c r="G183" s="4">
        <f>IF($A183="C57", $B183*100000000, 0)</f>
      </c>
      <c r="H183" s="4">
        <f>IF($A183="C63", $B183*100000000, 0)</f>
      </c>
      <c r="I183" s="4">
        <f>IF($A183="L56", $B183*100000000, 0)</f>
      </c>
      <c r="J183" s="4">
        <f>IF($A183="L65", $B183*100000000, 0)</f>
      </c>
    </row>
    <row x14ac:dyDescent="0.25" r="184" customHeight="1" ht="18.75">
      <c r="A184" s="9" t="s">
        <v>548</v>
      </c>
      <c r="B184" s="10">
        <v>2.4350064</v>
      </c>
      <c r="C184" s="4">
        <f>IF($A184="A58", $B184*100000000, 0)</f>
      </c>
      <c r="D184" s="4">
        <f>IF($A184="A51", $B184*100000000, 0)</f>
      </c>
      <c r="E184" s="4">
        <f>IF($A184="B57", $B184*100000000, 0)</f>
      </c>
      <c r="F184" s="4">
        <f>IF($A184="B67", $B184*100000000, 0)</f>
      </c>
      <c r="G184" s="4">
        <f>IF($A184="C58", $B184*100000000, 0)</f>
      </c>
      <c r="H184" s="5">
        <f>IF($A184="C64", $B184*100000000, 0)</f>
      </c>
      <c r="I184" s="4">
        <f>IF($A184="L57", $B184*100000000, 0)</f>
      </c>
      <c r="J184" s="4">
        <f>IF($A184="L66", $B184*100000000, 0)</f>
      </c>
    </row>
    <row x14ac:dyDescent="0.25" r="185" customHeight="1" ht="18.75">
      <c r="A185" s="9" t="s">
        <v>548</v>
      </c>
      <c r="B185" s="10">
        <v>0.3281992</v>
      </c>
      <c r="C185" s="4">
        <f>IF($A185="A59", $B185*100000000, 0)</f>
      </c>
      <c r="D185" s="4">
        <f>IF($A185="A52", $B185*100000000, 0)</f>
      </c>
      <c r="E185" s="4">
        <f>IF($A185="B58", $B185*100000000, 0)</f>
      </c>
      <c r="F185" s="4">
        <f>IF($A185="B68", $B185*100000000, 0)</f>
      </c>
      <c r="G185" s="4">
        <f>IF($A185="C59", $B185*100000000, 0)</f>
      </c>
      <c r="H185" s="5">
        <f>IF($A185="C65", $B185*100000000, 0)</f>
      </c>
      <c r="I185" s="4">
        <f>IF($A185="L58", $B185*100000000, 0)</f>
      </c>
      <c r="J185" s="4">
        <f>IF($A185="L67", $B185*100000000, 0)</f>
      </c>
    </row>
    <row x14ac:dyDescent="0.25" r="186" customHeight="1" ht="18.75">
      <c r="A186" s="9" t="s">
        <v>548</v>
      </c>
      <c r="B186" s="10">
        <v>0.18306027</v>
      </c>
      <c r="C186" s="4">
        <f>IF($A186="A60", $B186*100000000, 0)</f>
      </c>
      <c r="D186" s="4">
        <f>IF($A186="A53", $B186*100000000, 0)</f>
      </c>
      <c r="E186" s="4">
        <f>IF($A186="B59", $B186*100000000, 0)</f>
      </c>
      <c r="F186" s="4">
        <f>IF($A186="B69", $B186*100000000, 0)</f>
      </c>
      <c r="G186" s="4">
        <f>IF($A186="C60", $B186*100000000, 0)</f>
      </c>
      <c r="H186" s="4">
        <f>IF($A186="C66", $B186*100000000, 0)</f>
      </c>
      <c r="I186" s="4">
        <f>IF($A186="L59", $B186*100000000, 0)</f>
      </c>
      <c r="J186" s="4">
        <f>IF($A186="L68", $B186*100000000, 0)</f>
      </c>
    </row>
    <row x14ac:dyDescent="0.25" r="187" customHeight="1" ht="18.75">
      <c r="A187" s="9" t="s">
        <v>550</v>
      </c>
      <c r="B187" s="10">
        <v>0.12148316</v>
      </c>
      <c r="C187" s="4">
        <f>IF($A187="A61", $B187*100000000, 0)</f>
      </c>
      <c r="D187" s="4">
        <f>IF($A187="A54", $B187*100000000, 0)</f>
      </c>
      <c r="E187" s="4">
        <f>IF($A187="B60", $B187*100000000, 0)</f>
      </c>
      <c r="F187" s="4">
        <f>IF($A187="B70", $B187*100000000, 0)</f>
      </c>
      <c r="G187" s="4">
        <f>IF($A187="C61", $B187*100000000, 0)</f>
      </c>
      <c r="H187" s="4">
        <f>IF($A187="C67", $B187*100000000, 0)</f>
      </c>
      <c r="I187" s="4">
        <f>IF($A187="L60", $B187*100000000, 0)</f>
      </c>
      <c r="J187" s="4">
        <f>IF($A187="L69", $B187*100000000, 0)</f>
      </c>
    </row>
    <row x14ac:dyDescent="0.25" r="188" customHeight="1" ht="18.75">
      <c r="A188" s="9" t="s">
        <v>547</v>
      </c>
      <c r="B188" s="10">
        <v>0.08066871</v>
      </c>
      <c r="C188" s="4">
        <f>IF($A188="A62", $B188*100000000, 0)</f>
      </c>
      <c r="D188" s="4">
        <f>IF($A188="A55", $B188*100000000, 0)</f>
      </c>
      <c r="E188" s="4">
        <f>IF($A188="B61", $B188*100000000, 0)</f>
      </c>
      <c r="F188" s="4">
        <f>IF($A188="B71", $B188*100000000, 0)</f>
      </c>
      <c r="G188" s="4">
        <f>IF($A188="C62", $B188*100000000, 0)</f>
      </c>
      <c r="H188" s="4">
        <f>IF($A188="C68", $B188*100000000, 0)</f>
      </c>
      <c r="I188" s="4">
        <f>IF($A188="L61", $B188*100000000, 0)</f>
      </c>
      <c r="J188" s="4">
        <f>IF($A188="L70", $B188*100000000, 0)</f>
      </c>
    </row>
    <row x14ac:dyDescent="0.25" r="189" customHeight="1" ht="18.75">
      <c r="A189" s="9" t="s">
        <v>549</v>
      </c>
      <c r="B189" s="10">
        <v>0.32751894</v>
      </c>
      <c r="C189" s="5">
        <f>IF($A189="A63", $B189*100000000, 0)</f>
      </c>
      <c r="D189" s="4">
        <f>IF($A189="A56", $B189*100000000, 0)</f>
      </c>
      <c r="E189" s="4">
        <f>IF($A189="B62", $B189*100000000, 0)</f>
      </c>
      <c r="F189" s="4">
        <f>IF($A189="B72", $B189*100000000, 0)</f>
      </c>
      <c r="G189" s="4">
        <f>IF($A189="C63", $B189*100000000, 0)</f>
      </c>
      <c r="H189" s="4">
        <f>IF($A189="C69", $B189*100000000, 0)</f>
      </c>
      <c r="I189" s="4">
        <f>IF($A189="L62", $B189*100000000, 0)</f>
      </c>
      <c r="J189" s="4">
        <f>IF($A189="L71", $B189*100000000, 0)</f>
      </c>
    </row>
    <row x14ac:dyDescent="0.25" r="190" customHeight="1" ht="18.75">
      <c r="A190" s="9" t="s">
        <v>549</v>
      </c>
      <c r="B190" s="10">
        <v>0.51061743</v>
      </c>
      <c r="C190" s="5">
        <f>IF($A190="A64", $B190*100000000, 0)</f>
      </c>
      <c r="D190" s="4">
        <f>IF($A190="A57", $B190*100000000, 0)</f>
      </c>
      <c r="E190" s="4">
        <f>IF($A190="B63", $B190*100000000, 0)</f>
      </c>
      <c r="F190" s="4">
        <f>IF($A190="B73", $B190*100000000, 0)</f>
      </c>
      <c r="G190" s="4">
        <f>IF($A190="C64", $B190*100000000, 0)</f>
      </c>
      <c r="H190" s="4">
        <f>IF($A190="C70", $B190*100000000, 0)</f>
      </c>
      <c r="I190" s="4">
        <f>IF($A190="L63", $B190*100000000, 0)</f>
      </c>
      <c r="J190" s="4">
        <f>IF($A190="L72", $B190*100000000, 0)</f>
      </c>
    </row>
    <row x14ac:dyDescent="0.25" r="191" customHeight="1" ht="18.75">
      <c r="A191" s="9" t="s">
        <v>549</v>
      </c>
      <c r="B191" s="10">
        <v>0.19068961</v>
      </c>
      <c r="C191" s="4">
        <f>IF($A191="A65", $B191*100000000, 0)</f>
      </c>
      <c r="D191" s="4">
        <f>IF($A191="A58", $B191*100000000, 0)</f>
      </c>
      <c r="E191" s="4">
        <f>IF($A191="B64", $B191*100000000, 0)</f>
      </c>
      <c r="F191" s="4">
        <f>IF($A191="B74", $B191*100000000, 0)</f>
      </c>
      <c r="G191" s="4">
        <f>IF($A191="C65", $B191*100000000, 0)</f>
      </c>
      <c r="H191" s="4">
        <f>IF($A191="C71", $B191*100000000, 0)</f>
      </c>
      <c r="I191" s="4">
        <f>IF($A191="L64", $B191*100000000, 0)</f>
      </c>
      <c r="J191" s="4">
        <f>IF($A191="L73", $B191*100000000, 0)</f>
      </c>
    </row>
    <row x14ac:dyDescent="0.25" r="192" customHeight="1" ht="18.75">
      <c r="A192" s="9" t="s">
        <v>549</v>
      </c>
      <c r="B192" s="10">
        <v>0.27971232</v>
      </c>
      <c r="C192" s="4">
        <f>IF($A192="A66", $B192*100000000, 0)</f>
      </c>
      <c r="D192" s="4">
        <f>IF($A192="A59", $B192*100000000, 0)</f>
      </c>
      <c r="E192" s="4">
        <f>IF($A192="B65", $B192*100000000, 0)</f>
      </c>
      <c r="F192" s="4">
        <f>IF($A192="B75", $B192*100000000, 0)</f>
      </c>
      <c r="G192" s="4">
        <f>IF($A192="C66", $B192*100000000, 0)</f>
      </c>
      <c r="H192" s="4">
        <f>IF($A192="C72", $B192*100000000, 0)</f>
      </c>
      <c r="I192" s="4">
        <f>IF($A192="L65", $B192*100000000, 0)</f>
      </c>
      <c r="J192" s="4">
        <f>IF($A192="L74", $B192*100000000, 0)</f>
      </c>
    </row>
    <row x14ac:dyDescent="0.25" r="193" customHeight="1" ht="18.75">
      <c r="A193" s="9" t="s">
        <v>549</v>
      </c>
      <c r="B193" s="10">
        <v>0.26016867</v>
      </c>
      <c r="C193" s="4">
        <f>IF($A193="A67", $B193*100000000, 0)</f>
      </c>
      <c r="D193" s="4">
        <f>IF($A193="A60", $B193*100000000, 0)</f>
      </c>
      <c r="E193" s="4">
        <f>IF($A193="B66", $B193*100000000, 0)</f>
      </c>
      <c r="F193" s="4">
        <f>IF($A193="B76", $B193*100000000, 0)</f>
      </c>
      <c r="G193" s="4">
        <f>IF($A193="C67", $B193*100000000, 0)</f>
      </c>
      <c r="H193" s="4">
        <f>IF($A193="C73", $B193*100000000, 0)</f>
      </c>
      <c r="I193" s="4">
        <f>IF($A193="L66", $B193*100000000, 0)</f>
      </c>
      <c r="J193" s="4">
        <f>IF($A193="L75", $B193*100000000, 0)</f>
      </c>
    </row>
    <row x14ac:dyDescent="0.25" r="194" customHeight="1" ht="18.75">
      <c r="A194" s="9" t="s">
        <v>550</v>
      </c>
      <c r="B194" s="10">
        <v>0.29204836</v>
      </c>
      <c r="C194" s="4">
        <f>IF($A194="A68", $B194*100000000, 0)</f>
      </c>
      <c r="D194" s="4">
        <f>IF($A194="A61", $B194*100000000, 0)</f>
      </c>
      <c r="E194" s="4">
        <f>IF($A194="B67", $B194*100000000, 0)</f>
      </c>
      <c r="F194" s="4">
        <f>IF($A194="B77", $B194*100000000, 0)</f>
      </c>
      <c r="G194" s="4">
        <f>IF($A194="C68", $B194*100000000, 0)</f>
      </c>
      <c r="H194" s="4">
        <f>IF($A194="C74", $B194*100000000, 0)</f>
      </c>
      <c r="I194" s="4">
        <f>IF($A194="L67", $B194*100000000, 0)</f>
      </c>
      <c r="J194" s="4">
        <f>IF($A194="L76", $B194*100000000, 0)</f>
      </c>
    </row>
    <row x14ac:dyDescent="0.25" r="195" customHeight="1" ht="18.75">
      <c r="A195" s="9" t="s">
        <v>550</v>
      </c>
      <c r="B195" s="10">
        <v>0.55787265</v>
      </c>
      <c r="C195" s="4">
        <f>IF($A195="GcA5", $B195*100000000, 0)</f>
      </c>
      <c r="D195" s="4">
        <f>IF($A195="A62", $B195*100000000, 0)</f>
      </c>
      <c r="E195" s="4">
        <f>IF($A195="GcB4", $B195*100000000, 0)</f>
      </c>
      <c r="F195" s="4">
        <f>IF($A195="GcB14", $B195*100000000, 0)</f>
      </c>
      <c r="G195" s="4">
        <f>IF($A195="GcC5", $B195*100000000, 0)</f>
      </c>
      <c r="H195" s="4">
        <f>IF($A195="GcC11", $B195*100000000, 0)</f>
      </c>
      <c r="I195" s="4">
        <f>IF($A195="GcL4", $B195*100000000, 0)</f>
      </c>
      <c r="J195" s="4">
        <f>IF($A195="GcL13", $B195*100000000, 0)</f>
      </c>
    </row>
    <row x14ac:dyDescent="0.25" r="196" customHeight="1" ht="18.75">
      <c r="A196" s="9" t="s">
        <v>550</v>
      </c>
      <c r="B196" s="10">
        <v>0.94887125</v>
      </c>
      <c r="C196" s="4">
        <f>IF($A196="A6", $B196*100000000, 0)</f>
      </c>
      <c r="D196" s="4">
        <f>IF($A196="A63", $B196*100000000, 0)</f>
      </c>
      <c r="E196" s="4">
        <f>IF($A196="B5", $B196*100000000, 0)</f>
      </c>
      <c r="F196" s="4">
        <f>IF($A196="B15", $B196*100000000, 0)</f>
      </c>
      <c r="G196" s="4">
        <f>IF($A196="C6", $B196*100000000, 0)</f>
      </c>
      <c r="H196" s="4">
        <f>IF($A196="C12", $B196*100000000, 0)</f>
      </c>
      <c r="I196" s="4">
        <f>IF($A196="L5", $B196*100000000, 0)</f>
      </c>
      <c r="J196" s="4">
        <f>IF($A196="L14", $B196*100000000, 0)</f>
      </c>
    </row>
    <row x14ac:dyDescent="0.25" r="197" customHeight="1" ht="18.75">
      <c r="A197" s="9" t="s">
        <v>550</v>
      </c>
      <c r="B197" s="10">
        <v>0.13347466</v>
      </c>
      <c r="C197" s="4">
        <f>IF($A197="A7", $B197*100000000, 0)</f>
      </c>
      <c r="D197" s="4">
        <f>IF($A197="A64", $B197*100000000, 0)</f>
      </c>
      <c r="E197" s="4">
        <f>IF($A197="B6", $B197*100000000, 0)</f>
      </c>
      <c r="F197" s="4">
        <f>IF($A197="B16", $B197*100000000, 0)</f>
      </c>
      <c r="G197" s="4">
        <f>IF($A197="C7", $B197*100000000, 0)</f>
      </c>
      <c r="H197" s="4">
        <f>IF($A197="C13", $B197*100000000, 0)</f>
      </c>
      <c r="I197" s="4">
        <f>IF($A197="L6", $B197*100000000, 0)</f>
      </c>
      <c r="J197" s="4">
        <f>IF($A197="L15", $B197*100000000, 0)</f>
      </c>
    </row>
    <row x14ac:dyDescent="0.25" r="198" customHeight="1" ht="18.75">
      <c r="A198" s="9" t="s">
        <v>550</v>
      </c>
      <c r="B198" s="10">
        <v>1.2470244</v>
      </c>
      <c r="C198" s="4">
        <f>IF($A198="A8", $B198*100000000, 0)</f>
      </c>
      <c r="D198" s="4">
        <f>IF($A198="A65", $B198*100000000, 0)</f>
      </c>
      <c r="E198" s="4">
        <f>IF($A198="B7", $B198*100000000, 0)</f>
      </c>
      <c r="F198" s="4">
        <f>IF($A198="B17", $B198*100000000, 0)</f>
      </c>
      <c r="G198" s="5">
        <f>IF($A198="C8", $B198*100000000, 0)</f>
      </c>
      <c r="H198" s="4">
        <f>IF($A198="C14", $B198*100000000, 0)</f>
      </c>
      <c r="I198" s="4">
        <f>IF($A198="L7", $B198*100000000, 0)</f>
      </c>
      <c r="J198" s="4">
        <f>IF($A198="L16", $B198*100000000, 0)</f>
      </c>
    </row>
    <row x14ac:dyDescent="0.25" r="199" customHeight="1" ht="18.75">
      <c r="A199" s="9" t="s">
        <v>550</v>
      </c>
      <c r="B199" s="10">
        <v>0.70524585</v>
      </c>
      <c r="C199" s="4">
        <f>IF($A199="A9", $B199*100000000, 0)</f>
      </c>
      <c r="D199" s="4">
        <f>IF($A199="A66", $B199*100000000, 0)</f>
      </c>
      <c r="E199" s="4">
        <f>IF($A199="B8", $B199*100000000, 0)</f>
      </c>
      <c r="F199" s="4">
        <f>IF($A199="B18", $B199*100000000, 0)</f>
      </c>
      <c r="G199" s="4">
        <f>IF($A199="C9", $B199*100000000, 0)</f>
      </c>
      <c r="H199" s="4">
        <f>IF($A199="C15", $B199*100000000, 0)</f>
      </c>
      <c r="I199" s="4">
        <f>IF($A199="L8", $B199*100000000, 0)</f>
      </c>
      <c r="J199" s="4">
        <f>IF($A199="L17", $B199*100000000, 0)</f>
      </c>
    </row>
    <row x14ac:dyDescent="0.25" r="200" customHeight="1" ht="18.75">
      <c r="A200" s="9" t="s">
        <v>547</v>
      </c>
      <c r="B200" s="10">
        <v>0.13816698</v>
      </c>
      <c r="C200" s="4">
        <f>IF($A200="A10", $B200*100000000, 0)</f>
      </c>
      <c r="D200" s="4">
        <f>IF($A200="A67", $B200*100000000, 0)</f>
      </c>
      <c r="E200" s="4">
        <f>IF($A200="B9", $B200*100000000, 0)</f>
      </c>
      <c r="F200" s="4">
        <f>IF($A200="B19", $B200*100000000, 0)</f>
      </c>
      <c r="G200" s="4">
        <f>IF($A200="C10", $B200*100000000, 0)</f>
      </c>
      <c r="H200" s="4">
        <f>IF($A200="C16", $B200*100000000, 0)</f>
      </c>
      <c r="I200" s="4">
        <f>IF($A200="L9", $B200*100000000, 0)</f>
      </c>
      <c r="J200" s="4">
        <f>IF($A200="L18", $B200*100000000, 0)</f>
      </c>
    </row>
    <row x14ac:dyDescent="0.25" r="201" customHeight="1" ht="18.75">
      <c r="A201" s="9" t="s">
        <v>549</v>
      </c>
      <c r="B201" s="10">
        <v>0.4706963</v>
      </c>
      <c r="C201" s="4">
        <f>IF($A201="A11", $B201*100000000, 0)</f>
      </c>
      <c r="D201" s="4">
        <f>IF($A201="A68", $B201*100000000, 0)</f>
      </c>
      <c r="E201" s="4">
        <f>IF($A201="B10", $B201*100000000, 0)</f>
      </c>
      <c r="F201" s="4">
        <f>IF($A201="B20", $B201*100000000, 0)</f>
      </c>
      <c r="G201" s="4">
        <f>IF($A201="C11", $B201*100000000, 0)</f>
      </c>
      <c r="H201" s="4">
        <f>IF($A201="C17", $B201*100000000, 0)</f>
      </c>
      <c r="I201" s="4">
        <f>IF($A201="L10", $B201*100000000, 0)</f>
      </c>
      <c r="J201" s="4">
        <f>IF($A201="L19", $B201*100000000, 0)</f>
      </c>
    </row>
    <row x14ac:dyDescent="0.25" r="202" customHeight="1" ht="18.75">
      <c r="A202" s="9" t="s">
        <v>550</v>
      </c>
      <c r="B202" s="10">
        <v>0.2640887</v>
      </c>
      <c r="C202" s="4">
        <f>IF($A202="A12", $B202*100000000, 0)</f>
      </c>
      <c r="D202" s="4">
        <f>IF($A202="A69", $B202*100000000, 0)</f>
      </c>
      <c r="E202" s="4">
        <f>IF($A202="B11", $B202*100000000, 0)</f>
      </c>
      <c r="F202" s="4">
        <f>IF($A202="B21", $B202*100000000, 0)</f>
      </c>
      <c r="G202" s="4">
        <f>IF($A202="C12", $B202*100000000, 0)</f>
      </c>
      <c r="H202" s="4">
        <f>IF($A202="C18", $B202*100000000, 0)</f>
      </c>
      <c r="I202" s="4">
        <f>IF($A202="L11", $B202*100000000, 0)</f>
      </c>
      <c r="J202" s="4">
        <f>IF($A202="L20", $B202*100000000, 0)</f>
      </c>
    </row>
    <row x14ac:dyDescent="0.25" r="203" customHeight="1" ht="18.75">
      <c r="A203" s="9" t="s">
        <v>548</v>
      </c>
      <c r="B203" s="10">
        <v>0.10898893</v>
      </c>
      <c r="C203" s="4">
        <f>IF($A203="A13", $B203*100000000, 0)</f>
      </c>
      <c r="D203" s="4">
        <f>IF($A203="A70", $B203*100000000, 0)</f>
      </c>
      <c r="E203" s="4">
        <f>IF($A203="B12", $B203*100000000, 0)</f>
      </c>
      <c r="F203" s="4">
        <f>IF($A203="B22", $B203*100000000, 0)</f>
      </c>
      <c r="G203" s="4">
        <f>IF($A203="C13", $B203*100000000, 0)</f>
      </c>
      <c r="H203" s="4">
        <f>IF($A203="C19", $B203*100000000, 0)</f>
      </c>
      <c r="I203" s="4">
        <f>IF($A203="L12", $B203*100000000, 0)</f>
      </c>
      <c r="J203" s="4">
        <f>IF($A203="L21", $B203*100000000, 0)</f>
      </c>
    </row>
    <row x14ac:dyDescent="0.25" r="204" customHeight="1" ht="18.75">
      <c r="A204" s="9" t="s">
        <v>550</v>
      </c>
      <c r="B204" s="10">
        <v>0.14118452</v>
      </c>
      <c r="C204" s="4">
        <f>IF($A204="A14", $B204*100000000, 0)</f>
      </c>
      <c r="D204" s="4">
        <f>IF($A204="A71", $B204*100000000, 0)</f>
      </c>
      <c r="E204" s="4">
        <f>IF($A204="B13", $B204*100000000, 0)</f>
      </c>
      <c r="F204" s="4">
        <f>IF($A204="B23", $B204*100000000, 0)</f>
      </c>
      <c r="G204" s="4">
        <f>IF($A204="C14", $B204*100000000, 0)</f>
      </c>
      <c r="H204" s="4">
        <f>IF($A204="C20", $B204*100000000, 0)</f>
      </c>
      <c r="I204" s="4">
        <f>IF($A204="L13", $B204*100000000, 0)</f>
      </c>
      <c r="J204" s="4">
        <f>IF($A204="L22", $B204*100000000, 0)</f>
      </c>
    </row>
    <row x14ac:dyDescent="0.25" r="205" customHeight="1" ht="18.75">
      <c r="A205" s="9" t="s">
        <v>550</v>
      </c>
      <c r="B205" s="10">
        <v>0.14144288</v>
      </c>
      <c r="C205" s="4">
        <f>IF($A205="A15", $B205*100000000, 0)</f>
      </c>
      <c r="D205" s="4">
        <f>IF($A205="A72", $B205*100000000, 0)</f>
      </c>
      <c r="E205" s="4">
        <f>IF($A205="B14", $B205*100000000, 0)</f>
      </c>
      <c r="F205" s="4">
        <f>IF($A205="B24", $B205*100000000, 0)</f>
      </c>
      <c r="G205" s="4">
        <f>IF($A205="C15", $B205*100000000, 0)</f>
      </c>
      <c r="H205" s="4">
        <f>IF($A205="C21", $B205*100000000, 0)</f>
      </c>
      <c r="I205" s="4">
        <f>IF($A205="L14", $B205*100000000, 0)</f>
      </c>
      <c r="J205" s="4">
        <f>IF($A205="L23", $B205*100000000, 0)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05"/>
  <sheetViews>
    <sheetView workbookViewId="0" tabSelected="1"/>
  </sheetViews>
  <sheetFormatPr defaultRowHeight="15" x14ac:dyDescent="0.25"/>
  <cols>
    <col min="1" max="1" style="2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</cols>
  <sheetData>
    <row x14ac:dyDescent="0.25" r="1" customHeight="1" ht="18.75">
      <c r="A1" s="1"/>
      <c r="B1" s="3" t="s">
        <v>537</v>
      </c>
      <c r="C1" s="3" t="s">
        <v>538</v>
      </c>
      <c r="D1" s="3" t="s">
        <v>539</v>
      </c>
      <c r="E1" s="3" t="s">
        <v>540</v>
      </c>
      <c r="F1" s="3" t="s">
        <v>541</v>
      </c>
      <c r="G1" s="3" t="s">
        <v>542</v>
      </c>
      <c r="H1" s="3" t="s">
        <v>543</v>
      </c>
      <c r="I1" s="3" t="s">
        <v>544</v>
      </c>
    </row>
    <row x14ac:dyDescent="0.25" r="2" customHeight="1" ht="18.75">
      <c r="A2" s="1" t="s">
        <v>7</v>
      </c>
      <c r="B2" s="4">
        <v>0</v>
      </c>
      <c r="C2" s="4">
        <v>7451272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</row>
    <row x14ac:dyDescent="0.25" r="3" customHeight="1" ht="18.75">
      <c r="A3" s="1" t="s">
        <v>15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16888583</v>
      </c>
      <c r="H3" s="4">
        <v>0</v>
      </c>
      <c r="I3" s="4">
        <v>0</v>
      </c>
    </row>
    <row x14ac:dyDescent="0.25" r="4" customHeight="1" ht="18.75">
      <c r="A4" s="1" t="s">
        <v>20</v>
      </c>
      <c r="B4" s="4">
        <v>9657453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</row>
    <row x14ac:dyDescent="0.25" r="5" customHeight="1" ht="18.75">
      <c r="A5" s="1" t="s">
        <v>24</v>
      </c>
      <c r="B5" s="4">
        <v>0</v>
      </c>
      <c r="C5" s="4">
        <v>0</v>
      </c>
      <c r="D5" s="4">
        <v>0</v>
      </c>
      <c r="E5" s="4">
        <v>0</v>
      </c>
      <c r="F5" s="4">
        <v>8972592</v>
      </c>
      <c r="G5" s="4">
        <v>0</v>
      </c>
      <c r="H5" s="4">
        <v>0</v>
      </c>
      <c r="I5" s="4">
        <v>0</v>
      </c>
    </row>
    <row x14ac:dyDescent="0.25" r="6" customHeight="1" ht="18.75">
      <c r="A6" s="1" t="s">
        <v>25</v>
      </c>
      <c r="B6" s="4">
        <v>0</v>
      </c>
      <c r="C6" s="4">
        <v>0</v>
      </c>
      <c r="D6" s="4">
        <v>0</v>
      </c>
      <c r="E6" s="4">
        <v>0</v>
      </c>
      <c r="F6" s="4">
        <v>38368395</v>
      </c>
      <c r="G6" s="4">
        <v>0</v>
      </c>
      <c r="H6" s="4">
        <v>0</v>
      </c>
      <c r="I6" s="4">
        <v>0</v>
      </c>
    </row>
    <row x14ac:dyDescent="0.25" r="7" customHeight="1" ht="18.75">
      <c r="A7" s="1" t="s">
        <v>26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35752928</v>
      </c>
      <c r="H7" s="4">
        <v>0</v>
      </c>
      <c r="I7" s="4">
        <v>0</v>
      </c>
    </row>
    <row x14ac:dyDescent="0.25" r="8" customHeight="1" ht="18.75">
      <c r="A8" s="1" t="s">
        <v>31</v>
      </c>
      <c r="B8" s="4">
        <v>0</v>
      </c>
      <c r="C8" s="4">
        <v>9102569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</row>
    <row x14ac:dyDescent="0.25" r="9" customHeight="1" ht="18.75">
      <c r="A9" s="1" t="s">
        <v>35</v>
      </c>
      <c r="B9" s="4">
        <v>0</v>
      </c>
      <c r="C9" s="4">
        <v>0</v>
      </c>
      <c r="D9" s="4">
        <v>0</v>
      </c>
      <c r="E9" s="4">
        <v>21600538</v>
      </c>
      <c r="F9" s="4">
        <v>0</v>
      </c>
      <c r="G9" s="4">
        <v>0</v>
      </c>
      <c r="H9" s="4">
        <v>0</v>
      </c>
      <c r="I9" s="4">
        <v>0</v>
      </c>
    </row>
    <row x14ac:dyDescent="0.25" r="10" customHeight="1" ht="18.75">
      <c r="A10" s="1" t="s">
        <v>37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37645036</v>
      </c>
      <c r="H10" s="4">
        <v>0</v>
      </c>
      <c r="I10" s="4">
        <v>0</v>
      </c>
    </row>
    <row x14ac:dyDescent="0.25" r="11" customHeight="1" ht="18.75">
      <c r="A11" s="1" t="s">
        <v>40</v>
      </c>
      <c r="B11" s="4">
        <v>0</v>
      </c>
      <c r="C11" s="4">
        <v>163386020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</row>
    <row x14ac:dyDescent="0.25" r="12" customHeight="1" ht="18.75">
      <c r="A12" s="1" t="s">
        <v>42</v>
      </c>
      <c r="B12" s="4">
        <v>0</v>
      </c>
      <c r="C12" s="4">
        <v>0</v>
      </c>
      <c r="D12" s="4">
        <v>0</v>
      </c>
      <c r="E12" s="5">
        <v>55434229.99999999</v>
      </c>
      <c r="F12" s="4">
        <v>0</v>
      </c>
      <c r="G12" s="4">
        <v>0</v>
      </c>
      <c r="H12" s="4">
        <v>0</v>
      </c>
      <c r="I12" s="4">
        <v>0</v>
      </c>
    </row>
    <row x14ac:dyDescent="0.25" r="13" customHeight="1" ht="18.75">
      <c r="A13" s="1" t="s">
        <v>45</v>
      </c>
      <c r="B13" s="4">
        <v>0</v>
      </c>
      <c r="C13" s="4">
        <v>0</v>
      </c>
      <c r="D13" s="4">
        <v>0</v>
      </c>
      <c r="E13" s="5">
        <v>115842700.00000001</v>
      </c>
      <c r="F13" s="4">
        <v>0</v>
      </c>
      <c r="G13" s="4">
        <v>0</v>
      </c>
      <c r="H13" s="4">
        <v>0</v>
      </c>
      <c r="I13" s="4">
        <v>0</v>
      </c>
    </row>
    <row x14ac:dyDescent="0.25" r="14" customHeight="1" ht="18.75">
      <c r="A14" s="1" t="s">
        <v>48</v>
      </c>
      <c r="B14" s="4">
        <v>0</v>
      </c>
      <c r="C14" s="4">
        <v>0</v>
      </c>
      <c r="D14" s="4">
        <v>0</v>
      </c>
      <c r="E14" s="4">
        <v>0</v>
      </c>
      <c r="F14" s="4">
        <v>21664762</v>
      </c>
      <c r="G14" s="4">
        <v>0</v>
      </c>
      <c r="H14" s="4">
        <v>0</v>
      </c>
      <c r="I14" s="4">
        <v>0</v>
      </c>
    </row>
    <row x14ac:dyDescent="0.25" r="15" customHeight="1" ht="18.75">
      <c r="A15" s="1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23721954</v>
      </c>
    </row>
    <row x14ac:dyDescent="0.25" r="16" customHeight="1" ht="18.75">
      <c r="A16" s="1" t="s">
        <v>56</v>
      </c>
      <c r="B16" s="4">
        <v>0</v>
      </c>
      <c r="C16" s="4">
        <v>0</v>
      </c>
      <c r="D16" s="4">
        <v>0</v>
      </c>
      <c r="E16" s="4">
        <v>0</v>
      </c>
      <c r="F16" s="4">
        <v>139902090</v>
      </c>
      <c r="G16" s="4">
        <v>0</v>
      </c>
      <c r="H16" s="4">
        <v>0</v>
      </c>
      <c r="I16" s="4">
        <v>0</v>
      </c>
    </row>
    <row x14ac:dyDescent="0.25" r="17" customHeight="1" ht="18.75">
      <c r="A17" s="1" t="s">
        <v>61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16060643.999999998</v>
      </c>
      <c r="H17" s="4">
        <v>0</v>
      </c>
      <c r="I17" s="4">
        <v>0</v>
      </c>
    </row>
    <row x14ac:dyDescent="0.25" r="18" customHeight="1" ht="18.75">
      <c r="A18" s="1" t="s">
        <v>67</v>
      </c>
      <c r="B18" s="4">
        <v>0</v>
      </c>
      <c r="C18" s="4">
        <v>0</v>
      </c>
      <c r="D18" s="4">
        <v>0</v>
      </c>
      <c r="E18" s="4">
        <v>0</v>
      </c>
      <c r="F18" s="4">
        <v>35933402</v>
      </c>
      <c r="G18" s="4">
        <v>0</v>
      </c>
      <c r="H18" s="4">
        <v>0</v>
      </c>
      <c r="I18" s="4">
        <v>0</v>
      </c>
    </row>
    <row x14ac:dyDescent="0.25" r="19" customHeight="1" ht="18.75">
      <c r="A19" s="1" t="s">
        <v>72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18129748</v>
      </c>
    </row>
    <row x14ac:dyDescent="0.25" r="20" customHeight="1" ht="18.75">
      <c r="A20" s="1" t="s">
        <v>77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24856813</v>
      </c>
      <c r="H20" s="4">
        <v>0</v>
      </c>
      <c r="I20" s="4">
        <v>0</v>
      </c>
    </row>
    <row x14ac:dyDescent="0.25" r="21" customHeight="1" ht="18.75">
      <c r="A21" s="1" t="s">
        <v>80</v>
      </c>
      <c r="B21" s="4">
        <v>0</v>
      </c>
      <c r="C21" s="4">
        <v>10720919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</row>
    <row x14ac:dyDescent="0.25" r="22" customHeight="1" ht="18.75">
      <c r="A22" s="1" t="s">
        <v>85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36972627</v>
      </c>
      <c r="H22" s="4">
        <v>0</v>
      </c>
      <c r="I22" s="4">
        <v>0</v>
      </c>
    </row>
    <row x14ac:dyDescent="0.25" r="23" customHeight="1" ht="18.75">
      <c r="A23" s="1" t="s">
        <v>90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88768590</v>
      </c>
      <c r="H23" s="4">
        <v>0</v>
      </c>
      <c r="I23" s="4">
        <v>0</v>
      </c>
    </row>
    <row x14ac:dyDescent="0.25" r="24" customHeight="1" ht="18.75">
      <c r="A24" s="1" t="s">
        <v>92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20356616</v>
      </c>
      <c r="H24" s="4">
        <v>0</v>
      </c>
      <c r="I24" s="4">
        <v>0</v>
      </c>
    </row>
    <row x14ac:dyDescent="0.25" r="25" customHeight="1" ht="18.75">
      <c r="A25" s="1" t="s">
        <v>97</v>
      </c>
      <c r="B25" s="4">
        <v>0</v>
      </c>
      <c r="C25" s="4">
        <v>19306992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</row>
    <row x14ac:dyDescent="0.25" r="26" customHeight="1" ht="18.75">
      <c r="A26" s="1" t="s">
        <v>99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29064870</v>
      </c>
      <c r="H26" s="4">
        <v>0</v>
      </c>
      <c r="I26" s="4">
        <v>0</v>
      </c>
    </row>
    <row x14ac:dyDescent="0.25" r="27" customHeight="1" ht="18.75">
      <c r="A27" s="1" t="s">
        <v>104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41133583</v>
      </c>
      <c r="H27" s="4">
        <v>0</v>
      </c>
      <c r="I27" s="4">
        <v>0</v>
      </c>
    </row>
    <row x14ac:dyDescent="0.25" r="28" customHeight="1" ht="18.75">
      <c r="A28" s="1" t="s">
        <v>105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65603860</v>
      </c>
      <c r="H28" s="4">
        <v>0</v>
      </c>
      <c r="I28" s="4">
        <v>0</v>
      </c>
    </row>
    <row x14ac:dyDescent="0.25" r="29" customHeight="1" ht="18.75">
      <c r="A29" s="1" t="s">
        <v>111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11747370</v>
      </c>
      <c r="H29" s="4">
        <v>0</v>
      </c>
      <c r="I29" s="4">
        <v>0</v>
      </c>
    </row>
    <row x14ac:dyDescent="0.25" r="30" customHeight="1" ht="18.75">
      <c r="A30" s="1" t="s">
        <v>114</v>
      </c>
      <c r="B30" s="4">
        <v>0</v>
      </c>
      <c r="C30" s="4">
        <v>0</v>
      </c>
      <c r="D30" s="4">
        <v>0</v>
      </c>
      <c r="E30" s="4">
        <v>0</v>
      </c>
      <c r="F30" s="4">
        <v>108397640</v>
      </c>
      <c r="G30" s="4">
        <v>0</v>
      </c>
      <c r="H30" s="4">
        <v>0</v>
      </c>
      <c r="I30" s="4">
        <v>0</v>
      </c>
    </row>
    <row x14ac:dyDescent="0.25" r="31" customHeight="1" ht="18.75">
      <c r="A31" s="1" t="s">
        <v>119</v>
      </c>
      <c r="B31" s="4">
        <v>0</v>
      </c>
      <c r="C31" s="4">
        <v>0</v>
      </c>
      <c r="D31" s="4">
        <v>0</v>
      </c>
      <c r="E31" s="4">
        <v>0</v>
      </c>
      <c r="F31" s="4">
        <v>28797835</v>
      </c>
      <c r="G31" s="4">
        <v>0</v>
      </c>
      <c r="H31" s="4">
        <v>0</v>
      </c>
      <c r="I31" s="4">
        <v>0</v>
      </c>
    </row>
    <row x14ac:dyDescent="0.25" r="32" customHeight="1" ht="18.75">
      <c r="A32" s="1" t="s">
        <v>122</v>
      </c>
      <c r="B32" s="4">
        <v>0</v>
      </c>
      <c r="C32" s="4">
        <v>0</v>
      </c>
      <c r="D32" s="4">
        <v>0</v>
      </c>
      <c r="E32" s="4">
        <v>0</v>
      </c>
      <c r="F32" s="4">
        <v>38689040</v>
      </c>
      <c r="G32" s="4">
        <v>0</v>
      </c>
      <c r="H32" s="4">
        <v>0</v>
      </c>
      <c r="I32" s="4">
        <v>0</v>
      </c>
    </row>
    <row x14ac:dyDescent="0.25" r="33" customHeight="1" ht="18.75">
      <c r="A33" s="1" t="s">
        <v>123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43192127</v>
      </c>
      <c r="I33" s="4">
        <v>0</v>
      </c>
    </row>
    <row x14ac:dyDescent="0.25" r="34" customHeight="1" ht="18.75">
      <c r="A34" s="1" t="s">
        <v>129</v>
      </c>
      <c r="B34" s="4">
        <v>0</v>
      </c>
      <c r="C34" s="4">
        <v>0</v>
      </c>
      <c r="D34" s="4">
        <v>54342000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</row>
    <row x14ac:dyDescent="0.25" r="35" customHeight="1" ht="18.75">
      <c r="A35" s="1" t="s">
        <v>130</v>
      </c>
      <c r="B35" s="4">
        <v>0</v>
      </c>
      <c r="C35" s="4">
        <v>0</v>
      </c>
      <c r="D35" s="4">
        <v>30386055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</row>
    <row x14ac:dyDescent="0.25" r="36" customHeight="1" ht="18.75">
      <c r="A36" s="1" t="s">
        <v>131</v>
      </c>
      <c r="B36" s="4">
        <v>0</v>
      </c>
      <c r="C36" s="4">
        <v>0</v>
      </c>
      <c r="D36" s="4">
        <v>35122603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</row>
    <row x14ac:dyDescent="0.25" r="37" customHeight="1" ht="18.75">
      <c r="A37" s="1" t="s">
        <v>134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17562559</v>
      </c>
      <c r="I37" s="4">
        <v>0</v>
      </c>
    </row>
    <row x14ac:dyDescent="0.25" r="38" customHeight="1" ht="18.75">
      <c r="A38" s="1" t="s">
        <v>138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17369080</v>
      </c>
      <c r="I38" s="4">
        <v>0</v>
      </c>
    </row>
    <row x14ac:dyDescent="0.25" r="39" customHeight="1" ht="18.75">
      <c r="A39" s="1" t="s">
        <v>142</v>
      </c>
      <c r="B39" s="4">
        <v>0</v>
      </c>
      <c r="C39" s="4">
        <v>0</v>
      </c>
      <c r="D39" s="4">
        <v>36164793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</row>
    <row x14ac:dyDescent="0.25" r="40" customHeight="1" ht="18.75">
      <c r="A40" s="1" t="s">
        <v>147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14603078</v>
      </c>
      <c r="I40" s="4">
        <v>0</v>
      </c>
    </row>
    <row x14ac:dyDescent="0.25" r="41" customHeight="1" ht="18.75">
      <c r="A41" s="1" t="s">
        <v>150</v>
      </c>
      <c r="B41" s="4">
        <v>0</v>
      </c>
      <c r="C41" s="4">
        <v>0</v>
      </c>
      <c r="D41" s="4">
        <v>15045236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</row>
    <row x14ac:dyDescent="0.25" r="42" customHeight="1" ht="18.75">
      <c r="A42" s="1" t="s">
        <v>151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32350907</v>
      </c>
      <c r="H42" s="4">
        <v>0</v>
      </c>
      <c r="I42" s="4">
        <v>0</v>
      </c>
    </row>
    <row x14ac:dyDescent="0.25" r="43" customHeight="1" ht="18.75">
      <c r="A43" s="1" t="s">
        <v>156</v>
      </c>
      <c r="B43" s="4">
        <v>0</v>
      </c>
      <c r="C43" s="4">
        <v>0</v>
      </c>
      <c r="D43" s="4">
        <v>0</v>
      </c>
      <c r="E43" s="4">
        <v>0</v>
      </c>
      <c r="F43" s="5">
        <v>117286399.99999999</v>
      </c>
      <c r="G43" s="4">
        <v>0</v>
      </c>
      <c r="H43" s="4">
        <v>0</v>
      </c>
      <c r="I43" s="4">
        <v>0</v>
      </c>
    </row>
    <row x14ac:dyDescent="0.25" r="44" customHeight="1" ht="18.75">
      <c r="A44" s="1" t="s">
        <v>159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35138318</v>
      </c>
      <c r="I44" s="4">
        <v>0</v>
      </c>
    </row>
    <row x14ac:dyDescent="0.25" r="45" customHeight="1" ht="18.75">
      <c r="A45" s="1" t="s">
        <v>160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5">
        <v>57279055.99999999</v>
      </c>
      <c r="I45" s="4">
        <v>0</v>
      </c>
    </row>
    <row x14ac:dyDescent="0.25" r="46" customHeight="1" ht="18.75">
      <c r="A46" s="1" t="s">
        <v>165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16678704</v>
      </c>
      <c r="I46" s="4">
        <v>0</v>
      </c>
    </row>
    <row x14ac:dyDescent="0.25" r="47" customHeight="1" ht="18.75">
      <c r="A47" s="1" t="s">
        <v>168</v>
      </c>
      <c r="B47" s="4">
        <v>14052439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</row>
    <row x14ac:dyDescent="0.25" r="48" customHeight="1" ht="18.75">
      <c r="A48" s="1" t="s">
        <v>170</v>
      </c>
      <c r="B48" s="5">
        <v>33011513.999999996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</row>
    <row x14ac:dyDescent="0.25" r="49" customHeight="1" ht="18.75">
      <c r="A49" s="1" t="s">
        <v>175</v>
      </c>
      <c r="B49" s="4">
        <v>24365766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</row>
    <row x14ac:dyDescent="0.25" r="50" customHeight="1" ht="18.75">
      <c r="A50" s="1" t="s">
        <v>178</v>
      </c>
      <c r="B50" s="4">
        <v>0</v>
      </c>
      <c r="C50" s="4">
        <v>0</v>
      </c>
      <c r="D50" s="4">
        <v>0</v>
      </c>
      <c r="E50" s="4">
        <v>0</v>
      </c>
      <c r="F50" s="4">
        <v>17101517</v>
      </c>
      <c r="G50" s="4">
        <v>0</v>
      </c>
      <c r="H50" s="4">
        <v>0</v>
      </c>
      <c r="I50" s="4">
        <v>0</v>
      </c>
    </row>
    <row x14ac:dyDescent="0.25" r="51" customHeight="1" ht="18.75">
      <c r="A51" s="1" t="s">
        <v>180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40600610</v>
      </c>
      <c r="I51" s="4">
        <v>0</v>
      </c>
    </row>
    <row x14ac:dyDescent="0.25" r="52" customHeight="1" ht="18.75">
      <c r="A52" s="1" t="s">
        <v>186</v>
      </c>
      <c r="B52" s="4">
        <v>0</v>
      </c>
      <c r="C52" s="4">
        <v>0</v>
      </c>
      <c r="D52" s="4">
        <v>13493037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</row>
    <row x14ac:dyDescent="0.25" r="53" customHeight="1" ht="18.75">
      <c r="A53" s="1" t="s">
        <v>189</v>
      </c>
      <c r="B53" s="4">
        <v>0</v>
      </c>
      <c r="C53" s="4">
        <v>0</v>
      </c>
      <c r="D53" s="4">
        <v>17655330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</row>
    <row x14ac:dyDescent="0.25" r="54" customHeight="1" ht="18.75">
      <c r="A54" s="1" t="s">
        <v>193</v>
      </c>
      <c r="B54" s="4">
        <v>0</v>
      </c>
      <c r="C54" s="4">
        <v>0</v>
      </c>
      <c r="D54" s="4">
        <v>18848352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</row>
    <row x14ac:dyDescent="0.25" r="55" customHeight="1" ht="18.75">
      <c r="A55" s="1" t="s">
        <v>194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15505981</v>
      </c>
      <c r="I55" s="4">
        <v>0</v>
      </c>
    </row>
    <row x14ac:dyDescent="0.25" r="56" customHeight="1" ht="18.75">
      <c r="A56" s="1" t="s">
        <v>200</v>
      </c>
      <c r="B56" s="4">
        <v>42449072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</row>
    <row x14ac:dyDescent="0.25" r="57" customHeight="1" ht="18.75">
      <c r="A57" s="1" t="s">
        <v>204</v>
      </c>
      <c r="B57" s="4">
        <v>23947409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</row>
    <row x14ac:dyDescent="0.25" r="58" customHeight="1" ht="18.75">
      <c r="A58" s="1" t="s">
        <v>208</v>
      </c>
      <c r="B58" s="4">
        <v>97299594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</row>
    <row x14ac:dyDescent="0.25" r="59" customHeight="1" ht="18.75">
      <c r="A59" s="1" t="s">
        <v>212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13205908</v>
      </c>
      <c r="H59" s="4">
        <v>0</v>
      </c>
      <c r="I59" s="4">
        <v>0</v>
      </c>
    </row>
    <row x14ac:dyDescent="0.25" r="60" customHeight="1" ht="18.75">
      <c r="A60" s="1" t="s">
        <v>215</v>
      </c>
      <c r="B60" s="4">
        <v>0</v>
      </c>
      <c r="C60" s="4">
        <v>0</v>
      </c>
      <c r="D60" s="4">
        <v>0</v>
      </c>
      <c r="E60" s="4">
        <v>0</v>
      </c>
      <c r="F60" s="5">
        <v>53178214.99999999</v>
      </c>
      <c r="G60" s="4">
        <v>0</v>
      </c>
      <c r="H60" s="4">
        <v>0</v>
      </c>
      <c r="I60" s="4">
        <v>0</v>
      </c>
    </row>
    <row x14ac:dyDescent="0.25" r="61" customHeight="1" ht="18.75">
      <c r="A61" s="1" t="s">
        <v>219</v>
      </c>
      <c r="B61" s="4">
        <v>0</v>
      </c>
      <c r="C61" s="4">
        <v>0</v>
      </c>
      <c r="D61" s="4">
        <v>0</v>
      </c>
      <c r="E61" s="4">
        <v>0</v>
      </c>
      <c r="F61" s="4">
        <v>75754550</v>
      </c>
      <c r="G61" s="4">
        <v>0</v>
      </c>
      <c r="H61" s="4">
        <v>0</v>
      </c>
      <c r="I61" s="4">
        <v>0</v>
      </c>
    </row>
    <row x14ac:dyDescent="0.25" r="62" customHeight="1" ht="18.75">
      <c r="A62" s="1" t="s">
        <v>222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21427432</v>
      </c>
      <c r="I62" s="4">
        <v>0</v>
      </c>
    </row>
    <row x14ac:dyDescent="0.25" r="63" customHeight="1" ht="18.75">
      <c r="A63" s="1" t="s">
        <v>223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45748340</v>
      </c>
      <c r="I63" s="4">
        <v>0</v>
      </c>
    </row>
    <row x14ac:dyDescent="0.25" r="64" customHeight="1" ht="18.75">
      <c r="A64" s="1" t="s">
        <v>226</v>
      </c>
      <c r="B64" s="4">
        <v>0</v>
      </c>
      <c r="C64" s="4">
        <v>0</v>
      </c>
      <c r="D64" s="4">
        <v>23673700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</row>
    <row x14ac:dyDescent="0.25" r="65" customHeight="1" ht="18.75">
      <c r="A65" s="1" t="s">
        <v>229</v>
      </c>
      <c r="B65" s="4">
        <v>0</v>
      </c>
      <c r="C65" s="4">
        <v>0</v>
      </c>
      <c r="D65" s="4">
        <v>22053377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</row>
    <row x14ac:dyDescent="0.25" r="66" customHeight="1" ht="18.75">
      <c r="A66" s="1" t="s">
        <v>231</v>
      </c>
      <c r="B66" s="4">
        <v>0</v>
      </c>
      <c r="C66" s="4">
        <v>0</v>
      </c>
      <c r="D66" s="4">
        <v>0</v>
      </c>
      <c r="E66" s="4">
        <v>0</v>
      </c>
      <c r="F66" s="4">
        <v>12845892</v>
      </c>
      <c r="G66" s="4">
        <v>0</v>
      </c>
      <c r="H66" s="4">
        <v>0</v>
      </c>
      <c r="I66" s="4">
        <v>0</v>
      </c>
    </row>
    <row x14ac:dyDescent="0.25" r="67" customHeight="1" ht="18.75">
      <c r="A67" s="1" t="s">
        <v>235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5">
        <v>30277844.999999996</v>
      </c>
      <c r="H67" s="4">
        <v>0</v>
      </c>
      <c r="I67" s="4">
        <v>0</v>
      </c>
    </row>
    <row x14ac:dyDescent="0.25" r="68" customHeight="1" ht="18.75">
      <c r="A68" s="1" t="s">
        <v>239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5">
        <v>26150630.000000004</v>
      </c>
    </row>
    <row x14ac:dyDescent="0.25" r="69" customHeight="1" ht="18.75">
      <c r="A69" s="1" t="s">
        <v>241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5">
        <v>33318540.000000004</v>
      </c>
      <c r="H69" s="4">
        <v>0</v>
      </c>
      <c r="I69" s="4">
        <v>0</v>
      </c>
    </row>
    <row x14ac:dyDescent="0.25" r="70" customHeight="1" ht="18.75">
      <c r="A70" s="1" t="s">
        <v>243</v>
      </c>
      <c r="B70" s="4">
        <v>0</v>
      </c>
      <c r="C70" s="4">
        <v>0</v>
      </c>
      <c r="D70" s="4">
        <v>0</v>
      </c>
      <c r="E70" s="4">
        <v>45346338</v>
      </c>
      <c r="F70" s="4">
        <v>0</v>
      </c>
      <c r="G70" s="4">
        <v>0</v>
      </c>
      <c r="H70" s="4">
        <v>0</v>
      </c>
      <c r="I70" s="4">
        <v>0</v>
      </c>
    </row>
    <row x14ac:dyDescent="0.25" r="71" customHeight="1" ht="18.75">
      <c r="A71" s="1" t="s">
        <v>244</v>
      </c>
      <c r="B71" s="4">
        <v>0</v>
      </c>
      <c r="C71" s="4">
        <v>0</v>
      </c>
      <c r="D71" s="4">
        <v>0</v>
      </c>
      <c r="E71" s="4">
        <v>17075066</v>
      </c>
      <c r="F71" s="4">
        <v>0</v>
      </c>
      <c r="G71" s="4">
        <v>0</v>
      </c>
      <c r="H71" s="4">
        <v>0</v>
      </c>
      <c r="I71" s="4">
        <v>0</v>
      </c>
    </row>
    <row x14ac:dyDescent="0.25" r="72" customHeight="1" ht="18.75">
      <c r="A72" s="1" t="s">
        <v>245</v>
      </c>
      <c r="B72" s="4">
        <v>0</v>
      </c>
      <c r="C72" s="4">
        <v>21801990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</row>
    <row x14ac:dyDescent="0.25" r="73" customHeight="1" ht="18.75">
      <c r="A73" s="1" t="s">
        <v>246</v>
      </c>
      <c r="B73" s="4">
        <v>0</v>
      </c>
      <c r="C73" s="4">
        <v>11687926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</row>
    <row x14ac:dyDescent="0.25" r="74" customHeight="1" ht="18.75">
      <c r="A74" s="1" t="s">
        <v>251</v>
      </c>
      <c r="B74" s="4">
        <v>0</v>
      </c>
      <c r="C74" s="4">
        <v>0</v>
      </c>
      <c r="D74" s="4">
        <v>0</v>
      </c>
      <c r="E74" s="4">
        <v>45907956</v>
      </c>
      <c r="F74" s="4">
        <v>0</v>
      </c>
      <c r="G74" s="4">
        <v>0</v>
      </c>
      <c r="H74" s="4">
        <v>0</v>
      </c>
      <c r="I74" s="4">
        <v>0</v>
      </c>
    </row>
    <row x14ac:dyDescent="0.25" r="75" customHeight="1" ht="18.75">
      <c r="A75" s="1" t="s">
        <v>252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28014800</v>
      </c>
      <c r="H75" s="4">
        <v>0</v>
      </c>
      <c r="I75" s="4">
        <v>0</v>
      </c>
    </row>
    <row x14ac:dyDescent="0.25" r="76" customHeight="1" ht="18.75">
      <c r="A76" s="1" t="s">
        <v>254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179640770</v>
      </c>
    </row>
    <row x14ac:dyDescent="0.25" r="77" customHeight="1" ht="18.75">
      <c r="A77" s="1" t="s">
        <v>255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20938879</v>
      </c>
    </row>
    <row x14ac:dyDescent="0.25" r="78" customHeight="1" ht="18.75">
      <c r="A78" s="1" t="s">
        <v>256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23695494</v>
      </c>
    </row>
    <row x14ac:dyDescent="0.25" r="79" customHeight="1" ht="18.75">
      <c r="A79" s="1" t="s">
        <v>259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45689842</v>
      </c>
    </row>
    <row x14ac:dyDescent="0.25" r="80" customHeight="1" ht="18.75">
      <c r="A80" s="1" t="s">
        <v>261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17056474</v>
      </c>
    </row>
    <row x14ac:dyDescent="0.25" r="81" customHeight="1" ht="18.75">
      <c r="A81" s="1" t="s">
        <v>263</v>
      </c>
      <c r="B81" s="4">
        <v>0</v>
      </c>
      <c r="C81" s="4">
        <v>0</v>
      </c>
      <c r="D81" s="4">
        <v>0</v>
      </c>
      <c r="E81" s="4">
        <v>17080447</v>
      </c>
      <c r="F81" s="4">
        <v>0</v>
      </c>
      <c r="G81" s="4">
        <v>0</v>
      </c>
      <c r="H81" s="4">
        <v>0</v>
      </c>
      <c r="I81" s="4">
        <v>0</v>
      </c>
    </row>
    <row x14ac:dyDescent="0.25" r="82" customHeight="1" ht="18.75">
      <c r="A82" s="1" t="s">
        <v>265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18120410</v>
      </c>
    </row>
    <row x14ac:dyDescent="0.25" r="83" customHeight="1" ht="18.75">
      <c r="A83" s="1" t="s">
        <v>267</v>
      </c>
      <c r="B83" s="4">
        <v>0</v>
      </c>
      <c r="C83" s="4">
        <v>17334592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</row>
    <row x14ac:dyDescent="0.25" r="84" customHeight="1" ht="18.75">
      <c r="A84" s="1" t="s">
        <v>269</v>
      </c>
      <c r="B84" s="4">
        <v>0</v>
      </c>
      <c r="C84" s="5">
        <v>13598476.000000002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</row>
    <row x14ac:dyDescent="0.25" r="85" customHeight="1" ht="18.75">
      <c r="A85" s="1" t="s">
        <v>270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5">
        <v>26533598.000000004</v>
      </c>
      <c r="H85" s="4">
        <v>0</v>
      </c>
      <c r="I85" s="4">
        <v>0</v>
      </c>
    </row>
    <row x14ac:dyDescent="0.25" r="86" customHeight="1" ht="18.75">
      <c r="A86" s="1" t="s">
        <v>271</v>
      </c>
      <c r="B86" s="4">
        <v>0</v>
      </c>
      <c r="C86" s="4">
        <v>0</v>
      </c>
      <c r="D86" s="4">
        <v>0</v>
      </c>
      <c r="E86" s="4">
        <v>61398995</v>
      </c>
      <c r="F86" s="4">
        <v>0</v>
      </c>
      <c r="G86" s="4">
        <v>0</v>
      </c>
      <c r="H86" s="4">
        <v>0</v>
      </c>
      <c r="I86" s="4">
        <v>0</v>
      </c>
    </row>
    <row x14ac:dyDescent="0.25" r="87" customHeight="1" ht="18.75">
      <c r="A87" s="1" t="s">
        <v>275</v>
      </c>
      <c r="B87" s="4">
        <v>0</v>
      </c>
      <c r="C87" s="4">
        <v>0</v>
      </c>
      <c r="D87" s="4">
        <v>0</v>
      </c>
      <c r="E87" s="4">
        <v>19138163</v>
      </c>
      <c r="F87" s="4">
        <v>0</v>
      </c>
      <c r="G87" s="4">
        <v>0</v>
      </c>
      <c r="H87" s="4">
        <v>0</v>
      </c>
      <c r="I87" s="4">
        <v>0</v>
      </c>
    </row>
    <row x14ac:dyDescent="0.25" r="88" customHeight="1" ht="18.75">
      <c r="A88" s="1" t="s">
        <v>279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21707526</v>
      </c>
    </row>
    <row x14ac:dyDescent="0.25" r="89" customHeight="1" ht="18.75">
      <c r="A89" s="1" t="s">
        <v>281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5">
        <v>13828860.000000002</v>
      </c>
      <c r="H89" s="4">
        <v>0</v>
      </c>
      <c r="I89" s="4">
        <v>0</v>
      </c>
    </row>
    <row x14ac:dyDescent="0.25" r="90" customHeight="1" ht="18.75">
      <c r="A90" s="1" t="s">
        <v>286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5">
        <v>12136271.6</v>
      </c>
      <c r="H90" s="4">
        <v>0</v>
      </c>
      <c r="I90" s="4">
        <v>0</v>
      </c>
    </row>
    <row x14ac:dyDescent="0.25" r="91" customHeight="1" ht="18.75">
      <c r="A91" s="1" t="s">
        <v>289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72951110</v>
      </c>
      <c r="H91" s="4">
        <v>0</v>
      </c>
      <c r="I91" s="4">
        <v>0</v>
      </c>
    </row>
    <row x14ac:dyDescent="0.25" r="92" customHeight="1" ht="18.75">
      <c r="A92" s="1" t="s">
        <v>290</v>
      </c>
      <c r="B92" s="4">
        <v>0</v>
      </c>
      <c r="C92" s="4">
        <v>0</v>
      </c>
      <c r="D92" s="4">
        <v>0</v>
      </c>
      <c r="E92" s="4">
        <v>24027360</v>
      </c>
      <c r="F92" s="4">
        <v>0</v>
      </c>
      <c r="G92" s="4">
        <v>0</v>
      </c>
      <c r="H92" s="4">
        <v>0</v>
      </c>
      <c r="I92" s="4">
        <v>0</v>
      </c>
    </row>
    <row x14ac:dyDescent="0.25" r="93" customHeight="1" ht="18.75">
      <c r="A93" s="1" t="s">
        <v>294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5">
        <v>25491348.000000004</v>
      </c>
    </row>
    <row x14ac:dyDescent="0.25" r="94" customHeight="1" ht="18.75">
      <c r="A94" s="1" t="s">
        <v>298</v>
      </c>
      <c r="B94" s="4">
        <v>0</v>
      </c>
      <c r="C94" s="5">
        <v>10074583.4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</row>
    <row x14ac:dyDescent="0.25" r="95" customHeight="1" ht="18.75">
      <c r="A95" s="1" t="s">
        <v>301</v>
      </c>
      <c r="B95" s="4">
        <v>46204540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</row>
    <row x14ac:dyDescent="0.25" r="96" customHeight="1" ht="18.75">
      <c r="A96" s="1" t="s">
        <v>305</v>
      </c>
      <c r="B96" s="4">
        <v>11674902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</row>
    <row x14ac:dyDescent="0.25" r="97" customHeight="1" ht="18.75">
      <c r="A97" s="1" t="s">
        <v>306</v>
      </c>
      <c r="B97" s="4">
        <v>16958116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</row>
    <row x14ac:dyDescent="0.25" r="98" customHeight="1" ht="18.75">
      <c r="A98" s="1" t="s">
        <v>307</v>
      </c>
      <c r="B98" s="4">
        <v>0</v>
      </c>
      <c r="C98" s="4">
        <v>0</v>
      </c>
      <c r="D98" s="4">
        <v>11067974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</row>
    <row x14ac:dyDescent="0.25" r="99" customHeight="1" ht="18.75">
      <c r="A99" s="1" t="s">
        <v>311</v>
      </c>
      <c r="B99" s="4">
        <v>0</v>
      </c>
      <c r="C99" s="4">
        <v>0</v>
      </c>
      <c r="D99" s="4">
        <v>0</v>
      </c>
      <c r="E99" s="4">
        <v>0</v>
      </c>
      <c r="F99" s="4">
        <v>25202754</v>
      </c>
      <c r="G99" s="4">
        <v>0</v>
      </c>
      <c r="H99" s="4">
        <v>0</v>
      </c>
      <c r="I99" s="4">
        <v>0</v>
      </c>
    </row>
    <row x14ac:dyDescent="0.25" r="100" customHeight="1" ht="18.75">
      <c r="A100" s="1" t="s">
        <v>313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33080440</v>
      </c>
      <c r="I100" s="4">
        <v>0</v>
      </c>
    </row>
    <row x14ac:dyDescent="0.25" r="101" customHeight="1" ht="18.75">
      <c r="A101" s="1" t="s">
        <v>315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28238022</v>
      </c>
      <c r="I101" s="4">
        <v>0</v>
      </c>
    </row>
    <row x14ac:dyDescent="0.25" r="102" customHeight="1" ht="18.75">
      <c r="A102" s="1" t="s">
        <v>319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26459060</v>
      </c>
      <c r="I102" s="4">
        <v>0</v>
      </c>
    </row>
    <row x14ac:dyDescent="0.25" r="103" customHeight="1" ht="18.75">
      <c r="A103" s="1" t="s">
        <v>322</v>
      </c>
      <c r="B103" s="4">
        <v>0</v>
      </c>
      <c r="C103" s="4">
        <v>0</v>
      </c>
      <c r="D103" s="4">
        <v>17458606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</row>
    <row x14ac:dyDescent="0.25" r="104" customHeight="1" ht="18.75">
      <c r="A104" s="1" t="s">
        <v>325</v>
      </c>
      <c r="B104" s="4">
        <v>10485677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</row>
    <row x14ac:dyDescent="0.25" r="105" customHeight="1" ht="18.75">
      <c r="A105" s="1" t="s">
        <v>327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56780535</v>
      </c>
      <c r="H105" s="4">
        <v>0</v>
      </c>
      <c r="I105" s="4">
        <v>0</v>
      </c>
    </row>
    <row x14ac:dyDescent="0.25" r="106" customHeight="1" ht="18.75">
      <c r="A106" s="1" t="s">
        <v>329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17549221</v>
      </c>
      <c r="H106" s="4">
        <v>0</v>
      </c>
      <c r="I106" s="4">
        <v>0</v>
      </c>
    </row>
    <row x14ac:dyDescent="0.25" r="107" customHeight="1" ht="18.75">
      <c r="A107" s="1" t="s">
        <v>330</v>
      </c>
      <c r="B107" s="4">
        <v>0</v>
      </c>
      <c r="C107" s="4">
        <v>0</v>
      </c>
      <c r="D107" s="4">
        <v>0</v>
      </c>
      <c r="E107" s="4">
        <v>0</v>
      </c>
      <c r="F107" s="4">
        <v>13790326</v>
      </c>
      <c r="G107" s="4">
        <v>0</v>
      </c>
      <c r="H107" s="4">
        <v>0</v>
      </c>
      <c r="I107" s="4">
        <v>0</v>
      </c>
    </row>
    <row x14ac:dyDescent="0.25" r="108" customHeight="1" ht="18.75">
      <c r="A108" s="1" t="s">
        <v>332</v>
      </c>
      <c r="B108" s="4">
        <v>0</v>
      </c>
      <c r="C108" s="4">
        <v>0</v>
      </c>
      <c r="D108" s="4">
        <v>0</v>
      </c>
      <c r="E108" s="4">
        <v>0</v>
      </c>
      <c r="F108" s="4">
        <v>30959502</v>
      </c>
      <c r="G108" s="4">
        <v>0</v>
      </c>
      <c r="H108" s="4">
        <v>0</v>
      </c>
      <c r="I108" s="4">
        <v>0</v>
      </c>
    </row>
    <row x14ac:dyDescent="0.25" r="109" customHeight="1" ht="18.75">
      <c r="A109" s="1" t="s">
        <v>333</v>
      </c>
      <c r="B109" s="4">
        <v>0</v>
      </c>
      <c r="C109" s="4">
        <v>0</v>
      </c>
      <c r="D109" s="4">
        <v>0</v>
      </c>
      <c r="E109" s="4">
        <v>0</v>
      </c>
      <c r="F109" s="5">
        <v>15891846.000000002</v>
      </c>
      <c r="G109" s="4">
        <v>0</v>
      </c>
      <c r="H109" s="4">
        <v>0</v>
      </c>
      <c r="I109" s="4">
        <v>0</v>
      </c>
    </row>
    <row x14ac:dyDescent="0.25" r="110" customHeight="1" ht="18.75">
      <c r="A110" s="1" t="s">
        <v>334</v>
      </c>
      <c r="B110" s="4">
        <v>0</v>
      </c>
      <c r="C110" s="4">
        <v>0</v>
      </c>
      <c r="D110" s="4">
        <v>0</v>
      </c>
      <c r="E110" s="4">
        <v>0</v>
      </c>
      <c r="F110" s="4">
        <v>84767880</v>
      </c>
      <c r="G110" s="4">
        <v>0</v>
      </c>
      <c r="H110" s="4">
        <v>0</v>
      </c>
      <c r="I110" s="4">
        <v>0</v>
      </c>
    </row>
    <row x14ac:dyDescent="0.25" r="111" customHeight="1" ht="18.75">
      <c r="A111" s="1" t="s">
        <v>335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24447500</v>
      </c>
    </row>
    <row x14ac:dyDescent="0.25" r="112" customHeight="1" ht="18.75">
      <c r="A112" s="1" t="s">
        <v>340</v>
      </c>
      <c r="B112" s="4">
        <v>0</v>
      </c>
      <c r="C112" s="4">
        <v>0</v>
      </c>
      <c r="D112" s="4">
        <v>0</v>
      </c>
      <c r="E112" s="4">
        <v>0</v>
      </c>
      <c r="F112" s="4">
        <v>19650957</v>
      </c>
      <c r="G112" s="4">
        <v>0</v>
      </c>
      <c r="H112" s="4">
        <v>0</v>
      </c>
      <c r="I112" s="4">
        <v>0</v>
      </c>
    </row>
    <row x14ac:dyDescent="0.25" r="113" customHeight="1" ht="18.75">
      <c r="A113" s="1" t="s">
        <v>342</v>
      </c>
      <c r="B113" s="4">
        <v>22757597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</row>
    <row x14ac:dyDescent="0.25" r="114" customHeight="1" ht="18.75">
      <c r="A114" s="1" t="s">
        <v>344</v>
      </c>
      <c r="B114" s="4">
        <v>0</v>
      </c>
      <c r="C114" s="4">
        <v>0</v>
      </c>
      <c r="D114" s="4">
        <v>0</v>
      </c>
      <c r="E114" s="4">
        <v>0</v>
      </c>
      <c r="F114" s="4">
        <v>39012644</v>
      </c>
      <c r="G114" s="4">
        <v>0</v>
      </c>
      <c r="H114" s="4">
        <v>0</v>
      </c>
      <c r="I114" s="4">
        <v>0</v>
      </c>
    </row>
    <row x14ac:dyDescent="0.25" r="115" customHeight="1" ht="18.75">
      <c r="A115" s="1" t="s">
        <v>345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33501520</v>
      </c>
      <c r="I115" s="4">
        <v>0</v>
      </c>
    </row>
    <row x14ac:dyDescent="0.25" r="116" customHeight="1" ht="18.75">
      <c r="A116" s="1" t="s">
        <v>347</v>
      </c>
      <c r="B116" s="4">
        <v>0</v>
      </c>
      <c r="C116" s="4">
        <v>0</v>
      </c>
      <c r="D116" s="4">
        <v>0</v>
      </c>
      <c r="E116" s="4">
        <v>0</v>
      </c>
      <c r="F116" s="4">
        <v>17101441</v>
      </c>
      <c r="G116" s="4">
        <v>0</v>
      </c>
      <c r="H116" s="4">
        <v>0</v>
      </c>
      <c r="I116" s="4">
        <v>0</v>
      </c>
    </row>
    <row x14ac:dyDescent="0.25" r="117" customHeight="1" ht="18.75">
      <c r="A117" s="1" t="s">
        <v>348</v>
      </c>
      <c r="B117" s="4">
        <v>0</v>
      </c>
      <c r="C117" s="4">
        <v>0</v>
      </c>
      <c r="D117" s="4">
        <v>0</v>
      </c>
      <c r="E117" s="4">
        <v>0</v>
      </c>
      <c r="F117" s="4">
        <v>22661407</v>
      </c>
      <c r="G117" s="4">
        <v>0</v>
      </c>
      <c r="H117" s="4">
        <v>0</v>
      </c>
      <c r="I117" s="4">
        <v>0</v>
      </c>
    </row>
    <row x14ac:dyDescent="0.25" r="118" customHeight="1" ht="18.75">
      <c r="A118" s="1" t="s">
        <v>352</v>
      </c>
      <c r="B118" s="4">
        <v>0</v>
      </c>
      <c r="C118" s="4">
        <v>0</v>
      </c>
      <c r="D118" s="4">
        <v>0</v>
      </c>
      <c r="E118" s="4">
        <v>0</v>
      </c>
      <c r="F118" s="4">
        <v>33978075</v>
      </c>
      <c r="G118" s="4">
        <v>0</v>
      </c>
      <c r="H118" s="4">
        <v>0</v>
      </c>
      <c r="I118" s="4">
        <v>0</v>
      </c>
    </row>
    <row x14ac:dyDescent="0.25" r="119" customHeight="1" ht="18.75">
      <c r="A119" s="1" t="s">
        <v>353</v>
      </c>
      <c r="B119" s="4">
        <v>13071035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</row>
    <row x14ac:dyDescent="0.25" r="120" customHeight="1" ht="18.75">
      <c r="A120" s="1" t="s">
        <v>355</v>
      </c>
      <c r="B120" s="4">
        <v>0</v>
      </c>
      <c r="C120" s="4">
        <v>16983743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</row>
    <row x14ac:dyDescent="0.25" r="121" customHeight="1" ht="18.75">
      <c r="A121" s="1" t="s">
        <v>357</v>
      </c>
      <c r="B121" s="4">
        <v>0</v>
      </c>
      <c r="C121" s="5">
        <v>6665823.6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</row>
    <row x14ac:dyDescent="0.25" r="122" customHeight="1" ht="18.75">
      <c r="A122" s="1" t="s">
        <v>358</v>
      </c>
      <c r="B122" s="4">
        <v>12242371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</row>
    <row x14ac:dyDescent="0.25" r="123" customHeight="1" ht="18.75">
      <c r="A123" s="1" t="s">
        <v>360</v>
      </c>
      <c r="B123" s="4">
        <v>24684456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</row>
    <row x14ac:dyDescent="0.25" r="124" customHeight="1" ht="18.75">
      <c r="A124" s="1" t="s">
        <v>363</v>
      </c>
      <c r="B124" s="5">
        <v>13550926.999999998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</row>
    <row x14ac:dyDescent="0.25" r="125" customHeight="1" ht="18.75">
      <c r="A125" s="1" t="s">
        <v>365</v>
      </c>
      <c r="B125" s="4">
        <v>16688342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</row>
    <row x14ac:dyDescent="0.25" r="126" customHeight="1" ht="18.75">
      <c r="A126" s="1" t="s">
        <v>366</v>
      </c>
      <c r="B126" s="4">
        <v>12807932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</row>
    <row x14ac:dyDescent="0.25" r="127" customHeight="1" ht="18.75">
      <c r="A127" s="1" t="s">
        <v>367</v>
      </c>
      <c r="B127" s="4">
        <v>0</v>
      </c>
      <c r="C127" s="4">
        <v>0</v>
      </c>
      <c r="D127" s="4">
        <v>0</v>
      </c>
      <c r="E127" s="4">
        <v>0</v>
      </c>
      <c r="F127" s="4">
        <v>12634082</v>
      </c>
      <c r="G127" s="4">
        <v>0</v>
      </c>
      <c r="H127" s="4">
        <v>0</v>
      </c>
      <c r="I127" s="4">
        <v>0</v>
      </c>
    </row>
    <row x14ac:dyDescent="0.25" r="128" customHeight="1" ht="18.75">
      <c r="A128" s="1" t="s">
        <v>371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31857950</v>
      </c>
      <c r="I128" s="4">
        <v>0</v>
      </c>
    </row>
    <row x14ac:dyDescent="0.25" r="129" customHeight="1" ht="18.75">
      <c r="A129" s="1" t="s">
        <v>374</v>
      </c>
      <c r="B129" s="4">
        <v>16678750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</row>
    <row x14ac:dyDescent="0.25" r="130" customHeight="1" ht="18.75">
      <c r="A130" s="1" t="s">
        <v>376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24729538</v>
      </c>
      <c r="I130" s="4">
        <v>0</v>
      </c>
    </row>
    <row x14ac:dyDescent="0.25" r="131" customHeight="1" ht="18.75">
      <c r="A131" s="1" t="s">
        <v>379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18736725</v>
      </c>
      <c r="H131" s="4">
        <v>0</v>
      </c>
      <c r="I131" s="4">
        <v>0</v>
      </c>
    </row>
    <row x14ac:dyDescent="0.25" r="132" customHeight="1" ht="18.75">
      <c r="A132" s="1" t="s">
        <v>380</v>
      </c>
      <c r="B132" s="4">
        <v>0</v>
      </c>
      <c r="C132" s="4">
        <v>0</v>
      </c>
      <c r="D132" s="4">
        <v>0</v>
      </c>
      <c r="E132" s="4">
        <v>0</v>
      </c>
      <c r="F132" s="4">
        <v>69006140</v>
      </c>
      <c r="G132" s="4">
        <v>0</v>
      </c>
      <c r="H132" s="4">
        <v>0</v>
      </c>
      <c r="I132" s="4">
        <v>0</v>
      </c>
    </row>
    <row x14ac:dyDescent="0.25" r="133" customHeight="1" ht="18.75">
      <c r="A133" s="1" t="s">
        <v>382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5">
        <v>28229436.000000004</v>
      </c>
      <c r="I133" s="4">
        <v>0</v>
      </c>
    </row>
    <row x14ac:dyDescent="0.25" r="134" customHeight="1" ht="18.75">
      <c r="A134" s="1" t="s">
        <v>383</v>
      </c>
      <c r="B134" s="4">
        <v>0</v>
      </c>
      <c r="C134" s="4">
        <v>0</v>
      </c>
      <c r="D134" s="4">
        <v>0</v>
      </c>
      <c r="E134" s="4">
        <v>0</v>
      </c>
      <c r="F134" s="5">
        <v>13522187.999999998</v>
      </c>
      <c r="G134" s="4">
        <v>0</v>
      </c>
      <c r="H134" s="4">
        <v>0</v>
      </c>
      <c r="I134" s="4">
        <v>0</v>
      </c>
    </row>
    <row x14ac:dyDescent="0.25" r="135" customHeight="1" ht="18.75">
      <c r="A135" s="1" t="s">
        <v>384</v>
      </c>
      <c r="B135" s="4">
        <v>0</v>
      </c>
      <c r="C135" s="4">
        <v>0</v>
      </c>
      <c r="D135" s="4">
        <v>25344846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</row>
    <row x14ac:dyDescent="0.25" r="136" customHeight="1" ht="18.75">
      <c r="A136" s="1" t="s">
        <v>385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23039415</v>
      </c>
      <c r="I136" s="4">
        <v>0</v>
      </c>
    </row>
    <row x14ac:dyDescent="0.25" r="137" customHeight="1" ht="18.75">
      <c r="A137" s="1" t="s">
        <v>390</v>
      </c>
      <c r="B137" s="5">
        <v>54131569.99999999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</row>
    <row x14ac:dyDescent="0.25" r="138" customHeight="1" ht="18.75">
      <c r="A138" s="1" t="s">
        <v>391</v>
      </c>
      <c r="B138" s="4">
        <v>0</v>
      </c>
      <c r="C138" s="4">
        <v>0</v>
      </c>
      <c r="D138" s="4">
        <v>0</v>
      </c>
      <c r="E138" s="4">
        <v>0</v>
      </c>
      <c r="F138" s="4">
        <v>12006146</v>
      </c>
      <c r="G138" s="4">
        <v>0</v>
      </c>
      <c r="H138" s="4">
        <v>0</v>
      </c>
      <c r="I138" s="4">
        <v>0</v>
      </c>
    </row>
    <row x14ac:dyDescent="0.25" r="139" customHeight="1" ht="18.75">
      <c r="A139" s="1" t="s">
        <v>393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35222852</v>
      </c>
      <c r="I139" s="4">
        <v>0</v>
      </c>
    </row>
    <row x14ac:dyDescent="0.25" r="140" customHeight="1" ht="18.75">
      <c r="A140" s="1" t="s">
        <v>397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32512015</v>
      </c>
      <c r="I140" s="4">
        <v>0</v>
      </c>
    </row>
    <row x14ac:dyDescent="0.25" r="141" customHeight="1" ht="18.75">
      <c r="A141" s="1" t="s">
        <v>398</v>
      </c>
      <c r="B141" s="4">
        <v>0</v>
      </c>
      <c r="C141" s="4">
        <v>0</v>
      </c>
      <c r="D141" s="4">
        <v>24745215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</row>
    <row x14ac:dyDescent="0.25" r="142" customHeight="1" ht="18.75">
      <c r="A142" s="1" t="s">
        <v>402</v>
      </c>
      <c r="B142" s="4">
        <v>0</v>
      </c>
      <c r="C142" s="4">
        <v>0</v>
      </c>
      <c r="D142" s="4">
        <v>22331226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</row>
    <row x14ac:dyDescent="0.25" r="143" customHeight="1" ht="18.75">
      <c r="A143" s="1" t="s">
        <v>405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30963886</v>
      </c>
      <c r="H143" s="4">
        <v>0</v>
      </c>
      <c r="I143" s="4">
        <v>0</v>
      </c>
    </row>
    <row x14ac:dyDescent="0.25" r="144" customHeight="1" ht="18.75">
      <c r="A144" s="1" t="s">
        <v>407</v>
      </c>
      <c r="B144" s="4">
        <v>0</v>
      </c>
      <c r="C144" s="4">
        <v>0</v>
      </c>
      <c r="D144" s="4">
        <v>0</v>
      </c>
      <c r="E144" s="4">
        <v>17003044</v>
      </c>
      <c r="F144" s="4">
        <v>0</v>
      </c>
      <c r="G144" s="4">
        <v>0</v>
      </c>
      <c r="H144" s="4">
        <v>0</v>
      </c>
      <c r="I144" s="4">
        <v>0</v>
      </c>
    </row>
    <row x14ac:dyDescent="0.25" r="145" customHeight="1" ht="18.75">
      <c r="A145" s="1" t="s">
        <v>411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5">
        <v>16518179.999999998</v>
      </c>
    </row>
    <row x14ac:dyDescent="0.25" r="146" customHeight="1" ht="18.75">
      <c r="A146" s="1" t="s">
        <v>412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5">
        <v>122747310.00000001</v>
      </c>
      <c r="H146" s="4">
        <v>0</v>
      </c>
      <c r="I146" s="4">
        <v>0</v>
      </c>
    </row>
    <row x14ac:dyDescent="0.25" r="147" customHeight="1" ht="18.75">
      <c r="A147" s="1" t="s">
        <v>415</v>
      </c>
      <c r="B147" s="4">
        <v>0</v>
      </c>
      <c r="C147" s="4">
        <v>0</v>
      </c>
      <c r="D147" s="4">
        <v>0</v>
      </c>
      <c r="E147" s="4">
        <v>16837065</v>
      </c>
      <c r="F147" s="4">
        <v>0</v>
      </c>
      <c r="G147" s="4">
        <v>0</v>
      </c>
      <c r="H147" s="4">
        <v>0</v>
      </c>
      <c r="I147" s="4">
        <v>0</v>
      </c>
    </row>
    <row x14ac:dyDescent="0.25" r="148" customHeight="1" ht="18.75">
      <c r="A148" s="1" t="s">
        <v>417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18937148</v>
      </c>
    </row>
    <row x14ac:dyDescent="0.25" r="149" customHeight="1" ht="18.75">
      <c r="A149" s="1" t="s">
        <v>419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12593994</v>
      </c>
    </row>
    <row x14ac:dyDescent="0.25" r="150" customHeight="1" ht="18.75">
      <c r="A150" s="1" t="s">
        <v>420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25496408</v>
      </c>
      <c r="H150" s="4">
        <v>0</v>
      </c>
      <c r="I150" s="4">
        <v>0</v>
      </c>
    </row>
    <row x14ac:dyDescent="0.25" r="151" customHeight="1" ht="18.75">
      <c r="A151" s="1" t="s">
        <v>423</v>
      </c>
      <c r="B151" s="4">
        <v>0</v>
      </c>
      <c r="C151" s="4">
        <v>8842648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</row>
    <row x14ac:dyDescent="0.25" r="152" customHeight="1" ht="18.75">
      <c r="A152" s="1" t="s">
        <v>426</v>
      </c>
      <c r="B152" s="4">
        <v>0</v>
      </c>
      <c r="C152" s="4">
        <v>52652400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</row>
    <row x14ac:dyDescent="0.25" r="153" customHeight="1" ht="18.75">
      <c r="A153" s="1" t="s">
        <v>427</v>
      </c>
      <c r="B153" s="4">
        <v>0</v>
      </c>
      <c r="C153" s="5">
        <v>16005245.000000002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</row>
    <row x14ac:dyDescent="0.25" r="154" customHeight="1" ht="18.75">
      <c r="A154" s="1" t="s">
        <v>429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30556023</v>
      </c>
      <c r="H154" s="4">
        <v>0</v>
      </c>
      <c r="I154" s="4">
        <v>0</v>
      </c>
    </row>
    <row x14ac:dyDescent="0.25" r="155" customHeight="1" ht="18.75">
      <c r="A155" s="1" t="s">
        <v>432</v>
      </c>
      <c r="B155" s="4">
        <v>0</v>
      </c>
      <c r="C155" s="4">
        <v>0</v>
      </c>
      <c r="D155" s="4">
        <v>0</v>
      </c>
      <c r="E155" s="4">
        <v>0</v>
      </c>
      <c r="F155" s="4">
        <v>15717097</v>
      </c>
      <c r="G155" s="4">
        <v>0</v>
      </c>
      <c r="H155" s="4">
        <v>0</v>
      </c>
      <c r="I155" s="4">
        <v>0</v>
      </c>
    </row>
    <row x14ac:dyDescent="0.25" r="156" customHeight="1" ht="18.75">
      <c r="A156" s="1" t="s">
        <v>434</v>
      </c>
      <c r="B156" s="4">
        <v>0</v>
      </c>
      <c r="C156" s="4">
        <v>0</v>
      </c>
      <c r="D156" s="4">
        <v>13117522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</row>
    <row x14ac:dyDescent="0.25" r="157" customHeight="1" ht="18.75">
      <c r="A157" s="1" t="s">
        <v>435</v>
      </c>
      <c r="B157" s="4">
        <v>0</v>
      </c>
      <c r="C157" s="4">
        <v>0</v>
      </c>
      <c r="D157" s="4">
        <v>0</v>
      </c>
      <c r="E157" s="4">
        <v>0</v>
      </c>
      <c r="F157" s="5">
        <v>26634600.000000004</v>
      </c>
      <c r="G157" s="4">
        <v>0</v>
      </c>
      <c r="H157" s="4">
        <v>0</v>
      </c>
      <c r="I157" s="4">
        <v>0</v>
      </c>
    </row>
    <row x14ac:dyDescent="0.25" r="158" customHeight="1" ht="18.75">
      <c r="A158" s="1" t="s">
        <v>436</v>
      </c>
      <c r="B158" s="4">
        <v>0</v>
      </c>
      <c r="C158" s="4">
        <v>0</v>
      </c>
      <c r="D158" s="4">
        <v>0</v>
      </c>
      <c r="E158" s="4">
        <v>0</v>
      </c>
      <c r="F158" s="4">
        <v>23717022</v>
      </c>
      <c r="G158" s="4">
        <v>0</v>
      </c>
      <c r="H158" s="4">
        <v>0</v>
      </c>
      <c r="I158" s="4">
        <v>0</v>
      </c>
    </row>
    <row x14ac:dyDescent="0.25" r="159" customHeight="1" ht="18.75">
      <c r="A159" s="1" t="s">
        <v>437</v>
      </c>
      <c r="B159" s="4">
        <v>0</v>
      </c>
      <c r="C159" s="4">
        <v>0</v>
      </c>
      <c r="D159" s="4">
        <v>0</v>
      </c>
      <c r="E159" s="4">
        <v>0</v>
      </c>
      <c r="F159" s="4">
        <v>28868282</v>
      </c>
      <c r="G159" s="4">
        <v>0</v>
      </c>
      <c r="H159" s="4">
        <v>0</v>
      </c>
      <c r="I159" s="4">
        <v>0</v>
      </c>
    </row>
    <row x14ac:dyDescent="0.25" r="160" customHeight="1" ht="18.75">
      <c r="A160" s="1" t="s">
        <v>438</v>
      </c>
      <c r="B160" s="4">
        <v>0</v>
      </c>
      <c r="C160" s="4">
        <v>0</v>
      </c>
      <c r="D160" s="4">
        <v>0</v>
      </c>
      <c r="E160" s="4">
        <v>0</v>
      </c>
      <c r="F160" s="5">
        <v>50307329.99999999</v>
      </c>
      <c r="G160" s="4">
        <v>0</v>
      </c>
      <c r="H160" s="4">
        <v>0</v>
      </c>
      <c r="I160" s="4">
        <v>0</v>
      </c>
    </row>
    <row x14ac:dyDescent="0.25" r="161" customHeight="1" ht="18.75">
      <c r="A161" s="1" t="s">
        <v>439</v>
      </c>
      <c r="B161" s="4">
        <v>39269686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</row>
    <row x14ac:dyDescent="0.25" r="162" customHeight="1" ht="18.75">
      <c r="A162" s="1" t="s">
        <v>440</v>
      </c>
      <c r="B162" s="5">
        <v>15660115.999999998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</row>
    <row x14ac:dyDescent="0.25" r="163" customHeight="1" ht="18.75">
      <c r="A163" s="1" t="s">
        <v>445</v>
      </c>
      <c r="B163" s="4">
        <v>0</v>
      </c>
      <c r="C163" s="4">
        <v>0</v>
      </c>
      <c r="D163" s="4">
        <v>0</v>
      </c>
      <c r="E163" s="4">
        <v>0</v>
      </c>
      <c r="F163" s="4">
        <v>50325120</v>
      </c>
      <c r="G163" s="4">
        <v>0</v>
      </c>
      <c r="H163" s="4">
        <v>0</v>
      </c>
      <c r="I163" s="4">
        <v>0</v>
      </c>
    </row>
    <row x14ac:dyDescent="0.25" r="164" customHeight="1" ht="18.75">
      <c r="A164" s="1" t="s">
        <v>449</v>
      </c>
      <c r="B164" s="4">
        <v>0</v>
      </c>
      <c r="C164" s="4">
        <v>0</v>
      </c>
      <c r="D164" s="4">
        <v>0</v>
      </c>
      <c r="E164" s="4">
        <v>0</v>
      </c>
      <c r="F164" s="4">
        <v>23531008</v>
      </c>
      <c r="G164" s="4">
        <v>0</v>
      </c>
      <c r="H164" s="4">
        <v>0</v>
      </c>
      <c r="I164" s="4">
        <v>0</v>
      </c>
    </row>
    <row x14ac:dyDescent="0.25" r="165" customHeight="1" ht="18.75">
      <c r="A165" s="1" t="s">
        <v>450</v>
      </c>
      <c r="B165" s="4">
        <v>13853377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</row>
    <row x14ac:dyDescent="0.25" r="166" customHeight="1" ht="18.75">
      <c r="A166" s="1" t="s">
        <v>453</v>
      </c>
      <c r="B166" s="4">
        <v>15148686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</row>
    <row x14ac:dyDescent="0.25" r="167" customHeight="1" ht="18.75">
      <c r="A167" s="1" t="s">
        <v>455</v>
      </c>
      <c r="B167" s="4">
        <v>0</v>
      </c>
      <c r="C167" s="4">
        <v>0</v>
      </c>
      <c r="D167" s="4">
        <v>0</v>
      </c>
      <c r="E167" s="4">
        <v>0</v>
      </c>
      <c r="F167" s="4">
        <v>34734583</v>
      </c>
      <c r="G167" s="4">
        <v>0</v>
      </c>
      <c r="H167" s="4">
        <v>0</v>
      </c>
      <c r="I167" s="4">
        <v>0</v>
      </c>
    </row>
    <row x14ac:dyDescent="0.25" r="168" customHeight="1" ht="18.75">
      <c r="A168" s="1" t="s">
        <v>459</v>
      </c>
      <c r="B168" s="4">
        <v>0</v>
      </c>
      <c r="C168" s="4">
        <v>0</v>
      </c>
      <c r="D168" s="4">
        <v>0</v>
      </c>
      <c r="E168" s="4">
        <v>0</v>
      </c>
      <c r="F168" s="4">
        <v>35760552</v>
      </c>
      <c r="G168" s="4">
        <v>0</v>
      </c>
      <c r="H168" s="4">
        <v>0</v>
      </c>
      <c r="I168" s="4">
        <v>0</v>
      </c>
    </row>
    <row x14ac:dyDescent="0.25" r="169" customHeight="1" ht="18.75">
      <c r="A169" s="1" t="s">
        <v>460</v>
      </c>
      <c r="B169" s="4">
        <v>0</v>
      </c>
      <c r="C169" s="4">
        <v>0</v>
      </c>
      <c r="D169" s="4">
        <v>0</v>
      </c>
      <c r="E169" s="4">
        <v>0</v>
      </c>
      <c r="F169" s="5">
        <v>13743804.000000002</v>
      </c>
      <c r="G169" s="4">
        <v>0</v>
      </c>
      <c r="H169" s="4">
        <v>0</v>
      </c>
      <c r="I169" s="4">
        <v>0</v>
      </c>
    </row>
    <row x14ac:dyDescent="0.25" r="170" customHeight="1" ht="18.75">
      <c r="A170" s="1" t="s">
        <v>464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46824837</v>
      </c>
      <c r="H170" s="4">
        <v>0</v>
      </c>
      <c r="I170" s="4">
        <v>0</v>
      </c>
    </row>
    <row x14ac:dyDescent="0.25" r="171" customHeight="1" ht="18.75">
      <c r="A171" s="1" t="s">
        <v>465</v>
      </c>
      <c r="B171" s="4">
        <v>0</v>
      </c>
      <c r="C171" s="4">
        <v>0</v>
      </c>
      <c r="D171" s="4">
        <v>0</v>
      </c>
      <c r="E171" s="4">
        <v>0</v>
      </c>
      <c r="F171" s="5">
        <v>267253700.00000003</v>
      </c>
      <c r="G171" s="4">
        <v>0</v>
      </c>
      <c r="H171" s="4">
        <v>0</v>
      </c>
      <c r="I171" s="4">
        <v>0</v>
      </c>
    </row>
    <row x14ac:dyDescent="0.25" r="172" customHeight="1" ht="18.75">
      <c r="A172" s="1" t="s">
        <v>468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29991326</v>
      </c>
      <c r="H172" s="4">
        <v>0</v>
      </c>
      <c r="I172" s="4">
        <v>0</v>
      </c>
    </row>
    <row x14ac:dyDescent="0.25" r="173" customHeight="1" ht="18.75">
      <c r="A173" s="1" t="s">
        <v>469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20196724</v>
      </c>
      <c r="H173" s="4">
        <v>0</v>
      </c>
      <c r="I173" s="4">
        <v>0</v>
      </c>
    </row>
    <row x14ac:dyDescent="0.25" r="174" customHeight="1" ht="18.75">
      <c r="A174" s="1" t="s">
        <v>473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26745942</v>
      </c>
    </row>
    <row x14ac:dyDescent="0.25" r="175" customHeight="1" ht="18.75">
      <c r="A175" s="1" t="s">
        <v>474</v>
      </c>
      <c r="B175" s="4">
        <v>12043177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</row>
    <row x14ac:dyDescent="0.25" r="176" customHeight="1" ht="18.75">
      <c r="A176" s="1" t="s">
        <v>476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15197910</v>
      </c>
      <c r="H176" s="4">
        <v>0</v>
      </c>
      <c r="I176" s="4">
        <v>0</v>
      </c>
    </row>
    <row x14ac:dyDescent="0.25" r="177" customHeight="1" ht="18.75">
      <c r="A177" s="1" t="s">
        <v>477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23170987</v>
      </c>
      <c r="I177" s="4">
        <v>0</v>
      </c>
    </row>
    <row x14ac:dyDescent="0.25" r="178" customHeight="1" ht="18.75">
      <c r="A178" s="1" t="s">
        <v>479</v>
      </c>
      <c r="B178" s="4">
        <v>20705463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</row>
    <row x14ac:dyDescent="0.25" r="179" customHeight="1" ht="18.75">
      <c r="A179" s="1" t="s">
        <v>483</v>
      </c>
      <c r="B179" s="4">
        <v>24221793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</row>
    <row x14ac:dyDescent="0.25" r="180" customHeight="1" ht="18.75">
      <c r="A180" s="1" t="s">
        <v>485</v>
      </c>
      <c r="B180" s="4">
        <v>50199540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</row>
    <row x14ac:dyDescent="0.25" r="181" customHeight="1" ht="18.75">
      <c r="A181" s="1" t="s">
        <v>489</v>
      </c>
      <c r="B181" s="4">
        <v>0</v>
      </c>
      <c r="C181" s="4">
        <v>0</v>
      </c>
      <c r="D181" s="4">
        <v>22433430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</row>
    <row x14ac:dyDescent="0.25" r="182" customHeight="1" ht="18.75">
      <c r="A182" s="1" t="s">
        <v>493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20855564</v>
      </c>
    </row>
    <row x14ac:dyDescent="0.25" r="183" customHeight="1" ht="18.75">
      <c r="A183" s="1" t="s">
        <v>495</v>
      </c>
      <c r="B183" s="4">
        <v>0</v>
      </c>
      <c r="C183" s="4">
        <v>0</v>
      </c>
      <c r="D183" s="4">
        <v>28135642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</row>
    <row x14ac:dyDescent="0.25" r="184" customHeight="1" ht="18.75">
      <c r="A184" s="1" t="s">
        <v>497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5">
        <v>243500639.99999997</v>
      </c>
      <c r="H184" s="4">
        <v>0</v>
      </c>
      <c r="I184" s="4">
        <v>0</v>
      </c>
    </row>
    <row x14ac:dyDescent="0.25" r="185" customHeight="1" ht="18.75">
      <c r="A185" s="1" t="s">
        <v>498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5">
        <v>32819920.000000004</v>
      </c>
      <c r="H185" s="4">
        <v>0</v>
      </c>
      <c r="I185" s="4">
        <v>0</v>
      </c>
    </row>
    <row x14ac:dyDescent="0.25" r="186" customHeight="1" ht="18.75">
      <c r="A186" s="1" t="s">
        <v>502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18306027</v>
      </c>
      <c r="H186" s="4">
        <v>0</v>
      </c>
      <c r="I186" s="4">
        <v>0</v>
      </c>
    </row>
    <row x14ac:dyDescent="0.25" r="187" customHeight="1" ht="18.75">
      <c r="A187" s="1" t="s">
        <v>503</v>
      </c>
      <c r="B187" s="4">
        <v>0</v>
      </c>
      <c r="C187" s="4">
        <v>0</v>
      </c>
      <c r="D187" s="4">
        <v>0</v>
      </c>
      <c r="E187" s="4">
        <v>0</v>
      </c>
      <c r="F187" s="4">
        <v>12148316</v>
      </c>
      <c r="G187" s="4">
        <v>0</v>
      </c>
      <c r="H187" s="4">
        <v>0</v>
      </c>
      <c r="I187" s="4">
        <v>0</v>
      </c>
    </row>
    <row x14ac:dyDescent="0.25" r="188" customHeight="1" ht="18.75">
      <c r="A188" s="1" t="s">
        <v>507</v>
      </c>
      <c r="B188" s="4">
        <v>0</v>
      </c>
      <c r="C188" s="4">
        <v>8066871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</row>
    <row x14ac:dyDescent="0.25" r="189" customHeight="1" ht="18.75">
      <c r="A189" s="1" t="s">
        <v>509</v>
      </c>
      <c r="B189" s="5">
        <v>32751893.999999996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</row>
    <row x14ac:dyDescent="0.25" r="190" customHeight="1" ht="18.75">
      <c r="A190" s="1" t="s">
        <v>512</v>
      </c>
      <c r="B190" s="5">
        <v>51061743.00000001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</row>
    <row x14ac:dyDescent="0.25" r="191" customHeight="1" ht="18.75">
      <c r="A191" s="1" t="s">
        <v>514</v>
      </c>
      <c r="B191" s="4">
        <v>19068961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</row>
    <row x14ac:dyDescent="0.25" r="192" customHeight="1" ht="18.75">
      <c r="A192" s="1" t="s">
        <v>516</v>
      </c>
      <c r="B192" s="4">
        <v>27971232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</row>
    <row x14ac:dyDescent="0.25" r="193" customHeight="1" ht="18.75">
      <c r="A193" s="1" t="s">
        <v>519</v>
      </c>
      <c r="B193" s="4">
        <v>26016867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</row>
    <row x14ac:dyDescent="0.25" r="194" customHeight="1" ht="18.75">
      <c r="A194" s="1" t="s">
        <v>521</v>
      </c>
      <c r="B194" s="4">
        <v>0</v>
      </c>
      <c r="C194" s="4">
        <v>0</v>
      </c>
      <c r="D194" s="4">
        <v>0</v>
      </c>
      <c r="E194" s="4">
        <v>0</v>
      </c>
      <c r="F194" s="4">
        <v>29204836</v>
      </c>
      <c r="G194" s="4">
        <v>0</v>
      </c>
      <c r="H194" s="4">
        <v>0</v>
      </c>
      <c r="I194" s="4">
        <v>0</v>
      </c>
    </row>
    <row x14ac:dyDescent="0.25" r="195" customHeight="1" ht="18.75">
      <c r="A195" s="1" t="s">
        <v>522</v>
      </c>
      <c r="B195" s="4">
        <v>0</v>
      </c>
      <c r="C195" s="4">
        <v>0</v>
      </c>
      <c r="D195" s="4">
        <v>0</v>
      </c>
      <c r="E195" s="4">
        <v>0</v>
      </c>
      <c r="F195" s="4">
        <v>55787265</v>
      </c>
      <c r="G195" s="4">
        <v>0</v>
      </c>
      <c r="H195" s="4">
        <v>0</v>
      </c>
      <c r="I195" s="4">
        <v>0</v>
      </c>
    </row>
    <row x14ac:dyDescent="0.25" r="196" customHeight="1" ht="18.75">
      <c r="A196" s="1" t="s">
        <v>523</v>
      </c>
      <c r="B196" s="4">
        <v>0</v>
      </c>
      <c r="C196" s="4">
        <v>0</v>
      </c>
      <c r="D196" s="4">
        <v>0</v>
      </c>
      <c r="E196" s="4">
        <v>0</v>
      </c>
      <c r="F196" s="4">
        <v>94887125</v>
      </c>
      <c r="G196" s="4">
        <v>0</v>
      </c>
      <c r="H196" s="4">
        <v>0</v>
      </c>
      <c r="I196" s="4">
        <v>0</v>
      </c>
    </row>
    <row x14ac:dyDescent="0.25" r="197" customHeight="1" ht="18.75">
      <c r="A197" s="1" t="s">
        <v>527</v>
      </c>
      <c r="B197" s="4">
        <v>0</v>
      </c>
      <c r="C197" s="4">
        <v>0</v>
      </c>
      <c r="D197" s="4">
        <v>0</v>
      </c>
      <c r="E197" s="4">
        <v>0</v>
      </c>
      <c r="F197" s="4">
        <v>13347466</v>
      </c>
      <c r="G197" s="4">
        <v>0</v>
      </c>
      <c r="H197" s="4">
        <v>0</v>
      </c>
      <c r="I197" s="4">
        <v>0</v>
      </c>
    </row>
    <row x14ac:dyDescent="0.25" r="198" customHeight="1" ht="18.75">
      <c r="A198" s="1" t="s">
        <v>528</v>
      </c>
      <c r="B198" s="4">
        <v>0</v>
      </c>
      <c r="C198" s="4">
        <v>0</v>
      </c>
      <c r="D198" s="4">
        <v>0</v>
      </c>
      <c r="E198" s="4">
        <v>0</v>
      </c>
      <c r="F198" s="5">
        <v>124702439.99999999</v>
      </c>
      <c r="G198" s="4">
        <v>0</v>
      </c>
      <c r="H198" s="4">
        <v>0</v>
      </c>
      <c r="I198" s="4">
        <v>0</v>
      </c>
    </row>
    <row x14ac:dyDescent="0.25" r="199" customHeight="1" ht="18.75">
      <c r="A199" s="1" t="s">
        <v>529</v>
      </c>
      <c r="B199" s="4">
        <v>0</v>
      </c>
      <c r="C199" s="4">
        <v>0</v>
      </c>
      <c r="D199" s="4">
        <v>0</v>
      </c>
      <c r="E199" s="4">
        <v>0</v>
      </c>
      <c r="F199" s="4">
        <v>70524585</v>
      </c>
      <c r="G199" s="4">
        <v>0</v>
      </c>
      <c r="H199" s="4">
        <v>0</v>
      </c>
      <c r="I199" s="4">
        <v>0</v>
      </c>
    </row>
    <row x14ac:dyDescent="0.25" r="200" customHeight="1" ht="18.75">
      <c r="A200" s="1" t="s">
        <v>530</v>
      </c>
      <c r="B200" s="4">
        <v>0</v>
      </c>
      <c r="C200" s="4">
        <v>13816698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</row>
    <row x14ac:dyDescent="0.25" r="201" customHeight="1" ht="18.75">
      <c r="A201" s="1" t="s">
        <v>531</v>
      </c>
      <c r="B201" s="4">
        <v>47069630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</row>
    <row x14ac:dyDescent="0.25" r="202" customHeight="1" ht="18.75">
      <c r="A202" s="1" t="s">
        <v>533</v>
      </c>
      <c r="B202" s="4">
        <v>0</v>
      </c>
      <c r="C202" s="4">
        <v>0</v>
      </c>
      <c r="D202" s="4">
        <v>0</v>
      </c>
      <c r="E202" s="4">
        <v>0</v>
      </c>
      <c r="F202" s="4">
        <v>26408870</v>
      </c>
      <c r="G202" s="4">
        <v>0</v>
      </c>
      <c r="H202" s="4">
        <v>0</v>
      </c>
      <c r="I202" s="4">
        <v>0</v>
      </c>
    </row>
    <row x14ac:dyDescent="0.25" r="203" customHeight="1" ht="18.75">
      <c r="A203" s="1" t="s">
        <v>534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10898893</v>
      </c>
      <c r="H203" s="4">
        <v>0</v>
      </c>
      <c r="I203" s="4">
        <v>0</v>
      </c>
    </row>
    <row x14ac:dyDescent="0.25" r="204" customHeight="1" ht="18.75">
      <c r="A204" s="1" t="s">
        <v>535</v>
      </c>
      <c r="B204" s="4">
        <v>0</v>
      </c>
      <c r="C204" s="4">
        <v>0</v>
      </c>
      <c r="D204" s="4">
        <v>0</v>
      </c>
      <c r="E204" s="4">
        <v>0</v>
      </c>
      <c r="F204" s="4">
        <v>14118452</v>
      </c>
      <c r="G204" s="4">
        <v>0</v>
      </c>
      <c r="H204" s="4">
        <v>0</v>
      </c>
      <c r="I204" s="4">
        <v>0</v>
      </c>
    </row>
    <row x14ac:dyDescent="0.25" r="205" customHeight="1" ht="18.75">
      <c r="A205" s="1" t="s">
        <v>536</v>
      </c>
      <c r="B205" s="4">
        <v>0</v>
      </c>
      <c r="C205" s="4">
        <v>0</v>
      </c>
      <c r="D205" s="4">
        <v>0</v>
      </c>
      <c r="E205" s="4">
        <v>0</v>
      </c>
      <c r="F205" s="4">
        <v>14144288</v>
      </c>
      <c r="G205" s="4">
        <v>0</v>
      </c>
      <c r="H205" s="4">
        <v>0</v>
      </c>
      <c r="I205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05"/>
  <sheetViews>
    <sheetView workbookViewId="0"/>
  </sheetViews>
  <sheetFormatPr defaultRowHeight="15" x14ac:dyDescent="0.25"/>
  <cols>
    <col min="1" max="1" style="2" width="13.576428571428572" customWidth="1" bestFit="1"/>
    <col min="2" max="2" style="2" width="13.576428571428572" customWidth="1" bestFit="1"/>
    <col min="3" max="3" style="2" width="13.576428571428572" customWidth="1" bestFit="1"/>
    <col min="4" max="4" style="2" width="13.576428571428572" customWidth="1" bestFit="1"/>
    <col min="5" max="5" style="2" width="13.576428571428572" customWidth="1" bestFit="1"/>
    <col min="6" max="6" style="2" width="13.576428571428572" customWidth="1" bestFit="1"/>
    <col min="7" max="7" style="2" width="13.576428571428572" customWidth="1" bestFit="1"/>
    <col min="8" max="8" style="2" width="13.576428571428572" customWidth="1" bestFit="1"/>
  </cols>
  <sheetData>
    <row x14ac:dyDescent="0.25" r="1" customHeight="1" ht="18.7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x14ac:dyDescent="0.25" r="2" customHeight="1" ht="18.7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x14ac:dyDescent="0.25" r="3" customHeight="1" ht="18.75">
      <c r="A3" s="1" t="s">
        <v>15</v>
      </c>
      <c r="B3" s="1" t="s">
        <v>8</v>
      </c>
      <c r="C3" s="1" t="s">
        <v>16</v>
      </c>
      <c r="D3" s="1" t="s">
        <v>17</v>
      </c>
      <c r="E3" s="1" t="s">
        <v>18</v>
      </c>
      <c r="F3" s="1" t="s">
        <v>19</v>
      </c>
      <c r="G3" s="1"/>
      <c r="H3" s="1"/>
    </row>
    <row x14ac:dyDescent="0.25" r="4" customHeight="1" ht="18.75">
      <c r="A4" s="1" t="s">
        <v>20</v>
      </c>
      <c r="B4" s="1" t="s">
        <v>8</v>
      </c>
      <c r="C4" s="1" t="s">
        <v>21</v>
      </c>
      <c r="D4" s="1" t="s">
        <v>22</v>
      </c>
      <c r="E4" s="1" t="s">
        <v>23</v>
      </c>
      <c r="F4" s="1" t="s">
        <v>23</v>
      </c>
      <c r="G4" s="1" t="s">
        <v>23</v>
      </c>
      <c r="H4" s="1"/>
    </row>
    <row x14ac:dyDescent="0.25" r="5" customHeight="1" ht="18.75">
      <c r="A5" s="1" t="s">
        <v>24</v>
      </c>
      <c r="B5" s="1" t="s">
        <v>8</v>
      </c>
      <c r="C5" s="1" t="s">
        <v>21</v>
      </c>
      <c r="D5" s="1" t="s">
        <v>22</v>
      </c>
      <c r="E5" s="1" t="s">
        <v>23</v>
      </c>
      <c r="F5" s="1" t="s">
        <v>23</v>
      </c>
      <c r="G5" s="1" t="s">
        <v>23</v>
      </c>
      <c r="H5" s="1"/>
    </row>
    <row x14ac:dyDescent="0.25" r="6" customHeight="1" ht="18.75">
      <c r="A6" s="1" t="s">
        <v>25</v>
      </c>
      <c r="B6" s="1" t="s">
        <v>8</v>
      </c>
      <c r="C6" s="1" t="s">
        <v>21</v>
      </c>
      <c r="D6" s="1" t="s">
        <v>22</v>
      </c>
      <c r="E6" s="1" t="s">
        <v>23</v>
      </c>
      <c r="F6" s="1" t="s">
        <v>23</v>
      </c>
      <c r="G6" s="1" t="s">
        <v>23</v>
      </c>
      <c r="H6" s="1"/>
    </row>
    <row x14ac:dyDescent="0.25" r="7" customHeight="1" ht="18.75">
      <c r="A7" s="1" t="s">
        <v>26</v>
      </c>
      <c r="B7" s="1" t="s">
        <v>8</v>
      </c>
      <c r="C7" s="1" t="s">
        <v>27</v>
      </c>
      <c r="D7" s="1" t="s">
        <v>28</v>
      </c>
      <c r="E7" s="1" t="s">
        <v>29</v>
      </c>
      <c r="F7" s="1" t="s">
        <v>30</v>
      </c>
      <c r="G7" s="1"/>
      <c r="H7" s="1"/>
    </row>
    <row x14ac:dyDescent="0.25" r="8" customHeight="1" ht="18.75">
      <c r="A8" s="1" t="s">
        <v>31</v>
      </c>
      <c r="B8" s="1" t="s">
        <v>8</v>
      </c>
      <c r="C8" s="1" t="s">
        <v>27</v>
      </c>
      <c r="D8" s="1" t="s">
        <v>32</v>
      </c>
      <c r="E8" s="1" t="s">
        <v>33</v>
      </c>
      <c r="F8" s="1" t="s">
        <v>34</v>
      </c>
      <c r="G8" s="1" t="s">
        <v>34</v>
      </c>
      <c r="H8" s="1"/>
    </row>
    <row x14ac:dyDescent="0.25" r="9" customHeight="1" ht="18.75">
      <c r="A9" s="1" t="s">
        <v>35</v>
      </c>
      <c r="B9" s="1" t="s">
        <v>8</v>
      </c>
      <c r="C9" s="1" t="s">
        <v>27</v>
      </c>
      <c r="D9" s="1" t="s">
        <v>32</v>
      </c>
      <c r="E9" s="1" t="s">
        <v>33</v>
      </c>
      <c r="F9" s="1" t="s">
        <v>36</v>
      </c>
      <c r="G9" s="1" t="s">
        <v>36</v>
      </c>
      <c r="H9" s="1"/>
    </row>
    <row x14ac:dyDescent="0.25" r="10" customHeight="1" ht="18.75">
      <c r="A10" s="1" t="s">
        <v>37</v>
      </c>
      <c r="B10" s="1" t="s">
        <v>8</v>
      </c>
      <c r="C10" s="1" t="s">
        <v>27</v>
      </c>
      <c r="D10" s="1" t="s">
        <v>32</v>
      </c>
      <c r="E10" s="1" t="s">
        <v>33</v>
      </c>
      <c r="F10" s="1" t="s">
        <v>38</v>
      </c>
      <c r="G10" s="1" t="s">
        <v>39</v>
      </c>
      <c r="H10" s="1"/>
    </row>
    <row x14ac:dyDescent="0.25" r="11" customHeight="1" ht="18.75">
      <c r="A11" s="1" t="s">
        <v>40</v>
      </c>
      <c r="B11" s="1" t="s">
        <v>8</v>
      </c>
      <c r="C11" s="1" t="s">
        <v>27</v>
      </c>
      <c r="D11" s="1" t="s">
        <v>32</v>
      </c>
      <c r="E11" s="1" t="s">
        <v>33</v>
      </c>
      <c r="F11" s="1" t="s">
        <v>38</v>
      </c>
      <c r="G11" s="1" t="s">
        <v>41</v>
      </c>
      <c r="H11" s="1"/>
    </row>
    <row x14ac:dyDescent="0.25" r="12" customHeight="1" ht="18.75">
      <c r="A12" s="1" t="s">
        <v>42</v>
      </c>
      <c r="B12" s="1" t="s">
        <v>8</v>
      </c>
      <c r="C12" s="1" t="s">
        <v>27</v>
      </c>
      <c r="D12" s="1" t="s">
        <v>32</v>
      </c>
      <c r="E12" s="1" t="s">
        <v>33</v>
      </c>
      <c r="F12" s="1" t="s">
        <v>43</v>
      </c>
      <c r="G12" s="1" t="s">
        <v>44</v>
      </c>
      <c r="H12" s="1"/>
    </row>
    <row x14ac:dyDescent="0.25" r="13" customHeight="1" ht="18.75">
      <c r="A13" s="1" t="s">
        <v>45</v>
      </c>
      <c r="B13" s="1" t="s">
        <v>8</v>
      </c>
      <c r="C13" s="1" t="s">
        <v>27</v>
      </c>
      <c r="D13" s="1" t="s">
        <v>32</v>
      </c>
      <c r="E13" s="1" t="s">
        <v>33</v>
      </c>
      <c r="F13" s="1" t="s">
        <v>43</v>
      </c>
      <c r="G13" s="1" t="s">
        <v>46</v>
      </c>
      <c r="H13" s="1" t="s">
        <v>47</v>
      </c>
    </row>
    <row x14ac:dyDescent="0.25" r="14" customHeight="1" ht="18.75">
      <c r="A14" s="1" t="s">
        <v>48</v>
      </c>
      <c r="B14" s="1" t="s">
        <v>8</v>
      </c>
      <c r="C14" s="1" t="s">
        <v>27</v>
      </c>
      <c r="D14" s="1" t="s">
        <v>32</v>
      </c>
      <c r="E14" s="1" t="s">
        <v>33</v>
      </c>
      <c r="F14" s="1" t="s">
        <v>43</v>
      </c>
      <c r="G14" s="1" t="s">
        <v>49</v>
      </c>
      <c r="H14" s="1"/>
    </row>
    <row x14ac:dyDescent="0.25" r="15" customHeight="1" ht="18.75">
      <c r="A15" s="1" t="s">
        <v>50</v>
      </c>
      <c r="B15" s="1" t="s">
        <v>51</v>
      </c>
      <c r="C15" s="1" t="s">
        <v>52</v>
      </c>
      <c r="D15" s="1" t="s">
        <v>53</v>
      </c>
      <c r="E15" s="1" t="s">
        <v>54</v>
      </c>
      <c r="F15" s="1" t="s">
        <v>55</v>
      </c>
      <c r="G15" s="1" t="s">
        <v>55</v>
      </c>
      <c r="H15" s="1"/>
    </row>
    <row x14ac:dyDescent="0.25" r="16" customHeight="1" ht="18.75">
      <c r="A16" s="1" t="s">
        <v>56</v>
      </c>
      <c r="B16" s="1" t="s">
        <v>51</v>
      </c>
      <c r="C16" s="1" t="s">
        <v>57</v>
      </c>
      <c r="D16" s="1" t="s">
        <v>58</v>
      </c>
      <c r="E16" s="1" t="s">
        <v>59</v>
      </c>
      <c r="F16" s="1" t="s">
        <v>60</v>
      </c>
      <c r="G16" s="1"/>
      <c r="H16" s="1"/>
    </row>
    <row x14ac:dyDescent="0.25" r="17" customHeight="1" ht="18.75">
      <c r="A17" s="1" t="s">
        <v>61</v>
      </c>
      <c r="B17" s="1" t="s">
        <v>51</v>
      </c>
      <c r="C17" s="1" t="s">
        <v>62</v>
      </c>
      <c r="D17" s="1" t="s">
        <v>63</v>
      </c>
      <c r="E17" s="1" t="s">
        <v>64</v>
      </c>
      <c r="F17" s="1" t="s">
        <v>65</v>
      </c>
      <c r="G17" s="1" t="s">
        <v>66</v>
      </c>
      <c r="H17" s="1"/>
    </row>
    <row x14ac:dyDescent="0.25" r="18" customHeight="1" ht="18.75">
      <c r="A18" s="1" t="s">
        <v>67</v>
      </c>
      <c r="B18" s="1" t="s">
        <v>51</v>
      </c>
      <c r="C18" s="1" t="s">
        <v>68</v>
      </c>
      <c r="D18" s="1" t="s">
        <v>69</v>
      </c>
      <c r="E18" s="1" t="s">
        <v>70</v>
      </c>
      <c r="F18" s="1" t="s">
        <v>71</v>
      </c>
      <c r="G18" s="1"/>
      <c r="H18" s="1"/>
    </row>
    <row x14ac:dyDescent="0.25" r="19" customHeight="1" ht="18.75">
      <c r="A19" s="1" t="s">
        <v>72</v>
      </c>
      <c r="B19" s="1" t="s">
        <v>51</v>
      </c>
      <c r="C19" s="1" t="s">
        <v>73</v>
      </c>
      <c r="D19" s="1" t="s">
        <v>74</v>
      </c>
      <c r="E19" s="1" t="s">
        <v>75</v>
      </c>
      <c r="F19" s="1" t="s">
        <v>76</v>
      </c>
      <c r="G19" s="1"/>
      <c r="H19" s="1"/>
    </row>
    <row x14ac:dyDescent="0.25" r="20" customHeight="1" ht="18.75">
      <c r="A20" s="1" t="s">
        <v>77</v>
      </c>
      <c r="B20" s="1" t="s">
        <v>51</v>
      </c>
      <c r="C20" s="1" t="s">
        <v>78</v>
      </c>
      <c r="D20" s="1" t="s">
        <v>79</v>
      </c>
      <c r="E20" s="1" t="s">
        <v>79</v>
      </c>
      <c r="F20" s="1" t="s">
        <v>79</v>
      </c>
      <c r="G20" s="1"/>
      <c r="H20" s="1"/>
    </row>
    <row x14ac:dyDescent="0.25" r="21" customHeight="1" ht="18.75">
      <c r="A21" s="1" t="s">
        <v>80</v>
      </c>
      <c r="B21" s="1" t="s">
        <v>51</v>
      </c>
      <c r="C21" s="1" t="s">
        <v>81</v>
      </c>
      <c r="D21" s="1" t="s">
        <v>82</v>
      </c>
      <c r="E21" s="1" t="s">
        <v>83</v>
      </c>
      <c r="F21" s="1" t="s">
        <v>83</v>
      </c>
      <c r="G21" s="1" t="s">
        <v>84</v>
      </c>
      <c r="H21" s="1"/>
    </row>
    <row x14ac:dyDescent="0.25" r="22" customHeight="1" ht="18.75">
      <c r="A22" s="1" t="s">
        <v>85</v>
      </c>
      <c r="B22" s="1" t="s">
        <v>51</v>
      </c>
      <c r="C22" s="1" t="s">
        <v>86</v>
      </c>
      <c r="D22" s="1" t="s">
        <v>87</v>
      </c>
      <c r="E22" s="1" t="s">
        <v>88</v>
      </c>
      <c r="F22" s="1" t="s">
        <v>89</v>
      </c>
      <c r="G22" s="1"/>
      <c r="H22" s="1"/>
    </row>
    <row x14ac:dyDescent="0.25" r="23" customHeight="1" ht="18.75">
      <c r="A23" s="1" t="s">
        <v>90</v>
      </c>
      <c r="B23" s="1" t="s">
        <v>51</v>
      </c>
      <c r="C23" s="1" t="s">
        <v>91</v>
      </c>
      <c r="D23" s="1" t="s">
        <v>91</v>
      </c>
      <c r="E23" s="1" t="s">
        <v>91</v>
      </c>
      <c r="F23" s="1"/>
      <c r="G23" s="1"/>
      <c r="H23" s="1"/>
    </row>
    <row x14ac:dyDescent="0.25" r="24" customHeight="1" ht="18.75">
      <c r="A24" s="1" t="s">
        <v>92</v>
      </c>
      <c r="B24" s="1" t="s">
        <v>51</v>
      </c>
      <c r="C24" s="1" t="s">
        <v>93</v>
      </c>
      <c r="D24" s="1" t="s">
        <v>94</v>
      </c>
      <c r="E24" s="1" t="s">
        <v>95</v>
      </c>
      <c r="F24" s="1" t="s">
        <v>96</v>
      </c>
      <c r="G24" s="1"/>
      <c r="H24" s="1"/>
    </row>
    <row x14ac:dyDescent="0.25" r="25" customHeight="1" ht="18.75">
      <c r="A25" s="1" t="s">
        <v>97</v>
      </c>
      <c r="B25" s="1" t="s">
        <v>51</v>
      </c>
      <c r="C25" s="1" t="s">
        <v>93</v>
      </c>
      <c r="D25" s="1" t="s">
        <v>94</v>
      </c>
      <c r="E25" s="1" t="s">
        <v>95</v>
      </c>
      <c r="F25" s="1" t="s">
        <v>96</v>
      </c>
      <c r="G25" s="1" t="s">
        <v>98</v>
      </c>
      <c r="H25" s="1"/>
    </row>
    <row x14ac:dyDescent="0.25" r="26" customHeight="1" ht="18.75">
      <c r="A26" s="1" t="s">
        <v>99</v>
      </c>
      <c r="B26" s="1" t="s">
        <v>51</v>
      </c>
      <c r="C26" s="1" t="s">
        <v>100</v>
      </c>
      <c r="D26" s="1" t="s">
        <v>101</v>
      </c>
      <c r="E26" s="1" t="s">
        <v>102</v>
      </c>
      <c r="F26" s="1" t="s">
        <v>103</v>
      </c>
      <c r="G26" s="1" t="s">
        <v>103</v>
      </c>
      <c r="H26" s="1"/>
    </row>
    <row x14ac:dyDescent="0.25" r="27" customHeight="1" ht="18.75">
      <c r="A27" s="1" t="s">
        <v>104</v>
      </c>
      <c r="B27" s="1" t="s">
        <v>51</v>
      </c>
      <c r="C27" s="1" t="s">
        <v>100</v>
      </c>
      <c r="D27" s="1" t="s">
        <v>101</v>
      </c>
      <c r="E27" s="1" t="s">
        <v>102</v>
      </c>
      <c r="F27" s="1" t="s">
        <v>103</v>
      </c>
      <c r="G27" s="1" t="s">
        <v>103</v>
      </c>
      <c r="H27" s="1"/>
    </row>
    <row x14ac:dyDescent="0.25" r="28" customHeight="1" ht="18.75">
      <c r="A28" s="1" t="s">
        <v>105</v>
      </c>
      <c r="B28" s="1" t="s">
        <v>51</v>
      </c>
      <c r="C28" s="1" t="s">
        <v>106</v>
      </c>
      <c r="D28" s="1" t="s">
        <v>107</v>
      </c>
      <c r="E28" s="1" t="s">
        <v>108</v>
      </c>
      <c r="F28" s="1" t="s">
        <v>109</v>
      </c>
      <c r="G28" s="1" t="s">
        <v>110</v>
      </c>
      <c r="H28" s="1"/>
    </row>
    <row x14ac:dyDescent="0.25" r="29" customHeight="1" ht="18.75">
      <c r="A29" s="1" t="s">
        <v>111</v>
      </c>
      <c r="B29" s="1" t="s">
        <v>51</v>
      </c>
      <c r="C29" s="1" t="s">
        <v>106</v>
      </c>
      <c r="D29" s="1" t="s">
        <v>107</v>
      </c>
      <c r="E29" s="1" t="s">
        <v>108</v>
      </c>
      <c r="F29" s="1" t="s">
        <v>112</v>
      </c>
      <c r="G29" s="1" t="s">
        <v>113</v>
      </c>
      <c r="H29" s="1"/>
    </row>
    <row x14ac:dyDescent="0.25" r="30" customHeight="1" ht="18.75">
      <c r="A30" s="1" t="s">
        <v>114</v>
      </c>
      <c r="B30" s="1" t="s">
        <v>51</v>
      </c>
      <c r="C30" s="1" t="s">
        <v>115</v>
      </c>
      <c r="D30" s="1" t="s">
        <v>116</v>
      </c>
      <c r="E30" s="1" t="s">
        <v>117</v>
      </c>
      <c r="F30" s="1" t="s">
        <v>118</v>
      </c>
      <c r="G30" s="1" t="s">
        <v>118</v>
      </c>
      <c r="H30" s="1"/>
    </row>
    <row x14ac:dyDescent="0.25" r="31" customHeight="1" ht="18.75">
      <c r="A31" s="1" t="s">
        <v>119</v>
      </c>
      <c r="B31" s="1" t="s">
        <v>51</v>
      </c>
      <c r="C31" s="1" t="s">
        <v>115</v>
      </c>
      <c r="D31" s="1" t="s">
        <v>116</v>
      </c>
      <c r="E31" s="1" t="s">
        <v>120</v>
      </c>
      <c r="F31" s="1" t="s">
        <v>121</v>
      </c>
      <c r="G31" s="1"/>
      <c r="H31" s="1"/>
    </row>
    <row x14ac:dyDescent="0.25" r="32" customHeight="1" ht="18.75">
      <c r="A32" s="1" t="s">
        <v>122</v>
      </c>
      <c r="B32" s="1" t="s">
        <v>51</v>
      </c>
      <c r="C32" s="1" t="s">
        <v>115</v>
      </c>
      <c r="D32" s="1" t="s">
        <v>116</v>
      </c>
      <c r="E32" s="1" t="s">
        <v>120</v>
      </c>
      <c r="F32" s="1" t="s">
        <v>121</v>
      </c>
      <c r="G32" s="1"/>
      <c r="H32" s="1"/>
    </row>
    <row x14ac:dyDescent="0.25" r="33" customHeight="1" ht="18.75">
      <c r="A33" s="1" t="s">
        <v>123</v>
      </c>
      <c r="B33" s="1" t="s">
        <v>51</v>
      </c>
      <c r="C33" s="1" t="s">
        <v>124</v>
      </c>
      <c r="D33" s="1" t="s">
        <v>125</v>
      </c>
      <c r="E33" s="1" t="s">
        <v>126</v>
      </c>
      <c r="F33" s="1" t="s">
        <v>127</v>
      </c>
      <c r="G33" s="1" t="s">
        <v>128</v>
      </c>
      <c r="H33" s="1"/>
    </row>
    <row x14ac:dyDescent="0.25" r="34" customHeight="1" ht="18.75">
      <c r="A34" s="1" t="s">
        <v>129</v>
      </c>
      <c r="B34" s="1" t="s">
        <v>51</v>
      </c>
      <c r="C34" s="1" t="s">
        <v>124</v>
      </c>
      <c r="D34" s="1" t="s">
        <v>125</v>
      </c>
      <c r="E34" s="1" t="s">
        <v>126</v>
      </c>
      <c r="F34" s="1" t="s">
        <v>127</v>
      </c>
      <c r="G34" s="1" t="s">
        <v>128</v>
      </c>
      <c r="H34" s="1"/>
    </row>
    <row x14ac:dyDescent="0.25" r="35" customHeight="1" ht="18.75">
      <c r="A35" s="1" t="s">
        <v>130</v>
      </c>
      <c r="B35" s="1" t="s">
        <v>51</v>
      </c>
      <c r="C35" s="1" t="s">
        <v>124</v>
      </c>
      <c r="D35" s="1" t="s">
        <v>125</v>
      </c>
      <c r="E35" s="1" t="s">
        <v>126</v>
      </c>
      <c r="F35" s="1" t="s">
        <v>127</v>
      </c>
      <c r="G35" s="1" t="s">
        <v>128</v>
      </c>
      <c r="H35" s="1"/>
    </row>
    <row x14ac:dyDescent="0.25" r="36" customHeight="1" ht="18.75">
      <c r="A36" s="1" t="s">
        <v>131</v>
      </c>
      <c r="B36" s="1" t="s">
        <v>51</v>
      </c>
      <c r="C36" s="1" t="s">
        <v>132</v>
      </c>
      <c r="D36" s="1" t="s">
        <v>133</v>
      </c>
      <c r="E36" s="1" t="s">
        <v>133</v>
      </c>
      <c r="F36" s="1" t="s">
        <v>133</v>
      </c>
      <c r="G36" s="1" t="s">
        <v>133</v>
      </c>
      <c r="H36" s="1"/>
    </row>
    <row x14ac:dyDescent="0.25" r="37" customHeight="1" ht="18.75">
      <c r="A37" s="1" t="s">
        <v>134</v>
      </c>
      <c r="B37" s="1" t="s">
        <v>51</v>
      </c>
      <c r="C37" s="1" t="s">
        <v>132</v>
      </c>
      <c r="D37" s="1" t="s">
        <v>135</v>
      </c>
      <c r="E37" s="1" t="s">
        <v>136</v>
      </c>
      <c r="F37" s="1" t="s">
        <v>137</v>
      </c>
      <c r="G37" s="1"/>
      <c r="H37" s="1"/>
    </row>
    <row x14ac:dyDescent="0.25" r="38" customHeight="1" ht="18.75">
      <c r="A38" s="1" t="s">
        <v>138</v>
      </c>
      <c r="B38" s="1" t="s">
        <v>51</v>
      </c>
      <c r="C38" s="1" t="s">
        <v>132</v>
      </c>
      <c r="D38" s="1" t="s">
        <v>139</v>
      </c>
      <c r="E38" s="1" t="s">
        <v>140</v>
      </c>
      <c r="F38" s="1" t="s">
        <v>141</v>
      </c>
      <c r="G38" s="1"/>
      <c r="H38" s="1"/>
    </row>
    <row x14ac:dyDescent="0.25" r="39" customHeight="1" ht="18.75">
      <c r="A39" s="1" t="s">
        <v>142</v>
      </c>
      <c r="B39" s="1" t="s">
        <v>51</v>
      </c>
      <c r="C39" s="1" t="s">
        <v>143</v>
      </c>
      <c r="D39" s="1" t="s">
        <v>144</v>
      </c>
      <c r="E39" s="1" t="s">
        <v>145</v>
      </c>
      <c r="F39" s="1" t="s">
        <v>145</v>
      </c>
      <c r="G39" s="1" t="s">
        <v>146</v>
      </c>
      <c r="H39" s="1"/>
    </row>
    <row x14ac:dyDescent="0.25" r="40" customHeight="1" ht="18.75">
      <c r="A40" s="1" t="s">
        <v>147</v>
      </c>
      <c r="B40" s="1" t="s">
        <v>51</v>
      </c>
      <c r="C40" s="1" t="s">
        <v>143</v>
      </c>
      <c r="D40" s="1" t="s">
        <v>144</v>
      </c>
      <c r="E40" s="1" t="s">
        <v>144</v>
      </c>
      <c r="F40" s="1" t="s">
        <v>148</v>
      </c>
      <c r="G40" s="1" t="s">
        <v>149</v>
      </c>
      <c r="H40" s="1"/>
    </row>
    <row x14ac:dyDescent="0.25" r="41" customHeight="1" ht="18.75">
      <c r="A41" s="1" t="s">
        <v>150</v>
      </c>
      <c r="B41" s="1" t="s">
        <v>51</v>
      </c>
      <c r="C41" s="1" t="s">
        <v>143</v>
      </c>
      <c r="D41" s="1" t="s">
        <v>144</v>
      </c>
      <c r="E41" s="1" t="s">
        <v>144</v>
      </c>
      <c r="F41" s="1"/>
      <c r="G41" s="1"/>
      <c r="H41" s="1"/>
    </row>
    <row x14ac:dyDescent="0.25" r="42" customHeight="1" ht="18.75">
      <c r="A42" s="1" t="s">
        <v>151</v>
      </c>
      <c r="B42" s="1" t="s">
        <v>51</v>
      </c>
      <c r="C42" s="1" t="s">
        <v>152</v>
      </c>
      <c r="D42" s="1" t="s">
        <v>153</v>
      </c>
      <c r="E42" s="1" t="s">
        <v>154</v>
      </c>
      <c r="F42" s="1" t="s">
        <v>155</v>
      </c>
      <c r="G42" s="1"/>
      <c r="H42" s="1"/>
    </row>
    <row x14ac:dyDescent="0.25" r="43" customHeight="1" ht="18.75">
      <c r="A43" s="1" t="s">
        <v>156</v>
      </c>
      <c r="B43" s="1" t="s">
        <v>51</v>
      </c>
      <c r="C43" s="1" t="s">
        <v>152</v>
      </c>
      <c r="D43" s="1" t="s">
        <v>153</v>
      </c>
      <c r="E43" s="1" t="s">
        <v>157</v>
      </c>
      <c r="F43" s="1" t="s">
        <v>158</v>
      </c>
      <c r="G43" s="1" t="s">
        <v>158</v>
      </c>
      <c r="H43" s="1"/>
    </row>
    <row x14ac:dyDescent="0.25" r="44" customHeight="1" ht="18.75">
      <c r="A44" s="1" t="s">
        <v>159</v>
      </c>
      <c r="B44" s="1" t="s">
        <v>51</v>
      </c>
      <c r="C44" s="1" t="s">
        <v>152</v>
      </c>
      <c r="D44" s="1" t="s">
        <v>153</v>
      </c>
      <c r="E44" s="1" t="s">
        <v>157</v>
      </c>
      <c r="F44" s="1" t="s">
        <v>158</v>
      </c>
      <c r="G44" s="1"/>
      <c r="H44" s="1"/>
    </row>
    <row x14ac:dyDescent="0.25" r="45" customHeight="1" ht="18.75">
      <c r="A45" s="1" t="s">
        <v>160</v>
      </c>
      <c r="B45" s="1" t="s">
        <v>51</v>
      </c>
      <c r="C45" s="1" t="s">
        <v>161</v>
      </c>
      <c r="D45" s="1" t="s">
        <v>162</v>
      </c>
      <c r="E45" s="1" t="s">
        <v>163</v>
      </c>
      <c r="F45" s="1" t="s">
        <v>163</v>
      </c>
      <c r="G45" s="1" t="s">
        <v>164</v>
      </c>
      <c r="H45" s="1"/>
    </row>
    <row x14ac:dyDescent="0.25" r="46" customHeight="1" ht="18.75">
      <c r="A46" s="1" t="s">
        <v>165</v>
      </c>
      <c r="B46" s="1" t="s">
        <v>51</v>
      </c>
      <c r="C46" s="1" t="s">
        <v>161</v>
      </c>
      <c r="D46" s="1" t="s">
        <v>162</v>
      </c>
      <c r="E46" s="1" t="s">
        <v>166</v>
      </c>
      <c r="F46" s="1" t="s">
        <v>167</v>
      </c>
      <c r="G46" s="1"/>
      <c r="H46" s="1"/>
    </row>
    <row x14ac:dyDescent="0.25" r="47" customHeight="1" ht="18.75">
      <c r="A47" s="1" t="s">
        <v>168</v>
      </c>
      <c r="B47" s="1" t="s">
        <v>51</v>
      </c>
      <c r="C47" s="1" t="s">
        <v>161</v>
      </c>
      <c r="D47" s="1" t="s">
        <v>162</v>
      </c>
      <c r="E47" s="1" t="s">
        <v>166</v>
      </c>
      <c r="F47" s="1" t="s">
        <v>169</v>
      </c>
      <c r="G47" s="1"/>
      <c r="H47" s="1"/>
    </row>
    <row x14ac:dyDescent="0.25" r="48" customHeight="1" ht="18.75">
      <c r="A48" s="1" t="s">
        <v>170</v>
      </c>
      <c r="B48" s="1" t="s">
        <v>51</v>
      </c>
      <c r="C48" s="1" t="s">
        <v>171</v>
      </c>
      <c r="D48" s="1" t="s">
        <v>172</v>
      </c>
      <c r="E48" s="1" t="s">
        <v>173</v>
      </c>
      <c r="F48" s="1" t="s">
        <v>174</v>
      </c>
      <c r="G48" s="1"/>
      <c r="H48" s="1"/>
    </row>
    <row x14ac:dyDescent="0.25" r="49" customHeight="1" ht="18.75">
      <c r="A49" s="1" t="s">
        <v>175</v>
      </c>
      <c r="B49" s="1" t="s">
        <v>51</v>
      </c>
      <c r="C49" s="1" t="s">
        <v>171</v>
      </c>
      <c r="D49" s="1" t="s">
        <v>172</v>
      </c>
      <c r="E49" s="1" t="s">
        <v>176</v>
      </c>
      <c r="F49" s="1" t="s">
        <v>176</v>
      </c>
      <c r="G49" s="1" t="s">
        <v>177</v>
      </c>
      <c r="H49" s="1"/>
    </row>
    <row x14ac:dyDescent="0.25" r="50" customHeight="1" ht="18.75">
      <c r="A50" s="1" t="s">
        <v>178</v>
      </c>
      <c r="B50" s="1" t="s">
        <v>51</v>
      </c>
      <c r="C50" s="1" t="s">
        <v>171</v>
      </c>
      <c r="D50" s="1" t="s">
        <v>172</v>
      </c>
      <c r="E50" s="1" t="s">
        <v>176</v>
      </c>
      <c r="F50" s="1" t="s">
        <v>176</v>
      </c>
      <c r="G50" s="1" t="s">
        <v>179</v>
      </c>
      <c r="H50" s="1"/>
    </row>
    <row x14ac:dyDescent="0.25" r="51" customHeight="1" ht="18.75">
      <c r="A51" s="1" t="s">
        <v>180</v>
      </c>
      <c r="B51" s="1" t="s">
        <v>51</v>
      </c>
      <c r="C51" s="1" t="s">
        <v>181</v>
      </c>
      <c r="D51" s="1" t="s">
        <v>182</v>
      </c>
      <c r="E51" s="1" t="s">
        <v>183</v>
      </c>
      <c r="F51" s="1" t="s">
        <v>184</v>
      </c>
      <c r="G51" s="1" t="s">
        <v>185</v>
      </c>
      <c r="H51" s="1"/>
    </row>
    <row x14ac:dyDescent="0.25" r="52" customHeight="1" ht="18.75">
      <c r="A52" s="1" t="s">
        <v>186</v>
      </c>
      <c r="B52" s="1" t="s">
        <v>51</v>
      </c>
      <c r="C52" s="1" t="s">
        <v>181</v>
      </c>
      <c r="D52" s="1" t="s">
        <v>187</v>
      </c>
      <c r="E52" s="1" t="s">
        <v>188</v>
      </c>
      <c r="F52" s="1" t="s">
        <v>188</v>
      </c>
      <c r="G52" s="1" t="s">
        <v>188</v>
      </c>
      <c r="H52" s="1"/>
    </row>
    <row x14ac:dyDescent="0.25" r="53" customHeight="1" ht="18.75">
      <c r="A53" s="1" t="s">
        <v>189</v>
      </c>
      <c r="B53" s="1" t="s">
        <v>51</v>
      </c>
      <c r="C53" s="1" t="s">
        <v>181</v>
      </c>
      <c r="D53" s="1" t="s">
        <v>187</v>
      </c>
      <c r="E53" s="1" t="s">
        <v>190</v>
      </c>
      <c r="F53" s="1" t="s">
        <v>191</v>
      </c>
      <c r="G53" s="1" t="s">
        <v>192</v>
      </c>
      <c r="H53" s="1"/>
    </row>
    <row x14ac:dyDescent="0.25" r="54" customHeight="1" ht="18.75">
      <c r="A54" s="1" t="s">
        <v>193</v>
      </c>
      <c r="B54" s="1" t="s">
        <v>51</v>
      </c>
      <c r="C54" s="1" t="s">
        <v>181</v>
      </c>
      <c r="D54" s="1" t="s">
        <v>187</v>
      </c>
      <c r="E54" s="1" t="s">
        <v>190</v>
      </c>
      <c r="F54" s="1" t="s">
        <v>191</v>
      </c>
      <c r="G54" s="1" t="s">
        <v>192</v>
      </c>
      <c r="H54" s="1"/>
    </row>
    <row x14ac:dyDescent="0.25" r="55" customHeight="1" ht="18.75">
      <c r="A55" s="1" t="s">
        <v>194</v>
      </c>
      <c r="B55" s="1" t="s">
        <v>51</v>
      </c>
      <c r="C55" s="1" t="s">
        <v>195</v>
      </c>
      <c r="D55" s="1" t="s">
        <v>196</v>
      </c>
      <c r="E55" s="1" t="s">
        <v>197</v>
      </c>
      <c r="F55" s="1" t="s">
        <v>198</v>
      </c>
      <c r="G55" s="1" t="s">
        <v>199</v>
      </c>
      <c r="H55" s="1"/>
    </row>
    <row x14ac:dyDescent="0.25" r="56" customHeight="1" ht="18.75">
      <c r="A56" s="1" t="s">
        <v>200</v>
      </c>
      <c r="B56" s="1" t="s">
        <v>51</v>
      </c>
      <c r="C56" s="1" t="s">
        <v>195</v>
      </c>
      <c r="D56" s="1" t="s">
        <v>196</v>
      </c>
      <c r="E56" s="1" t="s">
        <v>201</v>
      </c>
      <c r="F56" s="1" t="s">
        <v>202</v>
      </c>
      <c r="G56" s="1" t="s">
        <v>203</v>
      </c>
      <c r="H56" s="1"/>
    </row>
    <row x14ac:dyDescent="0.25" r="57" customHeight="1" ht="18.75">
      <c r="A57" s="1" t="s">
        <v>204</v>
      </c>
      <c r="B57" s="1" t="s">
        <v>51</v>
      </c>
      <c r="C57" s="1" t="s">
        <v>195</v>
      </c>
      <c r="D57" s="1" t="s">
        <v>205</v>
      </c>
      <c r="E57" s="1" t="s">
        <v>206</v>
      </c>
      <c r="F57" s="1" t="s">
        <v>207</v>
      </c>
      <c r="G57" s="1"/>
      <c r="H57" s="1"/>
    </row>
    <row x14ac:dyDescent="0.25" r="58" customHeight="1" ht="18.75">
      <c r="A58" s="1" t="s">
        <v>208</v>
      </c>
      <c r="B58" s="1" t="s">
        <v>51</v>
      </c>
      <c r="C58" s="1" t="s">
        <v>195</v>
      </c>
      <c r="D58" s="1" t="s">
        <v>205</v>
      </c>
      <c r="E58" s="1" t="s">
        <v>209</v>
      </c>
      <c r="F58" s="1" t="s">
        <v>210</v>
      </c>
      <c r="G58" s="1" t="s">
        <v>211</v>
      </c>
      <c r="H58" s="1"/>
    </row>
    <row x14ac:dyDescent="0.25" r="59" customHeight="1" ht="18.75">
      <c r="A59" s="1" t="s">
        <v>212</v>
      </c>
      <c r="B59" s="1" t="s">
        <v>51</v>
      </c>
      <c r="C59" s="1" t="s">
        <v>195</v>
      </c>
      <c r="D59" s="1" t="s">
        <v>213</v>
      </c>
      <c r="E59" s="1" t="s">
        <v>214</v>
      </c>
      <c r="F59" s="1"/>
      <c r="G59" s="1"/>
      <c r="H59" s="1"/>
    </row>
    <row x14ac:dyDescent="0.25" r="60" customHeight="1" ht="18.75">
      <c r="A60" s="1" t="s">
        <v>215</v>
      </c>
      <c r="B60" s="1" t="s">
        <v>51</v>
      </c>
      <c r="C60" s="1" t="s">
        <v>195</v>
      </c>
      <c r="D60" s="1" t="s">
        <v>213</v>
      </c>
      <c r="E60" s="1" t="s">
        <v>216</v>
      </c>
      <c r="F60" s="1" t="s">
        <v>217</v>
      </c>
      <c r="G60" s="1" t="s">
        <v>218</v>
      </c>
      <c r="H60" s="1"/>
    </row>
    <row x14ac:dyDescent="0.25" r="61" customHeight="1" ht="18.75">
      <c r="A61" s="1" t="s">
        <v>219</v>
      </c>
      <c r="B61" s="1" t="s">
        <v>51</v>
      </c>
      <c r="C61" s="1" t="s">
        <v>195</v>
      </c>
      <c r="D61" s="1" t="s">
        <v>213</v>
      </c>
      <c r="E61" s="1" t="s">
        <v>216</v>
      </c>
      <c r="F61" s="1" t="s">
        <v>220</v>
      </c>
      <c r="G61" s="1" t="s">
        <v>221</v>
      </c>
      <c r="H61" s="1"/>
    </row>
    <row x14ac:dyDescent="0.25" r="62" customHeight="1" ht="18.75">
      <c r="A62" s="1" t="s">
        <v>222</v>
      </c>
      <c r="B62" s="1" t="s">
        <v>51</v>
      </c>
      <c r="C62" s="1" t="s">
        <v>195</v>
      </c>
      <c r="D62" s="1" t="s">
        <v>213</v>
      </c>
      <c r="E62" s="1" t="s">
        <v>216</v>
      </c>
      <c r="F62" s="1" t="s">
        <v>220</v>
      </c>
      <c r="G62" s="1"/>
      <c r="H62" s="1"/>
    </row>
    <row x14ac:dyDescent="0.25" r="63" customHeight="1" ht="18.75">
      <c r="A63" s="1" t="s">
        <v>223</v>
      </c>
      <c r="B63" s="1" t="s">
        <v>51</v>
      </c>
      <c r="C63" s="1" t="s">
        <v>224</v>
      </c>
      <c r="D63" s="1" t="s">
        <v>225</v>
      </c>
      <c r="E63" s="1"/>
      <c r="F63" s="1"/>
      <c r="G63" s="1"/>
      <c r="H63" s="1"/>
    </row>
    <row x14ac:dyDescent="0.25" r="64" customHeight="1" ht="18.75">
      <c r="A64" s="1" t="s">
        <v>226</v>
      </c>
      <c r="B64" s="1" t="s">
        <v>51</v>
      </c>
      <c r="C64" s="1" t="s">
        <v>224</v>
      </c>
      <c r="D64" s="1" t="s">
        <v>227</v>
      </c>
      <c r="E64" s="1" t="s">
        <v>228</v>
      </c>
      <c r="F64" s="1"/>
      <c r="G64" s="1"/>
      <c r="H64" s="1"/>
    </row>
    <row x14ac:dyDescent="0.25" r="65" customHeight="1" ht="18.75">
      <c r="A65" s="1" t="s">
        <v>229</v>
      </c>
      <c r="B65" s="1" t="s">
        <v>51</v>
      </c>
      <c r="C65" s="1" t="s">
        <v>224</v>
      </c>
      <c r="D65" s="1" t="s">
        <v>227</v>
      </c>
      <c r="E65" s="1" t="s">
        <v>228</v>
      </c>
      <c r="F65" s="1" t="s">
        <v>230</v>
      </c>
      <c r="G65" s="1"/>
      <c r="H65" s="1"/>
    </row>
    <row x14ac:dyDescent="0.25" r="66" customHeight="1" ht="18.75">
      <c r="A66" s="1" t="s">
        <v>231</v>
      </c>
      <c r="B66" s="1" t="s">
        <v>51</v>
      </c>
      <c r="C66" s="1" t="s">
        <v>224</v>
      </c>
      <c r="D66" s="1" t="s">
        <v>232</v>
      </c>
      <c r="E66" s="1" t="s">
        <v>233</v>
      </c>
      <c r="F66" s="1" t="s">
        <v>233</v>
      </c>
      <c r="G66" s="1" t="s">
        <v>234</v>
      </c>
      <c r="H66" s="1"/>
    </row>
    <row x14ac:dyDescent="0.25" r="67" customHeight="1" ht="18.75">
      <c r="A67" s="1" t="s">
        <v>235</v>
      </c>
      <c r="B67" s="1" t="s">
        <v>51</v>
      </c>
      <c r="C67" s="1" t="s">
        <v>224</v>
      </c>
      <c r="D67" s="1" t="s">
        <v>232</v>
      </c>
      <c r="E67" s="1" t="s">
        <v>236</v>
      </c>
      <c r="F67" s="1" t="s">
        <v>237</v>
      </c>
      <c r="G67" s="1" t="s">
        <v>238</v>
      </c>
      <c r="H67" s="1"/>
    </row>
    <row x14ac:dyDescent="0.25" r="68" customHeight="1" ht="18.75">
      <c r="A68" s="1" t="s">
        <v>239</v>
      </c>
      <c r="B68" s="1" t="s">
        <v>51</v>
      </c>
      <c r="C68" s="1" t="s">
        <v>224</v>
      </c>
      <c r="D68" s="1" t="s">
        <v>232</v>
      </c>
      <c r="E68" s="1" t="s">
        <v>236</v>
      </c>
      <c r="F68" s="1" t="s">
        <v>237</v>
      </c>
      <c r="G68" s="1" t="s">
        <v>240</v>
      </c>
      <c r="H68" s="1"/>
    </row>
    <row x14ac:dyDescent="0.25" r="69" customHeight="1" ht="18.75">
      <c r="A69" s="1" t="s">
        <v>241</v>
      </c>
      <c r="B69" s="1" t="s">
        <v>51</v>
      </c>
      <c r="C69" s="1" t="s">
        <v>224</v>
      </c>
      <c r="D69" s="1" t="s">
        <v>232</v>
      </c>
      <c r="E69" s="1" t="s">
        <v>236</v>
      </c>
      <c r="F69" s="1" t="s">
        <v>237</v>
      </c>
      <c r="G69" s="1" t="s">
        <v>242</v>
      </c>
      <c r="H69" s="1"/>
    </row>
    <row x14ac:dyDescent="0.25" r="70" customHeight="1" ht="18.75">
      <c r="A70" s="1" t="s">
        <v>243</v>
      </c>
      <c r="B70" s="1" t="s">
        <v>51</v>
      </c>
      <c r="C70" s="1" t="s">
        <v>224</v>
      </c>
      <c r="D70" s="1" t="s">
        <v>232</v>
      </c>
      <c r="E70" s="1" t="s">
        <v>236</v>
      </c>
      <c r="F70" s="1" t="s">
        <v>237</v>
      </c>
      <c r="G70" s="1" t="s">
        <v>237</v>
      </c>
      <c r="H70" s="1"/>
    </row>
    <row x14ac:dyDescent="0.25" r="71" customHeight="1" ht="18.75">
      <c r="A71" s="1" t="s">
        <v>244</v>
      </c>
      <c r="B71" s="1" t="s">
        <v>51</v>
      </c>
      <c r="C71" s="1" t="s">
        <v>224</v>
      </c>
      <c r="D71" s="1" t="s">
        <v>232</v>
      </c>
      <c r="E71" s="1" t="s">
        <v>236</v>
      </c>
      <c r="F71" s="1" t="s">
        <v>237</v>
      </c>
      <c r="G71" s="1" t="s">
        <v>237</v>
      </c>
      <c r="H71" s="1"/>
    </row>
    <row x14ac:dyDescent="0.25" r="72" customHeight="1" ht="18.75">
      <c r="A72" s="1" t="s">
        <v>245</v>
      </c>
      <c r="B72" s="1" t="s">
        <v>51</v>
      </c>
      <c r="C72" s="1" t="s">
        <v>224</v>
      </c>
      <c r="D72" s="1" t="s">
        <v>232</v>
      </c>
      <c r="E72" s="1" t="s">
        <v>236</v>
      </c>
      <c r="F72" s="1" t="s">
        <v>237</v>
      </c>
      <c r="G72" s="1"/>
      <c r="H72" s="1"/>
    </row>
    <row x14ac:dyDescent="0.25" r="73" customHeight="1" ht="18.75">
      <c r="A73" s="1" t="s">
        <v>246</v>
      </c>
      <c r="B73" s="1" t="s">
        <v>51</v>
      </c>
      <c r="C73" s="1" t="s">
        <v>247</v>
      </c>
      <c r="D73" s="1" t="s">
        <v>248</v>
      </c>
      <c r="E73" s="1" t="s">
        <v>249</v>
      </c>
      <c r="F73" s="1" t="s">
        <v>250</v>
      </c>
      <c r="G73" s="1"/>
      <c r="H73" s="1"/>
    </row>
    <row x14ac:dyDescent="0.25" r="74" customHeight="1" ht="18.75">
      <c r="A74" s="1" t="s">
        <v>251</v>
      </c>
      <c r="B74" s="1" t="s">
        <v>51</v>
      </c>
      <c r="C74" s="1" t="s">
        <v>247</v>
      </c>
      <c r="D74" s="1" t="s">
        <v>248</v>
      </c>
      <c r="E74" s="1" t="s">
        <v>249</v>
      </c>
      <c r="F74" s="1" t="s">
        <v>250</v>
      </c>
      <c r="G74" s="1"/>
      <c r="H74" s="1"/>
    </row>
    <row x14ac:dyDescent="0.25" r="75" customHeight="1" ht="18.75">
      <c r="A75" s="1" t="s">
        <v>252</v>
      </c>
      <c r="B75" s="1" t="s">
        <v>51</v>
      </c>
      <c r="C75" s="1" t="s">
        <v>247</v>
      </c>
      <c r="D75" s="1" t="s">
        <v>248</v>
      </c>
      <c r="E75" s="1" t="s">
        <v>249</v>
      </c>
      <c r="F75" s="1" t="s">
        <v>253</v>
      </c>
      <c r="G75" s="1"/>
      <c r="H75" s="1"/>
    </row>
    <row x14ac:dyDescent="0.25" r="76" customHeight="1" ht="18.75">
      <c r="A76" s="1" t="s">
        <v>254</v>
      </c>
      <c r="B76" s="1" t="s">
        <v>51</v>
      </c>
      <c r="C76" s="1" t="s">
        <v>247</v>
      </c>
      <c r="D76" s="1" t="s">
        <v>248</v>
      </c>
      <c r="E76" s="1" t="s">
        <v>249</v>
      </c>
      <c r="F76" s="1" t="s">
        <v>253</v>
      </c>
      <c r="G76" s="1"/>
      <c r="H76" s="1"/>
    </row>
    <row x14ac:dyDescent="0.25" r="77" customHeight="1" ht="18.75">
      <c r="A77" s="1" t="s">
        <v>255</v>
      </c>
      <c r="B77" s="1" t="s">
        <v>51</v>
      </c>
      <c r="C77" s="1" t="s">
        <v>247</v>
      </c>
      <c r="D77" s="1" t="s">
        <v>248</v>
      </c>
      <c r="E77" s="1" t="s">
        <v>249</v>
      </c>
      <c r="F77" s="1" t="s">
        <v>253</v>
      </c>
      <c r="G77" s="1"/>
      <c r="H77" s="1"/>
    </row>
    <row x14ac:dyDescent="0.25" r="78" customHeight="1" ht="18.75">
      <c r="A78" s="1" t="s">
        <v>256</v>
      </c>
      <c r="B78" s="1" t="s">
        <v>51</v>
      </c>
      <c r="C78" s="1" t="s">
        <v>247</v>
      </c>
      <c r="D78" s="1" t="s">
        <v>248</v>
      </c>
      <c r="E78" s="1" t="s">
        <v>249</v>
      </c>
      <c r="F78" s="1" t="s">
        <v>257</v>
      </c>
      <c r="G78" s="1" t="s">
        <v>258</v>
      </c>
      <c r="H78" s="1"/>
    </row>
    <row x14ac:dyDescent="0.25" r="79" customHeight="1" ht="18.75">
      <c r="A79" s="1" t="s">
        <v>259</v>
      </c>
      <c r="B79" s="1" t="s">
        <v>51</v>
      </c>
      <c r="C79" s="1" t="s">
        <v>247</v>
      </c>
      <c r="D79" s="1" t="s">
        <v>248</v>
      </c>
      <c r="E79" s="1" t="s">
        <v>249</v>
      </c>
      <c r="F79" s="1" t="s">
        <v>257</v>
      </c>
      <c r="G79" s="1" t="s">
        <v>260</v>
      </c>
      <c r="H79" s="1"/>
    </row>
    <row x14ac:dyDescent="0.25" r="80" customHeight="1" ht="18.75">
      <c r="A80" s="1" t="s">
        <v>261</v>
      </c>
      <c r="B80" s="1" t="s">
        <v>51</v>
      </c>
      <c r="C80" s="1" t="s">
        <v>247</v>
      </c>
      <c r="D80" s="1" t="s">
        <v>248</v>
      </c>
      <c r="E80" s="1" t="s">
        <v>249</v>
      </c>
      <c r="F80" s="1" t="s">
        <v>257</v>
      </c>
      <c r="G80" s="1" t="s">
        <v>262</v>
      </c>
      <c r="H80" s="1"/>
    </row>
    <row x14ac:dyDescent="0.25" r="81" customHeight="1" ht="18.75">
      <c r="A81" s="1" t="s">
        <v>263</v>
      </c>
      <c r="B81" s="1" t="s">
        <v>51</v>
      </c>
      <c r="C81" s="1" t="s">
        <v>247</v>
      </c>
      <c r="D81" s="1" t="s">
        <v>248</v>
      </c>
      <c r="E81" s="1" t="s">
        <v>249</v>
      </c>
      <c r="F81" s="1" t="s">
        <v>257</v>
      </c>
      <c r="G81" s="1" t="s">
        <v>264</v>
      </c>
      <c r="H81" s="1"/>
    </row>
    <row x14ac:dyDescent="0.25" r="82" customHeight="1" ht="18.75">
      <c r="A82" s="1" t="s">
        <v>265</v>
      </c>
      <c r="B82" s="1" t="s">
        <v>51</v>
      </c>
      <c r="C82" s="1" t="s">
        <v>247</v>
      </c>
      <c r="D82" s="1" t="s">
        <v>248</v>
      </c>
      <c r="E82" s="1" t="s">
        <v>249</v>
      </c>
      <c r="F82" s="1" t="s">
        <v>257</v>
      </c>
      <c r="G82" s="1" t="s">
        <v>266</v>
      </c>
      <c r="H82" s="1"/>
    </row>
    <row x14ac:dyDescent="0.25" r="83" customHeight="1" ht="18.75">
      <c r="A83" s="1" t="s">
        <v>267</v>
      </c>
      <c r="B83" s="1" t="s">
        <v>51</v>
      </c>
      <c r="C83" s="1" t="s">
        <v>247</v>
      </c>
      <c r="D83" s="1" t="s">
        <v>248</v>
      </c>
      <c r="E83" s="1" t="s">
        <v>249</v>
      </c>
      <c r="F83" s="1" t="s">
        <v>257</v>
      </c>
      <c r="G83" s="1" t="s">
        <v>268</v>
      </c>
      <c r="H83" s="1"/>
    </row>
    <row x14ac:dyDescent="0.25" r="84" customHeight="1" ht="18.75">
      <c r="A84" s="1" t="s">
        <v>269</v>
      </c>
      <c r="B84" s="1" t="s">
        <v>51</v>
      </c>
      <c r="C84" s="1" t="s">
        <v>247</v>
      </c>
      <c r="D84" s="1" t="s">
        <v>248</v>
      </c>
      <c r="E84" s="1" t="s">
        <v>249</v>
      </c>
      <c r="F84" s="1" t="s">
        <v>257</v>
      </c>
      <c r="G84" s="1" t="s">
        <v>268</v>
      </c>
      <c r="H84" s="1"/>
    </row>
    <row x14ac:dyDescent="0.25" r="85" customHeight="1" ht="18.75">
      <c r="A85" s="1" t="s">
        <v>270</v>
      </c>
      <c r="B85" s="1" t="s">
        <v>51</v>
      </c>
      <c r="C85" s="1" t="s">
        <v>247</v>
      </c>
      <c r="D85" s="1" t="s">
        <v>248</v>
      </c>
      <c r="E85" s="1" t="s">
        <v>249</v>
      </c>
      <c r="F85" s="1" t="s">
        <v>257</v>
      </c>
      <c r="G85" s="1" t="s">
        <v>268</v>
      </c>
      <c r="H85" s="1"/>
    </row>
    <row x14ac:dyDescent="0.25" r="86" customHeight="1" ht="18.75">
      <c r="A86" s="1" t="s">
        <v>271</v>
      </c>
      <c r="B86" s="1" t="s">
        <v>51</v>
      </c>
      <c r="C86" s="1" t="s">
        <v>272</v>
      </c>
      <c r="D86" s="1" t="s">
        <v>273</v>
      </c>
      <c r="E86" s="1" t="s">
        <v>273</v>
      </c>
      <c r="F86" s="1" t="s">
        <v>274</v>
      </c>
      <c r="G86" s="1"/>
      <c r="H86" s="1"/>
    </row>
    <row x14ac:dyDescent="0.25" r="87" customHeight="1" ht="18.75">
      <c r="A87" s="1" t="s">
        <v>275</v>
      </c>
      <c r="B87" s="1" t="s">
        <v>51</v>
      </c>
      <c r="C87" s="1" t="s">
        <v>272</v>
      </c>
      <c r="D87" s="1" t="s">
        <v>276</v>
      </c>
      <c r="E87" s="1" t="s">
        <v>277</v>
      </c>
      <c r="F87" s="1" t="s">
        <v>277</v>
      </c>
      <c r="G87" s="1" t="s">
        <v>278</v>
      </c>
      <c r="H87" s="1"/>
    </row>
    <row x14ac:dyDescent="0.25" r="88" customHeight="1" ht="18.75">
      <c r="A88" s="1" t="s">
        <v>279</v>
      </c>
      <c r="B88" s="1" t="s">
        <v>51</v>
      </c>
      <c r="C88" s="1" t="s">
        <v>272</v>
      </c>
      <c r="D88" s="1" t="s">
        <v>276</v>
      </c>
      <c r="E88" s="1" t="s">
        <v>277</v>
      </c>
      <c r="F88" s="1" t="s">
        <v>277</v>
      </c>
      <c r="G88" s="1" t="s">
        <v>280</v>
      </c>
      <c r="H88" s="1"/>
    </row>
    <row x14ac:dyDescent="0.25" r="89" customHeight="1" ht="18.75">
      <c r="A89" s="1" t="s">
        <v>281</v>
      </c>
      <c r="B89" s="1" t="s">
        <v>51</v>
      </c>
      <c r="C89" s="1" t="s">
        <v>272</v>
      </c>
      <c r="D89" s="1" t="s">
        <v>282</v>
      </c>
      <c r="E89" s="1" t="s">
        <v>283</v>
      </c>
      <c r="F89" s="1" t="s">
        <v>284</v>
      </c>
      <c r="G89" s="1" t="s">
        <v>285</v>
      </c>
      <c r="H89" s="1"/>
    </row>
    <row x14ac:dyDescent="0.25" r="90" customHeight="1" ht="18.75">
      <c r="A90" s="1" t="s">
        <v>286</v>
      </c>
      <c r="B90" s="1" t="s">
        <v>51</v>
      </c>
      <c r="C90" s="1" t="s">
        <v>272</v>
      </c>
      <c r="D90" s="1" t="s">
        <v>282</v>
      </c>
      <c r="E90" s="1" t="s">
        <v>287</v>
      </c>
      <c r="F90" s="1" t="s">
        <v>288</v>
      </c>
      <c r="G90" s="1"/>
      <c r="H90" s="1"/>
    </row>
    <row x14ac:dyDescent="0.25" r="91" customHeight="1" ht="18.75">
      <c r="A91" s="1" t="s">
        <v>289</v>
      </c>
      <c r="B91" s="1" t="s">
        <v>51</v>
      </c>
      <c r="C91" s="1" t="s">
        <v>272</v>
      </c>
      <c r="D91" s="1" t="s">
        <v>282</v>
      </c>
      <c r="E91" s="1" t="s">
        <v>287</v>
      </c>
      <c r="F91" s="1" t="s">
        <v>288</v>
      </c>
      <c r="G91" s="1"/>
      <c r="H91" s="1"/>
    </row>
    <row x14ac:dyDescent="0.25" r="92" customHeight="1" ht="18.75">
      <c r="A92" s="1" t="s">
        <v>290</v>
      </c>
      <c r="B92" s="1" t="s">
        <v>51</v>
      </c>
      <c r="C92" s="1" t="s">
        <v>272</v>
      </c>
      <c r="D92" s="1" t="s">
        <v>291</v>
      </c>
      <c r="E92" s="1" t="s">
        <v>292</v>
      </c>
      <c r="F92" s="1" t="s">
        <v>293</v>
      </c>
      <c r="G92" s="1"/>
      <c r="H92" s="1"/>
    </row>
    <row x14ac:dyDescent="0.25" r="93" customHeight="1" ht="18.75">
      <c r="A93" s="1" t="s">
        <v>294</v>
      </c>
      <c r="B93" s="1" t="s">
        <v>51</v>
      </c>
      <c r="C93" s="1" t="s">
        <v>272</v>
      </c>
      <c r="D93" s="1" t="s">
        <v>291</v>
      </c>
      <c r="E93" s="1" t="s">
        <v>295</v>
      </c>
      <c r="F93" s="1" t="s">
        <v>296</v>
      </c>
      <c r="G93" s="1" t="s">
        <v>297</v>
      </c>
      <c r="H93" s="1"/>
    </row>
    <row x14ac:dyDescent="0.25" r="94" customHeight="1" ht="18.75">
      <c r="A94" s="1" t="s">
        <v>298</v>
      </c>
      <c r="B94" s="1" t="s">
        <v>51</v>
      </c>
      <c r="C94" s="1" t="s">
        <v>272</v>
      </c>
      <c r="D94" s="1" t="s">
        <v>291</v>
      </c>
      <c r="E94" s="1" t="s">
        <v>299</v>
      </c>
      <c r="F94" s="1" t="s">
        <v>300</v>
      </c>
      <c r="G94" s="1"/>
      <c r="H94" s="1"/>
    </row>
    <row x14ac:dyDescent="0.25" r="95" customHeight="1" ht="18.75">
      <c r="A95" s="1" t="s">
        <v>301</v>
      </c>
      <c r="B95" s="1" t="s">
        <v>51</v>
      </c>
      <c r="C95" s="1" t="s">
        <v>272</v>
      </c>
      <c r="D95" s="1" t="s">
        <v>291</v>
      </c>
      <c r="E95" s="1" t="s">
        <v>302</v>
      </c>
      <c r="F95" s="1" t="s">
        <v>303</v>
      </c>
      <c r="G95" s="1" t="s">
        <v>304</v>
      </c>
      <c r="H95" s="1"/>
    </row>
    <row x14ac:dyDescent="0.25" r="96" customHeight="1" ht="18.75">
      <c r="A96" s="1" t="s">
        <v>305</v>
      </c>
      <c r="B96" s="1" t="s">
        <v>51</v>
      </c>
      <c r="C96" s="1" t="s">
        <v>272</v>
      </c>
      <c r="D96" s="1" t="s">
        <v>291</v>
      </c>
      <c r="E96" s="1" t="s">
        <v>302</v>
      </c>
      <c r="F96" s="1" t="s">
        <v>303</v>
      </c>
      <c r="G96" s="1" t="s">
        <v>304</v>
      </c>
      <c r="H96" s="1"/>
    </row>
    <row x14ac:dyDescent="0.25" r="97" customHeight="1" ht="18.75">
      <c r="A97" s="1" t="s">
        <v>306</v>
      </c>
      <c r="B97" s="1" t="s">
        <v>51</v>
      </c>
      <c r="C97" s="1" t="s">
        <v>272</v>
      </c>
      <c r="D97" s="1" t="s">
        <v>291</v>
      </c>
      <c r="E97" s="1" t="s">
        <v>302</v>
      </c>
      <c r="F97" s="1" t="s">
        <v>303</v>
      </c>
      <c r="G97" s="1" t="s">
        <v>304</v>
      </c>
      <c r="H97" s="1"/>
    </row>
    <row x14ac:dyDescent="0.25" r="98" customHeight="1" ht="18.75">
      <c r="A98" s="1" t="s">
        <v>307</v>
      </c>
      <c r="B98" s="1" t="s">
        <v>51</v>
      </c>
      <c r="C98" s="1" t="s">
        <v>272</v>
      </c>
      <c r="D98" s="1" t="s">
        <v>291</v>
      </c>
      <c r="E98" s="1" t="s">
        <v>308</v>
      </c>
      <c r="F98" s="1" t="s">
        <v>309</v>
      </c>
      <c r="G98" s="1" t="s">
        <v>310</v>
      </c>
      <c r="H98" s="1"/>
    </row>
    <row x14ac:dyDescent="0.25" r="99" customHeight="1" ht="18.75">
      <c r="A99" s="1" t="s">
        <v>311</v>
      </c>
      <c r="B99" s="1" t="s">
        <v>51</v>
      </c>
      <c r="C99" s="1" t="s">
        <v>272</v>
      </c>
      <c r="D99" s="1" t="s">
        <v>291</v>
      </c>
      <c r="E99" s="1" t="s">
        <v>308</v>
      </c>
      <c r="F99" s="1" t="s">
        <v>312</v>
      </c>
      <c r="G99" s="1" t="s">
        <v>312</v>
      </c>
      <c r="H99" s="1"/>
    </row>
    <row x14ac:dyDescent="0.25" r="100" customHeight="1" ht="18.75">
      <c r="A100" s="1" t="s">
        <v>313</v>
      </c>
      <c r="B100" s="1" t="s">
        <v>51</v>
      </c>
      <c r="C100" s="1" t="s">
        <v>272</v>
      </c>
      <c r="D100" s="1" t="s">
        <v>291</v>
      </c>
      <c r="E100" s="1" t="s">
        <v>308</v>
      </c>
      <c r="F100" s="1" t="s">
        <v>314</v>
      </c>
      <c r="G100" s="1" t="s">
        <v>314</v>
      </c>
      <c r="H100" s="1"/>
    </row>
    <row x14ac:dyDescent="0.25" r="101" customHeight="1" ht="18.75">
      <c r="A101" s="1" t="s">
        <v>315</v>
      </c>
      <c r="B101" s="1" t="s">
        <v>51</v>
      </c>
      <c r="C101" s="1" t="s">
        <v>272</v>
      </c>
      <c r="D101" s="1" t="s">
        <v>291</v>
      </c>
      <c r="E101" s="1" t="s">
        <v>316</v>
      </c>
      <c r="F101" s="1" t="s">
        <v>317</v>
      </c>
      <c r="G101" s="1" t="s">
        <v>318</v>
      </c>
      <c r="H101" s="1"/>
    </row>
    <row x14ac:dyDescent="0.25" r="102" customHeight="1" ht="18.75">
      <c r="A102" s="1" t="s">
        <v>319</v>
      </c>
      <c r="B102" s="1" t="s">
        <v>51</v>
      </c>
      <c r="C102" s="1" t="s">
        <v>272</v>
      </c>
      <c r="D102" s="1" t="s">
        <v>291</v>
      </c>
      <c r="E102" s="1" t="s">
        <v>316</v>
      </c>
      <c r="F102" s="1" t="s">
        <v>320</v>
      </c>
      <c r="G102" s="1" t="s">
        <v>321</v>
      </c>
      <c r="H102" s="1"/>
    </row>
    <row x14ac:dyDescent="0.25" r="103" customHeight="1" ht="18.75">
      <c r="A103" s="1" t="s">
        <v>322</v>
      </c>
      <c r="B103" s="1" t="s">
        <v>51</v>
      </c>
      <c r="C103" s="1" t="s">
        <v>272</v>
      </c>
      <c r="D103" s="1" t="s">
        <v>291</v>
      </c>
      <c r="E103" s="1" t="s">
        <v>316</v>
      </c>
      <c r="F103" s="1" t="s">
        <v>323</v>
      </c>
      <c r="G103" s="1" t="s">
        <v>324</v>
      </c>
      <c r="H103" s="1"/>
    </row>
    <row x14ac:dyDescent="0.25" r="104" customHeight="1" ht="18.75">
      <c r="A104" s="1" t="s">
        <v>325</v>
      </c>
      <c r="B104" s="1" t="s">
        <v>51</v>
      </c>
      <c r="C104" s="1" t="s">
        <v>272</v>
      </c>
      <c r="D104" s="1" t="s">
        <v>291</v>
      </c>
      <c r="E104" s="1" t="s">
        <v>316</v>
      </c>
      <c r="F104" s="1" t="s">
        <v>323</v>
      </c>
      <c r="G104" s="1" t="s">
        <v>326</v>
      </c>
      <c r="H104" s="1"/>
    </row>
    <row x14ac:dyDescent="0.25" r="105" customHeight="1" ht="18.75">
      <c r="A105" s="1" t="s">
        <v>327</v>
      </c>
      <c r="B105" s="1" t="s">
        <v>51</v>
      </c>
      <c r="C105" s="1" t="s">
        <v>272</v>
      </c>
      <c r="D105" s="1" t="s">
        <v>291</v>
      </c>
      <c r="E105" s="1" t="s">
        <v>316</v>
      </c>
      <c r="F105" s="1" t="s">
        <v>323</v>
      </c>
      <c r="G105" s="1" t="s">
        <v>328</v>
      </c>
      <c r="H105" s="1"/>
    </row>
    <row x14ac:dyDescent="0.25" r="106" customHeight="1" ht="18.75">
      <c r="A106" s="1" t="s">
        <v>329</v>
      </c>
      <c r="B106" s="1" t="s">
        <v>51</v>
      </c>
      <c r="C106" s="1" t="s">
        <v>272</v>
      </c>
      <c r="D106" s="1" t="s">
        <v>291</v>
      </c>
      <c r="E106" s="1" t="s">
        <v>316</v>
      </c>
      <c r="F106" s="1" t="s">
        <v>323</v>
      </c>
      <c r="G106" s="1" t="s">
        <v>328</v>
      </c>
      <c r="H106" s="1"/>
    </row>
    <row x14ac:dyDescent="0.25" r="107" customHeight="1" ht="18.75">
      <c r="A107" s="1" t="s">
        <v>330</v>
      </c>
      <c r="B107" s="1" t="s">
        <v>51</v>
      </c>
      <c r="C107" s="1" t="s">
        <v>272</v>
      </c>
      <c r="D107" s="1" t="s">
        <v>291</v>
      </c>
      <c r="E107" s="1" t="s">
        <v>316</v>
      </c>
      <c r="F107" s="1" t="s">
        <v>323</v>
      </c>
      <c r="G107" s="1" t="s">
        <v>331</v>
      </c>
      <c r="H107" s="1"/>
    </row>
    <row x14ac:dyDescent="0.25" r="108" customHeight="1" ht="18.75">
      <c r="A108" s="1" t="s">
        <v>332</v>
      </c>
      <c r="B108" s="1" t="s">
        <v>51</v>
      </c>
      <c r="C108" s="1" t="s">
        <v>272</v>
      </c>
      <c r="D108" s="1" t="s">
        <v>291</v>
      </c>
      <c r="E108" s="1" t="s">
        <v>316</v>
      </c>
      <c r="F108" s="1" t="s">
        <v>323</v>
      </c>
      <c r="G108" s="1" t="s">
        <v>331</v>
      </c>
      <c r="H108" s="1"/>
    </row>
    <row x14ac:dyDescent="0.25" r="109" customHeight="1" ht="18.75">
      <c r="A109" s="1" t="s">
        <v>333</v>
      </c>
      <c r="B109" s="1" t="s">
        <v>51</v>
      </c>
      <c r="C109" s="1" t="s">
        <v>272</v>
      </c>
      <c r="D109" s="1" t="s">
        <v>291</v>
      </c>
      <c r="E109" s="1" t="s">
        <v>316</v>
      </c>
      <c r="F109" s="1" t="s">
        <v>323</v>
      </c>
      <c r="G109" s="1" t="s">
        <v>331</v>
      </c>
      <c r="H109" s="1"/>
    </row>
    <row x14ac:dyDescent="0.25" r="110" customHeight="1" ht="18.75">
      <c r="A110" s="1" t="s">
        <v>334</v>
      </c>
      <c r="B110" s="1" t="s">
        <v>51</v>
      </c>
      <c r="C110" s="1" t="s">
        <v>272</v>
      </c>
      <c r="D110" s="1" t="s">
        <v>291</v>
      </c>
      <c r="E110" s="1" t="s">
        <v>316</v>
      </c>
      <c r="F110" s="1" t="s">
        <v>323</v>
      </c>
      <c r="G110" s="1" t="s">
        <v>331</v>
      </c>
      <c r="H110" s="1"/>
    </row>
    <row x14ac:dyDescent="0.25" r="111" customHeight="1" ht="18.75">
      <c r="A111" s="1" t="s">
        <v>335</v>
      </c>
      <c r="B111" s="1" t="s">
        <v>51</v>
      </c>
      <c r="C111" s="1" t="s">
        <v>336</v>
      </c>
      <c r="D111" s="1" t="s">
        <v>337</v>
      </c>
      <c r="E111" s="1" t="s">
        <v>338</v>
      </c>
      <c r="F111" s="1" t="s">
        <v>339</v>
      </c>
      <c r="G111" s="1"/>
      <c r="H111" s="1"/>
    </row>
    <row x14ac:dyDescent="0.25" r="112" customHeight="1" ht="18.75">
      <c r="A112" s="1" t="s">
        <v>340</v>
      </c>
      <c r="B112" s="1" t="s">
        <v>51</v>
      </c>
      <c r="C112" s="1" t="s">
        <v>336</v>
      </c>
      <c r="D112" s="1" t="s">
        <v>337</v>
      </c>
      <c r="E112" s="1" t="s">
        <v>338</v>
      </c>
      <c r="F112" s="1" t="s">
        <v>341</v>
      </c>
      <c r="G112" s="1"/>
      <c r="H112" s="1"/>
    </row>
    <row x14ac:dyDescent="0.25" r="113" customHeight="1" ht="18.75">
      <c r="A113" s="1" t="s">
        <v>342</v>
      </c>
      <c r="B113" s="1" t="s">
        <v>51</v>
      </c>
      <c r="C113" s="1" t="s">
        <v>336</v>
      </c>
      <c r="D113" s="1" t="s">
        <v>337</v>
      </c>
      <c r="E113" s="1" t="s">
        <v>343</v>
      </c>
      <c r="F113" s="1" t="s">
        <v>343</v>
      </c>
      <c r="G113" s="1"/>
      <c r="H113" s="1"/>
    </row>
    <row x14ac:dyDescent="0.25" r="114" customHeight="1" ht="18.75">
      <c r="A114" s="1" t="s">
        <v>344</v>
      </c>
      <c r="B114" s="1" t="s">
        <v>51</v>
      </c>
      <c r="C114" s="1" t="s">
        <v>336</v>
      </c>
      <c r="D114" s="1" t="s">
        <v>337</v>
      </c>
      <c r="E114" s="1" t="s">
        <v>343</v>
      </c>
      <c r="F114" s="1" t="s">
        <v>343</v>
      </c>
      <c r="G114" s="1"/>
      <c r="H114" s="1"/>
    </row>
    <row x14ac:dyDescent="0.25" r="115" customHeight="1" ht="18.75">
      <c r="A115" s="1" t="s">
        <v>345</v>
      </c>
      <c r="B115" s="1" t="s">
        <v>51</v>
      </c>
      <c r="C115" s="1" t="s">
        <v>336</v>
      </c>
      <c r="D115" s="1" t="s">
        <v>337</v>
      </c>
      <c r="E115" s="1" t="s">
        <v>343</v>
      </c>
      <c r="F115" s="1" t="s">
        <v>343</v>
      </c>
      <c r="G115" s="1" t="s">
        <v>346</v>
      </c>
      <c r="H115" s="1"/>
    </row>
    <row x14ac:dyDescent="0.25" r="116" customHeight="1" ht="18.75">
      <c r="A116" s="1" t="s">
        <v>347</v>
      </c>
      <c r="B116" s="1" t="s">
        <v>51</v>
      </c>
      <c r="C116" s="1" t="s">
        <v>336</v>
      </c>
      <c r="D116" s="1" t="s">
        <v>337</v>
      </c>
      <c r="E116" s="1" t="s">
        <v>343</v>
      </c>
      <c r="F116" s="1"/>
      <c r="G116" s="1"/>
      <c r="H116" s="1"/>
    </row>
    <row x14ac:dyDescent="0.25" r="117" customHeight="1" ht="18.75">
      <c r="A117" s="1" t="s">
        <v>348</v>
      </c>
      <c r="B117" s="1" t="s">
        <v>51</v>
      </c>
      <c r="C117" s="1" t="s">
        <v>336</v>
      </c>
      <c r="D117" s="1" t="s">
        <v>349</v>
      </c>
      <c r="E117" s="1" t="s">
        <v>350</v>
      </c>
      <c r="F117" s="1" t="s">
        <v>351</v>
      </c>
      <c r="G117" s="1"/>
      <c r="H117" s="1"/>
    </row>
    <row x14ac:dyDescent="0.25" r="118" customHeight="1" ht="18.75">
      <c r="A118" s="1" t="s">
        <v>352</v>
      </c>
      <c r="B118" s="1" t="s">
        <v>51</v>
      </c>
      <c r="C118" s="1" t="s">
        <v>336</v>
      </c>
      <c r="D118" s="1" t="s">
        <v>349</v>
      </c>
      <c r="E118" s="1" t="s">
        <v>350</v>
      </c>
      <c r="F118" s="1" t="s">
        <v>351</v>
      </c>
      <c r="G118" s="1"/>
      <c r="H118" s="1"/>
    </row>
    <row x14ac:dyDescent="0.25" r="119" customHeight="1" ht="18.75">
      <c r="A119" s="1" t="s">
        <v>353</v>
      </c>
      <c r="B119" s="1" t="s">
        <v>51</v>
      </c>
      <c r="C119" s="1" t="s">
        <v>336</v>
      </c>
      <c r="D119" s="1" t="s">
        <v>349</v>
      </c>
      <c r="E119" s="1" t="s">
        <v>354</v>
      </c>
      <c r="F119" s="1" t="s">
        <v>354</v>
      </c>
      <c r="G119" s="1"/>
      <c r="H119" s="1"/>
    </row>
    <row x14ac:dyDescent="0.25" r="120" customHeight="1" ht="18.75">
      <c r="A120" s="1" t="s">
        <v>355</v>
      </c>
      <c r="B120" s="1" t="s">
        <v>51</v>
      </c>
      <c r="C120" s="1" t="s">
        <v>336</v>
      </c>
      <c r="D120" s="1" t="s">
        <v>349</v>
      </c>
      <c r="E120" s="1" t="s">
        <v>354</v>
      </c>
      <c r="F120" s="1" t="s">
        <v>354</v>
      </c>
      <c r="G120" s="1" t="s">
        <v>356</v>
      </c>
      <c r="H120" s="1"/>
    </row>
    <row x14ac:dyDescent="0.25" r="121" customHeight="1" ht="18.75">
      <c r="A121" s="1" t="s">
        <v>357</v>
      </c>
      <c r="B121" s="1" t="s">
        <v>51</v>
      </c>
      <c r="C121" s="1" t="s">
        <v>336</v>
      </c>
      <c r="D121" s="1" t="s">
        <v>349</v>
      </c>
      <c r="E121" s="1" t="s">
        <v>354</v>
      </c>
      <c r="F121" s="1" t="s">
        <v>354</v>
      </c>
      <c r="G121" s="1" t="s">
        <v>356</v>
      </c>
      <c r="H121" s="1"/>
    </row>
    <row x14ac:dyDescent="0.25" r="122" customHeight="1" ht="18.75">
      <c r="A122" s="1" t="s">
        <v>358</v>
      </c>
      <c r="B122" s="1" t="s">
        <v>51</v>
      </c>
      <c r="C122" s="1" t="s">
        <v>336</v>
      </c>
      <c r="D122" s="1" t="s">
        <v>359</v>
      </c>
      <c r="E122" s="1"/>
      <c r="F122" s="1"/>
      <c r="G122" s="1"/>
      <c r="H122" s="1"/>
    </row>
    <row x14ac:dyDescent="0.25" r="123" customHeight="1" ht="18.75">
      <c r="A123" s="1" t="s">
        <v>360</v>
      </c>
      <c r="B123" s="1" t="s">
        <v>51</v>
      </c>
      <c r="C123" s="1" t="s">
        <v>336</v>
      </c>
      <c r="D123" s="1" t="s">
        <v>359</v>
      </c>
      <c r="E123" s="1" t="s">
        <v>361</v>
      </c>
      <c r="F123" s="1" t="s">
        <v>362</v>
      </c>
      <c r="G123" s="1"/>
      <c r="H123" s="1"/>
    </row>
    <row x14ac:dyDescent="0.25" r="124" customHeight="1" ht="18.75">
      <c r="A124" s="1" t="s">
        <v>363</v>
      </c>
      <c r="B124" s="1" t="s">
        <v>51</v>
      </c>
      <c r="C124" s="1" t="s">
        <v>336</v>
      </c>
      <c r="D124" s="1" t="s">
        <v>359</v>
      </c>
      <c r="E124" s="1" t="s">
        <v>361</v>
      </c>
      <c r="F124" s="1" t="s">
        <v>362</v>
      </c>
      <c r="G124" s="1" t="s">
        <v>364</v>
      </c>
      <c r="H124" s="1"/>
    </row>
    <row x14ac:dyDescent="0.25" r="125" customHeight="1" ht="18.75">
      <c r="A125" s="1" t="s">
        <v>365</v>
      </c>
      <c r="B125" s="1" t="s">
        <v>51</v>
      </c>
      <c r="C125" s="1" t="s">
        <v>336</v>
      </c>
      <c r="D125" s="1" t="s">
        <v>359</v>
      </c>
      <c r="E125" s="1" t="s">
        <v>361</v>
      </c>
      <c r="F125" s="1" t="s">
        <v>362</v>
      </c>
      <c r="G125" s="1" t="s">
        <v>364</v>
      </c>
      <c r="H125" s="1"/>
    </row>
    <row x14ac:dyDescent="0.25" r="126" customHeight="1" ht="18.75">
      <c r="A126" s="1" t="s">
        <v>366</v>
      </c>
      <c r="B126" s="1" t="s">
        <v>51</v>
      </c>
      <c r="C126" s="1" t="s">
        <v>336</v>
      </c>
      <c r="D126" s="1" t="s">
        <v>359</v>
      </c>
      <c r="E126" s="1" t="s">
        <v>361</v>
      </c>
      <c r="F126" s="1" t="s">
        <v>362</v>
      </c>
      <c r="G126" s="1" t="s">
        <v>364</v>
      </c>
      <c r="H126" s="1"/>
    </row>
    <row x14ac:dyDescent="0.25" r="127" customHeight="1" ht="18.75">
      <c r="A127" s="1" t="s">
        <v>367</v>
      </c>
      <c r="B127" s="1" t="s">
        <v>51</v>
      </c>
      <c r="C127" s="1" t="s">
        <v>336</v>
      </c>
      <c r="D127" s="1" t="s">
        <v>359</v>
      </c>
      <c r="E127" s="1" t="s">
        <v>368</v>
      </c>
      <c r="F127" s="1" t="s">
        <v>369</v>
      </c>
      <c r="G127" s="1" t="s">
        <v>370</v>
      </c>
      <c r="H127" s="1"/>
    </row>
    <row x14ac:dyDescent="0.25" r="128" customHeight="1" ht="18.75">
      <c r="A128" s="1" t="s">
        <v>371</v>
      </c>
      <c r="B128" s="1" t="s">
        <v>51</v>
      </c>
      <c r="C128" s="1" t="s">
        <v>336</v>
      </c>
      <c r="D128" s="1" t="s">
        <v>359</v>
      </c>
      <c r="E128" s="1" t="s">
        <v>368</v>
      </c>
      <c r="F128" s="1" t="s">
        <v>372</v>
      </c>
      <c r="G128" s="1" t="s">
        <v>373</v>
      </c>
      <c r="H128" s="1"/>
    </row>
    <row x14ac:dyDescent="0.25" r="129" customHeight="1" ht="18.75">
      <c r="A129" s="1" t="s">
        <v>374</v>
      </c>
      <c r="B129" s="1" t="s">
        <v>51</v>
      </c>
      <c r="C129" s="1" t="s">
        <v>336</v>
      </c>
      <c r="D129" s="1" t="s">
        <v>359</v>
      </c>
      <c r="E129" s="1" t="s">
        <v>368</v>
      </c>
      <c r="F129" s="1" t="s">
        <v>372</v>
      </c>
      <c r="G129" s="1" t="s">
        <v>375</v>
      </c>
      <c r="H129" s="1"/>
    </row>
    <row x14ac:dyDescent="0.25" r="130" customHeight="1" ht="18.75">
      <c r="A130" s="1" t="s">
        <v>376</v>
      </c>
      <c r="B130" s="1" t="s">
        <v>51</v>
      </c>
      <c r="C130" s="1" t="s">
        <v>336</v>
      </c>
      <c r="D130" s="1" t="s">
        <v>359</v>
      </c>
      <c r="E130" s="1" t="s">
        <v>368</v>
      </c>
      <c r="F130" s="1" t="s">
        <v>377</v>
      </c>
      <c r="G130" s="1" t="s">
        <v>378</v>
      </c>
      <c r="H130" s="1"/>
    </row>
    <row x14ac:dyDescent="0.25" r="131" customHeight="1" ht="18.75">
      <c r="A131" s="1" t="s">
        <v>379</v>
      </c>
      <c r="B131" s="1" t="s">
        <v>51</v>
      </c>
      <c r="C131" s="1" t="s">
        <v>336</v>
      </c>
      <c r="D131" s="1" t="s">
        <v>359</v>
      </c>
      <c r="E131" s="1" t="s">
        <v>368</v>
      </c>
      <c r="F131" s="1"/>
      <c r="G131" s="1"/>
      <c r="H131" s="1"/>
    </row>
    <row x14ac:dyDescent="0.25" r="132" customHeight="1" ht="18.75">
      <c r="A132" s="1" t="s">
        <v>380</v>
      </c>
      <c r="B132" s="1" t="s">
        <v>51</v>
      </c>
      <c r="C132" s="1" t="s">
        <v>336</v>
      </c>
      <c r="D132" s="1" t="s">
        <v>359</v>
      </c>
      <c r="E132" s="1" t="s">
        <v>368</v>
      </c>
      <c r="F132" s="1" t="s">
        <v>381</v>
      </c>
      <c r="G132" s="1"/>
      <c r="H132" s="1"/>
    </row>
    <row x14ac:dyDescent="0.25" r="133" customHeight="1" ht="18.75">
      <c r="A133" s="1" t="s">
        <v>382</v>
      </c>
      <c r="B133" s="1" t="s">
        <v>51</v>
      </c>
      <c r="C133" s="1" t="s">
        <v>336</v>
      </c>
      <c r="D133" s="1" t="s">
        <v>359</v>
      </c>
      <c r="E133" s="1" t="s">
        <v>368</v>
      </c>
      <c r="F133" s="1" t="s">
        <v>372</v>
      </c>
      <c r="G133" s="1"/>
      <c r="H133" s="1"/>
    </row>
    <row x14ac:dyDescent="0.25" r="134" customHeight="1" ht="18.75">
      <c r="A134" s="1" t="s">
        <v>383</v>
      </c>
      <c r="B134" s="1" t="s">
        <v>51</v>
      </c>
      <c r="C134" s="1" t="s">
        <v>336</v>
      </c>
      <c r="D134" s="1" t="s">
        <v>359</v>
      </c>
      <c r="E134" s="1" t="s">
        <v>368</v>
      </c>
      <c r="F134" s="1" t="s">
        <v>372</v>
      </c>
      <c r="G134" s="1"/>
      <c r="H134" s="1"/>
    </row>
    <row x14ac:dyDescent="0.25" r="135" customHeight="1" ht="18.75">
      <c r="A135" s="1" t="s">
        <v>384</v>
      </c>
      <c r="B135" s="1" t="s">
        <v>51</v>
      </c>
      <c r="C135" s="1" t="s">
        <v>336</v>
      </c>
      <c r="D135" s="1" t="s">
        <v>359</v>
      </c>
      <c r="E135" s="1" t="s">
        <v>368</v>
      </c>
      <c r="F135" s="1" t="s">
        <v>381</v>
      </c>
      <c r="G135" s="1"/>
      <c r="H135" s="1"/>
    </row>
    <row x14ac:dyDescent="0.25" r="136" customHeight="1" ht="18.75">
      <c r="A136" s="1" t="s">
        <v>385</v>
      </c>
      <c r="B136" s="1" t="s">
        <v>51</v>
      </c>
      <c r="C136" s="1" t="s">
        <v>386</v>
      </c>
      <c r="D136" s="1" t="s">
        <v>387</v>
      </c>
      <c r="E136" s="1" t="s">
        <v>387</v>
      </c>
      <c r="F136" s="1" t="s">
        <v>388</v>
      </c>
      <c r="G136" s="1" t="s">
        <v>389</v>
      </c>
      <c r="H136" s="1"/>
    </row>
    <row x14ac:dyDescent="0.25" r="137" customHeight="1" ht="18.75">
      <c r="A137" s="1" t="s">
        <v>390</v>
      </c>
      <c r="B137" s="1" t="s">
        <v>51</v>
      </c>
      <c r="C137" s="1" t="s">
        <v>386</v>
      </c>
      <c r="D137" s="1" t="s">
        <v>387</v>
      </c>
      <c r="E137" s="1" t="s">
        <v>387</v>
      </c>
      <c r="F137" s="1" t="s">
        <v>388</v>
      </c>
      <c r="G137" s="1" t="s">
        <v>389</v>
      </c>
      <c r="H137" s="1"/>
    </row>
    <row x14ac:dyDescent="0.25" r="138" customHeight="1" ht="18.75">
      <c r="A138" s="1" t="s">
        <v>391</v>
      </c>
      <c r="B138" s="1" t="s">
        <v>51</v>
      </c>
      <c r="C138" s="1" t="s">
        <v>386</v>
      </c>
      <c r="D138" s="1" t="s">
        <v>392</v>
      </c>
      <c r="E138" s="1"/>
      <c r="F138" s="1"/>
      <c r="G138" s="1"/>
      <c r="H138" s="1"/>
    </row>
    <row x14ac:dyDescent="0.25" r="139" customHeight="1" ht="18.75">
      <c r="A139" s="1" t="s">
        <v>393</v>
      </c>
      <c r="B139" s="1" t="s">
        <v>51</v>
      </c>
      <c r="C139" s="1" t="s">
        <v>386</v>
      </c>
      <c r="D139" s="1" t="s">
        <v>392</v>
      </c>
      <c r="E139" s="1" t="s">
        <v>394</v>
      </c>
      <c r="F139" s="1" t="s">
        <v>395</v>
      </c>
      <c r="G139" s="1" t="s">
        <v>396</v>
      </c>
      <c r="H139" s="1"/>
    </row>
    <row x14ac:dyDescent="0.25" r="140" customHeight="1" ht="18.75">
      <c r="A140" s="1" t="s">
        <v>397</v>
      </c>
      <c r="B140" s="1" t="s">
        <v>51</v>
      </c>
      <c r="C140" s="1" t="s">
        <v>386</v>
      </c>
      <c r="D140" s="1" t="s">
        <v>392</v>
      </c>
      <c r="E140" s="1" t="s">
        <v>394</v>
      </c>
      <c r="F140" s="1" t="s">
        <v>395</v>
      </c>
      <c r="G140" s="1" t="s">
        <v>396</v>
      </c>
      <c r="H140" s="1"/>
    </row>
    <row x14ac:dyDescent="0.25" r="141" customHeight="1" ht="18.75">
      <c r="A141" s="1" t="s">
        <v>398</v>
      </c>
      <c r="B141" s="1" t="s">
        <v>51</v>
      </c>
      <c r="C141" s="1" t="s">
        <v>386</v>
      </c>
      <c r="D141" s="1" t="s">
        <v>392</v>
      </c>
      <c r="E141" s="1" t="s">
        <v>399</v>
      </c>
      <c r="F141" s="1" t="s">
        <v>400</v>
      </c>
      <c r="G141" s="1" t="s">
        <v>401</v>
      </c>
      <c r="H141" s="1"/>
    </row>
    <row x14ac:dyDescent="0.25" r="142" customHeight="1" ht="18.75">
      <c r="A142" s="1" t="s">
        <v>402</v>
      </c>
      <c r="B142" s="1" t="s">
        <v>51</v>
      </c>
      <c r="C142" s="1" t="s">
        <v>386</v>
      </c>
      <c r="D142" s="1" t="s">
        <v>392</v>
      </c>
      <c r="E142" s="1" t="s">
        <v>399</v>
      </c>
      <c r="F142" s="1" t="s">
        <v>403</v>
      </c>
      <c r="G142" s="1" t="s">
        <v>404</v>
      </c>
      <c r="H142" s="1"/>
    </row>
    <row x14ac:dyDescent="0.25" r="143" customHeight="1" ht="18.75">
      <c r="A143" s="1" t="s">
        <v>405</v>
      </c>
      <c r="B143" s="1" t="s">
        <v>51</v>
      </c>
      <c r="C143" s="1" t="s">
        <v>386</v>
      </c>
      <c r="D143" s="1" t="s">
        <v>392</v>
      </c>
      <c r="E143" s="1" t="s">
        <v>399</v>
      </c>
      <c r="F143" s="1" t="s">
        <v>406</v>
      </c>
      <c r="G143" s="1"/>
      <c r="H143" s="1"/>
    </row>
    <row x14ac:dyDescent="0.25" r="144" customHeight="1" ht="18.75">
      <c r="A144" s="1" t="s">
        <v>407</v>
      </c>
      <c r="B144" s="1" t="s">
        <v>51</v>
      </c>
      <c r="C144" s="1" t="s">
        <v>386</v>
      </c>
      <c r="D144" s="1" t="s">
        <v>408</v>
      </c>
      <c r="E144" s="1" t="s">
        <v>409</v>
      </c>
      <c r="F144" s="1" t="s">
        <v>410</v>
      </c>
      <c r="G144" s="1"/>
      <c r="H144" s="1"/>
    </row>
    <row x14ac:dyDescent="0.25" r="145" customHeight="1" ht="18.75">
      <c r="A145" s="1" t="s">
        <v>411</v>
      </c>
      <c r="B145" s="1" t="s">
        <v>51</v>
      </c>
      <c r="C145" s="1" t="s">
        <v>386</v>
      </c>
      <c r="D145" s="1" t="s">
        <v>408</v>
      </c>
      <c r="E145" s="1" t="s">
        <v>409</v>
      </c>
      <c r="F145" s="1" t="s">
        <v>410</v>
      </c>
      <c r="G145" s="1"/>
      <c r="H145" s="1"/>
    </row>
    <row x14ac:dyDescent="0.25" r="146" customHeight="1" ht="18.75">
      <c r="A146" s="1" t="s">
        <v>412</v>
      </c>
      <c r="B146" s="1" t="s">
        <v>51</v>
      </c>
      <c r="C146" s="1" t="s">
        <v>386</v>
      </c>
      <c r="D146" s="1" t="s">
        <v>408</v>
      </c>
      <c r="E146" s="1" t="s">
        <v>413</v>
      </c>
      <c r="F146" s="1" t="s">
        <v>414</v>
      </c>
      <c r="G146" s="1"/>
      <c r="H146" s="1"/>
    </row>
    <row x14ac:dyDescent="0.25" r="147" customHeight="1" ht="18.75">
      <c r="A147" s="1" t="s">
        <v>415</v>
      </c>
      <c r="B147" s="1" t="s">
        <v>51</v>
      </c>
      <c r="C147" s="1" t="s">
        <v>386</v>
      </c>
      <c r="D147" s="1" t="s">
        <v>408</v>
      </c>
      <c r="E147" s="1" t="s">
        <v>413</v>
      </c>
      <c r="F147" s="1" t="s">
        <v>416</v>
      </c>
      <c r="G147" s="1"/>
      <c r="H147" s="1"/>
    </row>
    <row x14ac:dyDescent="0.25" r="148" customHeight="1" ht="18.75">
      <c r="A148" s="1" t="s">
        <v>417</v>
      </c>
      <c r="B148" s="1" t="s">
        <v>51</v>
      </c>
      <c r="C148" s="1" t="s">
        <v>386</v>
      </c>
      <c r="D148" s="1" t="s">
        <v>408</v>
      </c>
      <c r="E148" s="1" t="s">
        <v>413</v>
      </c>
      <c r="F148" s="1" t="s">
        <v>418</v>
      </c>
      <c r="G148" s="1" t="s">
        <v>418</v>
      </c>
      <c r="H148" s="1"/>
    </row>
    <row x14ac:dyDescent="0.25" r="149" customHeight="1" ht="18.75">
      <c r="A149" s="1" t="s">
        <v>419</v>
      </c>
      <c r="B149" s="1" t="s">
        <v>51</v>
      </c>
      <c r="C149" s="1" t="s">
        <v>386</v>
      </c>
      <c r="D149" s="1" t="s">
        <v>408</v>
      </c>
      <c r="E149" s="1" t="s">
        <v>413</v>
      </c>
      <c r="F149" s="1" t="s">
        <v>418</v>
      </c>
      <c r="G149" s="1" t="s">
        <v>418</v>
      </c>
      <c r="H149" s="1"/>
    </row>
    <row x14ac:dyDescent="0.25" r="150" customHeight="1" ht="18.75">
      <c r="A150" s="1" t="s">
        <v>420</v>
      </c>
      <c r="B150" s="1" t="s">
        <v>51</v>
      </c>
      <c r="C150" s="1" t="s">
        <v>386</v>
      </c>
      <c r="D150" s="1" t="s">
        <v>421</v>
      </c>
      <c r="E150" s="1" t="s">
        <v>422</v>
      </c>
      <c r="F150" s="1"/>
      <c r="G150" s="1"/>
      <c r="H150" s="1"/>
    </row>
    <row x14ac:dyDescent="0.25" r="151" customHeight="1" ht="18.75">
      <c r="A151" s="1" t="s">
        <v>423</v>
      </c>
      <c r="B151" s="1" t="s">
        <v>51</v>
      </c>
      <c r="C151" s="1" t="s">
        <v>386</v>
      </c>
      <c r="D151" s="1" t="s">
        <v>421</v>
      </c>
      <c r="E151" s="1" t="s">
        <v>424</v>
      </c>
      <c r="F151" s="1" t="s">
        <v>425</v>
      </c>
      <c r="G151" s="1"/>
      <c r="H151" s="1"/>
    </row>
    <row x14ac:dyDescent="0.25" r="152" customHeight="1" ht="18.75">
      <c r="A152" s="1" t="s">
        <v>426</v>
      </c>
      <c r="B152" s="1" t="s">
        <v>51</v>
      </c>
      <c r="C152" s="1" t="s">
        <v>386</v>
      </c>
      <c r="D152" s="1" t="s">
        <v>421</v>
      </c>
      <c r="E152" s="1" t="s">
        <v>424</v>
      </c>
      <c r="F152" s="1" t="s">
        <v>425</v>
      </c>
      <c r="G152" s="1"/>
      <c r="H152" s="1"/>
    </row>
    <row x14ac:dyDescent="0.25" r="153" customHeight="1" ht="18.75">
      <c r="A153" s="1" t="s">
        <v>427</v>
      </c>
      <c r="B153" s="1" t="s">
        <v>51</v>
      </c>
      <c r="C153" s="1" t="s">
        <v>386</v>
      </c>
      <c r="D153" s="1" t="s">
        <v>421</v>
      </c>
      <c r="E153" s="1" t="s">
        <v>424</v>
      </c>
      <c r="F153" s="1" t="s">
        <v>425</v>
      </c>
      <c r="G153" s="1" t="s">
        <v>428</v>
      </c>
      <c r="H153" s="1"/>
    </row>
    <row x14ac:dyDescent="0.25" r="154" customHeight="1" ht="18.75">
      <c r="A154" s="1" t="s">
        <v>429</v>
      </c>
      <c r="B154" s="1" t="s">
        <v>51</v>
      </c>
      <c r="C154" s="1" t="s">
        <v>386</v>
      </c>
      <c r="D154" s="1" t="s">
        <v>421</v>
      </c>
      <c r="E154" s="1" t="s">
        <v>424</v>
      </c>
      <c r="F154" s="1" t="s">
        <v>430</v>
      </c>
      <c r="G154" s="1" t="s">
        <v>431</v>
      </c>
      <c r="H154" s="1"/>
    </row>
    <row x14ac:dyDescent="0.25" r="155" customHeight="1" ht="18.75">
      <c r="A155" s="1" t="s">
        <v>432</v>
      </c>
      <c r="B155" s="1" t="s">
        <v>51</v>
      </c>
      <c r="C155" s="1" t="s">
        <v>386</v>
      </c>
      <c r="D155" s="1" t="s">
        <v>421</v>
      </c>
      <c r="E155" s="1" t="s">
        <v>424</v>
      </c>
      <c r="F155" s="1" t="s">
        <v>430</v>
      </c>
      <c r="G155" s="1" t="s">
        <v>433</v>
      </c>
      <c r="H155" s="1"/>
    </row>
    <row x14ac:dyDescent="0.25" r="156" customHeight="1" ht="18.75">
      <c r="A156" s="1" t="s">
        <v>434</v>
      </c>
      <c r="B156" s="1" t="s">
        <v>51</v>
      </c>
      <c r="C156" s="1" t="s">
        <v>386</v>
      </c>
      <c r="D156" s="1" t="s">
        <v>421</v>
      </c>
      <c r="E156" s="1" t="s">
        <v>424</v>
      </c>
      <c r="F156" s="1" t="s">
        <v>430</v>
      </c>
      <c r="G156" s="1" t="s">
        <v>433</v>
      </c>
      <c r="H156" s="1"/>
    </row>
    <row x14ac:dyDescent="0.25" r="157" customHeight="1" ht="18.75">
      <c r="A157" s="1" t="s">
        <v>435</v>
      </c>
      <c r="B157" s="1" t="s">
        <v>51</v>
      </c>
      <c r="C157" s="1" t="s">
        <v>386</v>
      </c>
      <c r="D157" s="1" t="s">
        <v>421</v>
      </c>
      <c r="E157" s="1" t="s">
        <v>424</v>
      </c>
      <c r="F157" s="1" t="s">
        <v>430</v>
      </c>
      <c r="G157" s="1" t="s">
        <v>433</v>
      </c>
      <c r="H157" s="1"/>
    </row>
    <row x14ac:dyDescent="0.25" r="158" customHeight="1" ht="18.75">
      <c r="A158" s="1" t="s">
        <v>436</v>
      </c>
      <c r="B158" s="1" t="s">
        <v>51</v>
      </c>
      <c r="C158" s="1" t="s">
        <v>386</v>
      </c>
      <c r="D158" s="1" t="s">
        <v>421</v>
      </c>
      <c r="E158" s="1" t="s">
        <v>424</v>
      </c>
      <c r="F158" s="1" t="s">
        <v>430</v>
      </c>
      <c r="G158" s="1" t="s">
        <v>433</v>
      </c>
      <c r="H158" s="1"/>
    </row>
    <row x14ac:dyDescent="0.25" r="159" customHeight="1" ht="18.75">
      <c r="A159" s="1" t="s">
        <v>437</v>
      </c>
      <c r="B159" s="1" t="s">
        <v>51</v>
      </c>
      <c r="C159" s="1" t="s">
        <v>386</v>
      </c>
      <c r="D159" s="1" t="s">
        <v>421</v>
      </c>
      <c r="E159" s="1" t="s">
        <v>424</v>
      </c>
      <c r="F159" s="1" t="s">
        <v>430</v>
      </c>
      <c r="G159" s="1" t="s">
        <v>433</v>
      </c>
      <c r="H159" s="1"/>
    </row>
    <row x14ac:dyDescent="0.25" r="160" customHeight="1" ht="18.75">
      <c r="A160" s="1" t="s">
        <v>438</v>
      </c>
      <c r="B160" s="1" t="s">
        <v>51</v>
      </c>
      <c r="C160" s="1" t="s">
        <v>386</v>
      </c>
      <c r="D160" s="1" t="s">
        <v>421</v>
      </c>
      <c r="E160" s="1" t="s">
        <v>424</v>
      </c>
      <c r="F160" s="1" t="s">
        <v>430</v>
      </c>
      <c r="G160" s="1" t="s">
        <v>433</v>
      </c>
      <c r="H160" s="1"/>
    </row>
    <row x14ac:dyDescent="0.25" r="161" customHeight="1" ht="18.75">
      <c r="A161" s="1" t="s">
        <v>439</v>
      </c>
      <c r="B161" s="1" t="s">
        <v>51</v>
      </c>
      <c r="C161" s="1" t="s">
        <v>386</v>
      </c>
      <c r="D161" s="1" t="s">
        <v>421</v>
      </c>
      <c r="E161" s="1" t="s">
        <v>424</v>
      </c>
      <c r="F161" s="1" t="s">
        <v>430</v>
      </c>
      <c r="G161" s="1" t="s">
        <v>433</v>
      </c>
      <c r="H161" s="1"/>
    </row>
    <row x14ac:dyDescent="0.25" r="162" customHeight="1" ht="18.75">
      <c r="A162" s="1" t="s">
        <v>440</v>
      </c>
      <c r="B162" s="1" t="s">
        <v>51</v>
      </c>
      <c r="C162" s="1" t="s">
        <v>441</v>
      </c>
      <c r="D162" s="1" t="s">
        <v>442</v>
      </c>
      <c r="E162" s="1" t="s">
        <v>443</v>
      </c>
      <c r="F162" s="1" t="s">
        <v>444</v>
      </c>
      <c r="G162" s="1"/>
      <c r="H162" s="1"/>
    </row>
    <row x14ac:dyDescent="0.25" r="163" customHeight="1" ht="18.75">
      <c r="A163" s="1" t="s">
        <v>445</v>
      </c>
      <c r="B163" s="1" t="s">
        <v>51</v>
      </c>
      <c r="C163" s="1" t="s">
        <v>441</v>
      </c>
      <c r="D163" s="1" t="s">
        <v>442</v>
      </c>
      <c r="E163" s="1" t="s">
        <v>446</v>
      </c>
      <c r="F163" s="1" t="s">
        <v>447</v>
      </c>
      <c r="G163" s="1" t="s">
        <v>448</v>
      </c>
      <c r="H163" s="1"/>
    </row>
    <row x14ac:dyDescent="0.25" r="164" customHeight="1" ht="18.75">
      <c r="A164" s="1" t="s">
        <v>449</v>
      </c>
      <c r="B164" s="1" t="s">
        <v>51</v>
      </c>
      <c r="C164" s="1" t="s">
        <v>441</v>
      </c>
      <c r="D164" s="1" t="s">
        <v>442</v>
      </c>
      <c r="E164" s="1" t="s">
        <v>446</v>
      </c>
      <c r="F164" s="1" t="s">
        <v>447</v>
      </c>
      <c r="G164" s="1" t="s">
        <v>448</v>
      </c>
      <c r="H164" s="1"/>
    </row>
    <row x14ac:dyDescent="0.25" r="165" customHeight="1" ht="18.75">
      <c r="A165" s="1" t="s">
        <v>450</v>
      </c>
      <c r="B165" s="1" t="s">
        <v>51</v>
      </c>
      <c r="C165" s="1" t="s">
        <v>441</v>
      </c>
      <c r="D165" s="1" t="s">
        <v>442</v>
      </c>
      <c r="E165" s="1" t="s">
        <v>451</v>
      </c>
      <c r="F165" s="1" t="s">
        <v>452</v>
      </c>
      <c r="G165" s="1"/>
      <c r="H165" s="1"/>
    </row>
    <row x14ac:dyDescent="0.25" r="166" customHeight="1" ht="18.75">
      <c r="A166" s="1" t="s">
        <v>453</v>
      </c>
      <c r="B166" s="1" t="s">
        <v>51</v>
      </c>
      <c r="C166" s="1" t="s">
        <v>441</v>
      </c>
      <c r="D166" s="1" t="s">
        <v>442</v>
      </c>
      <c r="E166" s="1" t="s">
        <v>454</v>
      </c>
      <c r="F166" s="1"/>
      <c r="G166" s="1"/>
      <c r="H166" s="1"/>
    </row>
    <row x14ac:dyDescent="0.25" r="167" customHeight="1" ht="18.75">
      <c r="A167" s="1" t="s">
        <v>455</v>
      </c>
      <c r="B167" s="1" t="s">
        <v>51</v>
      </c>
      <c r="C167" s="1" t="s">
        <v>441</v>
      </c>
      <c r="D167" s="1" t="s">
        <v>442</v>
      </c>
      <c r="E167" s="1" t="s">
        <v>456</v>
      </c>
      <c r="F167" s="1" t="s">
        <v>457</v>
      </c>
      <c r="G167" s="1" t="s">
        <v>458</v>
      </c>
      <c r="H167" s="1"/>
    </row>
    <row x14ac:dyDescent="0.25" r="168" customHeight="1" ht="18.75">
      <c r="A168" s="1" t="s">
        <v>459</v>
      </c>
      <c r="B168" s="1" t="s">
        <v>51</v>
      </c>
      <c r="C168" s="1" t="s">
        <v>441</v>
      </c>
      <c r="D168" s="1" t="s">
        <v>442</v>
      </c>
      <c r="E168" s="1"/>
      <c r="F168" s="1"/>
      <c r="G168" s="1"/>
      <c r="H168" s="1"/>
    </row>
    <row x14ac:dyDescent="0.25" r="169" customHeight="1" ht="18.75">
      <c r="A169" s="1" t="s">
        <v>460</v>
      </c>
      <c r="B169" s="1" t="s">
        <v>51</v>
      </c>
      <c r="C169" s="1" t="s">
        <v>441</v>
      </c>
      <c r="D169" s="1" t="s">
        <v>442</v>
      </c>
      <c r="E169" s="1" t="s">
        <v>461</v>
      </c>
      <c r="F169" s="1" t="s">
        <v>462</v>
      </c>
      <c r="G169" s="1" t="s">
        <v>463</v>
      </c>
      <c r="H169" s="1"/>
    </row>
    <row x14ac:dyDescent="0.25" r="170" customHeight="1" ht="18.75">
      <c r="A170" s="1" t="s">
        <v>464</v>
      </c>
      <c r="B170" s="1" t="s">
        <v>51</v>
      </c>
      <c r="C170" s="1" t="s">
        <v>441</v>
      </c>
      <c r="D170" s="1" t="s">
        <v>442</v>
      </c>
      <c r="E170" s="1" t="s">
        <v>461</v>
      </c>
      <c r="F170" s="1" t="s">
        <v>462</v>
      </c>
      <c r="G170" s="1" t="s">
        <v>463</v>
      </c>
      <c r="H170" s="1"/>
    </row>
    <row x14ac:dyDescent="0.25" r="171" customHeight="1" ht="18.75">
      <c r="A171" s="1" t="s">
        <v>465</v>
      </c>
      <c r="B171" s="1" t="s">
        <v>51</v>
      </c>
      <c r="C171" s="1" t="s">
        <v>441</v>
      </c>
      <c r="D171" s="1" t="s">
        <v>442</v>
      </c>
      <c r="E171" s="1" t="s">
        <v>461</v>
      </c>
      <c r="F171" s="1" t="s">
        <v>466</v>
      </c>
      <c r="G171" s="1" t="s">
        <v>467</v>
      </c>
      <c r="H171" s="1"/>
    </row>
    <row x14ac:dyDescent="0.25" r="172" customHeight="1" ht="18.75">
      <c r="A172" s="1" t="s">
        <v>468</v>
      </c>
      <c r="B172" s="1" t="s">
        <v>51</v>
      </c>
      <c r="C172" s="1" t="s">
        <v>441</v>
      </c>
      <c r="D172" s="1" t="s">
        <v>442</v>
      </c>
      <c r="E172" s="1" t="s">
        <v>461</v>
      </c>
      <c r="F172" s="1" t="s">
        <v>466</v>
      </c>
      <c r="G172" s="1" t="s">
        <v>467</v>
      </c>
      <c r="H172" s="1"/>
    </row>
    <row x14ac:dyDescent="0.25" r="173" customHeight="1" ht="18.75">
      <c r="A173" s="1" t="s">
        <v>469</v>
      </c>
      <c r="B173" s="1" t="s">
        <v>51</v>
      </c>
      <c r="C173" s="1" t="s">
        <v>441</v>
      </c>
      <c r="D173" s="1" t="s">
        <v>442</v>
      </c>
      <c r="E173" s="1" t="s">
        <v>470</v>
      </c>
      <c r="F173" s="1" t="s">
        <v>471</v>
      </c>
      <c r="G173" s="1" t="s">
        <v>472</v>
      </c>
      <c r="H173" s="1"/>
    </row>
    <row x14ac:dyDescent="0.25" r="174" customHeight="1" ht="18.75">
      <c r="A174" s="1" t="s">
        <v>473</v>
      </c>
      <c r="B174" s="1" t="s">
        <v>51</v>
      </c>
      <c r="C174" s="1" t="s">
        <v>441</v>
      </c>
      <c r="D174" s="1" t="s">
        <v>442</v>
      </c>
      <c r="E174" s="1" t="s">
        <v>470</v>
      </c>
      <c r="F174" s="1" t="s">
        <v>471</v>
      </c>
      <c r="G174" s="1" t="s">
        <v>472</v>
      </c>
      <c r="H174" s="1"/>
    </row>
    <row x14ac:dyDescent="0.25" r="175" customHeight="1" ht="18.75">
      <c r="A175" s="1" t="s">
        <v>474</v>
      </c>
      <c r="B175" s="1" t="s">
        <v>51</v>
      </c>
      <c r="C175" s="1" t="s">
        <v>441</v>
      </c>
      <c r="D175" s="1" t="s">
        <v>442</v>
      </c>
      <c r="E175" s="1" t="s">
        <v>470</v>
      </c>
      <c r="F175" s="1" t="s">
        <v>471</v>
      </c>
      <c r="G175" s="1" t="s">
        <v>475</v>
      </c>
      <c r="H175" s="1"/>
    </row>
    <row x14ac:dyDescent="0.25" r="176" customHeight="1" ht="18.75">
      <c r="A176" s="1" t="s">
        <v>476</v>
      </c>
      <c r="B176" s="1" t="s">
        <v>51</v>
      </c>
      <c r="C176" s="1" t="s">
        <v>441</v>
      </c>
      <c r="D176" s="1" t="s">
        <v>442</v>
      </c>
      <c r="E176" s="1" t="s">
        <v>470</v>
      </c>
      <c r="F176" s="1" t="s">
        <v>471</v>
      </c>
      <c r="G176" s="1" t="s">
        <v>475</v>
      </c>
      <c r="H176" s="1"/>
    </row>
    <row x14ac:dyDescent="0.25" r="177" customHeight="1" ht="18.75">
      <c r="A177" s="1" t="s">
        <v>477</v>
      </c>
      <c r="B177" s="1" t="s">
        <v>51</v>
      </c>
      <c r="C177" s="1" t="s">
        <v>441</v>
      </c>
      <c r="D177" s="1" t="s">
        <v>478</v>
      </c>
      <c r="E177" s="1"/>
      <c r="F177" s="1"/>
      <c r="G177" s="1"/>
      <c r="H177" s="1"/>
    </row>
    <row x14ac:dyDescent="0.25" r="178" customHeight="1" ht="18.75">
      <c r="A178" s="1" t="s">
        <v>479</v>
      </c>
      <c r="B178" s="1" t="s">
        <v>51</v>
      </c>
      <c r="C178" s="1" t="s">
        <v>441</v>
      </c>
      <c r="D178" s="1" t="s">
        <v>478</v>
      </c>
      <c r="E178" s="1" t="s">
        <v>480</v>
      </c>
      <c r="F178" s="1" t="s">
        <v>481</v>
      </c>
      <c r="G178" s="1" t="s">
        <v>482</v>
      </c>
      <c r="H178" s="1"/>
    </row>
    <row x14ac:dyDescent="0.25" r="179" customHeight="1" ht="18.75">
      <c r="A179" s="1" t="s">
        <v>483</v>
      </c>
      <c r="B179" s="1" t="s">
        <v>51</v>
      </c>
      <c r="C179" s="1" t="s">
        <v>441</v>
      </c>
      <c r="D179" s="1" t="s">
        <v>478</v>
      </c>
      <c r="E179" s="1" t="s">
        <v>484</v>
      </c>
      <c r="F179" s="1" t="s">
        <v>484</v>
      </c>
      <c r="G179" s="1"/>
      <c r="H179" s="1"/>
    </row>
    <row x14ac:dyDescent="0.25" r="180" customHeight="1" ht="18.75">
      <c r="A180" s="1" t="s">
        <v>485</v>
      </c>
      <c r="B180" s="1" t="s">
        <v>51</v>
      </c>
      <c r="C180" s="1" t="s">
        <v>441</v>
      </c>
      <c r="D180" s="1" t="s">
        <v>478</v>
      </c>
      <c r="E180" s="1" t="s">
        <v>486</v>
      </c>
      <c r="F180" s="1" t="s">
        <v>487</v>
      </c>
      <c r="G180" s="1" t="s">
        <v>488</v>
      </c>
      <c r="H180" s="1"/>
    </row>
    <row x14ac:dyDescent="0.25" r="181" customHeight="1" ht="18.75">
      <c r="A181" s="1" t="s">
        <v>489</v>
      </c>
      <c r="B181" s="1" t="s">
        <v>51</v>
      </c>
      <c r="C181" s="1" t="s">
        <v>441</v>
      </c>
      <c r="D181" s="1" t="s">
        <v>478</v>
      </c>
      <c r="E181" s="1" t="s">
        <v>490</v>
      </c>
      <c r="F181" s="1" t="s">
        <v>491</v>
      </c>
      <c r="G181" s="1" t="s">
        <v>492</v>
      </c>
      <c r="H181" s="1"/>
    </row>
    <row x14ac:dyDescent="0.25" r="182" customHeight="1" ht="18.75">
      <c r="A182" s="1" t="s">
        <v>493</v>
      </c>
      <c r="B182" s="1" t="s">
        <v>51</v>
      </c>
      <c r="C182" s="1" t="s">
        <v>441</v>
      </c>
      <c r="D182" s="1" t="s">
        <v>478</v>
      </c>
      <c r="E182" s="1" t="s">
        <v>490</v>
      </c>
      <c r="F182" s="1" t="s">
        <v>491</v>
      </c>
      <c r="G182" s="1" t="s">
        <v>494</v>
      </c>
      <c r="H182" s="1"/>
    </row>
    <row x14ac:dyDescent="0.25" r="183" customHeight="1" ht="18.75">
      <c r="A183" s="1" t="s">
        <v>495</v>
      </c>
      <c r="B183" s="1" t="s">
        <v>51</v>
      </c>
      <c r="C183" s="1" t="s">
        <v>441</v>
      </c>
      <c r="D183" s="1" t="s">
        <v>478</v>
      </c>
      <c r="E183" s="1" t="s">
        <v>496</v>
      </c>
      <c r="F183" s="1" t="s">
        <v>496</v>
      </c>
      <c r="G183" s="1"/>
      <c r="H183" s="1"/>
    </row>
    <row x14ac:dyDescent="0.25" r="184" customHeight="1" ht="18.75">
      <c r="A184" s="1" t="s">
        <v>497</v>
      </c>
      <c r="B184" s="1" t="s">
        <v>51</v>
      </c>
      <c r="C184" s="1" t="s">
        <v>441</v>
      </c>
      <c r="D184" s="1" t="s">
        <v>478</v>
      </c>
      <c r="E184" s="1" t="s">
        <v>496</v>
      </c>
      <c r="F184" s="1" t="s">
        <v>496</v>
      </c>
      <c r="G184" s="1"/>
      <c r="H184" s="1"/>
    </row>
    <row x14ac:dyDescent="0.25" r="185" customHeight="1" ht="18.75">
      <c r="A185" s="1" t="s">
        <v>498</v>
      </c>
      <c r="B185" s="1" t="s">
        <v>51</v>
      </c>
      <c r="C185" s="1" t="s">
        <v>441</v>
      </c>
      <c r="D185" s="1" t="s">
        <v>478</v>
      </c>
      <c r="E185" s="1" t="s">
        <v>499</v>
      </c>
      <c r="F185" s="1" t="s">
        <v>500</v>
      </c>
      <c r="G185" s="1" t="s">
        <v>501</v>
      </c>
      <c r="H185" s="1"/>
    </row>
    <row x14ac:dyDescent="0.25" r="186" customHeight="1" ht="18.75">
      <c r="A186" s="1" t="s">
        <v>502</v>
      </c>
      <c r="B186" s="1" t="s">
        <v>51</v>
      </c>
      <c r="C186" s="1" t="s">
        <v>441</v>
      </c>
      <c r="D186" s="1" t="s">
        <v>478</v>
      </c>
      <c r="E186" s="1" t="s">
        <v>499</v>
      </c>
      <c r="F186" s="1" t="s">
        <v>500</v>
      </c>
      <c r="G186" s="1" t="s">
        <v>501</v>
      </c>
      <c r="H186" s="1"/>
    </row>
    <row x14ac:dyDescent="0.25" r="187" customHeight="1" ht="18.75">
      <c r="A187" s="1" t="s">
        <v>503</v>
      </c>
      <c r="B187" s="1" t="s">
        <v>51</v>
      </c>
      <c r="C187" s="1" t="s">
        <v>441</v>
      </c>
      <c r="D187" s="1" t="s">
        <v>478</v>
      </c>
      <c r="E187" s="1" t="s">
        <v>504</v>
      </c>
      <c r="F187" s="1" t="s">
        <v>505</v>
      </c>
      <c r="G187" s="1" t="s">
        <v>506</v>
      </c>
      <c r="H187" s="1"/>
    </row>
    <row x14ac:dyDescent="0.25" r="188" customHeight="1" ht="18.75">
      <c r="A188" s="1" t="s">
        <v>507</v>
      </c>
      <c r="B188" s="1" t="s">
        <v>51</v>
      </c>
      <c r="C188" s="1" t="s">
        <v>441</v>
      </c>
      <c r="D188" s="1" t="s">
        <v>478</v>
      </c>
      <c r="E188" s="1" t="s">
        <v>504</v>
      </c>
      <c r="F188" s="1" t="s">
        <v>508</v>
      </c>
      <c r="G188" s="1"/>
      <c r="H188" s="1"/>
    </row>
    <row x14ac:dyDescent="0.25" r="189" customHeight="1" ht="18.75">
      <c r="A189" s="1" t="s">
        <v>509</v>
      </c>
      <c r="B189" s="1" t="s">
        <v>51</v>
      </c>
      <c r="C189" s="1" t="s">
        <v>441</v>
      </c>
      <c r="D189" s="1" t="s">
        <v>478</v>
      </c>
      <c r="E189" s="1" t="s">
        <v>504</v>
      </c>
      <c r="F189" s="1" t="s">
        <v>510</v>
      </c>
      <c r="G189" s="1" t="s">
        <v>511</v>
      </c>
      <c r="H189" s="1"/>
    </row>
    <row x14ac:dyDescent="0.25" r="190" customHeight="1" ht="18.75">
      <c r="A190" s="1" t="s">
        <v>512</v>
      </c>
      <c r="B190" s="1" t="s">
        <v>51</v>
      </c>
      <c r="C190" s="1" t="s">
        <v>441</v>
      </c>
      <c r="D190" s="1" t="s">
        <v>478</v>
      </c>
      <c r="E190" s="1" t="s">
        <v>504</v>
      </c>
      <c r="F190" s="1" t="s">
        <v>510</v>
      </c>
      <c r="G190" s="1" t="s">
        <v>513</v>
      </c>
      <c r="H190" s="1"/>
    </row>
    <row x14ac:dyDescent="0.25" r="191" customHeight="1" ht="18.75">
      <c r="A191" s="1" t="s">
        <v>514</v>
      </c>
      <c r="B191" s="1" t="s">
        <v>51</v>
      </c>
      <c r="C191" s="1" t="s">
        <v>441</v>
      </c>
      <c r="D191" s="1" t="s">
        <v>478</v>
      </c>
      <c r="E191" s="1" t="s">
        <v>504</v>
      </c>
      <c r="F191" s="1" t="s">
        <v>510</v>
      </c>
      <c r="G191" s="1" t="s">
        <v>515</v>
      </c>
      <c r="H191" s="1"/>
    </row>
    <row x14ac:dyDescent="0.25" r="192" customHeight="1" ht="18.75">
      <c r="A192" s="1" t="s">
        <v>516</v>
      </c>
      <c r="B192" s="1" t="s">
        <v>51</v>
      </c>
      <c r="C192" s="1" t="s">
        <v>441</v>
      </c>
      <c r="D192" s="1" t="s">
        <v>478</v>
      </c>
      <c r="E192" s="1" t="s">
        <v>504</v>
      </c>
      <c r="F192" s="1" t="s">
        <v>517</v>
      </c>
      <c r="G192" s="1" t="s">
        <v>518</v>
      </c>
      <c r="H192" s="1"/>
    </row>
    <row x14ac:dyDescent="0.25" r="193" customHeight="1" ht="18.75">
      <c r="A193" s="1" t="s">
        <v>519</v>
      </c>
      <c r="B193" s="1" t="s">
        <v>51</v>
      </c>
      <c r="C193" s="1" t="s">
        <v>441</v>
      </c>
      <c r="D193" s="1" t="s">
        <v>478</v>
      </c>
      <c r="E193" s="1" t="s">
        <v>504</v>
      </c>
      <c r="F193" s="1" t="s">
        <v>517</v>
      </c>
      <c r="G193" s="1" t="s">
        <v>520</v>
      </c>
      <c r="H193" s="1"/>
    </row>
    <row x14ac:dyDescent="0.25" r="194" customHeight="1" ht="18.75">
      <c r="A194" s="1" t="s">
        <v>521</v>
      </c>
      <c r="B194" s="1" t="s">
        <v>51</v>
      </c>
      <c r="C194" s="1" t="s">
        <v>441</v>
      </c>
      <c r="D194" s="1" t="s">
        <v>478</v>
      </c>
      <c r="E194" s="1" t="s">
        <v>504</v>
      </c>
      <c r="F194" s="1" t="s">
        <v>517</v>
      </c>
      <c r="G194" s="1" t="s">
        <v>520</v>
      </c>
      <c r="H194" s="1"/>
    </row>
    <row x14ac:dyDescent="0.25" r="195" customHeight="1" ht="18.75">
      <c r="A195" s="1" t="s">
        <v>522</v>
      </c>
      <c r="B195" s="1" t="s">
        <v>51</v>
      </c>
      <c r="C195" s="1" t="s">
        <v>441</v>
      </c>
      <c r="D195" s="1" t="s">
        <v>478</v>
      </c>
      <c r="E195" s="1" t="s">
        <v>504</v>
      </c>
      <c r="F195" s="1" t="s">
        <v>517</v>
      </c>
      <c r="G195" s="1" t="s">
        <v>520</v>
      </c>
      <c r="H195" s="1"/>
    </row>
    <row x14ac:dyDescent="0.25" r="196" customHeight="1" ht="18.75">
      <c r="A196" s="1" t="s">
        <v>523</v>
      </c>
      <c r="B196" s="1" t="s">
        <v>51</v>
      </c>
      <c r="C196" s="1" t="s">
        <v>441</v>
      </c>
      <c r="D196" s="1" t="s">
        <v>478</v>
      </c>
      <c r="E196" s="1" t="s">
        <v>524</v>
      </c>
      <c r="F196" s="1" t="s">
        <v>525</v>
      </c>
      <c r="G196" s="1" t="s">
        <v>526</v>
      </c>
      <c r="H196" s="1"/>
    </row>
    <row x14ac:dyDescent="0.25" r="197" customHeight="1" ht="18.75">
      <c r="A197" s="1" t="s">
        <v>527</v>
      </c>
      <c r="B197" s="1" t="s">
        <v>51</v>
      </c>
      <c r="C197" s="1" t="s">
        <v>441</v>
      </c>
      <c r="D197" s="1" t="s">
        <v>478</v>
      </c>
      <c r="E197" s="1" t="s">
        <v>524</v>
      </c>
      <c r="F197" s="1" t="s">
        <v>525</v>
      </c>
      <c r="G197" s="1" t="s">
        <v>526</v>
      </c>
      <c r="H197" s="1"/>
    </row>
    <row x14ac:dyDescent="0.25" r="198" customHeight="1" ht="18.75">
      <c r="A198" s="1" t="s">
        <v>528</v>
      </c>
      <c r="B198" s="1" t="s">
        <v>51</v>
      </c>
      <c r="C198" s="1" t="s">
        <v>441</v>
      </c>
      <c r="D198" s="1" t="s">
        <v>478</v>
      </c>
      <c r="E198" s="1" t="s">
        <v>524</v>
      </c>
      <c r="F198" s="1" t="s">
        <v>525</v>
      </c>
      <c r="G198" s="1" t="s">
        <v>526</v>
      </c>
      <c r="H198" s="1"/>
    </row>
    <row x14ac:dyDescent="0.25" r="199" customHeight="1" ht="18.75">
      <c r="A199" s="1" t="s">
        <v>529</v>
      </c>
      <c r="B199" s="1" t="s">
        <v>51</v>
      </c>
      <c r="C199" s="1" t="s">
        <v>441</v>
      </c>
      <c r="D199" s="1" t="s">
        <v>478</v>
      </c>
      <c r="E199" s="1" t="s">
        <v>524</v>
      </c>
      <c r="F199" s="1" t="s">
        <v>525</v>
      </c>
      <c r="G199" s="1" t="s">
        <v>526</v>
      </c>
      <c r="H199" s="1"/>
    </row>
    <row x14ac:dyDescent="0.25" r="200" customHeight="1" ht="18.75">
      <c r="A200" s="1" t="s">
        <v>530</v>
      </c>
      <c r="B200" s="1" t="s">
        <v>51</v>
      </c>
      <c r="C200" s="1" t="s">
        <v>441</v>
      </c>
      <c r="D200" s="1" t="s">
        <v>478</v>
      </c>
      <c r="E200" s="1" t="s">
        <v>524</v>
      </c>
      <c r="F200" s="1" t="s">
        <v>525</v>
      </c>
      <c r="G200" s="1"/>
      <c r="H200" s="1"/>
    </row>
    <row x14ac:dyDescent="0.25" r="201" customHeight="1" ht="18.75">
      <c r="A201" s="1" t="s">
        <v>531</v>
      </c>
      <c r="B201" s="1" t="s">
        <v>51</v>
      </c>
      <c r="C201" s="1" t="s">
        <v>441</v>
      </c>
      <c r="D201" s="1" t="s">
        <v>478</v>
      </c>
      <c r="E201" s="1" t="s">
        <v>524</v>
      </c>
      <c r="F201" s="1" t="s">
        <v>525</v>
      </c>
      <c r="G201" s="1" t="s">
        <v>532</v>
      </c>
      <c r="H201" s="1"/>
    </row>
    <row x14ac:dyDescent="0.25" r="202" customHeight="1" ht="18.75">
      <c r="A202" s="1" t="s">
        <v>533</v>
      </c>
      <c r="B202" s="1" t="s">
        <v>51</v>
      </c>
      <c r="C202" s="1" t="s">
        <v>441</v>
      </c>
      <c r="D202" s="1" t="s">
        <v>478</v>
      </c>
      <c r="E202" s="1" t="s">
        <v>524</v>
      </c>
      <c r="F202" s="1" t="s">
        <v>525</v>
      </c>
      <c r="G202" s="1" t="s">
        <v>532</v>
      </c>
      <c r="H202" s="1"/>
    </row>
    <row x14ac:dyDescent="0.25" r="203" customHeight="1" ht="18.75">
      <c r="A203" s="1" t="s">
        <v>534</v>
      </c>
      <c r="B203" s="1" t="s">
        <v>51</v>
      </c>
      <c r="C203" s="1" t="s">
        <v>441</v>
      </c>
      <c r="D203" s="1" t="s">
        <v>478</v>
      </c>
      <c r="E203" s="1" t="s">
        <v>524</v>
      </c>
      <c r="F203" s="1" t="s">
        <v>525</v>
      </c>
      <c r="G203" s="1" t="s">
        <v>532</v>
      </c>
      <c r="H203" s="1"/>
    </row>
    <row x14ac:dyDescent="0.25" r="204" customHeight="1" ht="18.75">
      <c r="A204" s="1" t="s">
        <v>535</v>
      </c>
      <c r="B204" s="1" t="s">
        <v>51</v>
      </c>
      <c r="C204" s="1" t="s">
        <v>441</v>
      </c>
      <c r="D204" s="1" t="s">
        <v>478</v>
      </c>
      <c r="E204" s="1" t="s">
        <v>524</v>
      </c>
      <c r="F204" s="1" t="s">
        <v>525</v>
      </c>
      <c r="G204" s="1" t="s">
        <v>532</v>
      </c>
      <c r="H204" s="1"/>
    </row>
    <row x14ac:dyDescent="0.25" r="205" customHeight="1" ht="18.75">
      <c r="A205" s="1" t="s">
        <v>536</v>
      </c>
      <c r="B205" s="1" t="s">
        <v>51</v>
      </c>
      <c r="C205" s="1" t="s">
        <v>441</v>
      </c>
      <c r="D205" s="1" t="s">
        <v>478</v>
      </c>
      <c r="E205" s="1" t="s">
        <v>524</v>
      </c>
      <c r="F205" s="1" t="s">
        <v>525</v>
      </c>
      <c r="G205" s="1" t="s">
        <v>532</v>
      </c>
      <c r="H20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Table S11</vt:lpstr>
      <vt:lpstr>Abundance</vt:lpstr>
      <vt:lpstr>OTU</vt:lpstr>
      <vt:lpstr>Taxonomy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2025-04-29T15:07:32.639Z</dcterms:created>
  <dcterms:modified xsi:type="dcterms:W3CDTF">2025-04-29T15:07:32.639Z</dcterms:modified>
</cp:coreProperties>
</file>