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91b8406bb5c242/Documents/"/>
    </mc:Choice>
  </mc:AlternateContent>
  <xr:revisionPtr revIDLastSave="63" documentId="13_ncr:1_{EA899F4D-3E5B-4D65-A29A-E9CB309D0201}" xr6:coauthVersionLast="47" xr6:coauthVersionMax="47" xr10:uidLastSave="{5814EBC9-1704-4907-A8B3-44A54A2B28C3}"/>
  <bookViews>
    <workbookView xWindow="-108" yWindow="-108" windowWidth="23256" windowHeight="12456" xr2:uid="{B6A67ABB-68A9-4EA7-B971-C89FF61BA172}"/>
  </bookViews>
  <sheets>
    <sheet name="COA-new" sheetId="3" r:id="rId1"/>
    <sheet name="Sheet2" sheetId="2" r:id="rId2"/>
    <sheet name="Kartu sto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L51" i="4"/>
  <c r="K51" i="4"/>
  <c r="I51" i="4"/>
  <c r="J51" i="4" s="1"/>
  <c r="G51" i="4"/>
  <c r="L50" i="4"/>
  <c r="K50" i="4"/>
  <c r="I50" i="4"/>
  <c r="J50" i="4" s="1"/>
  <c r="M50" i="4" s="1"/>
  <c r="G50" i="4"/>
  <c r="L49" i="4"/>
  <c r="K49" i="4"/>
  <c r="I49" i="4"/>
  <c r="J49" i="4" s="1"/>
  <c r="G49" i="4"/>
  <c r="L48" i="4"/>
  <c r="K48" i="4"/>
  <c r="I48" i="4"/>
  <c r="J48" i="4" s="1"/>
  <c r="M48" i="4" s="1"/>
  <c r="G48" i="4"/>
  <c r="L47" i="4"/>
  <c r="K47" i="4"/>
  <c r="I47" i="4"/>
  <c r="J47" i="4" s="1"/>
  <c r="G47" i="4"/>
  <c r="M47" i="4" s="1"/>
  <c r="L46" i="4"/>
  <c r="K46" i="4"/>
  <c r="I46" i="4"/>
  <c r="J46" i="4" s="1"/>
  <c r="G46" i="4"/>
  <c r="L45" i="4"/>
  <c r="K45" i="4"/>
  <c r="I45" i="4"/>
  <c r="J45" i="4" s="1"/>
  <c r="G45" i="4"/>
  <c r="L44" i="4"/>
  <c r="K44" i="4"/>
  <c r="I44" i="4"/>
  <c r="J44" i="4" s="1"/>
  <c r="M44" i="4" s="1"/>
  <c r="G44" i="4"/>
  <c r="L43" i="4"/>
  <c r="K43" i="4"/>
  <c r="I43" i="4"/>
  <c r="J43" i="4" s="1"/>
  <c r="G43" i="4"/>
  <c r="M43" i="4" s="1"/>
  <c r="L42" i="4"/>
  <c r="K42" i="4"/>
  <c r="I42" i="4"/>
  <c r="J42" i="4" s="1"/>
  <c r="G42" i="4"/>
  <c r="L41" i="4"/>
  <c r="K41" i="4"/>
  <c r="I41" i="4"/>
  <c r="J41" i="4" s="1"/>
  <c r="G41" i="4"/>
  <c r="L40" i="4"/>
  <c r="K40" i="4"/>
  <c r="I40" i="4"/>
  <c r="J40" i="4" s="1"/>
  <c r="M40" i="4" s="1"/>
  <c r="G40" i="4"/>
  <c r="L39" i="4"/>
  <c r="K39" i="4"/>
  <c r="I39" i="4"/>
  <c r="J39" i="4" s="1"/>
  <c r="G39" i="4"/>
  <c r="M39" i="4" s="1"/>
  <c r="L38" i="4"/>
  <c r="K38" i="4"/>
  <c r="I38" i="4"/>
  <c r="J38" i="4" s="1"/>
  <c r="G38" i="4"/>
  <c r="L37" i="4"/>
  <c r="K37" i="4"/>
  <c r="I37" i="4"/>
  <c r="J37" i="4" s="1"/>
  <c r="G37" i="4"/>
  <c r="L36" i="4"/>
  <c r="K36" i="4"/>
  <c r="I36" i="4"/>
  <c r="J36" i="4" s="1"/>
  <c r="M36" i="4" s="1"/>
  <c r="G36" i="4"/>
  <c r="L35" i="4"/>
  <c r="K35" i="4"/>
  <c r="I35" i="4"/>
  <c r="J35" i="4" s="1"/>
  <c r="G35" i="4"/>
  <c r="M35" i="4" s="1"/>
  <c r="L34" i="4"/>
  <c r="K34" i="4"/>
  <c r="I34" i="4"/>
  <c r="J34" i="4" s="1"/>
  <c r="G34" i="4"/>
  <c r="L33" i="4"/>
  <c r="K33" i="4"/>
  <c r="I33" i="4"/>
  <c r="J33" i="4" s="1"/>
  <c r="G33" i="4"/>
  <c r="L32" i="4"/>
  <c r="K32" i="4"/>
  <c r="I32" i="4"/>
  <c r="J32" i="4" s="1"/>
  <c r="M32" i="4" s="1"/>
  <c r="G32" i="4"/>
  <c r="L31" i="4"/>
  <c r="K31" i="4"/>
  <c r="I31" i="4"/>
  <c r="J31" i="4" s="1"/>
  <c r="M31" i="4" s="1"/>
  <c r="L30" i="4"/>
  <c r="K30" i="4"/>
  <c r="I30" i="4"/>
  <c r="J30" i="4" s="1"/>
  <c r="G30" i="4"/>
  <c r="M30" i="4" s="1"/>
  <c r="L29" i="4"/>
  <c r="K29" i="4"/>
  <c r="I29" i="4"/>
  <c r="J29" i="4" s="1"/>
  <c r="G29" i="4"/>
  <c r="M29" i="4" s="1"/>
  <c r="L28" i="4"/>
  <c r="K28" i="4"/>
  <c r="J28" i="4"/>
  <c r="I28" i="4"/>
  <c r="G28" i="4"/>
  <c r="L27" i="4"/>
  <c r="K27" i="4"/>
  <c r="I27" i="4"/>
  <c r="J27" i="4" s="1"/>
  <c r="G27" i="4"/>
  <c r="L26" i="4"/>
  <c r="K26" i="4"/>
  <c r="I26" i="4"/>
  <c r="J26" i="4" s="1"/>
  <c r="G26" i="4"/>
  <c r="M26" i="4" s="1"/>
  <c r="L25" i="4"/>
  <c r="K25" i="4"/>
  <c r="I25" i="4"/>
  <c r="J25" i="4" s="1"/>
  <c r="M25" i="4" s="1"/>
  <c r="G25" i="4"/>
  <c r="L24" i="4"/>
  <c r="K24" i="4"/>
  <c r="I24" i="4"/>
  <c r="J24" i="4" s="1"/>
  <c r="G24" i="4"/>
  <c r="L23" i="4"/>
  <c r="K23" i="4"/>
  <c r="I23" i="4"/>
  <c r="J23" i="4" s="1"/>
  <c r="G23" i="4"/>
  <c r="L22" i="4"/>
  <c r="K22" i="4"/>
  <c r="I22" i="4"/>
  <c r="J22" i="4" s="1"/>
  <c r="G22" i="4"/>
  <c r="M22" i="4" s="1"/>
  <c r="L21" i="4"/>
  <c r="K21" i="4"/>
  <c r="I21" i="4"/>
  <c r="J21" i="4" s="1"/>
  <c r="M21" i="4" s="1"/>
  <c r="G21" i="4"/>
  <c r="L20" i="4"/>
  <c r="K20" i="4"/>
  <c r="I20" i="4"/>
  <c r="J20" i="4" s="1"/>
  <c r="G20" i="4"/>
  <c r="L19" i="4"/>
  <c r="K19" i="4"/>
  <c r="I19" i="4"/>
  <c r="J19" i="4" s="1"/>
  <c r="G19" i="4"/>
  <c r="M19" i="4" s="1"/>
  <c r="L18" i="4"/>
  <c r="K18" i="4"/>
  <c r="I18" i="4"/>
  <c r="J18" i="4" s="1"/>
  <c r="G18" i="4"/>
  <c r="L17" i="4"/>
  <c r="K17" i="4"/>
  <c r="I17" i="4"/>
  <c r="J17" i="4" s="1"/>
  <c r="G17" i="4"/>
  <c r="M17" i="4" s="1"/>
  <c r="L16" i="4"/>
  <c r="K16" i="4"/>
  <c r="I16" i="4"/>
  <c r="J16" i="4" s="1"/>
  <c r="G16" i="4"/>
  <c r="L15" i="4"/>
  <c r="K15" i="4"/>
  <c r="I15" i="4"/>
  <c r="J15" i="4" s="1"/>
  <c r="G15" i="4"/>
  <c r="M15" i="4" s="1"/>
  <c r="L14" i="4"/>
  <c r="K14" i="4"/>
  <c r="I14" i="4"/>
  <c r="J14" i="4" s="1"/>
  <c r="G14" i="4"/>
  <c r="L13" i="4"/>
  <c r="K13" i="4"/>
  <c r="J13" i="4"/>
  <c r="M13" i="4" s="1"/>
  <c r="I13" i="4"/>
  <c r="G13" i="4"/>
  <c r="L12" i="4"/>
  <c r="K12" i="4"/>
  <c r="I12" i="4"/>
  <c r="J12" i="4" s="1"/>
  <c r="G12" i="4"/>
  <c r="L11" i="4"/>
  <c r="K11" i="4"/>
  <c r="I11" i="4"/>
  <c r="J11" i="4" s="1"/>
  <c r="G11" i="4"/>
  <c r="M11" i="4" s="1"/>
  <c r="L10" i="4"/>
  <c r="K10" i="4"/>
  <c r="I10" i="4"/>
  <c r="J10" i="4" s="1"/>
  <c r="G10" i="4"/>
  <c r="M10" i="4" s="1"/>
  <c r="L9" i="4"/>
  <c r="K9" i="4"/>
  <c r="I9" i="4"/>
  <c r="J9" i="4" s="1"/>
  <c r="M9" i="4" s="1"/>
  <c r="G9" i="4"/>
  <c r="L8" i="4"/>
  <c r="K8" i="4"/>
  <c r="J8" i="4"/>
  <c r="I8" i="4"/>
  <c r="G8" i="4"/>
  <c r="L7" i="4"/>
  <c r="K7" i="4"/>
  <c r="I7" i="4"/>
  <c r="J7" i="4" s="1"/>
  <c r="G7" i="4"/>
  <c r="M7" i="4" s="1"/>
  <c r="L6" i="4"/>
  <c r="K6" i="4"/>
  <c r="I6" i="4"/>
  <c r="J6" i="4" s="1"/>
  <c r="G6" i="4"/>
  <c r="L5" i="4"/>
  <c r="K5" i="4"/>
  <c r="I5" i="4"/>
  <c r="J5" i="4" s="1"/>
  <c r="G5" i="4"/>
  <c r="L4" i="4"/>
  <c r="K4" i="4"/>
  <c r="I4" i="4"/>
  <c r="J4" i="4" s="1"/>
  <c r="G4" i="4"/>
  <c r="M5" i="4" l="1"/>
  <c r="M27" i="4"/>
  <c r="M12" i="4"/>
  <c r="M49" i="4"/>
  <c r="M28" i="4"/>
  <c r="M24" i="4"/>
  <c r="M51" i="4"/>
  <c r="M16" i="4"/>
  <c r="M33" i="4"/>
  <c r="M41" i="4"/>
  <c r="M8" i="4"/>
  <c r="M4" i="4"/>
  <c r="M37" i="4"/>
  <c r="M45" i="4"/>
  <c r="M18" i="4"/>
  <c r="M20" i="4"/>
  <c r="M34" i="4"/>
  <c r="M38" i="4"/>
  <c r="M42" i="4"/>
  <c r="M46" i="4"/>
  <c r="M14" i="4"/>
  <c r="M6" i="4"/>
  <c r="M23" i="4"/>
</calcChain>
</file>

<file path=xl/sharedStrings.xml><?xml version="1.0" encoding="utf-8"?>
<sst xmlns="http://schemas.openxmlformats.org/spreadsheetml/2006/main" count="143" uniqueCount="132">
  <si>
    <t>PT BANGUN MEDIA TRITAMA</t>
  </si>
  <si>
    <t>Tanggal</t>
  </si>
  <si>
    <t>Nama Akun</t>
  </si>
  <si>
    <t>Keterangan</t>
  </si>
  <si>
    <t>PIC</t>
  </si>
  <si>
    <t xml:space="preserve">Direktorat </t>
  </si>
  <si>
    <t xml:space="preserve">Masuk </t>
  </si>
  <si>
    <t>Keluar</t>
  </si>
  <si>
    <t>Saldo</t>
  </si>
  <si>
    <t>Laporan Petty Cash</t>
  </si>
  <si>
    <t>PT. BANGUN MEDIA TRITAMA</t>
  </si>
  <si>
    <t>Daftar Rekening</t>
  </si>
  <si>
    <t>Gol. Akun</t>
  </si>
  <si>
    <t>No. Akun</t>
  </si>
  <si>
    <t>Aktiva</t>
  </si>
  <si>
    <t>HARTA</t>
  </si>
  <si>
    <t>Kas (Petty cash)</t>
  </si>
  <si>
    <t>BRI</t>
  </si>
  <si>
    <t>Piutang Usaha</t>
  </si>
  <si>
    <t>(inc Pajak)</t>
  </si>
  <si>
    <t>Piutang Karyawan</t>
  </si>
  <si>
    <t>BCA</t>
  </si>
  <si>
    <t>Inventaris</t>
  </si>
  <si>
    <t>Akum. Penyusutan Inventaris</t>
  </si>
  <si>
    <t>Petty Cash DKI Jakarta</t>
  </si>
  <si>
    <t>Petty Cash Banten</t>
  </si>
  <si>
    <t>Petty Cash Jawa Barat</t>
  </si>
  <si>
    <t>Petty Cash Jawa Tengah</t>
  </si>
  <si>
    <t>Petty Cash D.I. Yogyakarta</t>
  </si>
  <si>
    <t>Petty Cash Jawa Timur</t>
  </si>
  <si>
    <t>Petty Cash Bali</t>
  </si>
  <si>
    <t>Petty Cash Sulawesi Selatan</t>
  </si>
  <si>
    <t>Petty Cash Sulawesi Tenggara</t>
  </si>
  <si>
    <t>Petty Cash Sumatera Barat</t>
  </si>
  <si>
    <t>Petty Cash Bangka Belitung</t>
  </si>
  <si>
    <t>Kewajiban</t>
  </si>
  <si>
    <t>KEWAJIBAN</t>
  </si>
  <si>
    <t>Hutang Usaha</t>
  </si>
  <si>
    <t>Hutang Gaji - Owner</t>
  </si>
  <si>
    <t>Hutang Gaji - Karyawan</t>
  </si>
  <si>
    <t>Hutang Perawatan Inventaris</t>
  </si>
  <si>
    <t>Hutang Perawatan Perlengkapan</t>
  </si>
  <si>
    <t>Hutang Listrik, Air, Telepon, Keamanan, Internet</t>
  </si>
  <si>
    <t>Hutang Konsumsi Rumah Tangga</t>
  </si>
  <si>
    <t>Hutang Tunjangan Transportasi</t>
  </si>
  <si>
    <t>Hutang Tunjangan Kesehatan</t>
  </si>
  <si>
    <t>Hutang Tunjangan Kehadiran</t>
  </si>
  <si>
    <t>Modal</t>
  </si>
  <si>
    <t>MODAL</t>
  </si>
  <si>
    <t xml:space="preserve">Prive </t>
  </si>
  <si>
    <t>Laba Ditahan</t>
  </si>
  <si>
    <t>Laba Tahun Berjalan</t>
  </si>
  <si>
    <t>Pendapatan</t>
  </si>
  <si>
    <t>PENDAPATAN</t>
  </si>
  <si>
    <t>Potongan Pendapatan</t>
  </si>
  <si>
    <t>Beban</t>
  </si>
  <si>
    <t>Beban Lain-lain</t>
  </si>
  <si>
    <t>Pengeluaran kode M</t>
  </si>
  <si>
    <t>Pengeluaran kode B</t>
  </si>
  <si>
    <t>Pengeluaran bu In</t>
  </si>
  <si>
    <t>Pengeluaran JB</t>
  </si>
  <si>
    <t>Beban Usaha</t>
  </si>
  <si>
    <t>Beban Gaji - Owner</t>
  </si>
  <si>
    <t>Beban Gaji - Karyawan</t>
  </si>
  <si>
    <t>Beban Transportasi</t>
  </si>
  <si>
    <t>Beban Sewa</t>
  </si>
  <si>
    <t>Beban Perawatan Inventaris</t>
  </si>
  <si>
    <t>Beban Perawatan Perlengkapan</t>
  </si>
  <si>
    <t>Beban Listrik, Air, Telepon, Keamanan, Internet</t>
  </si>
  <si>
    <t>Konsumsi Rumah Tangga</t>
  </si>
  <si>
    <t>Beban Placement</t>
  </si>
  <si>
    <t>Beban Produksi</t>
  </si>
  <si>
    <t>Sumbangan</t>
  </si>
  <si>
    <t>Biaya Risiko Kerja dan lainnya</t>
  </si>
  <si>
    <t>Sewa Dibayar Dimuka</t>
  </si>
  <si>
    <t>Uang Muka Pembelian</t>
  </si>
  <si>
    <t>Tunjangan Transportasi</t>
  </si>
  <si>
    <t>Tunjangan Kesehatan</t>
  </si>
  <si>
    <t>Tunjangan Kehadiran</t>
  </si>
  <si>
    <t>Operasional</t>
  </si>
  <si>
    <t>Beban Pajak</t>
  </si>
  <si>
    <t>Entertainment</t>
  </si>
  <si>
    <t>Profit Sharing</t>
  </si>
  <si>
    <t>Reward Karyawan</t>
  </si>
  <si>
    <t>NO</t>
  </si>
  <si>
    <t>TANGGAL</t>
  </si>
  <si>
    <t>KETERANGAN</t>
  </si>
  <si>
    <t xml:space="preserve"> </t>
  </si>
  <si>
    <t>BARANG KELUAR</t>
  </si>
  <si>
    <t>SALDO</t>
  </si>
  <si>
    <t>QUANTITY</t>
  </si>
  <si>
    <t>HARGA</t>
  </si>
  <si>
    <t>JUMLAH</t>
  </si>
  <si>
    <t>Kertas A4</t>
  </si>
  <si>
    <t>Ssp</t>
  </si>
  <si>
    <t>epson 664 (B,C,M,Y)</t>
  </si>
  <si>
    <t>epson 003 ( B)</t>
  </si>
  <si>
    <t>epson 003 ( Y)</t>
  </si>
  <si>
    <t>Pulpen Sarasa</t>
  </si>
  <si>
    <t>Pulpen Pilot</t>
  </si>
  <si>
    <t>Binder Clip 107</t>
  </si>
  <si>
    <t>Binder Clip 155</t>
  </si>
  <si>
    <t>Amplop Coklat f4</t>
  </si>
  <si>
    <t>pulpen kenko</t>
  </si>
  <si>
    <t>map diamond</t>
  </si>
  <si>
    <t>isi streples</t>
  </si>
  <si>
    <t>lem stik</t>
  </si>
  <si>
    <t>post it</t>
  </si>
  <si>
    <t>Flasdisk Sundisk 8 gb</t>
  </si>
  <si>
    <t>Flasdisk Sundisk 16 gb</t>
  </si>
  <si>
    <t>Gunting</t>
  </si>
  <si>
    <t>Cutter L 500</t>
  </si>
  <si>
    <t>cutter A 300</t>
  </si>
  <si>
    <t>Lakban Kecil</t>
  </si>
  <si>
    <t>Lakban Besar</t>
  </si>
  <si>
    <t>Materai 10000</t>
  </si>
  <si>
    <t>Materai  6000</t>
  </si>
  <si>
    <t>Mouse M170</t>
  </si>
  <si>
    <t>Kabel USB</t>
  </si>
  <si>
    <t>Masker</t>
  </si>
  <si>
    <t>Kabel extension</t>
  </si>
  <si>
    <t>notebook 8292</t>
  </si>
  <si>
    <t>Beban Perlengkapan / ATK</t>
  </si>
  <si>
    <t>Konsumsi Direksi</t>
  </si>
  <si>
    <t>Biaya Research dan Development</t>
  </si>
  <si>
    <t>Nbiaya Renovasi</t>
  </si>
  <si>
    <t>Biaya Materai</t>
  </si>
  <si>
    <t>Biaya admin Bank</t>
  </si>
  <si>
    <t>Biaya Antar Barang</t>
  </si>
  <si>
    <t>Biaya pemasangan/ Pembongkaran LED</t>
  </si>
  <si>
    <t>Saldo bulan lalu</t>
  </si>
  <si>
    <t>Isi Ulang Aqua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</si>
</sst>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164" formatCode="_-&quot;Rp&quot;* #,##0_-;\-&quot;Rp&quot;* #,##0_-;_-&quot;Rp&quot;* &quot;-&quot;??_-;_-@_-"/>
    <numFmt numFmtId="165" formatCode="_(* #,##0_);_(* \(#,##0\);_(* &quot;-&quot;_);_(@_)"/>
    <numFmt numFmtId="166" formatCode="_([$Rp-421]* #,##0.00_);_([$Rp-421]* \(#,##0.00\);_([$Rp-421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165" fontId="1" fillId="0" borderId="0" applyFont="0" applyFill="0" applyBorder="0" applyAlignment="0" applyProtection="0"/>
  </cellStyleXfs>
  <cellXfs count="5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5" fillId="0" borderId="0" xfId="1" applyFont="1" applyAlignment="1">
      <alignment horizontal="center" vertical="center"/>
    </xf>
    <xf numFmtId="0" fontId="2" fillId="0" borderId="0" xfId="1"/>
    <xf numFmtId="0" fontId="5" fillId="0" borderId="1" xfId="1" applyFont="1" applyBorder="1" applyAlignment="1">
      <alignment horizontal="center" vertical="center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1" xfId="1" applyFont="1" applyBorder="1" applyAlignment="1">
      <alignment horizontal="left"/>
    </xf>
    <xf numFmtId="0" fontId="2" fillId="0" borderId="1" xfId="1" applyBorder="1" applyAlignment="1">
      <alignment horizontal="center"/>
    </xf>
    <xf numFmtId="0" fontId="0" fillId="0" borderId="1" xfId="1" applyFont="1" applyBorder="1"/>
    <xf numFmtId="0" fontId="0" fillId="2" borderId="1" xfId="1" applyFont="1" applyFill="1" applyBorder="1"/>
    <xf numFmtId="0" fontId="2" fillId="0" borderId="1" xfId="1" applyBorder="1"/>
    <xf numFmtId="0" fontId="5" fillId="4" borderId="0" xfId="1" applyFont="1" applyFill="1"/>
    <xf numFmtId="0" fontId="0" fillId="2" borderId="0" xfId="0" applyFill="1"/>
    <xf numFmtId="0" fontId="0" fillId="0" borderId="0" xfId="1" applyFont="1"/>
    <xf numFmtId="0" fontId="2" fillId="2" borderId="0" xfId="1" applyFill="1"/>
    <xf numFmtId="0" fontId="5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2" fillId="2" borderId="1" xfId="1" applyFill="1" applyBorder="1" applyAlignment="1">
      <alignment horizontal="center"/>
    </xf>
    <xf numFmtId="0" fontId="2" fillId="2" borderId="1" xfId="1" applyFill="1" applyBorder="1"/>
    <xf numFmtId="0" fontId="2" fillId="2" borderId="1" xfId="1" applyFill="1" applyBorder="1" applyAlignment="1">
      <alignment horizontal="left"/>
    </xf>
    <xf numFmtId="0" fontId="2" fillId="0" borderId="0" xfId="1" applyAlignment="1">
      <alignment horizontal="center"/>
    </xf>
    <xf numFmtId="0" fontId="1" fillId="0" borderId="0" xfId="2"/>
    <xf numFmtId="165" fontId="5" fillId="0" borderId="1" xfId="3" applyFont="1" applyBorder="1" applyAlignment="1">
      <alignment horizontal="center" vertical="center"/>
    </xf>
    <xf numFmtId="166" fontId="5" fillId="0" borderId="1" xfId="3" applyNumberFormat="1" applyFont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14" fontId="1" fillId="0" borderId="1" xfId="2" applyNumberFormat="1" applyBorder="1" applyAlignment="1">
      <alignment horizontal="center" vertical="center"/>
    </xf>
    <xf numFmtId="0" fontId="1" fillId="0" borderId="1" xfId="2" applyBorder="1" applyAlignment="1">
      <alignment vertical="center"/>
    </xf>
    <xf numFmtId="42" fontId="1" fillId="0" borderId="1" xfId="2" applyNumberFormat="1" applyBorder="1" applyAlignment="1">
      <alignment vertical="center"/>
    </xf>
    <xf numFmtId="42" fontId="1" fillId="0" borderId="1" xfId="2" applyNumberFormat="1" applyBorder="1"/>
    <xf numFmtId="14" fontId="6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2" fillId="3" borderId="1" xfId="1" applyFill="1" applyBorder="1"/>
    <xf numFmtId="0" fontId="0" fillId="5" borderId="1" xfId="1" applyFont="1" applyFill="1" applyBorder="1"/>
    <xf numFmtId="0" fontId="0" fillId="6" borderId="1" xfId="1" applyFont="1" applyFill="1" applyBorder="1"/>
    <xf numFmtId="0" fontId="0" fillId="3" borderId="1" xfId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/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3" borderId="1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17" fontId="3" fillId="2" borderId="0" xfId="0" applyNumberFormat="1" applyFont="1" applyFill="1" applyAlignment="1">
      <alignment horizontal="center"/>
    </xf>
    <xf numFmtId="0" fontId="5" fillId="0" borderId="1" xfId="2" applyFont="1" applyBorder="1" applyAlignment="1">
      <alignment horizontal="center" vertical="center"/>
    </xf>
  </cellXfs>
  <cellStyles count="4">
    <cellStyle name="Comma [0] 2" xfId="3" xr:uid="{158DBA3F-9785-4720-803B-3C0667C519B9}"/>
    <cellStyle name="Normal" xfId="0" builtinId="0"/>
    <cellStyle name="Normal 2" xfId="1" xr:uid="{569937A1-1018-4C45-9160-635201C61625}"/>
    <cellStyle name="Normal 3" xfId="2" xr:uid="{24B64E31-9EBB-4F22-A1C6-A5E88607A7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35FF2-DE54-4F89-A183-7C10956B7F35}">
  <dimension ref="B1:G78"/>
  <sheetViews>
    <sheetView showGridLines="0" tabSelected="1" zoomScale="70" zoomScaleNormal="70" workbookViewId="0">
      <selection activeCell="G51" sqref="G51"/>
    </sheetView>
  </sheetViews>
  <sheetFormatPr defaultColWidth="9.21875" defaultRowHeight="14.4" x14ac:dyDescent="0.3"/>
  <cols>
    <col min="1" max="1" width="9.21875" style="6"/>
    <col min="2" max="2" width="12.5546875" style="5" customWidth="1"/>
    <col min="3" max="3" width="8.5546875" style="25" bestFit="1" customWidth="1"/>
    <col min="4" max="4" width="41" style="6" bestFit="1" customWidth="1"/>
    <col min="5" max="5" width="24.5546875" style="6" customWidth="1"/>
    <col min="6" max="6" width="50.21875" style="6" bestFit="1" customWidth="1"/>
    <col min="7" max="16384" width="9.21875" style="6"/>
  </cols>
  <sheetData>
    <row r="1" spans="2:6" x14ac:dyDescent="0.3">
      <c r="C1" s="50" t="s">
        <v>10</v>
      </c>
      <c r="D1" s="50"/>
    </row>
    <row r="2" spans="2:6" x14ac:dyDescent="0.3">
      <c r="C2" s="50" t="s">
        <v>11</v>
      </c>
      <c r="D2" s="50"/>
    </row>
    <row r="4" spans="2:6" s="10" customFormat="1" x14ac:dyDescent="0.3">
      <c r="B4" s="7" t="s">
        <v>12</v>
      </c>
      <c r="C4" s="8" t="s">
        <v>13</v>
      </c>
      <c r="D4" s="9" t="s">
        <v>2</v>
      </c>
    </row>
    <row r="5" spans="2:6" s="10" customFormat="1" x14ac:dyDescent="0.3">
      <c r="B5" s="51" t="s">
        <v>14</v>
      </c>
      <c r="C5" s="9">
        <v>1000</v>
      </c>
      <c r="D5" s="11" t="s">
        <v>15</v>
      </c>
    </row>
    <row r="6" spans="2:6" x14ac:dyDescent="0.3">
      <c r="B6" s="51"/>
      <c r="C6" s="12">
        <v>1101</v>
      </c>
      <c r="D6" s="13" t="s">
        <v>16</v>
      </c>
    </row>
    <row r="7" spans="2:6" x14ac:dyDescent="0.3">
      <c r="B7" s="51"/>
      <c r="C7" s="12">
        <v>1102</v>
      </c>
      <c r="D7" s="14" t="s">
        <v>17</v>
      </c>
    </row>
    <row r="8" spans="2:6" x14ac:dyDescent="0.3">
      <c r="B8" s="51"/>
      <c r="C8" s="12">
        <v>1103</v>
      </c>
      <c r="D8" s="15" t="s">
        <v>18</v>
      </c>
      <c r="E8" s="16" t="s">
        <v>19</v>
      </c>
      <c r="F8" s="17"/>
    </row>
    <row r="9" spans="2:6" x14ac:dyDescent="0.3">
      <c r="B9" s="51"/>
      <c r="C9" s="12">
        <v>1104</v>
      </c>
      <c r="D9" s="15" t="s">
        <v>20</v>
      </c>
      <c r="F9" s="17"/>
    </row>
    <row r="10" spans="2:6" x14ac:dyDescent="0.3">
      <c r="B10" s="51"/>
      <c r="C10" s="12">
        <v>1105</v>
      </c>
      <c r="D10" s="15" t="s">
        <v>21</v>
      </c>
      <c r="E10" s="18"/>
      <c r="F10" s="17"/>
    </row>
    <row r="11" spans="2:6" x14ac:dyDescent="0.3">
      <c r="B11" s="51"/>
      <c r="C11" s="12">
        <v>1106</v>
      </c>
      <c r="D11" s="13" t="s">
        <v>22</v>
      </c>
      <c r="F11" s="17"/>
    </row>
    <row r="12" spans="2:6" x14ac:dyDescent="0.3">
      <c r="B12" s="51"/>
      <c r="C12" s="12">
        <v>1107</v>
      </c>
      <c r="D12" s="13" t="s">
        <v>23</v>
      </c>
      <c r="F12" s="17"/>
    </row>
    <row r="13" spans="2:6" x14ac:dyDescent="0.3">
      <c r="B13" s="51"/>
      <c r="C13" s="12">
        <v>1108</v>
      </c>
      <c r="D13" s="14" t="s">
        <v>24</v>
      </c>
      <c r="F13" s="17"/>
    </row>
    <row r="14" spans="2:6" x14ac:dyDescent="0.3">
      <c r="B14" s="51"/>
      <c r="C14" s="12">
        <v>1109</v>
      </c>
      <c r="D14" s="14" t="s">
        <v>25</v>
      </c>
      <c r="F14" s="17"/>
    </row>
    <row r="15" spans="2:6" x14ac:dyDescent="0.3">
      <c r="B15" s="51"/>
      <c r="C15" s="12">
        <v>1110</v>
      </c>
      <c r="D15" s="14" t="s">
        <v>26</v>
      </c>
      <c r="F15" s="17"/>
    </row>
    <row r="16" spans="2:6" x14ac:dyDescent="0.3">
      <c r="B16" s="51"/>
      <c r="C16" s="12">
        <v>1111</v>
      </c>
      <c r="D16" s="14" t="s">
        <v>27</v>
      </c>
      <c r="F16" s="17"/>
    </row>
    <row r="17" spans="2:6" x14ac:dyDescent="0.3">
      <c r="B17" s="51"/>
      <c r="C17" s="12">
        <v>1112</v>
      </c>
      <c r="D17" s="14" t="s">
        <v>28</v>
      </c>
      <c r="F17" s="17"/>
    </row>
    <row r="18" spans="2:6" x14ac:dyDescent="0.3">
      <c r="B18" s="51"/>
      <c r="C18" s="12">
        <v>1113</v>
      </c>
      <c r="D18" s="14" t="s">
        <v>29</v>
      </c>
      <c r="F18" s="17"/>
    </row>
    <row r="19" spans="2:6" x14ac:dyDescent="0.3">
      <c r="B19" s="51"/>
      <c r="C19" s="12">
        <v>1114</v>
      </c>
      <c r="D19" s="14" t="s">
        <v>30</v>
      </c>
      <c r="F19" s="17"/>
    </row>
    <row r="20" spans="2:6" x14ac:dyDescent="0.3">
      <c r="B20" s="51"/>
      <c r="C20" s="12">
        <v>1115</v>
      </c>
      <c r="D20" s="14" t="s">
        <v>31</v>
      </c>
      <c r="F20" s="17"/>
    </row>
    <row r="21" spans="2:6" x14ac:dyDescent="0.3">
      <c r="B21" s="51"/>
      <c r="C21" s="12">
        <v>1116</v>
      </c>
      <c r="D21" s="14" t="s">
        <v>32</v>
      </c>
      <c r="F21" s="17"/>
    </row>
    <row r="22" spans="2:6" x14ac:dyDescent="0.3">
      <c r="B22" s="51"/>
      <c r="C22" s="12">
        <v>1117</v>
      </c>
      <c r="D22" s="14" t="s">
        <v>33</v>
      </c>
      <c r="F22" s="17"/>
    </row>
    <row r="23" spans="2:6" x14ac:dyDescent="0.3">
      <c r="B23" s="51"/>
      <c r="C23" s="12">
        <v>1118</v>
      </c>
      <c r="D23" s="14" t="s">
        <v>34</v>
      </c>
      <c r="F23" s="17"/>
    </row>
    <row r="24" spans="2:6" s="10" customFormat="1" x14ac:dyDescent="0.3">
      <c r="B24" s="47" t="s">
        <v>35</v>
      </c>
      <c r="C24" s="9">
        <v>2000</v>
      </c>
      <c r="D24" s="11" t="s">
        <v>36</v>
      </c>
      <c r="F24" s="17"/>
    </row>
    <row r="25" spans="2:6" x14ac:dyDescent="0.3">
      <c r="B25" s="48"/>
      <c r="C25" s="12">
        <v>2101</v>
      </c>
      <c r="D25" s="13" t="s">
        <v>37</v>
      </c>
      <c r="F25" s="17"/>
    </row>
    <row r="26" spans="2:6" x14ac:dyDescent="0.3">
      <c r="B26" s="48"/>
      <c r="C26" s="12">
        <v>2102</v>
      </c>
      <c r="D26" s="13" t="s">
        <v>38</v>
      </c>
      <c r="F26" s="17"/>
    </row>
    <row r="27" spans="2:6" x14ac:dyDescent="0.3">
      <c r="B27" s="48"/>
      <c r="C27" s="12">
        <v>2103</v>
      </c>
      <c r="D27" s="13" t="s">
        <v>39</v>
      </c>
      <c r="F27" s="17"/>
    </row>
    <row r="28" spans="2:6" x14ac:dyDescent="0.3">
      <c r="B28" s="48"/>
      <c r="C28" s="12">
        <v>2104</v>
      </c>
      <c r="D28" s="13" t="s">
        <v>40</v>
      </c>
      <c r="F28" s="17"/>
    </row>
    <row r="29" spans="2:6" x14ac:dyDescent="0.3">
      <c r="B29" s="48"/>
      <c r="C29" s="12">
        <v>2105</v>
      </c>
      <c r="D29" s="13" t="s">
        <v>41</v>
      </c>
      <c r="F29" s="17"/>
    </row>
    <row r="30" spans="2:6" x14ac:dyDescent="0.3">
      <c r="B30" s="48"/>
      <c r="C30" s="12">
        <v>2106</v>
      </c>
      <c r="D30" s="14" t="s">
        <v>42</v>
      </c>
      <c r="F30" s="17"/>
    </row>
    <row r="31" spans="2:6" x14ac:dyDescent="0.3">
      <c r="B31" s="48"/>
      <c r="C31" s="12">
        <v>2107</v>
      </c>
      <c r="D31" s="14" t="s">
        <v>43</v>
      </c>
      <c r="F31" s="17"/>
    </row>
    <row r="32" spans="2:6" x14ac:dyDescent="0.3">
      <c r="B32" s="48"/>
      <c r="C32" s="12">
        <v>2108</v>
      </c>
      <c r="D32" s="14" t="s">
        <v>44</v>
      </c>
      <c r="F32" s="17"/>
    </row>
    <row r="33" spans="2:6" x14ac:dyDescent="0.3">
      <c r="B33" s="48"/>
      <c r="C33" s="12">
        <v>2109</v>
      </c>
      <c r="D33" s="14" t="s">
        <v>45</v>
      </c>
      <c r="F33" s="17"/>
    </row>
    <row r="34" spans="2:6" x14ac:dyDescent="0.3">
      <c r="B34" s="49"/>
      <c r="C34" s="12">
        <v>2110</v>
      </c>
      <c r="D34" s="14" t="s">
        <v>46</v>
      </c>
      <c r="F34" s="17"/>
    </row>
    <row r="35" spans="2:6" s="10" customFormat="1" x14ac:dyDescent="0.3">
      <c r="B35" s="47" t="s">
        <v>47</v>
      </c>
      <c r="C35" s="9">
        <v>3000</v>
      </c>
      <c r="D35" s="11" t="s">
        <v>48</v>
      </c>
      <c r="F35" s="17"/>
    </row>
    <row r="36" spans="2:6" x14ac:dyDescent="0.3">
      <c r="B36" s="48"/>
      <c r="C36" s="12">
        <v>3101</v>
      </c>
      <c r="D36" s="15" t="s">
        <v>47</v>
      </c>
      <c r="F36" s="17"/>
    </row>
    <row r="37" spans="2:6" x14ac:dyDescent="0.3">
      <c r="B37" s="48"/>
      <c r="C37" s="12">
        <v>3102</v>
      </c>
      <c r="D37" s="37" t="s">
        <v>49</v>
      </c>
      <c r="F37" s="17"/>
    </row>
    <row r="38" spans="2:6" x14ac:dyDescent="0.3">
      <c r="B38" s="48"/>
      <c r="C38" s="12">
        <v>3103</v>
      </c>
      <c r="D38" s="15" t="s">
        <v>50</v>
      </c>
      <c r="F38" s="19"/>
    </row>
    <row r="39" spans="2:6" x14ac:dyDescent="0.3">
      <c r="B39" s="49"/>
      <c r="C39" s="12">
        <v>3104</v>
      </c>
      <c r="D39" s="15" t="s">
        <v>51</v>
      </c>
    </row>
    <row r="40" spans="2:6" s="10" customFormat="1" x14ac:dyDescent="0.3">
      <c r="B40" s="47" t="s">
        <v>52</v>
      </c>
      <c r="C40" s="20">
        <v>4000</v>
      </c>
      <c r="D40" s="21" t="s">
        <v>53</v>
      </c>
    </row>
    <row r="41" spans="2:6" x14ac:dyDescent="0.3">
      <c r="B41" s="48"/>
      <c r="C41" s="22">
        <v>4101</v>
      </c>
      <c r="D41" s="14" t="s">
        <v>52</v>
      </c>
    </row>
    <row r="42" spans="2:6" x14ac:dyDescent="0.3">
      <c r="B42" s="49"/>
      <c r="C42" s="22">
        <v>4102</v>
      </c>
      <c r="D42" s="23" t="s">
        <v>54</v>
      </c>
    </row>
    <row r="43" spans="2:6" s="10" customFormat="1" x14ac:dyDescent="0.3">
      <c r="B43" s="47" t="s">
        <v>55</v>
      </c>
      <c r="C43" s="20">
        <v>5000</v>
      </c>
      <c r="D43" s="21" t="s">
        <v>56</v>
      </c>
    </row>
    <row r="44" spans="2:6" s="10" customFormat="1" x14ac:dyDescent="0.3">
      <c r="B44" s="48"/>
      <c r="C44" s="22">
        <v>5001</v>
      </c>
      <c r="D44" s="24" t="s">
        <v>57</v>
      </c>
    </row>
    <row r="45" spans="2:6" s="10" customFormat="1" x14ac:dyDescent="0.3">
      <c r="B45" s="48"/>
      <c r="C45" s="22">
        <v>5002</v>
      </c>
      <c r="D45" s="24" t="s">
        <v>58</v>
      </c>
    </row>
    <row r="46" spans="2:6" s="10" customFormat="1" x14ac:dyDescent="0.3">
      <c r="B46" s="48"/>
      <c r="C46" s="22">
        <v>5003</v>
      </c>
      <c r="D46" s="24" t="s">
        <v>59</v>
      </c>
    </row>
    <row r="47" spans="2:6" s="10" customFormat="1" x14ac:dyDescent="0.3">
      <c r="B47" s="49"/>
      <c r="C47" s="22">
        <v>5004</v>
      </c>
      <c r="D47" s="24" t="s">
        <v>60</v>
      </c>
    </row>
    <row r="48" spans="2:6" s="10" customFormat="1" x14ac:dyDescent="0.3">
      <c r="B48" s="47" t="s">
        <v>55</v>
      </c>
      <c r="C48" s="9">
        <v>6000</v>
      </c>
      <c r="D48" s="11" t="s">
        <v>61</v>
      </c>
    </row>
    <row r="49" spans="2:7" x14ac:dyDescent="0.3">
      <c r="B49" s="48"/>
      <c r="C49" s="12">
        <v>6101</v>
      </c>
      <c r="D49" s="15" t="s">
        <v>62</v>
      </c>
      <c r="F49" s="18"/>
    </row>
    <row r="50" spans="2:7" x14ac:dyDescent="0.3">
      <c r="B50" s="48"/>
      <c r="C50" s="12">
        <v>6102</v>
      </c>
      <c r="D50" s="15" t="s">
        <v>63</v>
      </c>
      <c r="F50" s="18"/>
      <c r="G50" s="18"/>
    </row>
    <row r="51" spans="2:7" x14ac:dyDescent="0.3">
      <c r="B51" s="48"/>
      <c r="C51" s="12">
        <v>6103</v>
      </c>
      <c r="D51" s="38" t="s">
        <v>64</v>
      </c>
      <c r="G51" s="18"/>
    </row>
    <row r="52" spans="2:7" x14ac:dyDescent="0.3">
      <c r="B52" s="48"/>
      <c r="C52" s="12">
        <v>6104</v>
      </c>
      <c r="D52" s="37" t="s">
        <v>65</v>
      </c>
    </row>
    <row r="53" spans="2:7" x14ac:dyDescent="0.3">
      <c r="B53" s="48"/>
      <c r="C53" s="12">
        <v>6105</v>
      </c>
      <c r="D53" s="14" t="s">
        <v>66</v>
      </c>
    </row>
    <row r="54" spans="2:7" x14ac:dyDescent="0.3">
      <c r="B54" s="48"/>
      <c r="C54" s="12">
        <v>6106</v>
      </c>
      <c r="D54" s="14" t="s">
        <v>67</v>
      </c>
    </row>
    <row r="55" spans="2:7" x14ac:dyDescent="0.3">
      <c r="B55" s="48"/>
      <c r="C55" s="12">
        <v>6107</v>
      </c>
      <c r="D55" s="14" t="s">
        <v>68</v>
      </c>
    </row>
    <row r="56" spans="2:7" x14ac:dyDescent="0.3">
      <c r="B56" s="48"/>
      <c r="C56" s="12">
        <v>6108</v>
      </c>
      <c r="D56" s="39" t="s">
        <v>69</v>
      </c>
    </row>
    <row r="57" spans="2:7" x14ac:dyDescent="0.3">
      <c r="B57" s="48"/>
      <c r="C57" s="12">
        <v>6109</v>
      </c>
      <c r="D57" s="40" t="s">
        <v>122</v>
      </c>
    </row>
    <row r="58" spans="2:7" x14ac:dyDescent="0.3">
      <c r="B58" s="48"/>
      <c r="C58" s="12">
        <v>6110</v>
      </c>
      <c r="D58" s="14" t="s">
        <v>70</v>
      </c>
    </row>
    <row r="59" spans="2:7" x14ac:dyDescent="0.3">
      <c r="B59" s="48"/>
      <c r="C59" s="12">
        <v>6111</v>
      </c>
      <c r="D59" s="14" t="s">
        <v>71</v>
      </c>
    </row>
    <row r="60" spans="2:7" x14ac:dyDescent="0.3">
      <c r="B60" s="48"/>
      <c r="C60" s="12">
        <v>6112</v>
      </c>
      <c r="D60" s="14" t="s">
        <v>72</v>
      </c>
    </row>
    <row r="61" spans="2:7" x14ac:dyDescent="0.3">
      <c r="B61" s="48"/>
      <c r="C61" s="12">
        <v>6113</v>
      </c>
      <c r="D61" s="14" t="s">
        <v>73</v>
      </c>
      <c r="F61" s="19"/>
    </row>
    <row r="62" spans="2:7" x14ac:dyDescent="0.3">
      <c r="B62" s="48"/>
      <c r="C62" s="12">
        <v>6114</v>
      </c>
      <c r="D62" s="14" t="s">
        <v>74</v>
      </c>
      <c r="F62" s="19"/>
    </row>
    <row r="63" spans="2:7" x14ac:dyDescent="0.3">
      <c r="B63" s="48"/>
      <c r="C63" s="12">
        <v>6115</v>
      </c>
      <c r="D63" s="23" t="s">
        <v>75</v>
      </c>
      <c r="F63" s="19"/>
    </row>
    <row r="64" spans="2:7" x14ac:dyDescent="0.3">
      <c r="B64" s="48"/>
      <c r="C64" s="12">
        <v>6116</v>
      </c>
      <c r="D64" s="14" t="s">
        <v>76</v>
      </c>
    </row>
    <row r="65" spans="2:5" x14ac:dyDescent="0.3">
      <c r="B65" s="48"/>
      <c r="C65" s="12">
        <v>6117</v>
      </c>
      <c r="D65" s="14" t="s">
        <v>77</v>
      </c>
    </row>
    <row r="66" spans="2:5" x14ac:dyDescent="0.3">
      <c r="B66" s="48"/>
      <c r="C66" s="12">
        <v>6118</v>
      </c>
      <c r="D66" s="14" t="s">
        <v>78</v>
      </c>
    </row>
    <row r="67" spans="2:5" x14ac:dyDescent="0.3">
      <c r="B67" s="48"/>
      <c r="C67" s="12">
        <v>6119</v>
      </c>
      <c r="D67" s="39" t="s">
        <v>79</v>
      </c>
      <c r="E67" s="18"/>
    </row>
    <row r="68" spans="2:5" x14ac:dyDescent="0.3">
      <c r="B68" s="48"/>
      <c r="C68" s="12">
        <v>6120</v>
      </c>
      <c r="D68" s="14" t="s">
        <v>80</v>
      </c>
      <c r="E68" s="18"/>
    </row>
    <row r="69" spans="2:5" x14ac:dyDescent="0.3">
      <c r="B69" s="48"/>
      <c r="C69" s="12">
        <v>6121</v>
      </c>
      <c r="D69" s="40" t="s">
        <v>123</v>
      </c>
      <c r="E69" s="18"/>
    </row>
    <row r="70" spans="2:5" x14ac:dyDescent="0.3">
      <c r="B70" s="48"/>
      <c r="C70" s="12">
        <v>6122</v>
      </c>
      <c r="D70" s="14" t="s">
        <v>124</v>
      </c>
      <c r="E70" s="18"/>
    </row>
    <row r="71" spans="2:5" x14ac:dyDescent="0.3">
      <c r="B71" s="48"/>
      <c r="C71" s="12">
        <v>6123</v>
      </c>
      <c r="D71" s="14" t="s">
        <v>125</v>
      </c>
      <c r="E71" s="18"/>
    </row>
    <row r="72" spans="2:5" x14ac:dyDescent="0.3">
      <c r="B72" s="48"/>
      <c r="C72" s="12">
        <v>6124</v>
      </c>
      <c r="D72" s="14" t="s">
        <v>126</v>
      </c>
      <c r="E72" s="18"/>
    </row>
    <row r="73" spans="2:5" x14ac:dyDescent="0.3">
      <c r="B73" s="48"/>
      <c r="C73" s="12">
        <v>6125</v>
      </c>
      <c r="D73" s="14" t="s">
        <v>127</v>
      </c>
      <c r="E73" s="18"/>
    </row>
    <row r="74" spans="2:5" x14ac:dyDescent="0.3">
      <c r="B74" s="48"/>
      <c r="C74" s="12">
        <v>6126</v>
      </c>
      <c r="D74" s="14" t="s">
        <v>128</v>
      </c>
      <c r="E74" s="18"/>
    </row>
    <row r="75" spans="2:5" x14ac:dyDescent="0.3">
      <c r="B75" s="48"/>
      <c r="C75" s="12">
        <v>6127</v>
      </c>
      <c r="D75" s="14" t="s">
        <v>129</v>
      </c>
      <c r="E75" s="18"/>
    </row>
    <row r="76" spans="2:5" x14ac:dyDescent="0.3">
      <c r="B76" s="48"/>
      <c r="C76" s="9">
        <v>7000</v>
      </c>
      <c r="D76" s="8" t="s">
        <v>81</v>
      </c>
    </row>
    <row r="77" spans="2:5" x14ac:dyDescent="0.3">
      <c r="B77" s="48"/>
      <c r="C77" s="9">
        <v>8000</v>
      </c>
      <c r="D77" s="8" t="s">
        <v>82</v>
      </c>
      <c r="E77" s="18"/>
    </row>
    <row r="78" spans="2:5" x14ac:dyDescent="0.3">
      <c r="B78" s="49"/>
      <c r="C78" s="9">
        <v>9000</v>
      </c>
      <c r="D78" s="8" t="s">
        <v>83</v>
      </c>
    </row>
  </sheetData>
  <mergeCells count="8">
    <mergeCell ref="B48:B78"/>
    <mergeCell ref="B43:B47"/>
    <mergeCell ref="C1:D1"/>
    <mergeCell ref="C2:D2"/>
    <mergeCell ref="B5:B23"/>
    <mergeCell ref="B24:B34"/>
    <mergeCell ref="B35:B39"/>
    <mergeCell ref="B40:B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D7E1-2F59-4B2D-8E1A-10BED9640124}">
  <dimension ref="B1:J28"/>
  <sheetViews>
    <sheetView showGridLines="0" topLeftCell="A4" workbookViewId="0">
      <selection activeCell="B22" sqref="B22"/>
    </sheetView>
  </sheetViews>
  <sheetFormatPr defaultRowHeight="14.4" x14ac:dyDescent="0.3"/>
  <cols>
    <col min="2" max="2" width="10.77734375" bestFit="1" customWidth="1"/>
    <col min="3" max="3" width="34.5546875" customWidth="1"/>
    <col min="4" max="4" width="33.44140625" customWidth="1"/>
    <col min="5" max="5" width="11.88671875" customWidth="1"/>
    <col min="6" max="6" width="14.109375" customWidth="1"/>
    <col min="7" max="9" width="15.88671875" bestFit="1" customWidth="1"/>
  </cols>
  <sheetData>
    <row r="1" spans="2:10" ht="17.399999999999999" x14ac:dyDescent="0.35">
      <c r="B1" s="52" t="s">
        <v>0</v>
      </c>
      <c r="C1" s="52"/>
      <c r="D1" s="52"/>
      <c r="E1" s="52"/>
      <c r="F1" s="52"/>
      <c r="G1" s="52"/>
      <c r="H1" s="52"/>
      <c r="I1" s="52"/>
    </row>
    <row r="2" spans="2:10" ht="17.399999999999999" x14ac:dyDescent="0.35">
      <c r="B2" s="52" t="s">
        <v>9</v>
      </c>
      <c r="C2" s="52"/>
      <c r="D2" s="52"/>
      <c r="E2" s="52"/>
      <c r="F2" s="52"/>
      <c r="G2" s="52"/>
      <c r="H2" s="52"/>
      <c r="I2" s="52"/>
    </row>
    <row r="3" spans="2:10" ht="17.399999999999999" x14ac:dyDescent="0.35">
      <c r="B3" s="53">
        <v>44565</v>
      </c>
      <c r="C3" s="52"/>
      <c r="D3" s="52"/>
      <c r="E3" s="52"/>
      <c r="F3" s="52"/>
      <c r="G3" s="52"/>
      <c r="H3" s="52"/>
      <c r="I3" s="52"/>
    </row>
    <row r="4" spans="2:10" ht="17.399999999999999" x14ac:dyDescent="0.35">
      <c r="B4" s="4"/>
      <c r="C4" s="4"/>
      <c r="D4" s="4"/>
      <c r="E4" s="4"/>
      <c r="F4" s="4"/>
      <c r="G4" s="4"/>
      <c r="H4" s="4"/>
      <c r="I4" s="4"/>
    </row>
    <row r="5" spans="2:10" ht="15.6" x14ac:dyDescent="0.3">
      <c r="B5" s="1" t="s">
        <v>1</v>
      </c>
      <c r="C5" s="1" t="s">
        <v>2</v>
      </c>
      <c r="D5" s="1" t="s">
        <v>3</v>
      </c>
      <c r="E5" s="1" t="s">
        <v>4</v>
      </c>
      <c r="F5" s="2" t="s">
        <v>5</v>
      </c>
      <c r="G5" s="3" t="s">
        <v>6</v>
      </c>
      <c r="H5" s="3" t="s">
        <v>7</v>
      </c>
      <c r="I5" s="3" t="s">
        <v>8</v>
      </c>
      <c r="J5" s="36"/>
    </row>
    <row r="6" spans="2:10" s="46" customFormat="1" x14ac:dyDescent="0.3">
      <c r="B6" s="44">
        <v>44565</v>
      </c>
      <c r="C6" s="41"/>
      <c r="D6" s="45" t="s">
        <v>130</v>
      </c>
      <c r="E6" s="41"/>
      <c r="F6" s="42"/>
      <c r="G6" s="43">
        <v>8800000</v>
      </c>
      <c r="H6" s="43"/>
      <c r="I6" s="36">
        <f>G6-H6</f>
        <v>8800000</v>
      </c>
    </row>
    <row r="7" spans="2:10" x14ac:dyDescent="0.3">
      <c r="B7" s="44">
        <v>44565</v>
      </c>
      <c r="C7" s="35" t="str">
        <f>'COA-new'!D56</f>
        <v>Konsumsi Rumah Tangga</v>
      </c>
      <c r="D7" s="35" t="s">
        <v>131</v>
      </c>
      <c r="E7" s="35"/>
      <c r="F7" s="35"/>
      <c r="G7" s="36"/>
      <c r="H7" s="36">
        <v>65000</v>
      </c>
      <c r="I7" s="36">
        <f>I6+G7-H7</f>
        <v>8735000</v>
      </c>
    </row>
    <row r="8" spans="2:10" x14ac:dyDescent="0.3">
      <c r="B8" s="35"/>
      <c r="C8" s="35"/>
      <c r="D8" s="35"/>
      <c r="E8" s="35"/>
      <c r="F8" s="35"/>
      <c r="G8" s="36"/>
      <c r="H8" s="36">
        <v>87300</v>
      </c>
      <c r="I8" s="36">
        <f t="shared" ref="I8:I28" si="0">I7+G8-H8</f>
        <v>8647700</v>
      </c>
    </row>
    <row r="9" spans="2:10" x14ac:dyDescent="0.3">
      <c r="B9" s="35"/>
      <c r="C9" s="35"/>
      <c r="D9" s="35"/>
      <c r="E9" s="35"/>
      <c r="F9" s="35"/>
      <c r="G9" s="36"/>
      <c r="H9" s="36">
        <v>2100000</v>
      </c>
      <c r="I9" s="36">
        <f t="shared" si="0"/>
        <v>6547700</v>
      </c>
    </row>
    <row r="10" spans="2:10" x14ac:dyDescent="0.3">
      <c r="B10" s="35"/>
      <c r="C10" s="35"/>
      <c r="D10" s="35"/>
      <c r="E10" s="35"/>
      <c r="F10" s="35"/>
      <c r="G10" s="36"/>
      <c r="H10" s="36">
        <v>6500</v>
      </c>
      <c r="I10" s="36">
        <f t="shared" si="0"/>
        <v>6541200</v>
      </c>
    </row>
    <row r="11" spans="2:10" x14ac:dyDescent="0.3">
      <c r="B11" s="35"/>
      <c r="C11" s="35"/>
      <c r="D11" s="35"/>
      <c r="E11" s="35"/>
      <c r="F11" s="35"/>
      <c r="G11" s="36"/>
      <c r="H11" s="36">
        <v>280000</v>
      </c>
      <c r="I11" s="36">
        <f t="shared" si="0"/>
        <v>6261200</v>
      </c>
    </row>
    <row r="12" spans="2:10" x14ac:dyDescent="0.3">
      <c r="B12" s="34">
        <v>44566</v>
      </c>
      <c r="C12" s="35"/>
      <c r="D12" s="35"/>
      <c r="E12" s="35"/>
      <c r="F12" s="35"/>
      <c r="G12" s="36"/>
      <c r="H12" s="36">
        <v>4233500</v>
      </c>
      <c r="I12" s="36">
        <f t="shared" si="0"/>
        <v>2027700</v>
      </c>
    </row>
    <row r="13" spans="2:10" x14ac:dyDescent="0.3">
      <c r="B13" s="35"/>
      <c r="C13" s="35"/>
      <c r="D13" s="35"/>
      <c r="E13" s="35"/>
      <c r="F13" s="35"/>
      <c r="G13" s="36"/>
      <c r="H13" s="36">
        <v>30000</v>
      </c>
      <c r="I13" s="36">
        <f t="shared" si="0"/>
        <v>1997700</v>
      </c>
    </row>
    <row r="14" spans="2:10" x14ac:dyDescent="0.3">
      <c r="B14" s="35"/>
      <c r="C14" s="35"/>
      <c r="D14" s="35"/>
      <c r="E14" s="35"/>
      <c r="F14" s="35"/>
      <c r="G14" s="36"/>
      <c r="H14" s="36">
        <v>10000</v>
      </c>
      <c r="I14" s="36">
        <f t="shared" si="0"/>
        <v>1987700</v>
      </c>
    </row>
    <row r="15" spans="2:10" x14ac:dyDescent="0.3">
      <c r="B15" s="35"/>
      <c r="C15" s="35"/>
      <c r="D15" s="35"/>
      <c r="E15" s="35"/>
      <c r="F15" s="35"/>
      <c r="G15" s="36"/>
      <c r="H15" s="36">
        <v>15000</v>
      </c>
      <c r="I15" s="36">
        <f t="shared" si="0"/>
        <v>1972700</v>
      </c>
    </row>
    <row r="16" spans="2:10" x14ac:dyDescent="0.3">
      <c r="B16" s="35"/>
      <c r="C16" s="35"/>
      <c r="D16" s="35"/>
      <c r="E16" s="35"/>
      <c r="F16" s="35"/>
      <c r="G16" s="36"/>
      <c r="H16" s="36">
        <v>205000</v>
      </c>
      <c r="I16" s="36">
        <f t="shared" si="0"/>
        <v>1767700</v>
      </c>
    </row>
    <row r="17" spans="2:9" x14ac:dyDescent="0.3">
      <c r="B17" s="35"/>
      <c r="C17" s="35"/>
      <c r="D17" s="35"/>
      <c r="E17" s="35"/>
      <c r="F17" s="35"/>
      <c r="G17" s="36"/>
      <c r="H17" s="36">
        <v>205000</v>
      </c>
      <c r="I17" s="36">
        <f t="shared" si="0"/>
        <v>1562700</v>
      </c>
    </row>
    <row r="18" spans="2:9" x14ac:dyDescent="0.3">
      <c r="B18" s="35"/>
      <c r="C18" s="35"/>
      <c r="D18" s="35"/>
      <c r="E18" s="35"/>
      <c r="F18" s="35"/>
      <c r="G18" s="36"/>
      <c r="H18" s="36">
        <v>3000</v>
      </c>
      <c r="I18" s="36">
        <f t="shared" si="0"/>
        <v>1559700</v>
      </c>
    </row>
    <row r="19" spans="2:9" x14ac:dyDescent="0.3">
      <c r="B19" s="35"/>
      <c r="C19" s="35"/>
      <c r="D19" s="35"/>
      <c r="E19" s="35"/>
      <c r="F19" s="35"/>
      <c r="G19" s="36"/>
      <c r="H19" s="36">
        <v>30000</v>
      </c>
      <c r="I19" s="36">
        <f t="shared" si="0"/>
        <v>1529700</v>
      </c>
    </row>
    <row r="20" spans="2:9" x14ac:dyDescent="0.3">
      <c r="B20" s="35"/>
      <c r="C20" s="35"/>
      <c r="D20" s="35"/>
      <c r="E20" s="35"/>
      <c r="F20" s="35"/>
      <c r="G20" s="36"/>
      <c r="H20" s="36">
        <v>120000</v>
      </c>
      <c r="I20" s="36">
        <f t="shared" si="0"/>
        <v>1409700</v>
      </c>
    </row>
    <row r="21" spans="2:9" x14ac:dyDescent="0.3">
      <c r="B21" s="35"/>
      <c r="C21" s="35"/>
      <c r="D21" s="35"/>
      <c r="E21" s="35"/>
      <c r="F21" s="35"/>
      <c r="G21" s="36"/>
      <c r="H21" s="36">
        <v>67000</v>
      </c>
      <c r="I21" s="36">
        <f t="shared" si="0"/>
        <v>1342700</v>
      </c>
    </row>
    <row r="22" spans="2:9" x14ac:dyDescent="0.3">
      <c r="B22" s="34"/>
      <c r="C22" s="35"/>
      <c r="D22" s="35"/>
      <c r="E22" s="35"/>
      <c r="F22" s="35"/>
      <c r="G22" s="36"/>
      <c r="H22" s="36">
        <v>358550</v>
      </c>
      <c r="I22" s="36">
        <f t="shared" si="0"/>
        <v>984150</v>
      </c>
    </row>
    <row r="23" spans="2:9" x14ac:dyDescent="0.3">
      <c r="B23" s="34">
        <v>44567</v>
      </c>
      <c r="C23" s="35"/>
      <c r="D23" s="35"/>
      <c r="E23" s="35"/>
      <c r="F23" s="35"/>
      <c r="G23" s="36"/>
      <c r="H23" s="36">
        <v>70000</v>
      </c>
      <c r="I23" s="36">
        <f t="shared" si="0"/>
        <v>914150</v>
      </c>
    </row>
    <row r="24" spans="2:9" x14ac:dyDescent="0.3">
      <c r="B24" s="35"/>
      <c r="C24" s="35"/>
      <c r="D24" s="35"/>
      <c r="E24" s="35"/>
      <c r="F24" s="35"/>
      <c r="G24" s="36"/>
      <c r="H24" s="36">
        <v>485000</v>
      </c>
      <c r="I24" s="36">
        <f t="shared" si="0"/>
        <v>429150</v>
      </c>
    </row>
    <row r="25" spans="2:9" x14ac:dyDescent="0.3">
      <c r="B25" s="35"/>
      <c r="C25" s="35"/>
      <c r="D25" s="35"/>
      <c r="E25" s="35"/>
      <c r="F25" s="35"/>
      <c r="G25" s="36"/>
      <c r="H25" s="36">
        <v>900000</v>
      </c>
      <c r="I25" s="36">
        <f t="shared" si="0"/>
        <v>-470850</v>
      </c>
    </row>
    <row r="26" spans="2:9" x14ac:dyDescent="0.3">
      <c r="B26" s="35"/>
      <c r="C26" s="35"/>
      <c r="D26" s="35"/>
      <c r="E26" s="35"/>
      <c r="F26" s="35"/>
      <c r="G26" s="36"/>
      <c r="H26" s="36">
        <v>240000</v>
      </c>
      <c r="I26" s="36">
        <f t="shared" si="0"/>
        <v>-710850</v>
      </c>
    </row>
    <row r="27" spans="2:9" x14ac:dyDescent="0.3">
      <c r="B27" s="35"/>
      <c r="C27" s="35"/>
      <c r="D27" s="35"/>
      <c r="E27" s="35"/>
      <c r="F27" s="35"/>
      <c r="G27" s="36"/>
      <c r="H27" s="36">
        <v>60000</v>
      </c>
      <c r="I27" s="36">
        <f t="shared" si="0"/>
        <v>-770850</v>
      </c>
    </row>
    <row r="28" spans="2:9" x14ac:dyDescent="0.3">
      <c r="B28" s="34"/>
      <c r="C28" s="35"/>
      <c r="D28" s="35"/>
      <c r="E28" s="35"/>
      <c r="F28" s="35"/>
      <c r="G28" s="36"/>
      <c r="H28" s="36">
        <v>180000</v>
      </c>
      <c r="I28" s="36">
        <f t="shared" si="0"/>
        <v>-950850</v>
      </c>
    </row>
  </sheetData>
  <mergeCells count="3">
    <mergeCell ref="B1:I1"/>
    <mergeCell ref="B2:I2"/>
    <mergeCell ref="B3:I3"/>
  </mergeCells>
  <phoneticPr fontId="8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FD10-1854-4FCA-B600-A393E689B2AA}">
  <dimension ref="B2:M51"/>
  <sheetViews>
    <sheetView showGridLines="0" topLeftCell="C1" zoomScale="102" zoomScaleNormal="102" workbookViewId="0">
      <selection activeCell="D22" sqref="D22"/>
    </sheetView>
  </sheetViews>
  <sheetFormatPr defaultRowHeight="14.4" x14ac:dyDescent="0.3"/>
  <cols>
    <col min="1" max="2" width="8.88671875" style="26"/>
    <col min="3" max="3" width="20.21875" style="26" customWidth="1"/>
    <col min="4" max="4" width="24.21875" style="26" customWidth="1"/>
    <col min="5" max="5" width="15.5546875" style="26" customWidth="1"/>
    <col min="6" max="6" width="12.21875" style="26" bestFit="1" customWidth="1"/>
    <col min="7" max="7" width="13.77734375" style="26" customWidth="1"/>
    <col min="8" max="8" width="12.21875" style="26" customWidth="1"/>
    <col min="9" max="9" width="12.21875" style="26" bestFit="1" customWidth="1"/>
    <col min="10" max="10" width="13" style="26" customWidth="1"/>
    <col min="11" max="11" width="11.77734375" style="26" customWidth="1"/>
    <col min="12" max="12" width="12.21875" style="26" bestFit="1" customWidth="1"/>
    <col min="13" max="13" width="14" style="26" bestFit="1" customWidth="1"/>
    <col min="14" max="16384" width="8.88671875" style="26"/>
  </cols>
  <sheetData>
    <row r="2" spans="2:13" x14ac:dyDescent="0.3">
      <c r="B2" s="54" t="s">
        <v>84</v>
      </c>
      <c r="C2" s="54" t="s">
        <v>85</v>
      </c>
      <c r="D2" s="54" t="s">
        <v>86</v>
      </c>
      <c r="E2" s="54" t="s">
        <v>87</v>
      </c>
      <c r="F2" s="54"/>
      <c r="G2" s="54"/>
      <c r="H2" s="54" t="s">
        <v>88</v>
      </c>
      <c r="I2" s="54"/>
      <c r="J2" s="54"/>
      <c r="K2" s="54" t="s">
        <v>89</v>
      </c>
      <c r="L2" s="54"/>
      <c r="M2" s="54"/>
    </row>
    <row r="3" spans="2:13" x14ac:dyDescent="0.3">
      <c r="B3" s="54"/>
      <c r="C3" s="54"/>
      <c r="D3" s="54"/>
      <c r="E3" s="27" t="s">
        <v>90</v>
      </c>
      <c r="F3" s="28" t="s">
        <v>91</v>
      </c>
      <c r="G3" s="28" t="s">
        <v>92</v>
      </c>
      <c r="H3" s="27" t="s">
        <v>90</v>
      </c>
      <c r="I3" s="28" t="s">
        <v>91</v>
      </c>
      <c r="J3" s="28" t="s">
        <v>92</v>
      </c>
      <c r="K3" s="27" t="s">
        <v>90</v>
      </c>
      <c r="L3" s="28" t="s">
        <v>91</v>
      </c>
      <c r="M3" s="28" t="s">
        <v>92</v>
      </c>
    </row>
    <row r="4" spans="2:13" x14ac:dyDescent="0.3">
      <c r="B4" s="29">
        <v>1</v>
      </c>
      <c r="C4" s="30">
        <v>44475</v>
      </c>
      <c r="D4" s="31" t="s">
        <v>93</v>
      </c>
      <c r="E4" s="29">
        <v>10</v>
      </c>
      <c r="F4" s="32">
        <v>45000</v>
      </c>
      <c r="G4" s="32">
        <f>E4*F4</f>
        <v>450000</v>
      </c>
      <c r="H4" s="29">
        <v>10</v>
      </c>
      <c r="I4" s="33">
        <f>F4</f>
        <v>45000</v>
      </c>
      <c r="J4" s="33">
        <f>H4*I4</f>
        <v>450000</v>
      </c>
      <c r="K4" s="29">
        <f>E4-H4</f>
        <v>0</v>
      </c>
      <c r="L4" s="32">
        <f>F4</f>
        <v>45000</v>
      </c>
      <c r="M4" s="32">
        <f>G4-J4</f>
        <v>0</v>
      </c>
    </row>
    <row r="5" spans="2:13" x14ac:dyDescent="0.3">
      <c r="B5" s="29">
        <v>2</v>
      </c>
      <c r="C5" s="30">
        <v>44475</v>
      </c>
      <c r="D5" s="31" t="s">
        <v>94</v>
      </c>
      <c r="E5" s="29">
        <v>10</v>
      </c>
      <c r="F5" s="32">
        <v>10000</v>
      </c>
      <c r="G5" s="32">
        <f t="shared" ref="G5:G40" si="0">E5*F5</f>
        <v>100000</v>
      </c>
      <c r="H5" s="29">
        <v>3</v>
      </c>
      <c r="I5" s="33">
        <f t="shared" ref="I5:I40" si="1">F5</f>
        <v>10000</v>
      </c>
      <c r="J5" s="33">
        <f t="shared" ref="J5:J40" si="2">H5*I5</f>
        <v>30000</v>
      </c>
      <c r="K5" s="29">
        <f t="shared" ref="K5:K40" si="3">E5-H5</f>
        <v>7</v>
      </c>
      <c r="L5" s="32">
        <f t="shared" ref="L5:L40" si="4">F5</f>
        <v>10000</v>
      </c>
      <c r="M5" s="32">
        <f t="shared" ref="M5:M40" si="5">G5-J5</f>
        <v>70000</v>
      </c>
    </row>
    <row r="6" spans="2:13" x14ac:dyDescent="0.3">
      <c r="B6" s="29">
        <v>3</v>
      </c>
      <c r="C6" s="30">
        <v>44475</v>
      </c>
      <c r="D6" s="31" t="s">
        <v>95</v>
      </c>
      <c r="E6" s="29">
        <v>8</v>
      </c>
      <c r="F6" s="32">
        <v>80000</v>
      </c>
      <c r="G6" s="32">
        <f t="shared" si="0"/>
        <v>640000</v>
      </c>
      <c r="H6" s="29"/>
      <c r="I6" s="33">
        <f t="shared" si="1"/>
        <v>80000</v>
      </c>
      <c r="J6" s="33">
        <f t="shared" si="2"/>
        <v>0</v>
      </c>
      <c r="K6" s="29">
        <f t="shared" si="3"/>
        <v>8</v>
      </c>
      <c r="L6" s="32">
        <f t="shared" si="4"/>
        <v>80000</v>
      </c>
      <c r="M6" s="32">
        <f t="shared" si="5"/>
        <v>640000</v>
      </c>
    </row>
    <row r="7" spans="2:13" x14ac:dyDescent="0.3">
      <c r="B7" s="29">
        <v>4</v>
      </c>
      <c r="C7" s="30">
        <v>44475</v>
      </c>
      <c r="D7" s="31" t="s">
        <v>96</v>
      </c>
      <c r="E7" s="29">
        <v>2</v>
      </c>
      <c r="F7" s="32">
        <v>85000</v>
      </c>
      <c r="G7" s="32">
        <f t="shared" si="0"/>
        <v>170000</v>
      </c>
      <c r="H7" s="29">
        <v>2</v>
      </c>
      <c r="I7" s="33">
        <f t="shared" si="1"/>
        <v>85000</v>
      </c>
      <c r="J7" s="33">
        <f t="shared" si="2"/>
        <v>170000</v>
      </c>
      <c r="K7" s="29">
        <f t="shared" si="3"/>
        <v>0</v>
      </c>
      <c r="L7" s="32">
        <f t="shared" si="4"/>
        <v>85000</v>
      </c>
      <c r="M7" s="32">
        <f t="shared" si="5"/>
        <v>0</v>
      </c>
    </row>
    <row r="8" spans="2:13" x14ac:dyDescent="0.3">
      <c r="B8" s="29">
        <v>5</v>
      </c>
      <c r="C8" s="30">
        <v>44475</v>
      </c>
      <c r="D8" s="31" t="s">
        <v>97</v>
      </c>
      <c r="E8" s="29">
        <v>1</v>
      </c>
      <c r="F8" s="32">
        <v>80000</v>
      </c>
      <c r="G8" s="32">
        <f t="shared" si="0"/>
        <v>80000</v>
      </c>
      <c r="H8" s="29">
        <v>1</v>
      </c>
      <c r="I8" s="33">
        <f t="shared" si="1"/>
        <v>80000</v>
      </c>
      <c r="J8" s="33">
        <f t="shared" si="2"/>
        <v>80000</v>
      </c>
      <c r="K8" s="29">
        <f t="shared" si="3"/>
        <v>0</v>
      </c>
      <c r="L8" s="32">
        <f t="shared" si="4"/>
        <v>80000</v>
      </c>
      <c r="M8" s="32">
        <f t="shared" si="5"/>
        <v>0</v>
      </c>
    </row>
    <row r="9" spans="2:13" x14ac:dyDescent="0.3">
      <c r="B9" s="29">
        <v>6</v>
      </c>
      <c r="C9" s="30">
        <v>44475</v>
      </c>
      <c r="D9" s="31" t="s">
        <v>98</v>
      </c>
      <c r="E9" s="29">
        <v>6</v>
      </c>
      <c r="F9" s="32">
        <v>15000</v>
      </c>
      <c r="G9" s="32">
        <f t="shared" si="0"/>
        <v>90000</v>
      </c>
      <c r="H9" s="29">
        <v>1</v>
      </c>
      <c r="I9" s="33">
        <f t="shared" si="1"/>
        <v>15000</v>
      </c>
      <c r="J9" s="33">
        <f t="shared" si="2"/>
        <v>15000</v>
      </c>
      <c r="K9" s="29">
        <f t="shared" si="3"/>
        <v>5</v>
      </c>
      <c r="L9" s="32">
        <f t="shared" si="4"/>
        <v>15000</v>
      </c>
      <c r="M9" s="32">
        <f t="shared" si="5"/>
        <v>75000</v>
      </c>
    </row>
    <row r="10" spans="2:13" x14ac:dyDescent="0.3">
      <c r="B10" s="29">
        <v>7</v>
      </c>
      <c r="C10" s="30">
        <v>44475</v>
      </c>
      <c r="D10" s="31" t="s">
        <v>99</v>
      </c>
      <c r="E10" s="29">
        <v>12</v>
      </c>
      <c r="F10" s="32">
        <v>2084</v>
      </c>
      <c r="G10" s="32">
        <f t="shared" si="0"/>
        <v>25008</v>
      </c>
      <c r="H10" s="29">
        <v>1</v>
      </c>
      <c r="I10" s="33">
        <f t="shared" si="1"/>
        <v>2084</v>
      </c>
      <c r="J10" s="33">
        <f t="shared" si="2"/>
        <v>2084</v>
      </c>
      <c r="K10" s="29">
        <f t="shared" si="3"/>
        <v>11</v>
      </c>
      <c r="L10" s="32">
        <f t="shared" si="4"/>
        <v>2084</v>
      </c>
      <c r="M10" s="32">
        <f t="shared" si="5"/>
        <v>22924</v>
      </c>
    </row>
    <row r="11" spans="2:13" x14ac:dyDescent="0.3">
      <c r="B11" s="29">
        <v>8</v>
      </c>
      <c r="C11" s="30">
        <v>44475</v>
      </c>
      <c r="D11" s="31" t="s">
        <v>100</v>
      </c>
      <c r="E11" s="29">
        <v>5</v>
      </c>
      <c r="F11" s="32">
        <v>4000</v>
      </c>
      <c r="G11" s="32">
        <f t="shared" si="0"/>
        <v>20000</v>
      </c>
      <c r="H11" s="29">
        <v>5</v>
      </c>
      <c r="I11" s="33">
        <f t="shared" si="1"/>
        <v>4000</v>
      </c>
      <c r="J11" s="33">
        <f t="shared" si="2"/>
        <v>20000</v>
      </c>
      <c r="K11" s="29">
        <f t="shared" si="3"/>
        <v>0</v>
      </c>
      <c r="L11" s="32">
        <f t="shared" si="4"/>
        <v>4000</v>
      </c>
      <c r="M11" s="32">
        <f t="shared" si="5"/>
        <v>0</v>
      </c>
    </row>
    <row r="12" spans="2:13" x14ac:dyDescent="0.3">
      <c r="B12" s="29">
        <v>9</v>
      </c>
      <c r="C12" s="30">
        <v>44475</v>
      </c>
      <c r="D12" s="31" t="s">
        <v>101</v>
      </c>
      <c r="E12" s="29">
        <v>5</v>
      </c>
      <c r="F12" s="32">
        <v>7000</v>
      </c>
      <c r="G12" s="32">
        <f t="shared" si="0"/>
        <v>35000</v>
      </c>
      <c r="H12" s="29">
        <v>5</v>
      </c>
      <c r="I12" s="33">
        <f t="shared" si="1"/>
        <v>7000</v>
      </c>
      <c r="J12" s="33">
        <f t="shared" si="2"/>
        <v>35000</v>
      </c>
      <c r="K12" s="29">
        <f t="shared" si="3"/>
        <v>0</v>
      </c>
      <c r="L12" s="32">
        <f t="shared" si="4"/>
        <v>7000</v>
      </c>
      <c r="M12" s="32">
        <f t="shared" si="5"/>
        <v>0</v>
      </c>
    </row>
    <row r="13" spans="2:13" x14ac:dyDescent="0.3">
      <c r="B13" s="29">
        <v>10</v>
      </c>
      <c r="C13" s="30">
        <v>44475</v>
      </c>
      <c r="D13" s="31" t="s">
        <v>102</v>
      </c>
      <c r="E13" s="29">
        <v>50</v>
      </c>
      <c r="F13" s="32">
        <v>660</v>
      </c>
      <c r="G13" s="32">
        <f t="shared" si="0"/>
        <v>33000</v>
      </c>
      <c r="H13" s="29">
        <v>50</v>
      </c>
      <c r="I13" s="33">
        <f t="shared" si="1"/>
        <v>660</v>
      </c>
      <c r="J13" s="33">
        <f t="shared" si="2"/>
        <v>33000</v>
      </c>
      <c r="K13" s="29">
        <f t="shared" si="3"/>
        <v>0</v>
      </c>
      <c r="L13" s="32">
        <f t="shared" si="4"/>
        <v>660</v>
      </c>
      <c r="M13" s="32">
        <f t="shared" si="5"/>
        <v>0</v>
      </c>
    </row>
    <row r="14" spans="2:13" x14ac:dyDescent="0.3">
      <c r="B14" s="29">
        <v>11</v>
      </c>
      <c r="C14" s="30">
        <v>44475</v>
      </c>
      <c r="D14" s="31" t="s">
        <v>103</v>
      </c>
      <c r="E14" s="29">
        <v>5</v>
      </c>
      <c r="F14" s="32">
        <v>6000</v>
      </c>
      <c r="G14" s="32">
        <f t="shared" si="0"/>
        <v>30000</v>
      </c>
      <c r="H14" s="29">
        <v>2</v>
      </c>
      <c r="I14" s="33">
        <f t="shared" si="1"/>
        <v>6000</v>
      </c>
      <c r="J14" s="33">
        <f t="shared" si="2"/>
        <v>12000</v>
      </c>
      <c r="K14" s="29">
        <f t="shared" si="3"/>
        <v>3</v>
      </c>
      <c r="L14" s="32">
        <f t="shared" si="4"/>
        <v>6000</v>
      </c>
      <c r="M14" s="32">
        <f t="shared" si="5"/>
        <v>18000</v>
      </c>
    </row>
    <row r="15" spans="2:13" x14ac:dyDescent="0.3">
      <c r="B15" s="29">
        <v>12</v>
      </c>
      <c r="C15" s="30">
        <v>44475</v>
      </c>
      <c r="D15" s="31" t="s">
        <v>104</v>
      </c>
      <c r="E15" s="29">
        <v>50</v>
      </c>
      <c r="F15" s="32">
        <v>1700</v>
      </c>
      <c r="G15" s="32">
        <f t="shared" si="0"/>
        <v>85000</v>
      </c>
      <c r="H15" s="29">
        <v>50</v>
      </c>
      <c r="I15" s="33">
        <f t="shared" si="1"/>
        <v>1700</v>
      </c>
      <c r="J15" s="33">
        <f t="shared" si="2"/>
        <v>85000</v>
      </c>
      <c r="K15" s="29">
        <f t="shared" si="3"/>
        <v>0</v>
      </c>
      <c r="L15" s="32">
        <f t="shared" si="4"/>
        <v>1700</v>
      </c>
      <c r="M15" s="32">
        <f t="shared" si="5"/>
        <v>0</v>
      </c>
    </row>
    <row r="16" spans="2:13" x14ac:dyDescent="0.3">
      <c r="B16" s="29">
        <v>13</v>
      </c>
      <c r="C16" s="30">
        <v>44475</v>
      </c>
      <c r="D16" s="31" t="s">
        <v>105</v>
      </c>
      <c r="E16" s="29">
        <v>20</v>
      </c>
      <c r="F16" s="32">
        <v>2500</v>
      </c>
      <c r="G16" s="32">
        <f t="shared" si="0"/>
        <v>50000</v>
      </c>
      <c r="H16" s="29">
        <v>2</v>
      </c>
      <c r="I16" s="33">
        <f t="shared" si="1"/>
        <v>2500</v>
      </c>
      <c r="J16" s="33">
        <f t="shared" si="2"/>
        <v>5000</v>
      </c>
      <c r="K16" s="29">
        <f t="shared" si="3"/>
        <v>18</v>
      </c>
      <c r="L16" s="32">
        <f t="shared" si="4"/>
        <v>2500</v>
      </c>
      <c r="M16" s="32">
        <f t="shared" si="5"/>
        <v>45000</v>
      </c>
    </row>
    <row r="17" spans="2:13" x14ac:dyDescent="0.3">
      <c r="B17" s="29">
        <v>14</v>
      </c>
      <c r="C17" s="30">
        <v>44475</v>
      </c>
      <c r="D17" s="31" t="s">
        <v>106</v>
      </c>
      <c r="E17" s="29">
        <v>2</v>
      </c>
      <c r="F17" s="32">
        <v>7000</v>
      </c>
      <c r="G17" s="32">
        <f t="shared" si="0"/>
        <v>14000</v>
      </c>
      <c r="H17" s="29">
        <v>1</v>
      </c>
      <c r="I17" s="33">
        <f t="shared" si="1"/>
        <v>7000</v>
      </c>
      <c r="J17" s="33">
        <f t="shared" si="2"/>
        <v>7000</v>
      </c>
      <c r="K17" s="29">
        <f t="shared" si="3"/>
        <v>1</v>
      </c>
      <c r="L17" s="32">
        <f t="shared" si="4"/>
        <v>7000</v>
      </c>
      <c r="M17" s="32">
        <f t="shared" si="5"/>
        <v>7000</v>
      </c>
    </row>
    <row r="18" spans="2:13" x14ac:dyDescent="0.3">
      <c r="B18" s="29">
        <v>15</v>
      </c>
      <c r="C18" s="30">
        <v>44475</v>
      </c>
      <c r="D18" s="31" t="s">
        <v>107</v>
      </c>
      <c r="E18" s="29">
        <v>2</v>
      </c>
      <c r="F18" s="32">
        <v>30000</v>
      </c>
      <c r="G18" s="32">
        <f t="shared" si="0"/>
        <v>60000</v>
      </c>
      <c r="H18" s="29">
        <v>1</v>
      </c>
      <c r="I18" s="33">
        <f t="shared" si="1"/>
        <v>30000</v>
      </c>
      <c r="J18" s="33">
        <f t="shared" si="2"/>
        <v>30000</v>
      </c>
      <c r="K18" s="29">
        <f t="shared" si="3"/>
        <v>1</v>
      </c>
      <c r="L18" s="32">
        <f t="shared" si="4"/>
        <v>30000</v>
      </c>
      <c r="M18" s="32">
        <f t="shared" si="5"/>
        <v>30000</v>
      </c>
    </row>
    <row r="19" spans="2:13" x14ac:dyDescent="0.3">
      <c r="B19" s="29">
        <v>16</v>
      </c>
      <c r="C19" s="30">
        <v>44476</v>
      </c>
      <c r="D19" s="31" t="s">
        <v>108</v>
      </c>
      <c r="E19" s="29">
        <v>5</v>
      </c>
      <c r="F19" s="32">
        <v>70000</v>
      </c>
      <c r="G19" s="32">
        <f t="shared" si="0"/>
        <v>350000</v>
      </c>
      <c r="H19" s="29">
        <v>2</v>
      </c>
      <c r="I19" s="33">
        <f t="shared" si="1"/>
        <v>70000</v>
      </c>
      <c r="J19" s="33">
        <f t="shared" si="2"/>
        <v>140000</v>
      </c>
      <c r="K19" s="29">
        <f t="shared" si="3"/>
        <v>3</v>
      </c>
      <c r="L19" s="32">
        <f t="shared" si="4"/>
        <v>70000</v>
      </c>
      <c r="M19" s="32">
        <f t="shared" si="5"/>
        <v>210000</v>
      </c>
    </row>
    <row r="20" spans="2:13" x14ac:dyDescent="0.3">
      <c r="B20" s="29">
        <v>17</v>
      </c>
      <c r="C20" s="30">
        <v>44476</v>
      </c>
      <c r="D20" s="31" t="s">
        <v>109</v>
      </c>
      <c r="E20" s="29">
        <v>6</v>
      </c>
      <c r="F20" s="32">
        <v>75000</v>
      </c>
      <c r="G20" s="32">
        <f t="shared" si="0"/>
        <v>450000</v>
      </c>
      <c r="H20" s="29">
        <v>4</v>
      </c>
      <c r="I20" s="33">
        <f t="shared" si="1"/>
        <v>75000</v>
      </c>
      <c r="J20" s="33">
        <f t="shared" si="2"/>
        <v>300000</v>
      </c>
      <c r="K20" s="29">
        <f t="shared" si="3"/>
        <v>2</v>
      </c>
      <c r="L20" s="32">
        <f t="shared" si="4"/>
        <v>75000</v>
      </c>
      <c r="M20" s="32">
        <f t="shared" si="5"/>
        <v>150000</v>
      </c>
    </row>
    <row r="21" spans="2:13" x14ac:dyDescent="0.3">
      <c r="B21" s="29">
        <v>18</v>
      </c>
      <c r="C21" s="30">
        <v>44476</v>
      </c>
      <c r="D21" s="31" t="s">
        <v>110</v>
      </c>
      <c r="E21" s="29">
        <v>2</v>
      </c>
      <c r="F21" s="32">
        <v>12000</v>
      </c>
      <c r="G21" s="32">
        <f t="shared" si="0"/>
        <v>24000</v>
      </c>
      <c r="H21" s="29">
        <v>1</v>
      </c>
      <c r="I21" s="33">
        <f t="shared" si="1"/>
        <v>12000</v>
      </c>
      <c r="J21" s="33">
        <f t="shared" si="2"/>
        <v>12000</v>
      </c>
      <c r="K21" s="29">
        <f t="shared" si="3"/>
        <v>1</v>
      </c>
      <c r="L21" s="32">
        <f t="shared" si="4"/>
        <v>12000</v>
      </c>
      <c r="M21" s="32">
        <f t="shared" si="5"/>
        <v>12000</v>
      </c>
    </row>
    <row r="22" spans="2:13" x14ac:dyDescent="0.3">
      <c r="B22" s="29">
        <v>19</v>
      </c>
      <c r="C22" s="30">
        <v>44476</v>
      </c>
      <c r="D22" s="31" t="s">
        <v>111</v>
      </c>
      <c r="E22" s="29">
        <v>1</v>
      </c>
      <c r="F22" s="32">
        <v>35000</v>
      </c>
      <c r="G22" s="32">
        <f t="shared" si="0"/>
        <v>35000</v>
      </c>
      <c r="H22" s="29"/>
      <c r="I22" s="33">
        <f t="shared" si="1"/>
        <v>35000</v>
      </c>
      <c r="J22" s="33">
        <f t="shared" si="2"/>
        <v>0</v>
      </c>
      <c r="K22" s="29">
        <f t="shared" si="3"/>
        <v>1</v>
      </c>
      <c r="L22" s="32">
        <f t="shared" si="4"/>
        <v>35000</v>
      </c>
      <c r="M22" s="32">
        <f t="shared" si="5"/>
        <v>35000</v>
      </c>
    </row>
    <row r="23" spans="2:13" x14ac:dyDescent="0.3">
      <c r="B23" s="29">
        <v>20</v>
      </c>
      <c r="C23" s="30">
        <v>44476</v>
      </c>
      <c r="D23" s="31" t="s">
        <v>112</v>
      </c>
      <c r="E23" s="29">
        <v>1</v>
      </c>
      <c r="F23" s="32">
        <v>17000</v>
      </c>
      <c r="G23" s="32">
        <f t="shared" si="0"/>
        <v>17000</v>
      </c>
      <c r="H23" s="29"/>
      <c r="I23" s="33">
        <f t="shared" si="1"/>
        <v>17000</v>
      </c>
      <c r="J23" s="33">
        <f t="shared" si="2"/>
        <v>0</v>
      </c>
      <c r="K23" s="29">
        <f t="shared" si="3"/>
        <v>1</v>
      </c>
      <c r="L23" s="32">
        <f t="shared" si="4"/>
        <v>17000</v>
      </c>
      <c r="M23" s="32">
        <f t="shared" si="5"/>
        <v>17000</v>
      </c>
    </row>
    <row r="24" spans="2:13" x14ac:dyDescent="0.3">
      <c r="B24" s="29">
        <v>21</v>
      </c>
      <c r="C24" s="30">
        <v>44476</v>
      </c>
      <c r="D24" s="31" t="s">
        <v>113</v>
      </c>
      <c r="E24" s="29">
        <v>1</v>
      </c>
      <c r="F24" s="32">
        <v>18000</v>
      </c>
      <c r="G24" s="32">
        <f t="shared" si="0"/>
        <v>18000</v>
      </c>
      <c r="H24" s="29"/>
      <c r="I24" s="33">
        <f t="shared" si="1"/>
        <v>18000</v>
      </c>
      <c r="J24" s="33">
        <f t="shared" si="2"/>
        <v>0</v>
      </c>
      <c r="K24" s="29">
        <f t="shared" si="3"/>
        <v>1</v>
      </c>
      <c r="L24" s="32">
        <f t="shared" si="4"/>
        <v>18000</v>
      </c>
      <c r="M24" s="32">
        <f t="shared" si="5"/>
        <v>18000</v>
      </c>
    </row>
    <row r="25" spans="2:13" x14ac:dyDescent="0.3">
      <c r="B25" s="29">
        <v>22</v>
      </c>
      <c r="C25" s="30">
        <v>44476</v>
      </c>
      <c r="D25" s="31" t="s">
        <v>114</v>
      </c>
      <c r="E25" s="29">
        <v>1</v>
      </c>
      <c r="F25" s="32">
        <v>12000</v>
      </c>
      <c r="G25" s="32">
        <f t="shared" si="0"/>
        <v>12000</v>
      </c>
      <c r="H25" s="29"/>
      <c r="I25" s="33">
        <f t="shared" si="1"/>
        <v>12000</v>
      </c>
      <c r="J25" s="33">
        <f t="shared" si="2"/>
        <v>0</v>
      </c>
      <c r="K25" s="29">
        <f t="shared" si="3"/>
        <v>1</v>
      </c>
      <c r="L25" s="32">
        <f t="shared" si="4"/>
        <v>12000</v>
      </c>
      <c r="M25" s="32">
        <f t="shared" si="5"/>
        <v>12000</v>
      </c>
    </row>
    <row r="26" spans="2:13" x14ac:dyDescent="0.3">
      <c r="B26" s="29">
        <v>23</v>
      </c>
      <c r="C26" s="30">
        <v>44476</v>
      </c>
      <c r="D26" s="31" t="s">
        <v>115</v>
      </c>
      <c r="E26" s="29">
        <v>50</v>
      </c>
      <c r="F26" s="32">
        <v>10000</v>
      </c>
      <c r="G26" s="32">
        <f t="shared" si="0"/>
        <v>500000</v>
      </c>
      <c r="H26" s="29">
        <v>50</v>
      </c>
      <c r="I26" s="33">
        <f t="shared" si="1"/>
        <v>10000</v>
      </c>
      <c r="J26" s="33">
        <f t="shared" si="2"/>
        <v>500000</v>
      </c>
      <c r="K26" s="29">
        <f t="shared" si="3"/>
        <v>0</v>
      </c>
      <c r="L26" s="32">
        <f t="shared" si="4"/>
        <v>10000</v>
      </c>
      <c r="M26" s="32">
        <f t="shared" si="5"/>
        <v>0</v>
      </c>
    </row>
    <row r="27" spans="2:13" x14ac:dyDescent="0.3">
      <c r="B27" s="29">
        <v>24</v>
      </c>
      <c r="C27" s="30">
        <v>44476</v>
      </c>
      <c r="D27" s="31" t="s">
        <v>116</v>
      </c>
      <c r="E27" s="29">
        <v>60</v>
      </c>
      <c r="F27" s="32">
        <v>6000</v>
      </c>
      <c r="G27" s="32">
        <f t="shared" si="0"/>
        <v>360000</v>
      </c>
      <c r="H27" s="29"/>
      <c r="I27" s="33">
        <f t="shared" si="1"/>
        <v>6000</v>
      </c>
      <c r="J27" s="33">
        <f t="shared" si="2"/>
        <v>0</v>
      </c>
      <c r="K27" s="29">
        <f t="shared" si="3"/>
        <v>60</v>
      </c>
      <c r="L27" s="32">
        <f t="shared" si="4"/>
        <v>6000</v>
      </c>
      <c r="M27" s="32">
        <f t="shared" si="5"/>
        <v>360000</v>
      </c>
    </row>
    <row r="28" spans="2:13" x14ac:dyDescent="0.3">
      <c r="B28" s="29">
        <v>25</v>
      </c>
      <c r="C28" s="30">
        <v>44480</v>
      </c>
      <c r="D28" s="31" t="s">
        <v>117</v>
      </c>
      <c r="E28" s="29">
        <v>2</v>
      </c>
      <c r="F28" s="32">
        <v>115000</v>
      </c>
      <c r="G28" s="32">
        <f t="shared" si="0"/>
        <v>230000</v>
      </c>
      <c r="H28" s="29">
        <v>2</v>
      </c>
      <c r="I28" s="33">
        <f t="shared" si="1"/>
        <v>115000</v>
      </c>
      <c r="J28" s="33">
        <f t="shared" si="2"/>
        <v>230000</v>
      </c>
      <c r="K28" s="29">
        <f t="shared" si="3"/>
        <v>0</v>
      </c>
      <c r="L28" s="32">
        <f t="shared" si="4"/>
        <v>115000</v>
      </c>
      <c r="M28" s="32">
        <f t="shared" si="5"/>
        <v>0</v>
      </c>
    </row>
    <row r="29" spans="2:13" x14ac:dyDescent="0.3">
      <c r="B29" s="29">
        <v>26</v>
      </c>
      <c r="C29" s="30">
        <v>44480</v>
      </c>
      <c r="D29" s="31" t="s">
        <v>118</v>
      </c>
      <c r="E29" s="29">
        <v>1</v>
      </c>
      <c r="F29" s="32">
        <v>20000</v>
      </c>
      <c r="G29" s="32">
        <f t="shared" si="0"/>
        <v>20000</v>
      </c>
      <c r="H29" s="29"/>
      <c r="I29" s="33">
        <f t="shared" si="1"/>
        <v>20000</v>
      </c>
      <c r="J29" s="33">
        <f t="shared" si="2"/>
        <v>0</v>
      </c>
      <c r="K29" s="29">
        <f t="shared" si="3"/>
        <v>1</v>
      </c>
      <c r="L29" s="32">
        <f t="shared" si="4"/>
        <v>20000</v>
      </c>
      <c r="M29" s="32">
        <f t="shared" si="5"/>
        <v>20000</v>
      </c>
    </row>
    <row r="30" spans="2:13" x14ac:dyDescent="0.3">
      <c r="B30" s="29">
        <v>27</v>
      </c>
      <c r="C30" s="30">
        <v>44481</v>
      </c>
      <c r="D30" s="31" t="s">
        <v>119</v>
      </c>
      <c r="E30" s="29">
        <v>4</v>
      </c>
      <c r="F30" s="32">
        <v>50000</v>
      </c>
      <c r="G30" s="32">
        <f t="shared" si="0"/>
        <v>200000</v>
      </c>
      <c r="H30" s="29">
        <v>2</v>
      </c>
      <c r="I30" s="33">
        <f t="shared" si="1"/>
        <v>50000</v>
      </c>
      <c r="J30" s="33">
        <f t="shared" si="2"/>
        <v>100000</v>
      </c>
      <c r="K30" s="29">
        <f t="shared" si="3"/>
        <v>2</v>
      </c>
      <c r="L30" s="32">
        <f t="shared" si="4"/>
        <v>50000</v>
      </c>
      <c r="M30" s="32">
        <f t="shared" si="5"/>
        <v>100000</v>
      </c>
    </row>
    <row r="31" spans="2:13" x14ac:dyDescent="0.3">
      <c r="B31" s="29">
        <v>28</v>
      </c>
      <c r="C31" s="30">
        <v>44481</v>
      </c>
      <c r="D31" s="31" t="s">
        <v>120</v>
      </c>
      <c r="E31" s="29">
        <v>2</v>
      </c>
      <c r="F31" s="32">
        <v>42000</v>
      </c>
      <c r="G31" s="32">
        <v>84000</v>
      </c>
      <c r="H31" s="29">
        <v>2</v>
      </c>
      <c r="I31" s="33">
        <f t="shared" si="1"/>
        <v>42000</v>
      </c>
      <c r="J31" s="33">
        <f t="shared" si="2"/>
        <v>84000</v>
      </c>
      <c r="K31" s="29">
        <f t="shared" si="3"/>
        <v>0</v>
      </c>
      <c r="L31" s="32">
        <f t="shared" si="4"/>
        <v>42000</v>
      </c>
      <c r="M31" s="32">
        <f t="shared" si="5"/>
        <v>0</v>
      </c>
    </row>
    <row r="32" spans="2:13" x14ac:dyDescent="0.3">
      <c r="B32" s="29">
        <v>29</v>
      </c>
      <c r="C32" s="30">
        <v>44481</v>
      </c>
      <c r="D32" s="31" t="s">
        <v>115</v>
      </c>
      <c r="E32" s="29">
        <v>100</v>
      </c>
      <c r="F32" s="32">
        <v>10000</v>
      </c>
      <c r="G32" s="32">
        <f t="shared" ref="G32" si="6">E32*F32</f>
        <v>1000000</v>
      </c>
      <c r="H32" s="29">
        <v>50</v>
      </c>
      <c r="I32" s="33">
        <f t="shared" si="1"/>
        <v>10000</v>
      </c>
      <c r="J32" s="33">
        <f t="shared" si="2"/>
        <v>500000</v>
      </c>
      <c r="K32" s="29">
        <f t="shared" si="3"/>
        <v>50</v>
      </c>
      <c r="L32" s="32">
        <f t="shared" si="4"/>
        <v>10000</v>
      </c>
      <c r="M32" s="32">
        <f t="shared" si="5"/>
        <v>500000</v>
      </c>
    </row>
    <row r="33" spans="2:13" x14ac:dyDescent="0.3">
      <c r="B33" s="29">
        <v>30</v>
      </c>
      <c r="C33" s="30">
        <v>44484</v>
      </c>
      <c r="D33" s="31" t="s">
        <v>121</v>
      </c>
      <c r="E33" s="29">
        <v>9</v>
      </c>
      <c r="F33" s="32">
        <v>33000</v>
      </c>
      <c r="G33" s="32">
        <f t="shared" si="0"/>
        <v>297000</v>
      </c>
      <c r="H33" s="29">
        <v>4</v>
      </c>
      <c r="I33" s="33">
        <f t="shared" si="1"/>
        <v>33000</v>
      </c>
      <c r="J33" s="33">
        <f t="shared" si="2"/>
        <v>132000</v>
      </c>
      <c r="K33" s="29">
        <f t="shared" si="3"/>
        <v>5</v>
      </c>
      <c r="L33" s="32">
        <f t="shared" si="4"/>
        <v>33000</v>
      </c>
      <c r="M33" s="32">
        <f t="shared" si="5"/>
        <v>165000</v>
      </c>
    </row>
    <row r="34" spans="2:13" x14ac:dyDescent="0.3">
      <c r="B34" s="29"/>
      <c r="C34" s="30"/>
      <c r="D34" s="31"/>
      <c r="E34" s="29"/>
      <c r="F34" s="32"/>
      <c r="G34" s="32">
        <f t="shared" si="0"/>
        <v>0</v>
      </c>
      <c r="H34" s="29"/>
      <c r="I34" s="33">
        <f t="shared" si="1"/>
        <v>0</v>
      </c>
      <c r="J34" s="33">
        <f t="shared" si="2"/>
        <v>0</v>
      </c>
      <c r="K34" s="29">
        <f t="shared" si="3"/>
        <v>0</v>
      </c>
      <c r="L34" s="32">
        <f t="shared" si="4"/>
        <v>0</v>
      </c>
      <c r="M34" s="32">
        <f t="shared" si="5"/>
        <v>0</v>
      </c>
    </row>
    <row r="35" spans="2:13" x14ac:dyDescent="0.3">
      <c r="B35" s="29"/>
      <c r="C35" s="30"/>
      <c r="D35" s="31"/>
      <c r="E35" s="29"/>
      <c r="F35" s="32"/>
      <c r="G35" s="32">
        <f t="shared" si="0"/>
        <v>0</v>
      </c>
      <c r="H35" s="29"/>
      <c r="I35" s="33">
        <f t="shared" si="1"/>
        <v>0</v>
      </c>
      <c r="J35" s="33">
        <f t="shared" si="2"/>
        <v>0</v>
      </c>
      <c r="K35" s="29">
        <f t="shared" si="3"/>
        <v>0</v>
      </c>
      <c r="L35" s="32">
        <f t="shared" si="4"/>
        <v>0</v>
      </c>
      <c r="M35" s="32">
        <f t="shared" si="5"/>
        <v>0</v>
      </c>
    </row>
    <row r="36" spans="2:13" x14ac:dyDescent="0.3">
      <c r="B36" s="29"/>
      <c r="C36" s="30"/>
      <c r="D36" s="31"/>
      <c r="E36" s="29"/>
      <c r="F36" s="32"/>
      <c r="G36" s="32">
        <f t="shared" si="0"/>
        <v>0</v>
      </c>
      <c r="H36" s="29"/>
      <c r="I36" s="33">
        <f t="shared" si="1"/>
        <v>0</v>
      </c>
      <c r="J36" s="33">
        <f t="shared" si="2"/>
        <v>0</v>
      </c>
      <c r="K36" s="29">
        <f t="shared" si="3"/>
        <v>0</v>
      </c>
      <c r="L36" s="32">
        <f t="shared" si="4"/>
        <v>0</v>
      </c>
      <c r="M36" s="32">
        <f t="shared" si="5"/>
        <v>0</v>
      </c>
    </row>
    <row r="37" spans="2:13" x14ac:dyDescent="0.3">
      <c r="B37" s="29"/>
      <c r="C37" s="30"/>
      <c r="D37" s="31"/>
      <c r="E37" s="29"/>
      <c r="F37" s="32"/>
      <c r="G37" s="32">
        <f t="shared" si="0"/>
        <v>0</v>
      </c>
      <c r="H37" s="29"/>
      <c r="I37" s="33">
        <f t="shared" si="1"/>
        <v>0</v>
      </c>
      <c r="J37" s="33">
        <f t="shared" si="2"/>
        <v>0</v>
      </c>
      <c r="K37" s="29">
        <f t="shared" si="3"/>
        <v>0</v>
      </c>
      <c r="L37" s="32">
        <f t="shared" si="4"/>
        <v>0</v>
      </c>
      <c r="M37" s="32">
        <f t="shared" si="5"/>
        <v>0</v>
      </c>
    </row>
    <row r="38" spans="2:13" x14ac:dyDescent="0.3">
      <c r="B38" s="29"/>
      <c r="C38" s="30"/>
      <c r="D38" s="31"/>
      <c r="E38" s="29"/>
      <c r="F38" s="32"/>
      <c r="G38" s="32">
        <f t="shared" si="0"/>
        <v>0</v>
      </c>
      <c r="H38" s="29"/>
      <c r="I38" s="33">
        <f t="shared" si="1"/>
        <v>0</v>
      </c>
      <c r="J38" s="33">
        <f t="shared" si="2"/>
        <v>0</v>
      </c>
      <c r="K38" s="29">
        <f t="shared" si="3"/>
        <v>0</v>
      </c>
      <c r="L38" s="32">
        <f t="shared" si="4"/>
        <v>0</v>
      </c>
      <c r="M38" s="32">
        <f t="shared" si="5"/>
        <v>0</v>
      </c>
    </row>
    <row r="39" spans="2:13" x14ac:dyDescent="0.3">
      <c r="B39" s="29"/>
      <c r="C39" s="30"/>
      <c r="D39" s="31"/>
      <c r="E39" s="29"/>
      <c r="F39" s="32"/>
      <c r="G39" s="32">
        <f t="shared" si="0"/>
        <v>0</v>
      </c>
      <c r="H39" s="29"/>
      <c r="I39" s="33">
        <f t="shared" si="1"/>
        <v>0</v>
      </c>
      <c r="J39" s="33">
        <f t="shared" si="2"/>
        <v>0</v>
      </c>
      <c r="K39" s="29">
        <f t="shared" si="3"/>
        <v>0</v>
      </c>
      <c r="L39" s="32">
        <f t="shared" si="4"/>
        <v>0</v>
      </c>
      <c r="M39" s="32">
        <f t="shared" si="5"/>
        <v>0</v>
      </c>
    </row>
    <row r="40" spans="2:13" x14ac:dyDescent="0.3">
      <c r="B40" s="29"/>
      <c r="C40" s="30"/>
      <c r="D40" s="31"/>
      <c r="E40" s="29"/>
      <c r="F40" s="32"/>
      <c r="G40" s="32">
        <f t="shared" si="0"/>
        <v>0</v>
      </c>
      <c r="H40" s="29"/>
      <c r="I40" s="33">
        <f t="shared" si="1"/>
        <v>0</v>
      </c>
      <c r="J40" s="33">
        <f t="shared" si="2"/>
        <v>0</v>
      </c>
      <c r="K40" s="29">
        <f t="shared" si="3"/>
        <v>0</v>
      </c>
      <c r="L40" s="32">
        <f t="shared" si="4"/>
        <v>0</v>
      </c>
      <c r="M40" s="32">
        <f t="shared" si="5"/>
        <v>0</v>
      </c>
    </row>
    <row r="41" spans="2:13" x14ac:dyDescent="0.3">
      <c r="B41" s="29"/>
      <c r="C41" s="30"/>
      <c r="D41" s="31"/>
      <c r="E41" s="29"/>
      <c r="F41" s="32"/>
      <c r="G41" s="32">
        <f t="shared" ref="G41:G51" si="7">E41*F41</f>
        <v>0</v>
      </c>
      <c r="H41" s="29"/>
      <c r="I41" s="33">
        <f t="shared" ref="I41:I51" si="8">F41</f>
        <v>0</v>
      </c>
      <c r="J41" s="33">
        <f t="shared" ref="J41:J51" si="9">H41*I41</f>
        <v>0</v>
      </c>
      <c r="K41" s="29">
        <f t="shared" ref="K41:K51" si="10">E41-H41</f>
        <v>0</v>
      </c>
      <c r="L41" s="32">
        <f t="shared" ref="L41:L51" si="11">F41</f>
        <v>0</v>
      </c>
      <c r="M41" s="32">
        <f t="shared" ref="M41:M51" si="12">G41-J41</f>
        <v>0</v>
      </c>
    </row>
    <row r="42" spans="2:13" x14ac:dyDescent="0.3">
      <c r="B42" s="29"/>
      <c r="C42" s="30"/>
      <c r="D42" s="31"/>
      <c r="E42" s="29"/>
      <c r="F42" s="32"/>
      <c r="G42" s="32">
        <f t="shared" si="7"/>
        <v>0</v>
      </c>
      <c r="H42" s="29"/>
      <c r="I42" s="33">
        <f t="shared" si="8"/>
        <v>0</v>
      </c>
      <c r="J42" s="33">
        <f t="shared" si="9"/>
        <v>0</v>
      </c>
      <c r="K42" s="29">
        <f t="shared" si="10"/>
        <v>0</v>
      </c>
      <c r="L42" s="32">
        <f t="shared" si="11"/>
        <v>0</v>
      </c>
      <c r="M42" s="32">
        <f t="shared" si="12"/>
        <v>0</v>
      </c>
    </row>
    <row r="43" spans="2:13" x14ac:dyDescent="0.3">
      <c r="B43" s="29"/>
      <c r="C43" s="30"/>
      <c r="D43" s="31"/>
      <c r="E43" s="29"/>
      <c r="F43" s="32"/>
      <c r="G43" s="32">
        <f t="shared" si="7"/>
        <v>0</v>
      </c>
      <c r="H43" s="29"/>
      <c r="I43" s="33">
        <f t="shared" si="8"/>
        <v>0</v>
      </c>
      <c r="J43" s="33">
        <f t="shared" si="9"/>
        <v>0</v>
      </c>
      <c r="K43" s="29">
        <f t="shared" si="10"/>
        <v>0</v>
      </c>
      <c r="L43" s="32">
        <f t="shared" si="11"/>
        <v>0</v>
      </c>
      <c r="M43" s="32">
        <f t="shared" si="12"/>
        <v>0</v>
      </c>
    </row>
    <row r="44" spans="2:13" x14ac:dyDescent="0.3">
      <c r="B44" s="29"/>
      <c r="C44" s="30"/>
      <c r="D44" s="31"/>
      <c r="E44" s="29"/>
      <c r="F44" s="32"/>
      <c r="G44" s="32">
        <f t="shared" si="7"/>
        <v>0</v>
      </c>
      <c r="H44" s="29"/>
      <c r="I44" s="33">
        <f t="shared" si="8"/>
        <v>0</v>
      </c>
      <c r="J44" s="33">
        <f t="shared" si="9"/>
        <v>0</v>
      </c>
      <c r="K44" s="29">
        <f t="shared" si="10"/>
        <v>0</v>
      </c>
      <c r="L44" s="32">
        <f t="shared" si="11"/>
        <v>0</v>
      </c>
      <c r="M44" s="32">
        <f t="shared" si="12"/>
        <v>0</v>
      </c>
    </row>
    <row r="45" spans="2:13" x14ac:dyDescent="0.3">
      <c r="B45" s="29"/>
      <c r="C45" s="30"/>
      <c r="D45" s="31"/>
      <c r="E45" s="29"/>
      <c r="F45" s="32"/>
      <c r="G45" s="32">
        <f t="shared" si="7"/>
        <v>0</v>
      </c>
      <c r="H45" s="29"/>
      <c r="I45" s="33">
        <f t="shared" si="8"/>
        <v>0</v>
      </c>
      <c r="J45" s="33">
        <f t="shared" si="9"/>
        <v>0</v>
      </c>
      <c r="K45" s="29">
        <f t="shared" si="10"/>
        <v>0</v>
      </c>
      <c r="L45" s="32">
        <f t="shared" si="11"/>
        <v>0</v>
      </c>
      <c r="M45" s="32">
        <f t="shared" si="12"/>
        <v>0</v>
      </c>
    </row>
    <row r="46" spans="2:13" x14ac:dyDescent="0.3">
      <c r="B46" s="29"/>
      <c r="C46" s="30"/>
      <c r="D46" s="31"/>
      <c r="E46" s="29"/>
      <c r="F46" s="32"/>
      <c r="G46" s="32">
        <f t="shared" si="7"/>
        <v>0</v>
      </c>
      <c r="H46" s="29"/>
      <c r="I46" s="33">
        <f t="shared" si="8"/>
        <v>0</v>
      </c>
      <c r="J46" s="33">
        <f t="shared" si="9"/>
        <v>0</v>
      </c>
      <c r="K46" s="29">
        <f t="shared" si="10"/>
        <v>0</v>
      </c>
      <c r="L46" s="32">
        <f t="shared" si="11"/>
        <v>0</v>
      </c>
      <c r="M46" s="32">
        <f t="shared" si="12"/>
        <v>0</v>
      </c>
    </row>
    <row r="47" spans="2:13" x14ac:dyDescent="0.3">
      <c r="B47" s="29"/>
      <c r="C47" s="30"/>
      <c r="D47" s="31"/>
      <c r="E47" s="29"/>
      <c r="F47" s="32"/>
      <c r="G47" s="32">
        <f t="shared" si="7"/>
        <v>0</v>
      </c>
      <c r="H47" s="29"/>
      <c r="I47" s="33">
        <f t="shared" si="8"/>
        <v>0</v>
      </c>
      <c r="J47" s="33">
        <f t="shared" si="9"/>
        <v>0</v>
      </c>
      <c r="K47" s="29">
        <f t="shared" si="10"/>
        <v>0</v>
      </c>
      <c r="L47" s="32">
        <f t="shared" si="11"/>
        <v>0</v>
      </c>
      <c r="M47" s="32">
        <f t="shared" si="12"/>
        <v>0</v>
      </c>
    </row>
    <row r="48" spans="2:13" x14ac:dyDescent="0.3">
      <c r="B48" s="29"/>
      <c r="C48" s="30"/>
      <c r="D48" s="31"/>
      <c r="E48" s="29"/>
      <c r="F48" s="32"/>
      <c r="G48" s="32">
        <f t="shared" si="7"/>
        <v>0</v>
      </c>
      <c r="H48" s="29"/>
      <c r="I48" s="33">
        <f t="shared" si="8"/>
        <v>0</v>
      </c>
      <c r="J48" s="33">
        <f t="shared" si="9"/>
        <v>0</v>
      </c>
      <c r="K48" s="29">
        <f t="shared" si="10"/>
        <v>0</v>
      </c>
      <c r="L48" s="32">
        <f t="shared" si="11"/>
        <v>0</v>
      </c>
      <c r="M48" s="32">
        <f t="shared" si="12"/>
        <v>0</v>
      </c>
    </row>
    <row r="49" spans="2:13" x14ac:dyDescent="0.3">
      <c r="B49" s="29"/>
      <c r="C49" s="30"/>
      <c r="D49" s="31"/>
      <c r="E49" s="29"/>
      <c r="F49" s="32"/>
      <c r="G49" s="32">
        <f t="shared" si="7"/>
        <v>0</v>
      </c>
      <c r="H49" s="29"/>
      <c r="I49" s="33">
        <f t="shared" si="8"/>
        <v>0</v>
      </c>
      <c r="J49" s="33">
        <f t="shared" si="9"/>
        <v>0</v>
      </c>
      <c r="K49" s="29">
        <f t="shared" si="10"/>
        <v>0</v>
      </c>
      <c r="L49" s="32">
        <f t="shared" si="11"/>
        <v>0</v>
      </c>
      <c r="M49" s="32">
        <f t="shared" si="12"/>
        <v>0</v>
      </c>
    </row>
    <row r="50" spans="2:13" x14ac:dyDescent="0.3">
      <c r="B50" s="29"/>
      <c r="C50" s="30"/>
      <c r="D50" s="31"/>
      <c r="E50" s="29"/>
      <c r="F50" s="32"/>
      <c r="G50" s="32">
        <f t="shared" si="7"/>
        <v>0</v>
      </c>
      <c r="H50" s="29"/>
      <c r="I50" s="33">
        <f t="shared" si="8"/>
        <v>0</v>
      </c>
      <c r="J50" s="33">
        <f t="shared" si="9"/>
        <v>0</v>
      </c>
      <c r="K50" s="29">
        <f t="shared" si="10"/>
        <v>0</v>
      </c>
      <c r="L50" s="32">
        <f t="shared" si="11"/>
        <v>0</v>
      </c>
      <c r="M50" s="32">
        <f t="shared" si="12"/>
        <v>0</v>
      </c>
    </row>
    <row r="51" spans="2:13" x14ac:dyDescent="0.3">
      <c r="B51" s="29"/>
      <c r="C51" s="30"/>
      <c r="D51" s="31"/>
      <c r="E51" s="29"/>
      <c r="F51" s="32"/>
      <c r="G51" s="32">
        <f t="shared" si="7"/>
        <v>0</v>
      </c>
      <c r="H51" s="29"/>
      <c r="I51" s="33">
        <f t="shared" si="8"/>
        <v>0</v>
      </c>
      <c r="J51" s="33">
        <f t="shared" si="9"/>
        <v>0</v>
      </c>
      <c r="K51" s="29">
        <f t="shared" si="10"/>
        <v>0</v>
      </c>
      <c r="L51" s="32">
        <f t="shared" si="11"/>
        <v>0</v>
      </c>
      <c r="M51" s="32">
        <f t="shared" si="12"/>
        <v>0</v>
      </c>
    </row>
  </sheetData>
  <mergeCells count="6">
    <mergeCell ref="K2:M2"/>
    <mergeCell ref="B2:B3"/>
    <mergeCell ref="C2:C3"/>
    <mergeCell ref="D2:D3"/>
    <mergeCell ref="E2:G2"/>
    <mergeCell ref="H2:J2"/>
  </mergeCells>
  <phoneticPr fontId="8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COA-new</vt:lpstr>
      <vt:lpstr>Sheet2</vt:lpstr>
      <vt:lpstr>Kartu stok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semangat1 2022</dc:creator>
  <cp:lastModifiedBy>Semangat2 2022</cp:lastModifiedBy>
  <dcterms:created xsi:type="dcterms:W3CDTF">2021-10-29T08:44:02Z</dcterms:created>
  <dcterms:modified xsi:type="dcterms:W3CDTF">2022-02-22T11:43:03Z</dcterms:modified>
</cp:coreProperties>
</file>