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\Documents\BoE\git\FreeRTOS\FreeRTOS\Demo\ARM7_LPC2129_IAR\"/>
    </mc:Choice>
  </mc:AlternateContent>
  <xr:revisionPtr revIDLastSave="0" documentId="13_ncr:1_{5A2EBEE9-EB50-46EC-B973-016B43C54CF2}" xr6:coauthVersionLast="47" xr6:coauthVersionMax="47" xr10:uidLastSave="{00000000-0000-0000-0000-000000000000}"/>
  <bookViews>
    <workbookView xWindow="4620" yWindow="4485" windowWidth="28800" windowHeight="15435" xr2:uid="{88121655-1C3B-4FE1-B6FA-6C47B271F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5" i="1"/>
  <c r="B46" i="1" s="1"/>
  <c r="B42" i="1"/>
  <c r="B39" i="1"/>
  <c r="B36" i="1"/>
  <c r="D33" i="1"/>
  <c r="E33" i="1" s="1"/>
  <c r="C39" i="1"/>
  <c r="Q29" i="1"/>
  <c r="S29" i="1" s="1"/>
  <c r="T29" i="1" s="1"/>
  <c r="T25" i="1"/>
  <c r="S25" i="1"/>
  <c r="Q25" i="1"/>
  <c r="S21" i="1"/>
  <c r="T21" i="1" s="1"/>
  <c r="Q21" i="1"/>
  <c r="B32" i="1"/>
</calcChain>
</file>

<file path=xl/sharedStrings.xml><?xml version="1.0" encoding="utf-8"?>
<sst xmlns="http://schemas.openxmlformats.org/spreadsheetml/2006/main" count="36" uniqueCount="34">
  <si>
    <t>/* CPCH2 = CAP1.2 = pin 0.17 */</t>
  </si>
  <si>
    <t>C:\Users\boe\Documents\BoE\git\ewarm\lpc2138-sk\arm\9.10.2\NXP\LPC213x\IAR-P213x\Demo\app</t>
  </si>
  <si>
    <t xml:space="preserve">line 309 in demo.c </t>
  </si>
  <si>
    <t>http://git.beee.wengle.se/?p=v_lpc2138.git;a=blob;f=app/demo.c;h=4cd207f2f57ae880186821d4784ee88b78d64e9a;hb=7fd570530d672f2ea303fdb4a2e4d3af5ac9a2c7</t>
  </si>
  <si>
    <t xml:space="preserve">        /* LPC2138-SK  58982400 / 1000 --&gt; 58982.400 */ </t>
  </si>
  <si>
    <t>32 bit count of 58982400 Hz lasts for almost 73 seconds</t>
  </si>
  <si>
    <t>#define TIME_BUF_SIZE (1 &lt;&lt; 4) /*  must be power of two - circular buffer */</t>
  </si>
  <si>
    <t>#define TIME_BUF_MASK (TIME_BUF_SIZE - 1) /* mask for index to circular buffer */</t>
  </si>
  <si>
    <t>volatile unsigned int times[ TIME_BUF_SIZE ];</t>
  </si>
  <si>
    <t xml:space="preserve">volatile unsigned long long nTimes = 0; </t>
  </si>
  <si>
    <t>unsigned long long CaptureCount = 0;</t>
  </si>
  <si>
    <t>unsigned long long TripOffset = 0;</t>
  </si>
  <si>
    <t>/* 0.6 m per revolution</t>
  </si>
  <si>
    <t xml:space="preserve">   divided by 2 (triggering twice per revolution):   </t>
  </si>
  <si>
    <t xml:space="preserve">   600/2 mm = 300 mm </t>
  </si>
  <si>
    <t>*/</t>
  </si>
  <si>
    <t xml:space="preserve">unsigned int distancePerPulse_mm = 600; // mm </t>
  </si>
  <si>
    <t>unsigned int captureCountDiff_to_10mh = 14740 / 14 * 600 * 360; // units of (10m) / h = (0.01 km)/h</t>
  </si>
  <si>
    <t>/* 14.74 MHz timer clock, divide by 14 prescaling, 600 mm / sensor pulse, (3.6 km/h per m/s) * 100 */</t>
  </si>
  <si>
    <t xml:space="preserve"> </t>
  </si>
  <si>
    <t>l600ff in user_func.c</t>
  </si>
  <si>
    <t>with pllx4</t>
  </si>
  <si>
    <t>xtal</t>
  </si>
  <si>
    <t>prescale 14</t>
  </si>
  <si>
    <t>Hz</t>
  </si>
  <si>
    <t>s</t>
  </si>
  <si>
    <t>us</t>
  </si>
  <si>
    <t>no prescale</t>
  </si>
  <si>
    <t>(2^32-1)</t>
  </si>
  <si>
    <t>58982400*60</t>
  </si>
  <si>
    <t>Count to 3538944000 -1 to get 60 s</t>
  </si>
  <si>
    <t>hours in 32 bits counting minutes</t>
  </si>
  <si>
    <t>days  in 32 bits counting minutes</t>
  </si>
  <si>
    <t>years  in 32 bits counting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</si>
</sst>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728B-87B9-47CD-8AEC-4758B38B2859}">
  <dimension ref="B1:T47"/>
  <sheetViews>
    <sheetView tabSelected="1" topLeftCell="A17" workbookViewId="0">
      <selection activeCell="C48" sqref="C48"/>
    </sheetView>
  </sheetViews>
  <sheetFormatPr defaultRowHeight="15" x14ac:dyDescent="0.25"/>
  <cols>
    <col min="2" max="2" width="11" bestFit="1" customWidth="1"/>
    <col min="4" max="4" width="12" bestFit="1" customWidth="1"/>
    <col min="5" max="5" width="16.42578125" customWidth="1"/>
    <col min="19" max="19" width="12" bestFit="1" customWidth="1"/>
  </cols>
  <sheetData>
    <row r="1" spans="2:3" x14ac:dyDescent="0.25">
      <c r="B1" t="s">
        <v>2</v>
      </c>
    </row>
    <row r="2" spans="2:3" x14ac:dyDescent="0.25">
      <c r="B2" t="s">
        <v>1</v>
      </c>
    </row>
    <row r="3" spans="2:3" x14ac:dyDescent="0.25">
      <c r="B3" t="s">
        <v>3</v>
      </c>
    </row>
    <row r="4" spans="2:3" x14ac:dyDescent="0.25">
      <c r="B4" t="s">
        <v>0</v>
      </c>
    </row>
    <row r="7" spans="2:3" x14ac:dyDescent="0.25">
      <c r="B7" t="s">
        <v>20</v>
      </c>
    </row>
    <row r="8" spans="2:3" x14ac:dyDescent="0.25">
      <c r="C8" t="s">
        <v>6</v>
      </c>
    </row>
    <row r="9" spans="2:3" x14ac:dyDescent="0.25">
      <c r="C9" t="s">
        <v>7</v>
      </c>
    </row>
    <row r="10" spans="2:3" x14ac:dyDescent="0.25">
      <c r="C10" t="s">
        <v>8</v>
      </c>
    </row>
    <row r="11" spans="2:3" x14ac:dyDescent="0.25">
      <c r="C11" t="s">
        <v>9</v>
      </c>
    </row>
    <row r="12" spans="2:3" x14ac:dyDescent="0.25">
      <c r="C12" t="s">
        <v>10</v>
      </c>
    </row>
    <row r="13" spans="2:3" x14ac:dyDescent="0.25">
      <c r="C13" t="s">
        <v>11</v>
      </c>
    </row>
    <row r="14" spans="2:3" x14ac:dyDescent="0.25">
      <c r="C14" t="s">
        <v>12</v>
      </c>
    </row>
    <row r="15" spans="2:3" x14ac:dyDescent="0.25">
      <c r="C15" t="s">
        <v>13</v>
      </c>
    </row>
    <row r="16" spans="2:3" x14ac:dyDescent="0.25">
      <c r="C16" t="s">
        <v>14</v>
      </c>
    </row>
    <row r="17" spans="2:20" x14ac:dyDescent="0.25">
      <c r="C17" t="s">
        <v>15</v>
      </c>
    </row>
    <row r="19" spans="2:20" x14ac:dyDescent="0.25">
      <c r="C19" t="s">
        <v>16</v>
      </c>
      <c r="O19" s="2"/>
      <c r="P19" s="1" t="s">
        <v>24</v>
      </c>
      <c r="Q19" s="1"/>
      <c r="S19" t="s">
        <v>25</v>
      </c>
      <c r="T19" t="s">
        <v>26</v>
      </c>
    </row>
    <row r="20" spans="2:20" x14ac:dyDescent="0.25">
      <c r="C20" t="s">
        <v>17</v>
      </c>
      <c r="P20" t="s">
        <v>22</v>
      </c>
      <c r="Q20" t="s">
        <v>23</v>
      </c>
    </row>
    <row r="21" spans="2:20" x14ac:dyDescent="0.25">
      <c r="C21" t="s">
        <v>18</v>
      </c>
      <c r="P21">
        <v>14745600</v>
      </c>
      <c r="Q21">
        <f>P21/14</f>
        <v>1053257.142857143</v>
      </c>
      <c r="S21">
        <f>1/Q21</f>
        <v>9.4943576388888876E-7</v>
      </c>
      <c r="T21">
        <f>S21*1000000</f>
        <v>0.94943576388888873</v>
      </c>
    </row>
    <row r="22" spans="2:20" x14ac:dyDescent="0.25">
      <c r="B22" t="s">
        <v>19</v>
      </c>
    </row>
    <row r="24" spans="2:20" x14ac:dyDescent="0.25">
      <c r="P24" t="s">
        <v>21</v>
      </c>
      <c r="Q24" t="s">
        <v>23</v>
      </c>
    </row>
    <row r="25" spans="2:20" x14ac:dyDescent="0.25">
      <c r="P25">
        <v>58982400</v>
      </c>
      <c r="Q25">
        <f>P25/14</f>
        <v>4213028.5714285718</v>
      </c>
      <c r="S25">
        <f>1/Q25</f>
        <v>2.3735894097222219E-7</v>
      </c>
      <c r="T25">
        <f>S25*1000000</f>
        <v>0.23735894097222218</v>
      </c>
    </row>
    <row r="28" spans="2:20" x14ac:dyDescent="0.25">
      <c r="B28" t="s">
        <v>4</v>
      </c>
      <c r="P28" t="s">
        <v>21</v>
      </c>
      <c r="Q28" t="s">
        <v>27</v>
      </c>
    </row>
    <row r="29" spans="2:20" x14ac:dyDescent="0.25">
      <c r="P29">
        <v>58982400</v>
      </c>
      <c r="Q29">
        <f>P29</f>
        <v>58982400</v>
      </c>
      <c r="S29">
        <f>1/Q29</f>
        <v>1.6954210069444444E-8</v>
      </c>
      <c r="T29">
        <f>S29*1000000</f>
        <v>1.6954210069444444E-2</v>
      </c>
    </row>
    <row r="31" spans="2:20" x14ac:dyDescent="0.25">
      <c r="B31" t="s">
        <v>5</v>
      </c>
    </row>
    <row r="32" spans="2:20" x14ac:dyDescent="0.25">
      <c r="B32">
        <f>(2^32-1) / 58982400</f>
        <v>72.817777760823574</v>
      </c>
      <c r="D32" t="s">
        <v>28</v>
      </c>
    </row>
    <row r="33" spans="2:5" x14ac:dyDescent="0.25">
      <c r="D33">
        <f>(2^32-1)</f>
        <v>4294967295</v>
      </c>
      <c r="E33" t="str">
        <f>DEC2HEX(D33,10)</f>
        <v>00FFFFFFFF</v>
      </c>
    </row>
    <row r="35" spans="2:5" x14ac:dyDescent="0.25">
      <c r="B35" t="s">
        <v>29</v>
      </c>
    </row>
    <row r="36" spans="2:5" x14ac:dyDescent="0.25">
      <c r="B36">
        <f>58982400*60</f>
        <v>3538944000</v>
      </c>
    </row>
    <row r="37" spans="2:5" x14ac:dyDescent="0.25">
      <c r="B37">
        <v>3538944000</v>
      </c>
    </row>
    <row r="38" spans="2:5" x14ac:dyDescent="0.25">
      <c r="B38" t="s">
        <v>30</v>
      </c>
    </row>
    <row r="39" spans="2:5" x14ac:dyDescent="0.25">
      <c r="B39">
        <f>3538944000-1</f>
        <v>3538943999</v>
      </c>
      <c r="C39" t="str">
        <f>DEC2HEX(B39,8)</f>
        <v>D2EFFFFF</v>
      </c>
    </row>
    <row r="40" spans="2:5" x14ac:dyDescent="0.25">
      <c r="B40">
        <v>3538943999</v>
      </c>
    </row>
    <row r="42" spans="2:5" x14ac:dyDescent="0.25">
      <c r="B42">
        <f>3538944000/58982400</f>
        <v>60</v>
      </c>
    </row>
    <row r="45" spans="2:5" x14ac:dyDescent="0.25">
      <c r="B45">
        <f>(2^32-1)/60</f>
        <v>71582788.25</v>
      </c>
      <c r="C45" t="s">
        <v>31</v>
      </c>
    </row>
    <row r="46" spans="2:5" x14ac:dyDescent="0.25">
      <c r="B46">
        <f>B45/24</f>
        <v>2982616.1770833335</v>
      </c>
      <c r="C46" t="s">
        <v>32</v>
      </c>
    </row>
    <row r="47" spans="2:5" x14ac:dyDescent="0.25">
      <c r="B47">
        <f>B46/365</f>
        <v>8171.5511700913248</v>
      </c>
      <c r="C47" t="s">
        <v>33</v>
      </c>
    </row>
  </sheetData>
  <mergeCells count="1">
    <mergeCell ref="P19:Q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2022-01-16T14:28:06Z</dcterms:created>
  <dcterms:modified xsi:type="dcterms:W3CDTF">2022-01-16T18:13:50Z</dcterms:modified>
</cp:coreProperties>
</file>