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\Documents\BoE\git\FreeRTOS\FreeRTOS\Demo\ARM7_LPC2129_IAR\boe\calc\"/>
    </mc:Choice>
  </mc:AlternateContent>
  <xr:revisionPtr revIDLastSave="0" documentId="13_ncr:1_{D1572BAF-6062-4D1E-98B6-71B487F094AC}" xr6:coauthVersionLast="47" xr6:coauthVersionMax="47" xr10:uidLastSave="{00000000-0000-0000-0000-000000000000}"/>
  <bookViews>
    <workbookView xWindow="-34215" yWindow="1245" windowWidth="33405" windowHeight="15435" activeTab="9" xr2:uid="{8054328D-EB1F-4576-AA84-1B7875D380E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Chart1" sheetId="6" r:id="rId6"/>
    <sheet name="Chart2" sheetId="7" r:id="rId7"/>
    <sheet name="BF" sheetId="8" r:id="rId8"/>
    <sheet name="Chart3" sheetId="9" r:id="rId9"/>
    <sheet name="Chart4" sheetId="11" r:id="rId10"/>
    <sheet name="Chart5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8" l="1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" i="8"/>
  <c r="N6" i="8"/>
  <c r="O6" i="8"/>
  <c r="P6" i="8"/>
  <c r="Q6" i="8"/>
  <c r="N7" i="8"/>
  <c r="O7" i="8"/>
  <c r="P7" i="8"/>
  <c r="Q7" i="8"/>
  <c r="V7" i="8" s="1"/>
  <c r="N8" i="8"/>
  <c r="O8" i="8"/>
  <c r="P8" i="8"/>
  <c r="Q8" i="8"/>
  <c r="N9" i="8"/>
  <c r="O9" i="8"/>
  <c r="P9" i="8"/>
  <c r="Q9" i="8"/>
  <c r="N10" i="8"/>
  <c r="O10" i="8"/>
  <c r="P10" i="8"/>
  <c r="Q10" i="8"/>
  <c r="N11" i="8"/>
  <c r="O11" i="8"/>
  <c r="P11" i="8"/>
  <c r="Q11" i="8"/>
  <c r="N12" i="8"/>
  <c r="O12" i="8"/>
  <c r="P12" i="8"/>
  <c r="Q12" i="8"/>
  <c r="N13" i="8"/>
  <c r="O13" i="8"/>
  <c r="P13" i="8"/>
  <c r="Q13" i="8"/>
  <c r="V13" i="8" s="1"/>
  <c r="N14" i="8"/>
  <c r="O14" i="8"/>
  <c r="P14" i="8"/>
  <c r="Q14" i="8"/>
  <c r="N15" i="8"/>
  <c r="O15" i="8"/>
  <c r="P15" i="8"/>
  <c r="Q15" i="8"/>
  <c r="N16" i="8"/>
  <c r="O16" i="8"/>
  <c r="P16" i="8"/>
  <c r="Q16" i="8"/>
  <c r="N17" i="8"/>
  <c r="O17" i="8"/>
  <c r="P17" i="8"/>
  <c r="Q17" i="8"/>
  <c r="N18" i="8"/>
  <c r="O18" i="8"/>
  <c r="P18" i="8"/>
  <c r="Q18" i="8"/>
  <c r="N19" i="8"/>
  <c r="O19" i="8"/>
  <c r="P19" i="8"/>
  <c r="Q19" i="8"/>
  <c r="N20" i="8"/>
  <c r="O20" i="8"/>
  <c r="P20" i="8"/>
  <c r="Q20" i="8"/>
  <c r="N21" i="8"/>
  <c r="O21" i="8"/>
  <c r="P21" i="8"/>
  <c r="Q21" i="8"/>
  <c r="N22" i="8"/>
  <c r="O22" i="8"/>
  <c r="P22" i="8"/>
  <c r="Q22" i="8"/>
  <c r="V22" i="8" s="1"/>
  <c r="N23" i="8"/>
  <c r="O23" i="8"/>
  <c r="P23" i="8"/>
  <c r="Q23" i="8"/>
  <c r="N24" i="8"/>
  <c r="O24" i="8"/>
  <c r="P24" i="8"/>
  <c r="Q24" i="8"/>
  <c r="N25" i="8"/>
  <c r="O25" i="8"/>
  <c r="P25" i="8"/>
  <c r="Q25" i="8"/>
  <c r="V25" i="8" s="1"/>
  <c r="N26" i="8"/>
  <c r="O26" i="8"/>
  <c r="P26" i="8"/>
  <c r="Q26" i="8"/>
  <c r="N27" i="8"/>
  <c r="O27" i="8"/>
  <c r="P27" i="8"/>
  <c r="Q27" i="8"/>
  <c r="N28" i="8"/>
  <c r="O28" i="8"/>
  <c r="P28" i="8"/>
  <c r="Q28" i="8"/>
  <c r="V28" i="8" s="1"/>
  <c r="N29" i="8"/>
  <c r="O29" i="8"/>
  <c r="P29" i="8"/>
  <c r="Q29" i="8"/>
  <c r="N30" i="8"/>
  <c r="O30" i="8"/>
  <c r="P30" i="8"/>
  <c r="Q30" i="8"/>
  <c r="N31" i="8"/>
  <c r="O31" i="8"/>
  <c r="P31" i="8"/>
  <c r="Q31" i="8"/>
  <c r="N32" i="8"/>
  <c r="O32" i="8"/>
  <c r="P32" i="8"/>
  <c r="Q32" i="8"/>
  <c r="N33" i="8"/>
  <c r="O33" i="8"/>
  <c r="P33" i="8"/>
  <c r="Q33" i="8"/>
  <c r="V33" i="8" s="1"/>
  <c r="N34" i="8"/>
  <c r="O34" i="8"/>
  <c r="T34" i="8" s="1"/>
  <c r="P34" i="8"/>
  <c r="Q34" i="8"/>
  <c r="N35" i="8"/>
  <c r="O35" i="8"/>
  <c r="P35" i="8"/>
  <c r="Q35" i="8"/>
  <c r="N36" i="8"/>
  <c r="O36" i="8"/>
  <c r="P36" i="8"/>
  <c r="Q36" i="8"/>
  <c r="N37" i="8"/>
  <c r="O37" i="8"/>
  <c r="P37" i="8"/>
  <c r="Q37" i="8"/>
  <c r="N38" i="8"/>
  <c r="O38" i="8"/>
  <c r="P38" i="8"/>
  <c r="Q38" i="8"/>
  <c r="N39" i="8"/>
  <c r="O39" i="8"/>
  <c r="P39" i="8"/>
  <c r="Q39" i="8"/>
  <c r="N40" i="8"/>
  <c r="O40" i="8"/>
  <c r="P40" i="8"/>
  <c r="Q40" i="8"/>
  <c r="N41" i="8"/>
  <c r="O41" i="8"/>
  <c r="P41" i="8"/>
  <c r="Q41" i="8"/>
  <c r="N42" i="8"/>
  <c r="O42" i="8"/>
  <c r="P42" i="8"/>
  <c r="Q42" i="8"/>
  <c r="N43" i="8"/>
  <c r="O43" i="8"/>
  <c r="P43" i="8"/>
  <c r="Q43" i="8"/>
  <c r="N44" i="8"/>
  <c r="O44" i="8"/>
  <c r="P44" i="8"/>
  <c r="Q44" i="8"/>
  <c r="N45" i="8"/>
  <c r="O45" i="8"/>
  <c r="P45" i="8"/>
  <c r="Q45" i="8"/>
  <c r="N46" i="8"/>
  <c r="O46" i="8"/>
  <c r="P46" i="8"/>
  <c r="U46" i="8" s="1"/>
  <c r="Q46" i="8"/>
  <c r="V46" i="8" s="1"/>
  <c r="Y46" i="8" s="1"/>
  <c r="N47" i="8"/>
  <c r="O47" i="8"/>
  <c r="P47" i="8"/>
  <c r="Q47" i="8"/>
  <c r="N48" i="8"/>
  <c r="O48" i="8"/>
  <c r="P48" i="8"/>
  <c r="Q48" i="8"/>
  <c r="N49" i="8"/>
  <c r="S49" i="8" s="1"/>
  <c r="O49" i="8"/>
  <c r="P49" i="8"/>
  <c r="U49" i="8" s="1"/>
  <c r="Q49" i="8"/>
  <c r="V49" i="8" s="1"/>
  <c r="N50" i="8"/>
  <c r="O50" i="8"/>
  <c r="P50" i="8"/>
  <c r="Q50" i="8"/>
  <c r="N51" i="8"/>
  <c r="O51" i="8"/>
  <c r="P51" i="8"/>
  <c r="Q51" i="8"/>
  <c r="N52" i="8"/>
  <c r="O52" i="8"/>
  <c r="P52" i="8"/>
  <c r="U52" i="8" s="1"/>
  <c r="Q52" i="8"/>
  <c r="V52" i="8" s="1"/>
  <c r="N53" i="8"/>
  <c r="O53" i="8"/>
  <c r="P53" i="8"/>
  <c r="Q53" i="8"/>
  <c r="N54" i="8"/>
  <c r="O54" i="8"/>
  <c r="P54" i="8"/>
  <c r="Q54" i="8"/>
  <c r="N55" i="8"/>
  <c r="O55" i="8"/>
  <c r="P55" i="8"/>
  <c r="U55" i="8" s="1"/>
  <c r="Q55" i="8"/>
  <c r="N56" i="8"/>
  <c r="O56" i="8"/>
  <c r="P56" i="8"/>
  <c r="Q56" i="8"/>
  <c r="N57" i="8"/>
  <c r="O57" i="8"/>
  <c r="P57" i="8"/>
  <c r="Q57" i="8"/>
  <c r="U6" i="8"/>
  <c r="U12" i="8"/>
  <c r="V21" i="8"/>
  <c r="U27" i="8"/>
  <c r="S37" i="8"/>
  <c r="S44" i="8"/>
  <c r="S48" i="8"/>
  <c r="U51" i="8"/>
  <c r="U54" i="8"/>
  <c r="U56" i="8"/>
  <c r="Y56" i="8" s="1"/>
  <c r="V56" i="8"/>
  <c r="T5" i="8"/>
  <c r="S5" i="8"/>
  <c r="X5" i="8" s="1"/>
  <c r="Q5" i="8"/>
  <c r="V5" i="8" s="1"/>
  <c r="P5" i="8"/>
  <c r="O5" i="8"/>
  <c r="N5" i="8"/>
  <c r="I7" i="8"/>
  <c r="H6" i="8"/>
  <c r="H7" i="8" s="1"/>
  <c r="H8" i="8" s="1"/>
  <c r="H9" i="8" s="1"/>
  <c r="T9" i="8" s="1"/>
  <c r="K57" i="8"/>
  <c r="U57" i="8" s="1"/>
  <c r="J56" i="8"/>
  <c r="J57" i="8" s="1"/>
  <c r="S57" i="8" s="1"/>
  <c r="X57" i="8" s="1"/>
  <c r="I55" i="8"/>
  <c r="I56" i="8" s="1"/>
  <c r="I57" i="8" s="1"/>
  <c r="H55" i="8"/>
  <c r="H56" i="8" s="1"/>
  <c r="H57" i="8" s="1"/>
  <c r="T57" i="8" s="1"/>
  <c r="K54" i="8"/>
  <c r="S54" i="8" s="1"/>
  <c r="H54" i="8"/>
  <c r="K53" i="8"/>
  <c r="J52" i="8"/>
  <c r="J53" i="8" s="1"/>
  <c r="J54" i="8" s="1"/>
  <c r="I51" i="8"/>
  <c r="I52" i="8" s="1"/>
  <c r="I53" i="8" s="1"/>
  <c r="I54" i="8" s="1"/>
  <c r="T54" i="8" s="1"/>
  <c r="H51" i="8"/>
  <c r="H52" i="8" s="1"/>
  <c r="H53" i="8" s="1"/>
  <c r="T53" i="8" s="1"/>
  <c r="K50" i="8"/>
  <c r="K51" i="8" s="1"/>
  <c r="J50" i="8"/>
  <c r="J51" i="8" s="1"/>
  <c r="I50" i="8"/>
  <c r="T50" i="8" s="1"/>
  <c r="H50" i="8"/>
  <c r="U50" i="8" s="1"/>
  <c r="K49" i="8"/>
  <c r="J48" i="8"/>
  <c r="J49" i="8" s="1"/>
  <c r="I47" i="8"/>
  <c r="I48" i="8" s="1"/>
  <c r="I49" i="8" s="1"/>
  <c r="J46" i="8"/>
  <c r="J47" i="8" s="1"/>
  <c r="T47" i="8" s="1"/>
  <c r="I46" i="8"/>
  <c r="H46" i="8"/>
  <c r="H47" i="8" s="1"/>
  <c r="K45" i="8"/>
  <c r="U45" i="8" s="1"/>
  <c r="J44" i="8"/>
  <c r="J45" i="8" s="1"/>
  <c r="S45" i="8" s="1"/>
  <c r="I43" i="8"/>
  <c r="I44" i="8" s="1"/>
  <c r="I45" i="8" s="1"/>
  <c r="I42" i="8"/>
  <c r="T42" i="8" s="1"/>
  <c r="H42" i="8"/>
  <c r="H43" i="8" s="1"/>
  <c r="H44" i="8" s="1"/>
  <c r="K41" i="8"/>
  <c r="U41" i="8" s="1"/>
  <c r="J40" i="8"/>
  <c r="J41" i="8" s="1"/>
  <c r="J42" i="8" s="1"/>
  <c r="J43" i="8" s="1"/>
  <c r="I39" i="8"/>
  <c r="I40" i="8" s="1"/>
  <c r="I41" i="8" s="1"/>
  <c r="V41" i="8" s="1"/>
  <c r="H38" i="8"/>
  <c r="H39" i="8" s="1"/>
  <c r="K37" i="8"/>
  <c r="K38" i="8" s="1"/>
  <c r="K39" i="8" s="1"/>
  <c r="K40" i="8" s="1"/>
  <c r="J36" i="8"/>
  <c r="J37" i="8" s="1"/>
  <c r="J38" i="8" s="1"/>
  <c r="K35" i="8"/>
  <c r="K36" i="8" s="1"/>
  <c r="T36" i="8" s="1"/>
  <c r="I35" i="8"/>
  <c r="I36" i="8" s="1"/>
  <c r="I37" i="8" s="1"/>
  <c r="I38" i="8" s="1"/>
  <c r="K34" i="8"/>
  <c r="S34" i="8" s="1"/>
  <c r="H34" i="8"/>
  <c r="H35" i="8" s="1"/>
  <c r="H36" i="8" s="1"/>
  <c r="K33" i="8"/>
  <c r="U33" i="8" s="1"/>
  <c r="J32" i="8"/>
  <c r="J33" i="8" s="1"/>
  <c r="J34" i="8" s="1"/>
  <c r="J35" i="8" s="1"/>
  <c r="I31" i="8"/>
  <c r="I32" i="8" s="1"/>
  <c r="I33" i="8" s="1"/>
  <c r="I34" i="8" s="1"/>
  <c r="H31" i="8"/>
  <c r="H32" i="8" s="1"/>
  <c r="H33" i="8" s="1"/>
  <c r="T33" i="8" s="1"/>
  <c r="K30" i="8"/>
  <c r="S30" i="8" s="1"/>
  <c r="H30" i="8"/>
  <c r="U30" i="8" s="1"/>
  <c r="K29" i="8"/>
  <c r="U29" i="8" s="1"/>
  <c r="J28" i="8"/>
  <c r="J29" i="8" s="1"/>
  <c r="J30" i="8" s="1"/>
  <c r="J31" i="8" s="1"/>
  <c r="T31" i="8" s="1"/>
  <c r="I27" i="8"/>
  <c r="I28" i="8" s="1"/>
  <c r="I29" i="8" s="1"/>
  <c r="I30" i="8" s="1"/>
  <c r="H27" i="8"/>
  <c r="H28" i="8" s="1"/>
  <c r="H29" i="8" s="1"/>
  <c r="T29" i="8" s="1"/>
  <c r="K26" i="8"/>
  <c r="K27" i="8" s="1"/>
  <c r="K28" i="8" s="1"/>
  <c r="J26" i="8"/>
  <c r="J27" i="8" s="1"/>
  <c r="T27" i="8" s="1"/>
  <c r="I26" i="8"/>
  <c r="T26" i="8" s="1"/>
  <c r="H26" i="8"/>
  <c r="U26" i="8" s="1"/>
  <c r="K25" i="8"/>
  <c r="J24" i="8"/>
  <c r="J25" i="8" s="1"/>
  <c r="I23" i="8"/>
  <c r="I24" i="8" s="1"/>
  <c r="I25" i="8" s="1"/>
  <c r="J22" i="8"/>
  <c r="J23" i="8" s="1"/>
  <c r="I22" i="8"/>
  <c r="H22" i="8"/>
  <c r="H23" i="8" s="1"/>
  <c r="H24" i="8" s="1"/>
  <c r="H25" i="8" s="1"/>
  <c r="K21" i="8"/>
  <c r="K22" i="8" s="1"/>
  <c r="J20" i="8"/>
  <c r="J21" i="8" s="1"/>
  <c r="S21" i="8" s="1"/>
  <c r="I19" i="8"/>
  <c r="I20" i="8" s="1"/>
  <c r="I21" i="8" s="1"/>
  <c r="I18" i="8"/>
  <c r="H18" i="8"/>
  <c r="U18" i="8" s="1"/>
  <c r="K17" i="8"/>
  <c r="U17" i="8" s="1"/>
  <c r="Y17" i="8" s="1"/>
  <c r="J16" i="8"/>
  <c r="J17" i="8" s="1"/>
  <c r="J18" i="8" s="1"/>
  <c r="I15" i="8"/>
  <c r="I16" i="8" s="1"/>
  <c r="I17" i="8" s="1"/>
  <c r="V17" i="8" s="1"/>
  <c r="H14" i="8"/>
  <c r="H15" i="8" s="1"/>
  <c r="K13" i="8"/>
  <c r="K14" i="8" s="1"/>
  <c r="J12" i="8"/>
  <c r="J13" i="8" s="1"/>
  <c r="J14" i="8" s="1"/>
  <c r="I11" i="8"/>
  <c r="I12" i="8" s="1"/>
  <c r="I13" i="8" s="1"/>
  <c r="I14" i="8" s="1"/>
  <c r="T14" i="8" s="1"/>
  <c r="H10" i="8"/>
  <c r="H11" i="8" s="1"/>
  <c r="H12" i="8" s="1"/>
  <c r="H13" i="8" s="1"/>
  <c r="K9" i="8"/>
  <c r="U9" i="8" s="1"/>
  <c r="J8" i="8"/>
  <c r="U8" i="8" s="1"/>
  <c r="K8" i="8"/>
  <c r="I8" i="8"/>
  <c r="I9" i="8" s="1"/>
  <c r="I10" i="8" s="1"/>
  <c r="K7" i="8"/>
  <c r="K6" i="8"/>
  <c r="S6" i="8" s="1"/>
  <c r="K5" i="8"/>
  <c r="U5" i="8" s="1"/>
  <c r="J5" i="8"/>
  <c r="J6" i="8" s="1"/>
  <c r="I5" i="8"/>
  <c r="I6" i="8" s="1"/>
  <c r="T6" i="8" s="1"/>
  <c r="H5" i="8"/>
  <c r="D4" i="8"/>
  <c r="D5" i="8"/>
  <c r="D6" i="8"/>
  <c r="D7" i="8"/>
  <c r="D8" i="8"/>
  <c r="D9" i="8"/>
  <c r="D10" i="8"/>
  <c r="D11" i="8"/>
  <c r="D12" i="8"/>
  <c r="D13" i="8"/>
  <c r="D14" i="8"/>
  <c r="D15" i="8"/>
  <c r="E15" i="8" s="1"/>
  <c r="D16" i="8"/>
  <c r="D17" i="8"/>
  <c r="E17" i="8" s="1"/>
  <c r="F17" i="8" s="1"/>
  <c r="D18" i="8"/>
  <c r="D19" i="8"/>
  <c r="D20" i="8"/>
  <c r="D21" i="8"/>
  <c r="D22" i="8"/>
  <c r="D23" i="8"/>
  <c r="D24" i="8"/>
  <c r="D25" i="8"/>
  <c r="D26" i="8"/>
  <c r="D27" i="8"/>
  <c r="D28" i="8"/>
  <c r="D29" i="8"/>
  <c r="E29" i="8" s="1"/>
  <c r="F29" i="8" s="1"/>
  <c r="D30" i="8"/>
  <c r="E31" i="8" s="1"/>
  <c r="D31" i="8"/>
  <c r="D32" i="8"/>
  <c r="D33" i="8"/>
  <c r="D34" i="8"/>
  <c r="D35" i="8"/>
  <c r="D36" i="8"/>
  <c r="D37" i="8"/>
  <c r="D38" i="8"/>
  <c r="D39" i="8"/>
  <c r="E39" i="8" s="1"/>
  <c r="D40" i="8"/>
  <c r="D41" i="8"/>
  <c r="E41" i="8" s="1"/>
  <c r="F41" i="8" s="1"/>
  <c r="D42" i="8"/>
  <c r="D43" i="8"/>
  <c r="D44" i="8"/>
  <c r="D45" i="8"/>
  <c r="D46" i="8"/>
  <c r="D47" i="8"/>
  <c r="D48" i="8"/>
  <c r="D49" i="8"/>
  <c r="D50" i="8"/>
  <c r="D51" i="8"/>
  <c r="E51" i="8" s="1"/>
  <c r="D52" i="8"/>
  <c r="D53" i="8"/>
  <c r="E53" i="8" s="1"/>
  <c r="F53" i="8" s="1"/>
  <c r="D54" i="8"/>
  <c r="D55" i="8"/>
  <c r="D56" i="8"/>
  <c r="D57" i="8"/>
  <c r="D2" i="8"/>
  <c r="D3" i="8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G4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3" i="5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" i="4"/>
  <c r="N2" i="4"/>
  <c r="N1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4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T3" i="4"/>
  <c r="S3" i="4"/>
  <c r="L4" i="4"/>
  <c r="N4" i="4" s="1"/>
  <c r="O4" i="4" s="1"/>
  <c r="M7" i="4"/>
  <c r="L10" i="4"/>
  <c r="M13" i="4"/>
  <c r="L16" i="4"/>
  <c r="M19" i="4"/>
  <c r="L22" i="4"/>
  <c r="M25" i="4"/>
  <c r="L28" i="4"/>
  <c r="M31" i="4"/>
  <c r="L34" i="4"/>
  <c r="N34" i="4" s="1"/>
  <c r="O34" i="4" s="1"/>
  <c r="M37" i="4"/>
  <c r="L40" i="4"/>
  <c r="N40" i="4" s="1"/>
  <c r="O40" i="4" s="1"/>
  <c r="M43" i="4"/>
  <c r="L46" i="4"/>
  <c r="M49" i="4"/>
  <c r="L52" i="4"/>
  <c r="N52" i="4" s="1"/>
  <c r="O52" i="4" s="1"/>
  <c r="M55" i="4"/>
  <c r="L58" i="4"/>
  <c r="M61" i="4"/>
  <c r="L64" i="4"/>
  <c r="M67" i="4"/>
  <c r="L70" i="4"/>
  <c r="M73" i="4"/>
  <c r="L76" i="4"/>
  <c r="M79" i="4"/>
  <c r="L82" i="4"/>
  <c r="N82" i="4" s="1"/>
  <c r="O82" i="4" s="1"/>
  <c r="M85" i="4"/>
  <c r="L88" i="4"/>
  <c r="K4" i="4"/>
  <c r="M4" i="4" s="1"/>
  <c r="J4" i="4"/>
  <c r="K5" i="4"/>
  <c r="M5" i="4" s="1"/>
  <c r="J5" i="4"/>
  <c r="L5" i="4" s="1"/>
  <c r="N5" i="4" s="1"/>
  <c r="O5" i="4" s="1"/>
  <c r="K6" i="4"/>
  <c r="M6" i="4" s="1"/>
  <c r="J6" i="4"/>
  <c r="L6" i="4" s="1"/>
  <c r="N6" i="4" s="1"/>
  <c r="O6" i="4" s="1"/>
  <c r="K7" i="4"/>
  <c r="J7" i="4"/>
  <c r="L7" i="4" s="1"/>
  <c r="N7" i="4" s="1"/>
  <c r="O7" i="4" s="1"/>
  <c r="K8" i="4"/>
  <c r="M8" i="4" s="1"/>
  <c r="J8" i="4"/>
  <c r="L8" i="4" s="1"/>
  <c r="K9" i="4"/>
  <c r="M9" i="4" s="1"/>
  <c r="J9" i="4"/>
  <c r="L9" i="4" s="1"/>
  <c r="N9" i="4" s="1"/>
  <c r="O9" i="4" s="1"/>
  <c r="K10" i="4"/>
  <c r="M10" i="4" s="1"/>
  <c r="N10" i="4" s="1"/>
  <c r="O10" i="4" s="1"/>
  <c r="J10" i="4"/>
  <c r="K11" i="4"/>
  <c r="M11" i="4" s="1"/>
  <c r="J11" i="4"/>
  <c r="L11" i="4" s="1"/>
  <c r="N11" i="4" s="1"/>
  <c r="O11" i="4" s="1"/>
  <c r="K12" i="4"/>
  <c r="M12" i="4" s="1"/>
  <c r="J12" i="4"/>
  <c r="L12" i="4" s="1"/>
  <c r="K13" i="4"/>
  <c r="J13" i="4"/>
  <c r="L13" i="4" s="1"/>
  <c r="N13" i="4" s="1"/>
  <c r="O13" i="4" s="1"/>
  <c r="K14" i="4"/>
  <c r="M14" i="4" s="1"/>
  <c r="J14" i="4"/>
  <c r="L14" i="4" s="1"/>
  <c r="N14" i="4" s="1"/>
  <c r="O14" i="4" s="1"/>
  <c r="K15" i="4"/>
  <c r="M15" i="4" s="1"/>
  <c r="J15" i="4"/>
  <c r="L15" i="4" s="1"/>
  <c r="N15" i="4" s="1"/>
  <c r="O15" i="4" s="1"/>
  <c r="K16" i="4"/>
  <c r="M16" i="4" s="1"/>
  <c r="J16" i="4"/>
  <c r="K17" i="4"/>
  <c r="M17" i="4" s="1"/>
  <c r="J17" i="4"/>
  <c r="L17" i="4" s="1"/>
  <c r="N17" i="4" s="1"/>
  <c r="O17" i="4" s="1"/>
  <c r="K18" i="4"/>
  <c r="M18" i="4" s="1"/>
  <c r="J18" i="4"/>
  <c r="L18" i="4" s="1"/>
  <c r="N18" i="4" s="1"/>
  <c r="O18" i="4" s="1"/>
  <c r="K19" i="4"/>
  <c r="J19" i="4"/>
  <c r="L19" i="4" s="1"/>
  <c r="N19" i="4" s="1"/>
  <c r="O19" i="4" s="1"/>
  <c r="K20" i="4"/>
  <c r="M20" i="4" s="1"/>
  <c r="J20" i="4"/>
  <c r="L20" i="4" s="1"/>
  <c r="K21" i="4"/>
  <c r="M21" i="4" s="1"/>
  <c r="J21" i="4"/>
  <c r="L21" i="4" s="1"/>
  <c r="N21" i="4" s="1"/>
  <c r="O21" i="4" s="1"/>
  <c r="K22" i="4"/>
  <c r="M22" i="4" s="1"/>
  <c r="J22" i="4"/>
  <c r="K23" i="4"/>
  <c r="M23" i="4" s="1"/>
  <c r="J23" i="4"/>
  <c r="L23" i="4" s="1"/>
  <c r="N23" i="4" s="1"/>
  <c r="O23" i="4" s="1"/>
  <c r="K24" i="4"/>
  <c r="M24" i="4" s="1"/>
  <c r="J24" i="4"/>
  <c r="L24" i="4" s="1"/>
  <c r="K25" i="4"/>
  <c r="J25" i="4"/>
  <c r="L25" i="4" s="1"/>
  <c r="N25" i="4" s="1"/>
  <c r="O25" i="4" s="1"/>
  <c r="K26" i="4"/>
  <c r="M26" i="4" s="1"/>
  <c r="J26" i="4"/>
  <c r="L26" i="4" s="1"/>
  <c r="N26" i="4" s="1"/>
  <c r="O26" i="4" s="1"/>
  <c r="K27" i="4"/>
  <c r="M27" i="4" s="1"/>
  <c r="J27" i="4"/>
  <c r="L27" i="4" s="1"/>
  <c r="N27" i="4" s="1"/>
  <c r="O27" i="4" s="1"/>
  <c r="K28" i="4"/>
  <c r="M28" i="4" s="1"/>
  <c r="N28" i="4" s="1"/>
  <c r="O28" i="4" s="1"/>
  <c r="J28" i="4"/>
  <c r="K29" i="4"/>
  <c r="M29" i="4" s="1"/>
  <c r="J29" i="4"/>
  <c r="L29" i="4" s="1"/>
  <c r="N29" i="4" s="1"/>
  <c r="O29" i="4" s="1"/>
  <c r="K30" i="4"/>
  <c r="M30" i="4" s="1"/>
  <c r="J30" i="4"/>
  <c r="L30" i="4" s="1"/>
  <c r="N30" i="4" s="1"/>
  <c r="O30" i="4" s="1"/>
  <c r="K31" i="4"/>
  <c r="J31" i="4"/>
  <c r="L31" i="4" s="1"/>
  <c r="N31" i="4" s="1"/>
  <c r="O31" i="4" s="1"/>
  <c r="K32" i="4"/>
  <c r="M32" i="4" s="1"/>
  <c r="J32" i="4"/>
  <c r="L32" i="4" s="1"/>
  <c r="K33" i="4"/>
  <c r="M33" i="4" s="1"/>
  <c r="J33" i="4"/>
  <c r="L33" i="4" s="1"/>
  <c r="N33" i="4" s="1"/>
  <c r="O33" i="4" s="1"/>
  <c r="K34" i="4"/>
  <c r="M34" i="4" s="1"/>
  <c r="J34" i="4"/>
  <c r="K35" i="4"/>
  <c r="M35" i="4" s="1"/>
  <c r="J35" i="4"/>
  <c r="L35" i="4" s="1"/>
  <c r="N35" i="4" s="1"/>
  <c r="O35" i="4" s="1"/>
  <c r="K36" i="4"/>
  <c r="M36" i="4" s="1"/>
  <c r="J36" i="4"/>
  <c r="L36" i="4" s="1"/>
  <c r="K37" i="4"/>
  <c r="J37" i="4"/>
  <c r="L37" i="4" s="1"/>
  <c r="N37" i="4" s="1"/>
  <c r="O37" i="4" s="1"/>
  <c r="K38" i="4"/>
  <c r="M38" i="4" s="1"/>
  <c r="J38" i="4"/>
  <c r="L38" i="4" s="1"/>
  <c r="N38" i="4" s="1"/>
  <c r="O38" i="4" s="1"/>
  <c r="K39" i="4"/>
  <c r="M39" i="4" s="1"/>
  <c r="J39" i="4"/>
  <c r="L39" i="4" s="1"/>
  <c r="N39" i="4" s="1"/>
  <c r="O39" i="4" s="1"/>
  <c r="K40" i="4"/>
  <c r="M40" i="4" s="1"/>
  <c r="J40" i="4"/>
  <c r="K41" i="4"/>
  <c r="M41" i="4" s="1"/>
  <c r="J41" i="4"/>
  <c r="L41" i="4" s="1"/>
  <c r="N41" i="4" s="1"/>
  <c r="O41" i="4" s="1"/>
  <c r="K42" i="4"/>
  <c r="M42" i="4" s="1"/>
  <c r="J42" i="4"/>
  <c r="L42" i="4" s="1"/>
  <c r="N42" i="4" s="1"/>
  <c r="O42" i="4" s="1"/>
  <c r="K43" i="4"/>
  <c r="J43" i="4"/>
  <c r="L43" i="4" s="1"/>
  <c r="K44" i="4"/>
  <c r="M44" i="4" s="1"/>
  <c r="J44" i="4"/>
  <c r="L44" i="4" s="1"/>
  <c r="K45" i="4"/>
  <c r="M45" i="4" s="1"/>
  <c r="J45" i="4"/>
  <c r="L45" i="4" s="1"/>
  <c r="N45" i="4" s="1"/>
  <c r="O45" i="4" s="1"/>
  <c r="K46" i="4"/>
  <c r="M46" i="4" s="1"/>
  <c r="N46" i="4" s="1"/>
  <c r="O46" i="4" s="1"/>
  <c r="J46" i="4"/>
  <c r="K47" i="4"/>
  <c r="M47" i="4" s="1"/>
  <c r="J47" i="4"/>
  <c r="L47" i="4" s="1"/>
  <c r="N47" i="4" s="1"/>
  <c r="O47" i="4" s="1"/>
  <c r="K48" i="4"/>
  <c r="M48" i="4" s="1"/>
  <c r="J48" i="4"/>
  <c r="L48" i="4" s="1"/>
  <c r="K49" i="4"/>
  <c r="J49" i="4"/>
  <c r="L49" i="4" s="1"/>
  <c r="N49" i="4" s="1"/>
  <c r="O49" i="4" s="1"/>
  <c r="K50" i="4"/>
  <c r="M50" i="4" s="1"/>
  <c r="J50" i="4"/>
  <c r="L50" i="4" s="1"/>
  <c r="N50" i="4" s="1"/>
  <c r="O50" i="4" s="1"/>
  <c r="K51" i="4"/>
  <c r="M51" i="4" s="1"/>
  <c r="J51" i="4"/>
  <c r="L51" i="4" s="1"/>
  <c r="N51" i="4" s="1"/>
  <c r="O51" i="4" s="1"/>
  <c r="K52" i="4"/>
  <c r="M52" i="4" s="1"/>
  <c r="J52" i="4"/>
  <c r="K53" i="4"/>
  <c r="M53" i="4" s="1"/>
  <c r="J53" i="4"/>
  <c r="L53" i="4" s="1"/>
  <c r="N53" i="4" s="1"/>
  <c r="O53" i="4" s="1"/>
  <c r="K54" i="4"/>
  <c r="M54" i="4" s="1"/>
  <c r="J54" i="4"/>
  <c r="L54" i="4" s="1"/>
  <c r="N54" i="4" s="1"/>
  <c r="O54" i="4" s="1"/>
  <c r="K55" i="4"/>
  <c r="J55" i="4"/>
  <c r="L55" i="4" s="1"/>
  <c r="K56" i="4"/>
  <c r="M56" i="4" s="1"/>
  <c r="J56" i="4"/>
  <c r="L56" i="4" s="1"/>
  <c r="K57" i="4"/>
  <c r="M57" i="4" s="1"/>
  <c r="J57" i="4"/>
  <c r="L57" i="4" s="1"/>
  <c r="N57" i="4" s="1"/>
  <c r="O57" i="4" s="1"/>
  <c r="K58" i="4"/>
  <c r="M58" i="4" s="1"/>
  <c r="J58" i="4"/>
  <c r="K59" i="4"/>
  <c r="M59" i="4" s="1"/>
  <c r="J59" i="4"/>
  <c r="L59" i="4" s="1"/>
  <c r="N59" i="4" s="1"/>
  <c r="O59" i="4" s="1"/>
  <c r="K60" i="4"/>
  <c r="M60" i="4" s="1"/>
  <c r="J60" i="4"/>
  <c r="L60" i="4" s="1"/>
  <c r="K61" i="4"/>
  <c r="J61" i="4"/>
  <c r="L61" i="4" s="1"/>
  <c r="K62" i="4"/>
  <c r="M62" i="4" s="1"/>
  <c r="J62" i="4"/>
  <c r="L62" i="4" s="1"/>
  <c r="N62" i="4" s="1"/>
  <c r="O62" i="4" s="1"/>
  <c r="K63" i="4"/>
  <c r="M63" i="4" s="1"/>
  <c r="J63" i="4"/>
  <c r="L63" i="4" s="1"/>
  <c r="N63" i="4" s="1"/>
  <c r="O63" i="4" s="1"/>
  <c r="K64" i="4"/>
  <c r="M64" i="4" s="1"/>
  <c r="J64" i="4"/>
  <c r="K65" i="4"/>
  <c r="M65" i="4" s="1"/>
  <c r="J65" i="4"/>
  <c r="L65" i="4" s="1"/>
  <c r="N65" i="4" s="1"/>
  <c r="O65" i="4" s="1"/>
  <c r="K66" i="4"/>
  <c r="M66" i="4" s="1"/>
  <c r="J66" i="4"/>
  <c r="L66" i="4" s="1"/>
  <c r="N66" i="4" s="1"/>
  <c r="O66" i="4" s="1"/>
  <c r="K67" i="4"/>
  <c r="J67" i="4"/>
  <c r="L67" i="4" s="1"/>
  <c r="N67" i="4" s="1"/>
  <c r="O67" i="4" s="1"/>
  <c r="K68" i="4"/>
  <c r="M68" i="4" s="1"/>
  <c r="J68" i="4"/>
  <c r="L68" i="4" s="1"/>
  <c r="K69" i="4"/>
  <c r="M69" i="4" s="1"/>
  <c r="J69" i="4"/>
  <c r="L69" i="4" s="1"/>
  <c r="N69" i="4" s="1"/>
  <c r="O69" i="4" s="1"/>
  <c r="K70" i="4"/>
  <c r="M70" i="4" s="1"/>
  <c r="J70" i="4"/>
  <c r="K71" i="4"/>
  <c r="M71" i="4" s="1"/>
  <c r="J71" i="4"/>
  <c r="L71" i="4" s="1"/>
  <c r="N71" i="4" s="1"/>
  <c r="O71" i="4" s="1"/>
  <c r="K72" i="4"/>
  <c r="M72" i="4" s="1"/>
  <c r="J72" i="4"/>
  <c r="L72" i="4" s="1"/>
  <c r="N72" i="4" s="1"/>
  <c r="O72" i="4" s="1"/>
  <c r="K73" i="4"/>
  <c r="J73" i="4"/>
  <c r="L73" i="4" s="1"/>
  <c r="K74" i="4"/>
  <c r="M74" i="4" s="1"/>
  <c r="J74" i="4"/>
  <c r="L74" i="4" s="1"/>
  <c r="N74" i="4" s="1"/>
  <c r="O74" i="4" s="1"/>
  <c r="K75" i="4"/>
  <c r="M75" i="4" s="1"/>
  <c r="J75" i="4"/>
  <c r="L75" i="4" s="1"/>
  <c r="N75" i="4" s="1"/>
  <c r="O75" i="4" s="1"/>
  <c r="K76" i="4"/>
  <c r="M76" i="4" s="1"/>
  <c r="J76" i="4"/>
  <c r="K77" i="4"/>
  <c r="M77" i="4" s="1"/>
  <c r="J77" i="4"/>
  <c r="L77" i="4" s="1"/>
  <c r="N77" i="4" s="1"/>
  <c r="O77" i="4" s="1"/>
  <c r="K78" i="4"/>
  <c r="M78" i="4" s="1"/>
  <c r="J78" i="4"/>
  <c r="L78" i="4" s="1"/>
  <c r="N78" i="4" s="1"/>
  <c r="O78" i="4" s="1"/>
  <c r="K79" i="4"/>
  <c r="J79" i="4"/>
  <c r="L79" i="4" s="1"/>
  <c r="N79" i="4" s="1"/>
  <c r="O79" i="4" s="1"/>
  <c r="K80" i="4"/>
  <c r="M80" i="4" s="1"/>
  <c r="J80" i="4"/>
  <c r="L80" i="4" s="1"/>
  <c r="K81" i="4"/>
  <c r="M81" i="4" s="1"/>
  <c r="J81" i="4"/>
  <c r="L81" i="4" s="1"/>
  <c r="K82" i="4"/>
  <c r="M82" i="4" s="1"/>
  <c r="J82" i="4"/>
  <c r="K83" i="4"/>
  <c r="M83" i="4" s="1"/>
  <c r="J83" i="4"/>
  <c r="L83" i="4" s="1"/>
  <c r="N83" i="4" s="1"/>
  <c r="O83" i="4" s="1"/>
  <c r="K84" i="4"/>
  <c r="M84" i="4" s="1"/>
  <c r="J84" i="4"/>
  <c r="L84" i="4" s="1"/>
  <c r="K85" i="4"/>
  <c r="J85" i="4"/>
  <c r="L85" i="4" s="1"/>
  <c r="K86" i="4"/>
  <c r="M86" i="4" s="1"/>
  <c r="J86" i="4"/>
  <c r="L86" i="4" s="1"/>
  <c r="N86" i="4" s="1"/>
  <c r="O86" i="4" s="1"/>
  <c r="K87" i="4"/>
  <c r="M87" i="4" s="1"/>
  <c r="J87" i="4"/>
  <c r="L87" i="4" s="1"/>
  <c r="N87" i="4" s="1"/>
  <c r="O87" i="4" s="1"/>
  <c r="K88" i="4"/>
  <c r="M88" i="4" s="1"/>
  <c r="J88" i="4"/>
  <c r="K89" i="4"/>
  <c r="M89" i="4" s="1"/>
  <c r="J89" i="4"/>
  <c r="L89" i="4" s="1"/>
  <c r="N89" i="4" s="1"/>
  <c r="O89" i="4" s="1"/>
  <c r="K90" i="4"/>
  <c r="M90" i="4" s="1"/>
  <c r="J90" i="4"/>
  <c r="L90" i="4" s="1"/>
  <c r="N90" i="4" s="1"/>
  <c r="O90" i="4" s="1"/>
  <c r="J3" i="4"/>
  <c r="L3" i="4" s="1"/>
  <c r="K3" i="4"/>
  <c r="M3" i="4" s="1"/>
  <c r="T4" i="3"/>
  <c r="U4" i="3"/>
  <c r="V4" i="3"/>
  <c r="W4" i="3"/>
  <c r="T5" i="3"/>
  <c r="U5" i="3"/>
  <c r="V5" i="3"/>
  <c r="W5" i="3"/>
  <c r="T6" i="3"/>
  <c r="U6" i="3"/>
  <c r="V6" i="3"/>
  <c r="W6" i="3"/>
  <c r="T7" i="3"/>
  <c r="U7" i="3"/>
  <c r="V7" i="3"/>
  <c r="W7" i="3"/>
  <c r="T8" i="3"/>
  <c r="U8" i="3"/>
  <c r="V8" i="3"/>
  <c r="W8" i="3"/>
  <c r="T9" i="3"/>
  <c r="U9" i="3"/>
  <c r="V9" i="3"/>
  <c r="W9" i="3"/>
  <c r="T10" i="3"/>
  <c r="U10" i="3"/>
  <c r="V10" i="3"/>
  <c r="W10" i="3"/>
  <c r="T11" i="3"/>
  <c r="U11" i="3"/>
  <c r="V11" i="3"/>
  <c r="W11" i="3"/>
  <c r="T12" i="3"/>
  <c r="U12" i="3"/>
  <c r="V12" i="3"/>
  <c r="W12" i="3"/>
  <c r="U3" i="3"/>
  <c r="V3" i="3"/>
  <c r="W3" i="3"/>
  <c r="T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P3" i="3"/>
  <c r="Q3" i="3"/>
  <c r="R3" i="3"/>
  <c r="O3" i="3"/>
  <c r="H37" i="8" l="1"/>
  <c r="V36" i="8"/>
  <c r="K52" i="8"/>
  <c r="V51" i="8"/>
  <c r="Y51" i="8" s="1"/>
  <c r="X34" i="8"/>
  <c r="K23" i="8"/>
  <c r="S22" i="8"/>
  <c r="X22" i="8" s="1"/>
  <c r="X36" i="8"/>
  <c r="H48" i="8"/>
  <c r="S47" i="8"/>
  <c r="X47" i="8" s="1"/>
  <c r="V54" i="8"/>
  <c r="J55" i="8"/>
  <c r="Y49" i="8"/>
  <c r="J15" i="8"/>
  <c r="T15" i="8" s="1"/>
  <c r="V14" i="8"/>
  <c r="J39" i="8"/>
  <c r="T39" i="8" s="1"/>
  <c r="X39" i="8" s="1"/>
  <c r="V38" i="8"/>
  <c r="T52" i="8"/>
  <c r="S14" i="8"/>
  <c r="K15" i="8"/>
  <c r="K16" i="8" s="1"/>
  <c r="H40" i="8"/>
  <c r="H41" i="8" s="1"/>
  <c r="T41" i="8" s="1"/>
  <c r="S39" i="8"/>
  <c r="X54" i="8"/>
  <c r="V39" i="8"/>
  <c r="J7" i="8"/>
  <c r="V6" i="8"/>
  <c r="Y6" i="8" s="1"/>
  <c r="H16" i="8"/>
  <c r="H17" i="8" s="1"/>
  <c r="T17" i="8" s="1"/>
  <c r="S15" i="8"/>
  <c r="X15" i="8" s="1"/>
  <c r="Y5" i="8"/>
  <c r="AD5" i="8" s="1"/>
  <c r="AE5" i="8" s="1"/>
  <c r="AF5" i="8" s="1"/>
  <c r="H45" i="8"/>
  <c r="V44" i="8"/>
  <c r="J19" i="8"/>
  <c r="V18" i="8"/>
  <c r="S17" i="8"/>
  <c r="Y52" i="8"/>
  <c r="U43" i="8"/>
  <c r="U40" i="8"/>
  <c r="Y40" i="8" s="1"/>
  <c r="U37" i="8"/>
  <c r="U34" i="8"/>
  <c r="U28" i="8"/>
  <c r="Y28" i="8" s="1"/>
  <c r="U25" i="8"/>
  <c r="Y25" i="8" s="1"/>
  <c r="U22" i="8"/>
  <c r="U19" i="8"/>
  <c r="U13" i="8"/>
  <c r="U10" i="8"/>
  <c r="U7" i="8"/>
  <c r="Y7" i="8" s="1"/>
  <c r="V55" i="8"/>
  <c r="Y55" i="8" s="1"/>
  <c r="J9" i="8"/>
  <c r="S51" i="8"/>
  <c r="U42" i="8"/>
  <c r="U31" i="8"/>
  <c r="S27" i="8"/>
  <c r="X27" i="8" s="1"/>
  <c r="U21" i="8"/>
  <c r="Y21" i="8" s="1"/>
  <c r="S12" i="8"/>
  <c r="T55" i="8"/>
  <c r="T46" i="8"/>
  <c r="T43" i="8"/>
  <c r="T40" i="8"/>
  <c r="T37" i="8"/>
  <c r="T28" i="8"/>
  <c r="T25" i="8"/>
  <c r="T22" i="8"/>
  <c r="T19" i="8"/>
  <c r="T16" i="8"/>
  <c r="T13" i="8"/>
  <c r="T10" i="8"/>
  <c r="T7" i="8"/>
  <c r="E14" i="8"/>
  <c r="U47" i="8"/>
  <c r="U36" i="8"/>
  <c r="V26" i="8"/>
  <c r="Y26" i="8" s="1"/>
  <c r="AD26" i="8" s="1"/>
  <c r="AE26" i="8" s="1"/>
  <c r="AF26" i="8" s="1"/>
  <c r="U16" i="8"/>
  <c r="S55" i="8"/>
  <c r="X55" i="8" s="1"/>
  <c r="S43" i="8"/>
  <c r="X43" i="8" s="1"/>
  <c r="S40" i="8"/>
  <c r="S28" i="8"/>
  <c r="S25" i="8"/>
  <c r="S16" i="8"/>
  <c r="X16" i="8" s="1"/>
  <c r="S13" i="8"/>
  <c r="X13" i="8" s="1"/>
  <c r="S7" i="8"/>
  <c r="X7" i="8" s="1"/>
  <c r="V37" i="8"/>
  <c r="K31" i="8"/>
  <c r="K32" i="8" s="1"/>
  <c r="T32" i="8" s="1"/>
  <c r="K46" i="8"/>
  <c r="K47" i="8" s="1"/>
  <c r="K55" i="8"/>
  <c r="K56" i="8" s="1"/>
  <c r="T56" i="8" s="1"/>
  <c r="Y54" i="8"/>
  <c r="S31" i="8"/>
  <c r="X31" i="8" s="1"/>
  <c r="U15" i="8"/>
  <c r="Y15" i="8" s="1"/>
  <c r="U11" i="8"/>
  <c r="V57" i="8"/>
  <c r="V45" i="8"/>
  <c r="V42" i="8"/>
  <c r="V30" i="8"/>
  <c r="V27" i="8"/>
  <c r="Y27" i="8" s="1"/>
  <c r="AD27" i="8" s="1"/>
  <c r="AE27" i="8" s="1"/>
  <c r="AF27" i="8" s="1"/>
  <c r="V24" i="8"/>
  <c r="V15" i="8"/>
  <c r="V12" i="8"/>
  <c r="Y12" i="8" s="1"/>
  <c r="V9" i="8"/>
  <c r="V40" i="8"/>
  <c r="K10" i="8"/>
  <c r="K11" i="8" s="1"/>
  <c r="S36" i="8"/>
  <c r="U20" i="8"/>
  <c r="K18" i="8"/>
  <c r="K42" i="8"/>
  <c r="V35" i="8"/>
  <c r="U24" i="8"/>
  <c r="Y24" i="8" s="1"/>
  <c r="T51" i="8"/>
  <c r="T45" i="8"/>
  <c r="T30" i="8"/>
  <c r="X30" i="8" s="1"/>
  <c r="T18" i="8"/>
  <c r="H19" i="8"/>
  <c r="V53" i="8"/>
  <c r="V29" i="8"/>
  <c r="Y29" i="8" s="1"/>
  <c r="AD29" i="8" s="1"/>
  <c r="AE29" i="8" s="1"/>
  <c r="AF29" i="8" s="1"/>
  <c r="S33" i="8"/>
  <c r="X33" i="8" s="1"/>
  <c r="S24" i="8"/>
  <c r="U14" i="8"/>
  <c r="Y14" i="8" s="1"/>
  <c r="V50" i="8"/>
  <c r="Y50" i="8" s="1"/>
  <c r="AD50" i="8" s="1"/>
  <c r="AE50" i="8" s="1"/>
  <c r="AF50" i="8" s="1"/>
  <c r="V32" i="8"/>
  <c r="V34" i="8"/>
  <c r="U39" i="8"/>
  <c r="Y39" i="8" s="1"/>
  <c r="U53" i="8"/>
  <c r="Y53" i="8" s="1"/>
  <c r="U38" i="8"/>
  <c r="U35" i="8"/>
  <c r="U32" i="8"/>
  <c r="S52" i="8"/>
  <c r="X52" i="8" s="1"/>
  <c r="AD52" i="8" s="1"/>
  <c r="AE52" i="8" s="1"/>
  <c r="AF52" i="8" s="1"/>
  <c r="S29" i="8"/>
  <c r="X29" i="8" s="1"/>
  <c r="V8" i="8"/>
  <c r="Y8" i="8" s="1"/>
  <c r="T38" i="8"/>
  <c r="T35" i="8"/>
  <c r="T23" i="8"/>
  <c r="T8" i="8"/>
  <c r="E6" i="8"/>
  <c r="U48" i="8"/>
  <c r="U44" i="8"/>
  <c r="Y44" i="8" s="1"/>
  <c r="U23" i="8"/>
  <c r="S56" i="8"/>
  <c r="X56" i="8" s="1"/>
  <c r="AD56" i="8" s="1"/>
  <c r="AE56" i="8" s="1"/>
  <c r="AF56" i="8" s="1"/>
  <c r="S53" i="8"/>
  <c r="X53" i="8" s="1"/>
  <c r="S50" i="8"/>
  <c r="X50" i="8" s="1"/>
  <c r="S41" i="8"/>
  <c r="X41" i="8" s="1"/>
  <c r="S38" i="8"/>
  <c r="S35" i="8"/>
  <c r="X35" i="8" s="1"/>
  <c r="S32" i="8"/>
  <c r="S26" i="8"/>
  <c r="X26" i="8" s="1"/>
  <c r="S23" i="8"/>
  <c r="X23" i="8" s="1"/>
  <c r="S20" i="8"/>
  <c r="S11" i="8"/>
  <c r="S8" i="8"/>
  <c r="X8" i="8" s="1"/>
  <c r="Y32" i="8"/>
  <c r="AD39" i="8"/>
  <c r="AE39" i="8" s="1"/>
  <c r="AF39" i="8" s="1"/>
  <c r="Y34" i="8"/>
  <c r="AD34" i="8" s="1"/>
  <c r="AE34" i="8" s="1"/>
  <c r="AF34" i="8" s="1"/>
  <c r="Y22" i="8"/>
  <c r="AD15" i="8"/>
  <c r="AE15" i="8" s="1"/>
  <c r="AF15" i="8" s="1"/>
  <c r="X45" i="8"/>
  <c r="X6" i="8"/>
  <c r="Y57" i="8"/>
  <c r="AD57" i="8" s="1"/>
  <c r="AE57" i="8" s="1"/>
  <c r="AF57" i="8" s="1"/>
  <c r="Y42" i="8"/>
  <c r="Y33" i="8"/>
  <c r="AD33" i="8" s="1"/>
  <c r="AE33" i="8" s="1"/>
  <c r="AF33" i="8" s="1"/>
  <c r="X37" i="8"/>
  <c r="Y9" i="8"/>
  <c r="X14" i="8"/>
  <c r="Y13" i="8"/>
  <c r="AD13" i="8" s="1"/>
  <c r="AE13" i="8" s="1"/>
  <c r="AF13" i="8" s="1"/>
  <c r="Y45" i="8"/>
  <c r="Y30" i="8"/>
  <c r="AD30" i="8" s="1"/>
  <c r="AE30" i="8" s="1"/>
  <c r="AF30" i="8" s="1"/>
  <c r="Y41" i="8"/>
  <c r="AD41" i="8" s="1"/>
  <c r="AE41" i="8" s="1"/>
  <c r="AF41" i="8" s="1"/>
  <c r="Y18" i="8"/>
  <c r="AD7" i="8"/>
  <c r="AE7" i="8" s="1"/>
  <c r="AF7" i="8" s="1"/>
  <c r="AD54" i="8"/>
  <c r="AE54" i="8" s="1"/>
  <c r="AF54" i="8" s="1"/>
  <c r="E57" i="8"/>
  <c r="F57" i="8" s="1"/>
  <c r="E45" i="8"/>
  <c r="F45" i="8" s="1"/>
  <c r="E33" i="8"/>
  <c r="F33" i="8" s="1"/>
  <c r="E21" i="8"/>
  <c r="F21" i="8" s="1"/>
  <c r="E9" i="8"/>
  <c r="F9" i="8" s="1"/>
  <c r="E5" i="8"/>
  <c r="F5" i="8" s="1"/>
  <c r="E3" i="8"/>
  <c r="G3" i="8" s="1"/>
  <c r="E47" i="8"/>
  <c r="F47" i="8" s="1"/>
  <c r="E35" i="8"/>
  <c r="F35" i="8" s="1"/>
  <c r="E23" i="8"/>
  <c r="G23" i="8" s="1"/>
  <c r="E11" i="8"/>
  <c r="G11" i="8" s="1"/>
  <c r="E27" i="8"/>
  <c r="F27" i="8" s="1"/>
  <c r="E24" i="8"/>
  <c r="F24" i="8" s="1"/>
  <c r="E37" i="8"/>
  <c r="F37" i="8" s="1"/>
  <c r="E25" i="8"/>
  <c r="F25" i="8" s="1"/>
  <c r="E13" i="8"/>
  <c r="F13" i="8" s="1"/>
  <c r="E46" i="8"/>
  <c r="F46" i="8" s="1"/>
  <c r="E34" i="8"/>
  <c r="G34" i="8" s="1"/>
  <c r="E54" i="8"/>
  <c r="G54" i="8" s="1"/>
  <c r="E42" i="8"/>
  <c r="F42" i="8" s="1"/>
  <c r="E18" i="8"/>
  <c r="F18" i="8" s="1"/>
  <c r="E52" i="8"/>
  <c r="F52" i="8" s="1"/>
  <c r="E40" i="8"/>
  <c r="F40" i="8" s="1"/>
  <c r="E28" i="8"/>
  <c r="F28" i="8" s="1"/>
  <c r="E16" i="8"/>
  <c r="F16" i="8" s="1"/>
  <c r="F51" i="8"/>
  <c r="G51" i="8"/>
  <c r="E56" i="8"/>
  <c r="F56" i="8" s="1"/>
  <c r="E44" i="8"/>
  <c r="F44" i="8" s="1"/>
  <c r="E32" i="8"/>
  <c r="F32" i="8" s="1"/>
  <c r="E20" i="8"/>
  <c r="F20" i="8" s="1"/>
  <c r="E8" i="8"/>
  <c r="F8" i="8" s="1"/>
  <c r="E55" i="8"/>
  <c r="F55" i="8" s="1"/>
  <c r="E19" i="8"/>
  <c r="G19" i="8" s="1"/>
  <c r="E7" i="8"/>
  <c r="F7" i="8" s="1"/>
  <c r="E4" i="8"/>
  <c r="F4" i="8" s="1"/>
  <c r="E50" i="8"/>
  <c r="G50" i="8" s="1"/>
  <c r="E38" i="8"/>
  <c r="G38" i="8" s="1"/>
  <c r="E26" i="8"/>
  <c r="F26" i="8" s="1"/>
  <c r="E48" i="8"/>
  <c r="F48" i="8" s="1"/>
  <c r="E36" i="8"/>
  <c r="F36" i="8" s="1"/>
  <c r="E12" i="8"/>
  <c r="F12" i="8" s="1"/>
  <c r="F54" i="8"/>
  <c r="F6" i="8"/>
  <c r="G6" i="8"/>
  <c r="F15" i="8"/>
  <c r="G15" i="8"/>
  <c r="G42" i="8"/>
  <c r="F39" i="8"/>
  <c r="G39" i="8"/>
  <c r="F14" i="8"/>
  <c r="G14" i="8"/>
  <c r="F31" i="8"/>
  <c r="G31" i="8"/>
  <c r="E10" i="8"/>
  <c r="E43" i="8"/>
  <c r="E30" i="8"/>
  <c r="E49" i="8"/>
  <c r="F49" i="8" s="1"/>
  <c r="E22" i="8"/>
  <c r="G53" i="8"/>
  <c r="G41" i="8"/>
  <c r="G33" i="8"/>
  <c r="G29" i="8"/>
  <c r="G21" i="8"/>
  <c r="G17" i="8"/>
  <c r="G13" i="8"/>
  <c r="G9" i="8"/>
  <c r="G44" i="8"/>
  <c r="N3" i="4"/>
  <c r="O3" i="4" s="1"/>
  <c r="N70" i="4"/>
  <c r="O70" i="4" s="1"/>
  <c r="N81" i="4"/>
  <c r="O81" i="4" s="1"/>
  <c r="N58" i="4"/>
  <c r="O58" i="4" s="1"/>
  <c r="N22" i="4"/>
  <c r="O22" i="4" s="1"/>
  <c r="N85" i="4"/>
  <c r="O85" i="4" s="1"/>
  <c r="N43" i="4"/>
  <c r="O43" i="4" s="1"/>
  <c r="N73" i="4"/>
  <c r="O73" i="4" s="1"/>
  <c r="N61" i="4"/>
  <c r="O61" i="4" s="1"/>
  <c r="N55" i="4"/>
  <c r="O55" i="4" s="1"/>
  <c r="N64" i="4"/>
  <c r="O64" i="4" s="1"/>
  <c r="N16" i="4"/>
  <c r="O16" i="4" s="1"/>
  <c r="N12" i="4"/>
  <c r="O12" i="4" s="1"/>
  <c r="N68" i="4"/>
  <c r="O68" i="4" s="1"/>
  <c r="N20" i="4"/>
  <c r="O20" i="4" s="1"/>
  <c r="N56" i="4"/>
  <c r="O56" i="4" s="1"/>
  <c r="N24" i="4"/>
  <c r="O24" i="4" s="1"/>
  <c r="N8" i="4"/>
  <c r="O8" i="4" s="1"/>
  <c r="N76" i="4"/>
  <c r="O76" i="4" s="1"/>
  <c r="N60" i="4"/>
  <c r="O60" i="4" s="1"/>
  <c r="N80" i="4"/>
  <c r="O80" i="4" s="1"/>
  <c r="N32" i="4"/>
  <c r="O32" i="4" s="1"/>
  <c r="N84" i="4"/>
  <c r="O84" i="4" s="1"/>
  <c r="N36" i="4"/>
  <c r="O36" i="4" s="1"/>
  <c r="N88" i="4"/>
  <c r="O88" i="4" s="1"/>
  <c r="N44" i="4"/>
  <c r="O44" i="4" s="1"/>
  <c r="N48" i="4"/>
  <c r="O48" i="4" s="1"/>
  <c r="AD8" i="8" l="1"/>
  <c r="AE8" i="8" s="1"/>
  <c r="AF8" i="8" s="1"/>
  <c r="AD55" i="8"/>
  <c r="AE55" i="8" s="1"/>
  <c r="AF55" i="8" s="1"/>
  <c r="S9" i="8"/>
  <c r="X9" i="8" s="1"/>
  <c r="J10" i="8"/>
  <c r="K24" i="8"/>
  <c r="T24" i="8" s="1"/>
  <c r="X24" i="8" s="1"/>
  <c r="AD24" i="8" s="1"/>
  <c r="AE24" i="8" s="1"/>
  <c r="AF24" i="8" s="1"/>
  <c r="V23" i="8"/>
  <c r="Y23" i="8" s="1"/>
  <c r="AD23" i="8" s="1"/>
  <c r="AE23" i="8" s="1"/>
  <c r="AF23" i="8" s="1"/>
  <c r="K19" i="8"/>
  <c r="S18" i="8"/>
  <c r="V16" i="8"/>
  <c r="G46" i="8"/>
  <c r="S10" i="8"/>
  <c r="X10" i="8" s="1"/>
  <c r="Y47" i="8"/>
  <c r="AD47" i="8" s="1"/>
  <c r="AE47" i="8" s="1"/>
  <c r="AF47" i="8" s="1"/>
  <c r="V31" i="8"/>
  <c r="Y35" i="8"/>
  <c r="AD35" i="8" s="1"/>
  <c r="AE35" i="8" s="1"/>
  <c r="AF35" i="8" s="1"/>
  <c r="X17" i="8"/>
  <c r="AD17" i="8" s="1"/>
  <c r="AE17" i="8" s="1"/>
  <c r="AF17" i="8" s="1"/>
  <c r="K43" i="8"/>
  <c r="S42" i="8"/>
  <c r="X42" i="8" s="1"/>
  <c r="AD42" i="8" s="1"/>
  <c r="AE42" i="8" s="1"/>
  <c r="AF42" i="8" s="1"/>
  <c r="AD22" i="8"/>
  <c r="AE22" i="8" s="1"/>
  <c r="AF22" i="8" s="1"/>
  <c r="Y38" i="8"/>
  <c r="H20" i="8"/>
  <c r="S19" i="8"/>
  <c r="X19" i="8" s="1"/>
  <c r="Y11" i="8"/>
  <c r="AD6" i="8"/>
  <c r="AE6" i="8" s="1"/>
  <c r="AF6" i="8" s="1"/>
  <c r="X32" i="8"/>
  <c r="AD32" i="8" s="1"/>
  <c r="AE32" i="8" s="1"/>
  <c r="AF32" i="8" s="1"/>
  <c r="AD53" i="8"/>
  <c r="AE53" i="8" s="1"/>
  <c r="AF53" i="8" s="1"/>
  <c r="K12" i="8"/>
  <c r="T12" i="8" s="1"/>
  <c r="X12" i="8" s="1"/>
  <c r="AD12" i="8" s="1"/>
  <c r="AE12" i="8" s="1"/>
  <c r="AF12" i="8" s="1"/>
  <c r="V11" i="8"/>
  <c r="X25" i="8"/>
  <c r="AD25" i="8" s="1"/>
  <c r="AE25" i="8" s="1"/>
  <c r="AF25" i="8" s="1"/>
  <c r="X18" i="8"/>
  <c r="X28" i="8"/>
  <c r="AD28" i="8" s="1"/>
  <c r="AE28" i="8" s="1"/>
  <c r="AF28" i="8" s="1"/>
  <c r="AD14" i="8"/>
  <c r="AE14" i="8" s="1"/>
  <c r="AF14" i="8" s="1"/>
  <c r="AD45" i="8"/>
  <c r="AE45" i="8" s="1"/>
  <c r="AF45" i="8" s="1"/>
  <c r="X38" i="8"/>
  <c r="AD38" i="8" s="1"/>
  <c r="AE38" i="8" s="1"/>
  <c r="AF38" i="8" s="1"/>
  <c r="X40" i="8"/>
  <c r="AD40" i="8" s="1"/>
  <c r="AE40" i="8" s="1"/>
  <c r="AF40" i="8" s="1"/>
  <c r="Y36" i="8"/>
  <c r="AD36" i="8" s="1"/>
  <c r="AE36" i="8" s="1"/>
  <c r="AF36" i="8" s="1"/>
  <c r="Y16" i="8"/>
  <c r="AD16" i="8" s="1"/>
  <c r="AE16" i="8" s="1"/>
  <c r="AF16" i="8" s="1"/>
  <c r="G37" i="8"/>
  <c r="F3" i="8"/>
  <c r="G45" i="8"/>
  <c r="F38" i="8"/>
  <c r="AD18" i="8"/>
  <c r="AE18" i="8" s="1"/>
  <c r="AF18" i="8" s="1"/>
  <c r="Y31" i="8"/>
  <c r="AD31" i="8" s="1"/>
  <c r="AE31" i="8" s="1"/>
  <c r="AF31" i="8" s="1"/>
  <c r="G8" i="8"/>
  <c r="G20" i="8"/>
  <c r="G24" i="8"/>
  <c r="G57" i="8"/>
  <c r="AD9" i="8"/>
  <c r="AE9" i="8" s="1"/>
  <c r="AF9" i="8" s="1"/>
  <c r="X51" i="8"/>
  <c r="AD51" i="8" s="1"/>
  <c r="AE51" i="8" s="1"/>
  <c r="AF51" i="8" s="1"/>
  <c r="K48" i="8"/>
  <c r="T48" i="8" s="1"/>
  <c r="X48" i="8" s="1"/>
  <c r="V47" i="8"/>
  <c r="S46" i="8"/>
  <c r="X46" i="8" s="1"/>
  <c r="AD46" i="8" s="1"/>
  <c r="AE46" i="8" s="1"/>
  <c r="AF46" i="8" s="1"/>
  <c r="Y37" i="8"/>
  <c r="AD37" i="8" s="1"/>
  <c r="AE37" i="8" s="1"/>
  <c r="AF37" i="8" s="1"/>
  <c r="H49" i="8"/>
  <c r="T49" i="8" s="1"/>
  <c r="X49" i="8" s="1"/>
  <c r="AD49" i="8" s="1"/>
  <c r="AE49" i="8" s="1"/>
  <c r="AF49" i="8" s="1"/>
  <c r="V48" i="8"/>
  <c r="Y48" i="8" s="1"/>
  <c r="F19" i="8"/>
  <c r="F23" i="8"/>
  <c r="G18" i="8"/>
  <c r="G47" i="8"/>
  <c r="G5" i="8"/>
  <c r="F34" i="8"/>
  <c r="G12" i="8"/>
  <c r="G32" i="8"/>
  <c r="F11" i="8"/>
  <c r="G27" i="8"/>
  <c r="G35" i="8"/>
  <c r="G26" i="8"/>
  <c r="G36" i="8"/>
  <c r="G48" i="8"/>
  <c r="G56" i="8"/>
  <c r="G25" i="8"/>
  <c r="G16" i="8"/>
  <c r="G40" i="8"/>
  <c r="G55" i="8"/>
  <c r="G28" i="8"/>
  <c r="G7" i="8"/>
  <c r="G52" i="8"/>
  <c r="G4" i="8"/>
  <c r="F50" i="8"/>
  <c r="F22" i="8"/>
  <c r="G22" i="8"/>
  <c r="G10" i="8"/>
  <c r="F10" i="8"/>
  <c r="F30" i="8"/>
  <c r="G30" i="8"/>
  <c r="F43" i="8"/>
  <c r="G43" i="8"/>
  <c r="G49" i="8"/>
  <c r="K20" i="8" l="1"/>
  <c r="T20" i="8" s="1"/>
  <c r="X20" i="8" s="1"/>
  <c r="V19" i="8"/>
  <c r="Y19" i="8" s="1"/>
  <c r="AD19" i="8" s="1"/>
  <c r="AE19" i="8" s="1"/>
  <c r="AF19" i="8" s="1"/>
  <c r="J11" i="8"/>
  <c r="T11" i="8" s="1"/>
  <c r="X11" i="8" s="1"/>
  <c r="AD11" i="8" s="1"/>
  <c r="AE11" i="8" s="1"/>
  <c r="AF11" i="8" s="1"/>
  <c r="V10" i="8"/>
  <c r="Y10" i="8" s="1"/>
  <c r="AD10" i="8" s="1"/>
  <c r="AE10" i="8" s="1"/>
  <c r="AF10" i="8" s="1"/>
  <c r="H21" i="8"/>
  <c r="T21" i="8" s="1"/>
  <c r="X21" i="8" s="1"/>
  <c r="AD21" i="8" s="1"/>
  <c r="AE21" i="8" s="1"/>
  <c r="AF21" i="8" s="1"/>
  <c r="V20" i="8"/>
  <c r="Y20" i="8" s="1"/>
  <c r="AD48" i="8"/>
  <c r="AE48" i="8" s="1"/>
  <c r="AF48" i="8" s="1"/>
  <c r="K44" i="8"/>
  <c r="T44" i="8" s="1"/>
  <c r="X44" i="8" s="1"/>
  <c r="AD44" i="8" s="1"/>
  <c r="AE44" i="8" s="1"/>
  <c r="AF44" i="8" s="1"/>
  <c r="V43" i="8"/>
  <c r="Y43" i="8" s="1"/>
  <c r="AD43" i="8" s="1"/>
  <c r="AE43" i="8" s="1"/>
  <c r="AF43" i="8" s="1"/>
  <c r="AD20" i="8" l="1"/>
  <c r="AE20" i="8" s="1"/>
  <c r="AF20" i="8" s="1"/>
</calcChain>
</file>

<file path=xl/sharedStrings.xml><?xml version="1.0" encoding="utf-8"?>
<sst xmlns="http://schemas.openxmlformats.org/spreadsheetml/2006/main" count="935" uniqueCount="363">
  <si>
    <t>h0</t>
  </si>
  <si>
    <t>h1</t>
  </si>
  <si>
    <t>h2</t>
  </si>
  <si>
    <t>h3</t>
  </si>
  <si>
    <t>sum</t>
  </si>
  <si>
    <t>0x295d1939</t>
  </si>
  <si>
    <t>0x295d207e</t>
  </si>
  <si>
    <t>0x295d2394</t>
  </si>
  <si>
    <t>0x2cb68711</t>
  </si>
  <si>
    <t>0x2cb68e44</t>
  </si>
  <si>
    <t>0x2cb6916b</t>
  </si>
  <si>
    <t>0x30da49bc</t>
  </si>
  <si>
    <t>0x30da4d25</t>
  </si>
  <si>
    <t>0x30da50f5</t>
  </si>
  <si>
    <t>0x30da5418</t>
  </si>
  <si>
    <t>0x36f9da24</t>
  </si>
  <si>
    <t>0x36f9dfc9</t>
  </si>
  <si>
    <t>0x36f9e47f</t>
  </si>
  <si>
    <t>0x3f23eeec</t>
  </si>
  <si>
    <t>0x3f23f257</t>
  </si>
  <si>
    <t>0x3f23f492</t>
  </si>
  <si>
    <t>0x3f23f948</t>
  </si>
  <si>
    <t>0x41b1aba8</t>
  </si>
  <si>
    <t>0x41b1af13</t>
  </si>
  <si>
    <t>0x41b1b14a</t>
  </si>
  <si>
    <t>0x41b1b603</t>
  </si>
  <si>
    <t>0x448b5865</t>
  </si>
  <si>
    <t>0x448b5bd1</t>
  </si>
  <si>
    <t>0x448b5e09</t>
  </si>
  <si>
    <t>0x448b62c0</t>
  </si>
  <si>
    <t>0x47d4757d</t>
  </si>
  <si>
    <t>0x47d47b21</t>
  </si>
  <si>
    <t>0x47d47fd8</t>
  </si>
  <si>
    <t>mC      cC</t>
  </si>
  <si>
    <t>mC</t>
  </si>
  <si>
    <t>cC</t>
  </si>
  <si>
    <t>0x295D1939</t>
  </si>
  <si>
    <t>0x295D207E</t>
  </si>
  <si>
    <t>0x295D2394</t>
  </si>
  <si>
    <t>0x2CB68711</t>
  </si>
  <si>
    <t>0x2CB68E44</t>
  </si>
  <si>
    <t>0x2CB6916B</t>
  </si>
  <si>
    <t>0x30DA49BC</t>
  </si>
  <si>
    <t>0x30DA4D25</t>
  </si>
  <si>
    <t>0x30DA50F5</t>
  </si>
  <si>
    <t>0x30DA5418</t>
  </si>
  <si>
    <t>0x36F9DA24</t>
  </si>
  <si>
    <t>0x36F9DFC9</t>
  </si>
  <si>
    <t>0x36F9E47F</t>
  </si>
  <si>
    <t>0x3F23EEEC</t>
  </si>
  <si>
    <t>0x3F23F257</t>
  </si>
  <si>
    <t>0x3F23F492</t>
  </si>
  <si>
    <t>0x3F23F948</t>
  </si>
  <si>
    <t>0x41B1ABA8</t>
  </si>
  <si>
    <t>0x41B1AF13</t>
  </si>
  <si>
    <t>0x41B1B14A</t>
  </si>
  <si>
    <t>0x41B1B603</t>
  </si>
  <si>
    <t>0x448B5865</t>
  </si>
  <si>
    <t>0x448B5BD1</t>
  </si>
  <si>
    <t>0x448B5E09</t>
  </si>
  <si>
    <t>0x448B62C0</t>
  </si>
  <si>
    <t>0x47D4757D</t>
  </si>
  <si>
    <t>0x47D47B21</t>
  </si>
  <si>
    <t>0x47D47FD8</t>
  </si>
  <si>
    <t>time</t>
  </si>
  <si>
    <t>H0</t>
  </si>
  <si>
    <t>H1</t>
  </si>
  <si>
    <t>start</t>
  </si>
  <si>
    <t>0x11414ac0</t>
  </si>
  <si>
    <t>0x11415528</t>
  </si>
  <si>
    <t>0x12b08b3f</t>
  </si>
  <si>
    <t>0x12b095a5</t>
  </si>
  <si>
    <t>0x142c6233</t>
  </si>
  <si>
    <t>0x142c6c97</t>
  </si>
  <si>
    <t>0x15b5c00f</t>
  </si>
  <si>
    <t>0x15b5c74b</t>
  </si>
  <si>
    <t>0x15b5ca74</t>
  </si>
  <si>
    <t>0x174e270c</t>
  </si>
  <si>
    <t>0x174e2e41</t>
  </si>
  <si>
    <t>0x174e3170</t>
  </si>
  <si>
    <t>0x18f79cdc</t>
  </si>
  <si>
    <t>0x18f7a417</t>
  </si>
  <si>
    <t>0x18f7a73e</t>
  </si>
  <si>
    <t>0x1ab42336</t>
  </si>
  <si>
    <t>0x1ab42a72</t>
  </si>
  <si>
    <t>0x1ab42d9c</t>
  </si>
  <si>
    <t>0x1c869625</t>
  </si>
  <si>
    <t>0x1c869d5f</t>
  </si>
  <si>
    <t>0x1c86a08b</t>
  </si>
  <si>
    <t>0x1e71f9b3</t>
  </si>
  <si>
    <t>0x1e72041c</t>
  </si>
  <si>
    <t>0x207b7411</t>
  </si>
  <si>
    <t>0x207b7e79</t>
  </si>
  <si>
    <t>0x22a871f6</t>
  </si>
  <si>
    <t>0x22a87934</t>
  </si>
  <si>
    <t>0x22a87c5f</t>
  </si>
  <si>
    <t>0x25019522</t>
  </si>
  <si>
    <t>0x25019c62</t>
  </si>
  <si>
    <t>0x25019f8a</t>
  </si>
  <si>
    <t>0x27938ffd</t>
  </si>
  <si>
    <t>0x27939737</t>
  </si>
  <si>
    <t>0x27939a64</t>
  </si>
  <si>
    <t>0x2a713d14</t>
  </si>
  <si>
    <t>0x2a714451</t>
  </si>
  <si>
    <t>0x2a71477d</t>
  </si>
  <si>
    <t>0x2dbf1341</t>
  </si>
  <si>
    <t>0x2dbf1a7c</t>
  </si>
  <si>
    <t>0x2dbf1dab</t>
  </si>
  <si>
    <t>REFE</t>
  </si>
  <si>
    <t>H2</t>
  </si>
  <si>
    <t>H3</t>
  </si>
  <si>
    <t>H[h1]-H[h0]</t>
  </si>
  <si>
    <t>0xcaeb061</t>
  </si>
  <si>
    <t>0xcaebab1</t>
  </si>
  <si>
    <t>0xe3ce28d</t>
  </si>
  <si>
    <t>0xe3ce9af</t>
  </si>
  <si>
    <t>0xe3cece0</t>
  </si>
  <si>
    <t>0xfdb883c</t>
  </si>
  <si>
    <t>0xfdb8f6a</t>
  </si>
  <si>
    <t>0xfdb928c</t>
  </si>
  <si>
    <t>0x118bbecc</t>
  </si>
  <si>
    <t>0x118bc5f8</t>
  </si>
  <si>
    <t>0x118bc91e</t>
  </si>
  <si>
    <t>0x13503cd0</t>
  </si>
  <si>
    <t>0x13504402</t>
  </si>
  <si>
    <t>0x13504723</t>
  </si>
  <si>
    <t>0x152bdd46</t>
  </si>
  <si>
    <t>0x152be47c</t>
  </si>
  <si>
    <t>0x152be797</t>
  </si>
  <si>
    <t>0x1722668a</t>
  </si>
  <si>
    <t>0x17226dbd</t>
  </si>
  <si>
    <t>0x172270dd</t>
  </si>
  <si>
    <t>0x19393fd5</t>
  </si>
  <si>
    <t>0x19394705</t>
  </si>
  <si>
    <t>0x19394a28</t>
  </si>
  <si>
    <t>0x1b772073</t>
  </si>
  <si>
    <t>0x1b7727a5</t>
  </si>
  <si>
    <t>0x1b772ac5</t>
  </si>
  <si>
    <t>0x1de77060</t>
  </si>
  <si>
    <t>0x1de77ab4</t>
  </si>
  <si>
    <t>0x1e612cf3</t>
  </si>
  <si>
    <t>0x20993d18</t>
  </si>
  <si>
    <t>0x2099476f</t>
  </si>
  <si>
    <t>0x23a64bbd</t>
  </si>
  <si>
    <t>0x23a652e2</t>
  </si>
  <si>
    <t>0x23a65615</t>
  </si>
  <si>
    <t>0x0CAEB061</t>
  </si>
  <si>
    <t>0x0CAEBAB1</t>
  </si>
  <si>
    <t>0x0E3CE28D</t>
  </si>
  <si>
    <t>0x0E3CE9AF</t>
  </si>
  <si>
    <t>0x0E3CECE0</t>
  </si>
  <si>
    <t>0x0FDB883C</t>
  </si>
  <si>
    <t>0x0FDB8F6A</t>
  </si>
  <si>
    <t>0x0FDB928C</t>
  </si>
  <si>
    <t>0x118BBECC</t>
  </si>
  <si>
    <t>0x118BC5F8</t>
  </si>
  <si>
    <t>0x118BC91E</t>
  </si>
  <si>
    <t>0x13503CD0</t>
  </si>
  <si>
    <t>0x152BDD46</t>
  </si>
  <si>
    <t>0x152BE47C</t>
  </si>
  <si>
    <t>0x152BE797</t>
  </si>
  <si>
    <t>0x1722668A</t>
  </si>
  <si>
    <t>0x17226DBD</t>
  </si>
  <si>
    <t>0x172270DD</t>
  </si>
  <si>
    <t>0x19393FD5</t>
  </si>
  <si>
    <t>0x19394A28</t>
  </si>
  <si>
    <t>0x1B772073</t>
  </si>
  <si>
    <t>0x1B7727A5</t>
  </si>
  <si>
    <t>0x1B772AC5</t>
  </si>
  <si>
    <t>0x1DE77060</t>
  </si>
  <si>
    <t>0x1DE77AB4</t>
  </si>
  <si>
    <t>0x1E612CF3</t>
  </si>
  <si>
    <t>0x20993D18</t>
  </si>
  <si>
    <t>0x2099476F</t>
  </si>
  <si>
    <t>0x23A64BBD</t>
  </si>
  <si>
    <t>0x23A652E2</t>
  </si>
  <si>
    <t>0x23A65615</t>
  </si>
  <si>
    <t>j</t>
  </si>
  <si>
    <t>0x0C5A673F</t>
  </si>
  <si>
    <t>0x0C5A718F</t>
  </si>
  <si>
    <t>0x0D4B6185</t>
  </si>
  <si>
    <t>0x0D4B68AE</t>
  </si>
  <si>
    <t>0x0D4B6BD6</t>
  </si>
  <si>
    <t>0x0E4021A7</t>
  </si>
  <si>
    <t>0x0E402BF7</t>
  </si>
  <si>
    <t>0x0E6DD19A</t>
  </si>
  <si>
    <t>0x0F389254</t>
  </si>
  <si>
    <t>0x0F3897F5</t>
  </si>
  <si>
    <t>0x0F389CA8</t>
  </si>
  <si>
    <t>0x103508A3</t>
  </si>
  <si>
    <t>0x10350FC5</t>
  </si>
  <si>
    <t>0x103512F3</t>
  </si>
  <si>
    <t>0x1135AD47</t>
  </si>
  <si>
    <t>0x1135B2E9</t>
  </si>
  <si>
    <t>0x1135B79A</t>
  </si>
  <si>
    <t>0x123A8F24</t>
  </si>
  <si>
    <t>0x123A928C</t>
  </si>
  <si>
    <t>0x123A9975</t>
  </si>
  <si>
    <t>0x13441758</t>
  </si>
  <si>
    <t>0x134421AC</t>
  </si>
  <si>
    <t>0x1452437B</t>
  </si>
  <si>
    <t>0x145246E3</t>
  </si>
  <si>
    <t>0x14524DCF</t>
  </si>
  <si>
    <t>0x156594FE</t>
  </si>
  <si>
    <t>0x15659C29</t>
  </si>
  <si>
    <t>0x15659F54</t>
  </si>
  <si>
    <t>0x167E2727</t>
  </si>
  <si>
    <t>0x167E317D</t>
  </si>
  <si>
    <t>0x179C4D86</t>
  </si>
  <si>
    <t>0x179C57DC</t>
  </si>
  <si>
    <t>0x18C08EBB</t>
  </si>
  <si>
    <t>0x18C0990D</t>
  </si>
  <si>
    <t>0x19EB1720</t>
  </si>
  <si>
    <t>0x19EB2173</t>
  </si>
  <si>
    <t>0x1B1C8CF0</t>
  </si>
  <si>
    <t>0x1B1C9291</t>
  </si>
  <si>
    <t>0x1B1C9745</t>
  </si>
  <si>
    <t>0x1C550485</t>
  </si>
  <si>
    <t>0x1C550BA1</t>
  </si>
  <si>
    <t>0x1C550EDA</t>
  </si>
  <si>
    <t>0x1D9611B9</t>
  </si>
  <si>
    <t>0x1D961C11</t>
  </si>
  <si>
    <t>0x1FB1F5D8</t>
  </si>
  <si>
    <t>0x1FB1FD0A</t>
  </si>
  <si>
    <t>0x1FB20037</t>
  </si>
  <si>
    <t>0x011DC36C</t>
  </si>
  <si>
    <t>0x011DC911</t>
  </si>
  <si>
    <t>0x011DCDCD</t>
  </si>
  <si>
    <t>0x0854ABCE</t>
  </si>
  <si>
    <t>0x0854B175</t>
  </si>
  <si>
    <t>0x0854B631</t>
  </si>
  <si>
    <t>0x0F36262A</t>
  </si>
  <si>
    <t>0x0F362BD4</t>
  </si>
  <si>
    <t>0x0F36308C</t>
  </si>
  <si>
    <t>0x137C703B</t>
  </si>
  <si>
    <t>0x137C7A9D</t>
  </si>
  <si>
    <t>0x169D211B</t>
  </si>
  <si>
    <t>0x169D2B78</t>
  </si>
  <si>
    <t>0x1A3F7FB8</t>
  </si>
  <si>
    <t>0x1A3F8A1A</t>
  </si>
  <si>
    <t>0x1E83E445</t>
  </si>
  <si>
    <t>0x1E83EB6E</t>
  </si>
  <si>
    <t>0x1E83EEAD</t>
  </si>
  <si>
    <t>0x20A9EBC7</t>
  </si>
  <si>
    <t>0x20A9F629</t>
  </si>
  <si>
    <t>0x22F65609</t>
  </si>
  <si>
    <t>0x22F65D35</t>
  </si>
  <si>
    <t>0x22F6606B</t>
  </si>
  <si>
    <t>0x25725614</t>
  </si>
  <si>
    <t>0x25725BBD</t>
  </si>
  <si>
    <t>0x25726078</t>
  </si>
  <si>
    <t>0x282B0B9F</t>
  </si>
  <si>
    <t>0x282B1145</t>
  </si>
  <si>
    <t>0x282B1603</t>
  </si>
  <si>
    <t>0x2B35C11D</t>
  </si>
  <si>
    <t>0x2B35C84B</t>
  </si>
  <si>
    <t>0x2B35CB7F</t>
  </si>
  <si>
    <t>0x2EB8A0BC</t>
  </si>
  <si>
    <t>0x2EB8A7F6</t>
  </si>
  <si>
    <t>0x2EB8AB1E</t>
  </si>
  <si>
    <t>0x2EEDCF20</t>
  </si>
  <si>
    <t>0x32973C3E</t>
  </si>
  <si>
    <t>0x329746A2</t>
  </si>
  <si>
    <t>0x3458776B</t>
  </si>
  <si>
    <t>0x345881CC</t>
  </si>
  <si>
    <t>0x362D404B</t>
  </si>
  <si>
    <t>0x362D477A</t>
  </si>
  <si>
    <t>0x362D4AB0</t>
  </si>
  <si>
    <t>0x3819972F</t>
  </si>
  <si>
    <t>0x38199CD7</t>
  </si>
  <si>
    <t>0x3819A191</t>
  </si>
  <si>
    <t>0x3A2099F3</t>
  </si>
  <si>
    <t>0x3A20A12B</t>
  </si>
  <si>
    <t>0x3A20A455</t>
  </si>
  <si>
    <t>0x3C45EFA9</t>
  </si>
  <si>
    <t>0x3C45F6D9</t>
  </si>
  <si>
    <t>0x3C45FA0D</t>
  </si>
  <si>
    <t>0x3E912647</t>
  </si>
  <si>
    <t>0x3E9130AA</t>
  </si>
  <si>
    <t>0x41093C7C</t>
  </si>
  <si>
    <t>0x410943AD</t>
  </si>
  <si>
    <t>0x410946E3</t>
  </si>
  <si>
    <t>0x43BB8A15</t>
  </si>
  <si>
    <t>0x43BB947A</t>
  </si>
  <si>
    <t>0x46BD2CF8</t>
  </si>
  <si>
    <t>0x46BD329F</t>
  </si>
  <si>
    <t>0x46BD375C</t>
  </si>
  <si>
    <t>0x4A2F6C02</t>
  </si>
  <si>
    <t>0x4A2F7337</t>
  </si>
  <si>
    <t>0x4A2F7664</t>
  </si>
  <si>
    <t>0x4E5DE928</t>
  </si>
  <si>
    <t>0x4E5DEECF</t>
  </si>
  <si>
    <t>0x4E5DF389</t>
  </si>
  <si>
    <t>0x542B0AD3</t>
  </si>
  <si>
    <t>0x542B1211</t>
  </si>
  <si>
    <t>0x542B1534</t>
  </si>
  <si>
    <t>milliseconds</t>
  </si>
  <si>
    <t>seconds</t>
  </si>
  <si>
    <t>microseconds</t>
  </si>
  <si>
    <t>0x0D9207B6</t>
  </si>
  <si>
    <t>0x0EC1E43F</t>
  </si>
  <si>
    <t>0x0FFEA02E</t>
  </si>
  <si>
    <t>0x114BCDCF</t>
  </si>
  <si>
    <t>0x12940562</t>
  </si>
  <si>
    <t>0x13C92458</t>
  </si>
  <si>
    <t>0x150E038D</t>
  </si>
  <si>
    <t>0x16651BBA</t>
  </si>
  <si>
    <t>0x17A6416D</t>
  </si>
  <si>
    <t>0x18F24268</t>
  </si>
  <si>
    <t>0x1A5275DA</t>
  </si>
  <si>
    <t>0x1BB8ECCA</t>
  </si>
  <si>
    <t>0x1D119C12</t>
  </si>
  <si>
    <t>0x1E808865</t>
  </si>
  <si>
    <t>0x20055C1A</t>
  </si>
  <si>
    <t>0x2168ADA4</t>
  </si>
  <si>
    <t>0x22E0AB88</t>
  </si>
  <si>
    <t>0x2472E4DB</t>
  </si>
  <si>
    <t>0x25CAE2FE</t>
  </si>
  <si>
    <t>0x272C605A</t>
  </si>
  <si>
    <t>0x28A6A426</t>
  </si>
  <si>
    <t>0x2A0A3EE8</t>
  </si>
  <si>
    <t>0x2B690ABE</t>
  </si>
  <si>
    <t>0x2CE05BC4</t>
  </si>
  <si>
    <t>0x2E548E81</t>
  </si>
  <si>
    <t>0x2FC0C580</t>
  </si>
  <si>
    <t>0x31485C61</t>
  </si>
  <si>
    <t>0x32C5E9CB</t>
  </si>
  <si>
    <t>0x3433654E</t>
  </si>
  <si>
    <t>0x35BCC43C</t>
  </si>
  <si>
    <t>0x3744FFBE</t>
  </si>
  <si>
    <t>0x38B2E440</t>
  </si>
  <si>
    <t>0x3A3C8563</t>
  </si>
  <si>
    <t>0x3BC36BED</t>
  </si>
  <si>
    <t>0x3D2F09BD</t>
  </si>
  <si>
    <t>0x3EB5D772</t>
  </si>
  <si>
    <t>0x4039DF90</t>
  </si>
  <si>
    <t>0x41A237FB</t>
  </si>
  <si>
    <t>0x43258175</t>
  </si>
  <si>
    <t>0x44A25905</t>
  </si>
  <si>
    <t>0x46056D84</t>
  </si>
  <si>
    <t>0x47825E89</t>
  </si>
  <si>
    <t>0x49016420</t>
  </si>
  <si>
    <t>0x4A66ABF6</t>
  </si>
  <si>
    <t>0x4BE5FD12</t>
  </si>
  <si>
    <t>0x4D6824C9</t>
  </si>
  <si>
    <t>0x4ED10427</t>
  </si>
  <si>
    <t>0x50556F10</t>
  </si>
  <si>
    <t>0x51DA7EE1</t>
  </si>
  <si>
    <t>0x535A5666</t>
  </si>
  <si>
    <t>0x54FB55CE</t>
  </si>
  <si>
    <t>0x56C75A1C</t>
  </si>
  <si>
    <t>0x58CE4D59</t>
  </si>
  <si>
    <t>0x5B2C6CA0</t>
  </si>
  <si>
    <t>0x5E1FCCFA</t>
  </si>
  <si>
    <t>0x628295AD</t>
  </si>
  <si>
    <t>ms</t>
  </si>
  <si>
    <t>s</t>
  </si>
  <si>
    <t>us</t>
  </si>
  <si>
    <t xml:space="preserve">start </t>
  </si>
  <si>
    <t>rpm x10</t>
  </si>
  <si>
    <t>rpm x100</t>
  </si>
  <si>
    <t>rpm DIFFBYDYFF</t>
  </si>
  <si>
    <t>rpm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</si>
</sst>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Sheet5!$D$3:$D$73</c:f>
              <c:numCache>
                <c:formatCode>General</c:formatCode>
                <c:ptCount val="71"/>
                <c:pt idx="0">
                  <c:v>18727788</c:v>
                </c:pt>
                <c:pt idx="1">
                  <c:v>18729233</c:v>
                </c:pt>
                <c:pt idx="2">
                  <c:v>18730445</c:v>
                </c:pt>
                <c:pt idx="3">
                  <c:v>139766734</c:v>
                </c:pt>
                <c:pt idx="4">
                  <c:v>139768181</c:v>
                </c:pt>
                <c:pt idx="5">
                  <c:v>139769393</c:v>
                </c:pt>
                <c:pt idx="6">
                  <c:v>255206954</c:v>
                </c:pt>
                <c:pt idx="7">
                  <c:v>255208404</c:v>
                </c:pt>
                <c:pt idx="8">
                  <c:v>255209612</c:v>
                </c:pt>
                <c:pt idx="9">
                  <c:v>326922299</c:v>
                </c:pt>
                <c:pt idx="10">
                  <c:v>326924957</c:v>
                </c:pt>
                <c:pt idx="11">
                  <c:v>379396379</c:v>
                </c:pt>
                <c:pt idx="12">
                  <c:v>379399032</c:v>
                </c:pt>
                <c:pt idx="13">
                  <c:v>440369080</c:v>
                </c:pt>
                <c:pt idx="14">
                  <c:v>440371738</c:v>
                </c:pt>
                <c:pt idx="15">
                  <c:v>511960133</c:v>
                </c:pt>
                <c:pt idx="16">
                  <c:v>511961966</c:v>
                </c:pt>
                <c:pt idx="17">
                  <c:v>511962797</c:v>
                </c:pt>
                <c:pt idx="18">
                  <c:v>548006855</c:v>
                </c:pt>
                <c:pt idx="19">
                  <c:v>548009513</c:v>
                </c:pt>
                <c:pt idx="20">
                  <c:v>586569225</c:v>
                </c:pt>
                <c:pt idx="21">
                  <c:v>586571061</c:v>
                </c:pt>
                <c:pt idx="22">
                  <c:v>586571883</c:v>
                </c:pt>
                <c:pt idx="23">
                  <c:v>628250132</c:v>
                </c:pt>
                <c:pt idx="24">
                  <c:v>628251581</c:v>
                </c:pt>
                <c:pt idx="25">
                  <c:v>628252792</c:v>
                </c:pt>
                <c:pt idx="26">
                  <c:v>673909663</c:v>
                </c:pt>
                <c:pt idx="27">
                  <c:v>673911109</c:v>
                </c:pt>
                <c:pt idx="28">
                  <c:v>673912323</c:v>
                </c:pt>
                <c:pt idx="29">
                  <c:v>724943133</c:v>
                </c:pt>
                <c:pt idx="30">
                  <c:v>724944971</c:v>
                </c:pt>
                <c:pt idx="31">
                  <c:v>724945791</c:v>
                </c:pt>
                <c:pt idx="32">
                  <c:v>783851708</c:v>
                </c:pt>
                <c:pt idx="33">
                  <c:v>783853558</c:v>
                </c:pt>
                <c:pt idx="34">
                  <c:v>783854366</c:v>
                </c:pt>
                <c:pt idx="35">
                  <c:v>787336992</c:v>
                </c:pt>
                <c:pt idx="36">
                  <c:v>848772158</c:v>
                </c:pt>
                <c:pt idx="37">
                  <c:v>848774818</c:v>
                </c:pt>
                <c:pt idx="38">
                  <c:v>878212971</c:v>
                </c:pt>
                <c:pt idx="39">
                  <c:v>878215628</c:v>
                </c:pt>
                <c:pt idx="40">
                  <c:v>908935243</c:v>
                </c:pt>
                <c:pt idx="41">
                  <c:v>908937082</c:v>
                </c:pt>
                <c:pt idx="42">
                  <c:v>908937904</c:v>
                </c:pt>
                <c:pt idx="43">
                  <c:v>941201199</c:v>
                </c:pt>
                <c:pt idx="44">
                  <c:v>941202647</c:v>
                </c:pt>
                <c:pt idx="45">
                  <c:v>941203857</c:v>
                </c:pt>
                <c:pt idx="46">
                  <c:v>975215091</c:v>
                </c:pt>
                <c:pt idx="47">
                  <c:v>975216939</c:v>
                </c:pt>
                <c:pt idx="48">
                  <c:v>975217749</c:v>
                </c:pt>
                <c:pt idx="49">
                  <c:v>1011216297</c:v>
                </c:pt>
                <c:pt idx="50">
                  <c:v>1011218137</c:v>
                </c:pt>
                <c:pt idx="51">
                  <c:v>1011218957</c:v>
                </c:pt>
                <c:pt idx="52">
                  <c:v>1049699911</c:v>
                </c:pt>
                <c:pt idx="53">
                  <c:v>1049702570</c:v>
                </c:pt>
                <c:pt idx="54">
                  <c:v>1091124348</c:v>
                </c:pt>
                <c:pt idx="55">
                  <c:v>1091126189</c:v>
                </c:pt>
                <c:pt idx="56">
                  <c:v>1091127011</c:v>
                </c:pt>
                <c:pt idx="57">
                  <c:v>1136364053</c:v>
                </c:pt>
                <c:pt idx="58">
                  <c:v>1136366714</c:v>
                </c:pt>
                <c:pt idx="59">
                  <c:v>1186802936</c:v>
                </c:pt>
                <c:pt idx="60">
                  <c:v>1186804383</c:v>
                </c:pt>
                <c:pt idx="61">
                  <c:v>1186805596</c:v>
                </c:pt>
                <c:pt idx="62">
                  <c:v>1244621826</c:v>
                </c:pt>
                <c:pt idx="63">
                  <c:v>1244623671</c:v>
                </c:pt>
                <c:pt idx="64">
                  <c:v>1244624484</c:v>
                </c:pt>
                <c:pt idx="65">
                  <c:v>1314777384</c:v>
                </c:pt>
                <c:pt idx="66">
                  <c:v>1314778831</c:v>
                </c:pt>
                <c:pt idx="67">
                  <c:v>1314780041</c:v>
                </c:pt>
                <c:pt idx="68">
                  <c:v>1412106963</c:v>
                </c:pt>
                <c:pt idx="69">
                  <c:v>1412108817</c:v>
                </c:pt>
                <c:pt idx="70">
                  <c:v>1412109620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9-40C2-91CA-B85BE9805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416335"/>
        <c:axId val="1276422991"/>
      </c:lineChart>
      <c:catAx>
        <c:axId val="127641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6422991"/>
        <c:crosses val="autoZero"/>
        <c:auto val="1"/>
        <c:lblAlgn val="ctr"/>
        <c:lblOffset val="100"/>
        <c:noMultiLvlLbl val="0"/>
      </c:catAx>
      <c:valAx>
        <c:axId val="12764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64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Sheet5!$E$4:$E$73</c:f>
              <c:numCache>
                <c:formatCode>General</c:formatCode>
                <c:ptCount val="70"/>
                <c:pt idx="0">
                  <c:v>2.449883355034722E-2</c:v>
                </c:pt>
                <c:pt idx="1">
                  <c:v>2.0548502604166668E-2</c:v>
                </c:pt>
                <c:pt idx="2">
                  <c:v>2052.0746697319878</c:v>
                </c:pt>
                <c:pt idx="3">
                  <c:v>2.4532741970486112E-2</c:v>
                </c:pt>
                <c:pt idx="4">
                  <c:v>2.0548502604166668E-2</c:v>
                </c:pt>
                <c:pt idx="5">
                  <c:v>1957.1526590983071</c:v>
                </c:pt>
                <c:pt idx="6">
                  <c:v>2.4583604600694444E-2</c:v>
                </c:pt>
                <c:pt idx="7">
                  <c:v>2.0480685763888888E-2</c:v>
                </c:pt>
                <c:pt idx="8">
                  <c:v>1215.8319600423176</c:v>
                </c:pt>
                <c:pt idx="9">
                  <c:v>4.5064290364583336E-2</c:v>
                </c:pt>
                <c:pt idx="10">
                  <c:v>889.61151123046875</c:v>
                </c:pt>
                <c:pt idx="11">
                  <c:v>4.4979519314236112E-2</c:v>
                </c:pt>
                <c:pt idx="12">
                  <c:v>1033.6990017361111</c:v>
                </c:pt>
                <c:pt idx="13">
                  <c:v>4.5064290364583336E-2</c:v>
                </c:pt>
                <c:pt idx="14">
                  <c:v>1213.7246873643662</c:v>
                </c:pt>
                <c:pt idx="15">
                  <c:v>3.1077067057291664E-2</c:v>
                </c:pt>
                <c:pt idx="16">
                  <c:v>1.4088948567708332E-2</c:v>
                </c:pt>
                <c:pt idx="17">
                  <c:v>611.09853108723962</c:v>
                </c:pt>
                <c:pt idx="18">
                  <c:v>4.5064290364583336E-2</c:v>
                </c:pt>
                <c:pt idx="19">
                  <c:v>653.74945746527771</c:v>
                </c:pt>
                <c:pt idx="20">
                  <c:v>3.11279296875E-2</c:v>
                </c:pt>
                <c:pt idx="21">
                  <c:v>1.3936360677083332E-2</c:v>
                </c:pt>
                <c:pt idx="22">
                  <c:v>706.6217888726128</c:v>
                </c:pt>
                <c:pt idx="23">
                  <c:v>2.4566650390625E-2</c:v>
                </c:pt>
                <c:pt idx="24">
                  <c:v>2.053154839409722E-2</c:v>
                </c:pt>
                <c:pt idx="25">
                  <c:v>774.076182047526</c:v>
                </c:pt>
                <c:pt idx="26">
                  <c:v>2.4515787760416664E-2</c:v>
                </c:pt>
                <c:pt idx="27">
                  <c:v>2.0582411024305556E-2</c:v>
                </c:pt>
                <c:pt idx="28">
                  <c:v>865.18707275390625</c:v>
                </c:pt>
                <c:pt idx="29">
                  <c:v>3.1161838107638888E-2</c:v>
                </c:pt>
                <c:pt idx="30">
                  <c:v>1.3902452256944444E-2</c:v>
                </c:pt>
                <c:pt idx="31">
                  <c:v>998.70329115125867</c:v>
                </c:pt>
                <c:pt idx="32">
                  <c:v>3.1365288628472224E-2</c:v>
                </c:pt>
                <c:pt idx="33">
                  <c:v>1.369900173611111E-2</c:v>
                </c:pt>
                <c:pt idx="34">
                  <c:v>59.045172797309029</c:v>
                </c:pt>
                <c:pt idx="35">
                  <c:v>1041.5847100151909</c:v>
                </c:pt>
                <c:pt idx="36">
                  <c:v>4.5098198784722224E-2</c:v>
                </c:pt>
                <c:pt idx="37">
                  <c:v>499.10063001844617</c:v>
                </c:pt>
                <c:pt idx="38">
                  <c:v>4.5047336154513888E-2</c:v>
                </c:pt>
                <c:pt idx="39">
                  <c:v>520.82680596245655</c:v>
                </c:pt>
                <c:pt idx="40">
                  <c:v>3.1178792317708332E-2</c:v>
                </c:pt>
                <c:pt idx="41">
                  <c:v>1.3936360677083332E-2</c:v>
                </c:pt>
                <c:pt idx="42">
                  <c:v>546.99868096245655</c:v>
                </c:pt>
                <c:pt idx="43">
                  <c:v>2.4549696180555556E-2</c:v>
                </c:pt>
                <c:pt idx="44">
                  <c:v>2.0514594184027776E-2</c:v>
                </c:pt>
                <c:pt idx="45">
                  <c:v>576.63360595703125</c:v>
                </c:pt>
                <c:pt idx="46">
                  <c:v>3.1331380208333336E-2</c:v>
                </c:pt>
                <c:pt idx="47">
                  <c:v>1.373291015625E-2</c:v>
                </c:pt>
                <c:pt idx="48">
                  <c:v>610.32694498697913</c:v>
                </c:pt>
                <c:pt idx="49">
                  <c:v>3.1195746527777776E-2</c:v>
                </c:pt>
                <c:pt idx="50">
                  <c:v>1.3902452256944444E-2</c:v>
                </c:pt>
                <c:pt idx="51">
                  <c:v>652.41417778862842</c:v>
                </c:pt>
                <c:pt idx="52">
                  <c:v>4.5081244574652776E-2</c:v>
                </c:pt>
                <c:pt idx="53">
                  <c:v>702.27352566189234</c:v>
                </c:pt>
                <c:pt idx="54">
                  <c:v>3.121270073784722E-2</c:v>
                </c:pt>
                <c:pt idx="55">
                  <c:v>1.3936360677083332E-2</c:v>
                </c:pt>
                <c:pt idx="56">
                  <c:v>766.95831298828125</c:v>
                </c:pt>
                <c:pt idx="57">
                  <c:v>4.5115152994791664E-2</c:v>
                </c:pt>
                <c:pt idx="58">
                  <c:v>855.10630289713538</c:v>
                </c:pt>
                <c:pt idx="59">
                  <c:v>2.4532741970486112E-2</c:v>
                </c:pt>
                <c:pt idx="60">
                  <c:v>2.0565456814236112E-2</c:v>
                </c:pt>
                <c:pt idx="61">
                  <c:v>980.22850884331592</c:v>
                </c:pt>
                <c:pt idx="62">
                  <c:v>3.1280517578125E-2</c:v>
                </c:pt>
                <c:pt idx="63">
                  <c:v>1.3783772786458332E-2</c:v>
                </c:pt>
                <c:pt idx="64">
                  <c:v>1189.3870035807292</c:v>
                </c:pt>
                <c:pt idx="65">
                  <c:v>2.4532741970486112E-2</c:v>
                </c:pt>
                <c:pt idx="66">
                  <c:v>2.0514594184027776E-2</c:v>
                </c:pt>
                <c:pt idx="67">
                  <c:v>1650.1010810004341</c:v>
                </c:pt>
                <c:pt idx="68">
                  <c:v>3.143310546875E-2</c:v>
                </c:pt>
                <c:pt idx="69">
                  <c:v>1.3614230685763888E-2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0-4F0E-BDD8-729D3432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924703"/>
        <c:axId val="1346925119"/>
      </c:lineChart>
      <c:catAx>
        <c:axId val="134692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46925119"/>
        <c:crosses val="autoZero"/>
        <c:auto val="1"/>
        <c:lblAlgn val="ctr"/>
        <c:lblOffset val="100"/>
        <c:noMultiLvlLbl val="0"/>
      </c:catAx>
      <c:valAx>
        <c:axId val="1346925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4692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BF!$F$3:$F$57</c:f>
              <c:numCache>
                <c:formatCode>General</c:formatCode>
                <c:ptCount val="55"/>
                <c:pt idx="0">
                  <c:v>0.33762385050455729</c:v>
                </c:pt>
                <c:pt idx="1">
                  <c:v>0.35192679511176217</c:v>
                </c:pt>
                <c:pt idx="2">
                  <c:v>0.37019804212782115</c:v>
                </c:pt>
                <c:pt idx="3">
                  <c:v>0.36468565199110242</c:v>
                </c:pt>
                <c:pt idx="4">
                  <c:v>0.34346771240234375</c:v>
                </c:pt>
                <c:pt idx="5">
                  <c:v>0.36096878051757814</c:v>
                </c:pt>
                <c:pt idx="6">
                  <c:v>0.38121604071723092</c:v>
                </c:pt>
                <c:pt idx="7">
                  <c:v>0.35683029174804687</c:v>
                </c:pt>
                <c:pt idx="8">
                  <c:v>0.36889314439561632</c:v>
                </c:pt>
                <c:pt idx="9">
                  <c:v>0.39133439805772569</c:v>
                </c:pt>
                <c:pt idx="10">
                  <c:v>0.39829399956597222</c:v>
                </c:pt>
                <c:pt idx="11">
                  <c:v>0.38298299153645832</c:v>
                </c:pt>
                <c:pt idx="12">
                  <c:v>0.40769237942165798</c:v>
                </c:pt>
                <c:pt idx="13">
                  <c:v>0.43202997843424473</c:v>
                </c:pt>
                <c:pt idx="14">
                  <c:v>0.394798346625434</c:v>
                </c:pt>
                <c:pt idx="15">
                  <c:v>0.41776862250434027</c:v>
                </c:pt>
                <c:pt idx="16">
                  <c:v>0.44691546969943574</c:v>
                </c:pt>
                <c:pt idx="17">
                  <c:v>0.38221413506401908</c:v>
                </c:pt>
                <c:pt idx="18">
                  <c:v>0.39276631673177081</c:v>
                </c:pt>
                <c:pt idx="19">
                  <c:v>0.42029425726996528</c:v>
                </c:pt>
                <c:pt idx="20">
                  <c:v>0.39511613633897569</c:v>
                </c:pt>
                <c:pt idx="21">
                  <c:v>0.38977359347873258</c:v>
                </c:pt>
                <c:pt idx="22">
                  <c:v>0.41701833089192708</c:v>
                </c:pt>
                <c:pt idx="23">
                  <c:v>0.41355355156792534</c:v>
                </c:pt>
                <c:pt idx="24">
                  <c:v>0.40468314276801215</c:v>
                </c:pt>
                <c:pt idx="25">
                  <c:v>0.43509930080837672</c:v>
                </c:pt>
                <c:pt idx="26">
                  <c:v>0.42394710964626736</c:v>
                </c:pt>
                <c:pt idx="27">
                  <c:v>0.40609163072374133</c:v>
                </c:pt>
                <c:pt idx="28">
                  <c:v>0.43707868787977427</c:v>
                </c:pt>
                <c:pt idx="29">
                  <c:v>0.4358138359917535</c:v>
                </c:pt>
                <c:pt idx="30">
                  <c:v>0.40654734293619788</c:v>
                </c:pt>
                <c:pt idx="31">
                  <c:v>0.43736604478624136</c:v>
                </c:pt>
                <c:pt idx="32">
                  <c:v>0.43433393690321181</c:v>
                </c:pt>
                <c:pt idx="33">
                  <c:v>0.40401828342013885</c:v>
                </c:pt>
                <c:pt idx="34">
                  <c:v>0.43422615898980033</c:v>
                </c:pt>
                <c:pt idx="35">
                  <c:v>0.43114634195963536</c:v>
                </c:pt>
                <c:pt idx="36">
                  <c:v>0.40038375854492186</c:v>
                </c:pt>
                <c:pt idx="37">
                  <c:v>0.43031890869140627</c:v>
                </c:pt>
                <c:pt idx="38">
                  <c:v>0.42315782335069446</c:v>
                </c:pt>
                <c:pt idx="39">
                  <c:v>0.39453340318467883</c:v>
                </c:pt>
                <c:pt idx="40">
                  <c:v>0.42326831393771697</c:v>
                </c:pt>
                <c:pt idx="41">
                  <c:v>0.4255798170301649</c:v>
                </c:pt>
                <c:pt idx="42">
                  <c:v>0.39697845458984377</c:v>
                </c:pt>
                <c:pt idx="43">
                  <c:v>0.42590759277343748</c:v>
                </c:pt>
                <c:pt idx="44">
                  <c:v>0.4290612623426649</c:v>
                </c:pt>
                <c:pt idx="45">
                  <c:v>0.40096947564019098</c:v>
                </c:pt>
                <c:pt idx="46">
                  <c:v>0.43157513088650173</c:v>
                </c:pt>
                <c:pt idx="47">
                  <c:v>0.43229086981879339</c:v>
                </c:pt>
                <c:pt idx="48">
                  <c:v>0.42649097018771698</c:v>
                </c:pt>
                <c:pt idx="49">
                  <c:v>0.46333075629340276</c:v>
                </c:pt>
                <c:pt idx="50">
                  <c:v>0.51112979465060759</c:v>
                </c:pt>
                <c:pt idx="51">
                  <c:v>0.57661127726236971</c:v>
                </c:pt>
                <c:pt idx="52">
                  <c:v>0.67346908569335939</c:v>
                </c:pt>
                <c:pt idx="53">
                  <c:v>0.83930708143446175</c:v>
                </c:pt>
                <c:pt idx="54">
                  <c:v>1.2475377570258248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6-48B8-BD76-40BEA95B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77072"/>
        <c:axId val="1364568336"/>
      </c:lineChart>
      <c:catAx>
        <c:axId val="13645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4568336"/>
        <c:crosses val="autoZero"/>
        <c:auto val="1"/>
        <c:lblAlgn val="ctr"/>
        <c:lblOffset val="100"/>
        <c:noMultiLvlLbl val="0"/>
      </c:catAx>
      <c:valAx>
        <c:axId val="136456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645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BF!$AC$4</c:f>
              <c:strCache>
                <c:ptCount val="1"/>
                <c:pt idx="0">
                  <c:v>rpm DIFFBYDYFF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BF!$AC$5:$AC$57</c:f>
              <c:numCache>
                <c:formatCode>General</c:formatCode>
                <c:ptCount val="53"/>
                <c:pt idx="0">
                  <c:v>2.7012568576867899</c:v>
                </c:pt>
                <c:pt idx="1">
                  <c:v>2.7420875884209392</c:v>
                </c:pt>
                <c:pt idx="2">
                  <c:v>2.9114818187876228</c:v>
                </c:pt>
                <c:pt idx="3">
                  <c:v>2.7703226815519657</c:v>
                </c:pt>
                <c:pt idx="4">
                  <c:v>2.623184475969508</c:v>
                </c:pt>
                <c:pt idx="5">
                  <c:v>2.8024526592212267</c:v>
                </c:pt>
                <c:pt idx="6">
                  <c:v>2.7108121015324658</c:v>
                </c:pt>
                <c:pt idx="7">
                  <c:v>2.5553593166437931</c:v>
                </c:pt>
                <c:pt idx="8">
                  <c:v>2.5107081730824894</c:v>
                </c:pt>
                <c:pt idx="9">
                  <c:v>2.6110820117315949</c:v>
                </c:pt>
                <c:pt idx="10">
                  <c:v>2.4528297571285842</c:v>
                </c:pt>
                <c:pt idx="11">
                  <c:v>2.3146541904897018</c:v>
                </c:pt>
                <c:pt idx="12">
                  <c:v>2.5329386724832279</c:v>
                </c:pt>
                <c:pt idx="13">
                  <c:v>2.393669476672128</c:v>
                </c:pt>
                <c:pt idx="14">
                  <c:v>2.2375596008626206</c:v>
                </c:pt>
                <c:pt idx="15">
                  <c:v>2.6163344268586632</c:v>
                </c:pt>
                <c:pt idx="16">
                  <c:v>2.5460431747840615</c:v>
                </c:pt>
                <c:pt idx="17">
                  <c:v>2.3792854237303449</c:v>
                </c:pt>
                <c:pt idx="18">
                  <c:v>2.5309014439797162</c:v>
                </c:pt>
                <c:pt idx="19">
                  <c:v>2.5655919660308224</c:v>
                </c:pt>
                <c:pt idx="20">
                  <c:v>2.3979761222035014</c:v>
                </c:pt>
                <c:pt idx="21">
                  <c:v>2.4180665265928734</c:v>
                </c:pt>
                <c:pt idx="22">
                  <c:v>2.4710690768092061</c:v>
                </c:pt>
                <c:pt idx="23">
                  <c:v>2.2983259181113067</c:v>
                </c:pt>
                <c:pt idx="24">
                  <c:v>2.358784804157243</c:v>
                </c:pt>
                <c:pt idx="25">
                  <c:v>2.4624984223826236</c:v>
                </c:pt>
                <c:pt idx="26">
                  <c:v>2.2879175483272856</c:v>
                </c:pt>
                <c:pt idx="27">
                  <c:v>2.2945577157374188</c:v>
                </c:pt>
                <c:pt idx="28">
                  <c:v>2.4597381273672143</c:v>
                </c:pt>
                <c:pt idx="29">
                  <c:v>2.2864143477090018</c:v>
                </c:pt>
                <c:pt idx="30">
                  <c:v>2.3023759256068512</c:v>
                </c:pt>
                <c:pt idx="31">
                  <c:v>2.4751355100434882</c:v>
                </c:pt>
                <c:pt idx="32">
                  <c:v>2.3029473911162714</c:v>
                </c:pt>
                <c:pt idx="33">
                  <c:v>2.3193980852413718</c:v>
                </c:pt>
                <c:pt idx="34">
                  <c:v>2.4976038079921339</c:v>
                </c:pt>
                <c:pt idx="35">
                  <c:v>2.3238579104994153</c:v>
                </c:pt>
                <c:pt idx="36">
                  <c:v>2.3631844782679212</c:v>
                </c:pt>
                <c:pt idx="37">
                  <c:v>2.534639632355554</c:v>
                </c:pt>
                <c:pt idx="38">
                  <c:v>2.3625675890946751</c:v>
                </c:pt>
                <c:pt idx="39">
                  <c:v>2.3497354902267849</c:v>
                </c:pt>
                <c:pt idx="40">
                  <c:v>2.5190283967254476</c:v>
                </c:pt>
                <c:pt idx="41">
                  <c:v>2.3479271489108022</c:v>
                </c:pt>
                <c:pt idx="42">
                  <c:v>2.3306695051891246</c:v>
                </c:pt>
                <c:pt idx="43">
                  <c:v>2.4939554274135012</c:v>
                </c:pt>
                <c:pt idx="44">
                  <c:v>2.3170936609481934</c:v>
                </c:pt>
                <c:pt idx="45">
                  <c:v>2.3132572761001811</c:v>
                </c:pt>
                <c:pt idx="46">
                  <c:v>2.3447155271771805</c:v>
                </c:pt>
                <c:pt idx="47">
                  <c:v>2.1582853855847919</c:v>
                </c:pt>
                <c:pt idx="48">
                  <c:v>1.9564502215793718</c:v>
                </c:pt>
                <c:pt idx="49">
                  <c:v>1.7342706246533919</c:v>
                </c:pt>
                <c:pt idx="50">
                  <c:v>1.4848491508269692</c:v>
                </c:pt>
                <c:pt idx="51">
                  <c:v>1.1914590286679074</c:v>
                </c:pt>
                <c:pt idx="52">
                  <c:v>0.80157894570184085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D-46A3-A33F-145ABE8CA94A}"/>
            </c:ext>
          </c:extLst>
        </c:ser>
        <c:ser>
          <c:idx val="1"/>
          <c:order val="1"/>
          <c:tx>
            <c:strRef>
              <c:f>BF!$AD$4</c:f>
              <c:strCache>
                <c:ptCount val="1"/>
                <c:pt idx="0">
                  <c:v>rpm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BF!$AD$5:$AD$57</c:f>
              <c:numCache>
                <c:formatCode>General</c:formatCode>
                <c:ptCount val="53"/>
                <c:pt idx="0">
                  <c:v>2.833512410308185</c:v>
                </c:pt>
                <c:pt idx="1">
                  <c:v>2.7453511176564089</c:v>
                </c:pt>
                <c:pt idx="2">
                  <c:v>2.771931584434574</c:v>
                </c:pt>
                <c:pt idx="3">
                  <c:v>2.8316782676095928</c:v>
                </c:pt>
                <c:pt idx="4">
                  <c:v>2.7650636423376791</c:v>
                </c:pt>
                <c:pt idx="5">
                  <c:v>2.7022806471822505</c:v>
                </c:pt>
                <c:pt idx="6">
                  <c:v>2.7326701820063586</c:v>
                </c:pt>
                <c:pt idx="7">
                  <c:v>2.6918788423132853</c:v>
                </c:pt>
                <c:pt idx="8">
                  <c:v>2.5808850336123297</c:v>
                </c:pt>
                <c:pt idx="9">
                  <c:v>2.5463022972017826</c:v>
                </c:pt>
                <c:pt idx="10">
                  <c:v>2.5446063739213569</c:v>
                </c:pt>
                <c:pt idx="11">
                  <c:v>2.453389089857033</c:v>
                </c:pt>
                <c:pt idx="12">
                  <c:v>2.4001670282250984</c:v>
                </c:pt>
                <c:pt idx="13">
                  <c:v>2.4399240464928091</c:v>
                </c:pt>
                <c:pt idx="14">
                  <c:v>2.3848546542696334</c:v>
                </c:pt>
                <c:pt idx="15">
                  <c:v>2.3615348058419823</c:v>
                </c:pt>
                <c:pt idx="16">
                  <c:v>2.4935944910038454</c:v>
                </c:pt>
                <c:pt idx="17">
                  <c:v>2.51882661406129</c:v>
                </c:pt>
                <c:pt idx="18">
                  <c:v>2.4562918710604182</c:v>
                </c:pt>
                <c:pt idx="19">
                  <c:v>2.4995311450923241</c:v>
                </c:pt>
                <c:pt idx="20">
                  <c:v>2.5130653415991553</c:v>
                </c:pt>
                <c:pt idx="21">
                  <c:v>2.4429512752837161</c:v>
                </c:pt>
                <c:pt idx="22">
                  <c:v>2.4259941731825503</c:v>
                </c:pt>
                <c:pt idx="23">
                  <c:v>2.4125173880903144</c:v>
                </c:pt>
                <c:pt idx="24">
                  <c:v>2.3545632572160979</c:v>
                </c:pt>
                <c:pt idx="25">
                  <c:v>2.3681458557889172</c:v>
                </c:pt>
                <c:pt idx="26">
                  <c:v>2.3906157921795552</c:v>
                </c:pt>
                <c:pt idx="27">
                  <c:v>2.3309169693522875</c:v>
                </c:pt>
                <c:pt idx="28">
                  <c:v>2.3320165369540193</c:v>
                </c:pt>
                <c:pt idx="29">
                  <c:v>2.372092943289529</c:v>
                </c:pt>
                <c:pt idx="30">
                  <c:v>2.3315276456321796</c:v>
                </c:pt>
                <c:pt idx="31">
                  <c:v>2.3391098793895475</c:v>
                </c:pt>
                <c:pt idx="32">
                  <c:v>2.3857854956474482</c:v>
                </c:pt>
                <c:pt idx="33">
                  <c:v>2.347945655032269</c:v>
                </c:pt>
                <c:pt idx="34">
                  <c:v>2.3572360585531515</c:v>
                </c:pt>
                <c:pt idx="35">
                  <c:v>2.4064018455347487</c:v>
                </c:pt>
                <c:pt idx="36">
                  <c:v>2.3750438947975274</c:v>
                </c:pt>
                <c:pt idx="37">
                  <c:v>2.3935355985432287</c:v>
                </c:pt>
                <c:pt idx="38">
                  <c:v>2.4457458012958631</c:v>
                </c:pt>
                <c:pt idx="39">
                  <c:v>2.4000242189943974</c:v>
                </c:pt>
                <c:pt idx="40">
                  <c:v>2.3931941350749137</c:v>
                </c:pt>
                <c:pt idx="41">
                  <c:v>2.4309543348580616</c:v>
                </c:pt>
                <c:pt idx="42">
                  <c:v>2.3839963718490544</c:v>
                </c:pt>
                <c:pt idx="43">
                  <c:v>2.3738878136127148</c:v>
                </c:pt>
                <c:pt idx="44">
                  <c:v>2.4059060019201595</c:v>
                </c:pt>
                <c:pt idx="45">
                  <c:v>2.3579197058468941</c:v>
                </c:pt>
                <c:pt idx="46">
                  <c:v>2.3220067999198157</c:v>
                </c:pt>
                <c:pt idx="47">
                  <c:v>2.2875396554489966</c:v>
                </c:pt>
                <c:pt idx="48">
                  <c:v>2.1455978251987866</c:v>
                </c:pt>
                <c:pt idx="49">
                  <c:v>1.9396745476605597</c:v>
                </c:pt>
                <c:pt idx="50">
                  <c:v>1.7109946638095745</c:v>
                </c:pt>
                <c:pt idx="51">
                  <c:v>1.4477769498508986</c:v>
                </c:pt>
                <c:pt idx="52">
                  <c:v>1.1112280970108626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D-46A3-A33F-145ABE8C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10815"/>
        <c:axId val="502116223"/>
      </c:lineChart>
      <c:catAx>
        <c:axId val="50211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2116223"/>
        <c:crosses val="autoZero"/>
        <c:auto val="1"/>
        <c:lblAlgn val="ctr"/>
        <c:lblOffset val="100"/>
        <c:noMultiLvlLbl val="0"/>
      </c:catAx>
      <c:valAx>
        <c:axId val="50211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21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BF!$AF$4</c:f>
              <c:strCache>
                <c:ptCount val="1"/>
                <c:pt idx="0">
                  <c:v>rpm x100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BF!$AF$5:$AF$57</c:f>
              <c:numCache>
                <c:formatCode>General</c:formatCode>
                <c:ptCount val="53"/>
                <c:pt idx="0">
                  <c:v>283.35124103081847</c:v>
                </c:pt>
                <c:pt idx="1">
                  <c:v>274.53511176564086</c:v>
                </c:pt>
                <c:pt idx="2">
                  <c:v>277.19315844345738</c:v>
                </c:pt>
                <c:pt idx="3">
                  <c:v>283.16782676095931</c:v>
                </c:pt>
                <c:pt idx="4">
                  <c:v>276.5063642337679</c:v>
                </c:pt>
                <c:pt idx="5">
                  <c:v>270.22806471822503</c:v>
                </c:pt>
                <c:pt idx="6">
                  <c:v>273.26701820063585</c:v>
                </c:pt>
                <c:pt idx="7">
                  <c:v>269.18788423132855</c:v>
                </c:pt>
                <c:pt idx="8">
                  <c:v>258.08850336123294</c:v>
                </c:pt>
                <c:pt idx="9">
                  <c:v>254.63022972017825</c:v>
                </c:pt>
                <c:pt idx="10">
                  <c:v>254.46063739213571</c:v>
                </c:pt>
                <c:pt idx="11">
                  <c:v>245.33890898570331</c:v>
                </c:pt>
                <c:pt idx="12">
                  <c:v>240.01670282250984</c:v>
                </c:pt>
                <c:pt idx="13">
                  <c:v>243.9924046492809</c:v>
                </c:pt>
                <c:pt idx="14">
                  <c:v>238.48546542696334</c:v>
                </c:pt>
                <c:pt idx="15">
                  <c:v>236.15348058419823</c:v>
                </c:pt>
                <c:pt idx="16">
                  <c:v>249.35944910038455</c:v>
                </c:pt>
                <c:pt idx="17">
                  <c:v>251.88266140612899</c:v>
                </c:pt>
                <c:pt idx="18">
                  <c:v>245.62918710604183</c:v>
                </c:pt>
                <c:pt idx="19">
                  <c:v>249.95311450923239</c:v>
                </c:pt>
                <c:pt idx="20">
                  <c:v>251.30653415991554</c:v>
                </c:pt>
                <c:pt idx="21">
                  <c:v>244.29512752837161</c:v>
                </c:pt>
                <c:pt idx="22">
                  <c:v>242.59941731825504</c:v>
                </c:pt>
                <c:pt idx="23">
                  <c:v>241.25173880903145</c:v>
                </c:pt>
                <c:pt idx="24">
                  <c:v>235.4563257216098</c:v>
                </c:pt>
                <c:pt idx="25">
                  <c:v>236.81458557889172</c:v>
                </c:pt>
                <c:pt idx="26">
                  <c:v>239.06157921795554</c:v>
                </c:pt>
                <c:pt idx="27">
                  <c:v>233.09169693522875</c:v>
                </c:pt>
                <c:pt idx="28">
                  <c:v>233.20165369540192</c:v>
                </c:pt>
                <c:pt idx="29">
                  <c:v>237.20929432895289</c:v>
                </c:pt>
                <c:pt idx="30">
                  <c:v>233.15276456321797</c:v>
                </c:pt>
                <c:pt idx="31">
                  <c:v>233.91098793895475</c:v>
                </c:pt>
                <c:pt idx="32">
                  <c:v>238.57854956474483</c:v>
                </c:pt>
                <c:pt idx="33">
                  <c:v>234.79456550322692</c:v>
                </c:pt>
                <c:pt idx="34">
                  <c:v>235.72360585531516</c:v>
                </c:pt>
                <c:pt idx="35">
                  <c:v>240.64018455347485</c:v>
                </c:pt>
                <c:pt idx="36">
                  <c:v>237.50438947975277</c:v>
                </c:pt>
                <c:pt idx="37">
                  <c:v>239.3535598543229</c:v>
                </c:pt>
                <c:pt idx="38">
                  <c:v>244.57458012958631</c:v>
                </c:pt>
                <c:pt idx="39">
                  <c:v>240.00242189943975</c:v>
                </c:pt>
                <c:pt idx="40">
                  <c:v>239.31941350749139</c:v>
                </c:pt>
                <c:pt idx="41">
                  <c:v>243.09543348580615</c:v>
                </c:pt>
                <c:pt idx="42">
                  <c:v>238.39963718490543</c:v>
                </c:pt>
                <c:pt idx="43">
                  <c:v>237.38878136127147</c:v>
                </c:pt>
                <c:pt idx="44">
                  <c:v>240.59060019201596</c:v>
                </c:pt>
                <c:pt idx="45">
                  <c:v>235.79197058468941</c:v>
                </c:pt>
                <c:pt idx="46">
                  <c:v>232.20067999198159</c:v>
                </c:pt>
                <c:pt idx="47">
                  <c:v>228.75396554489967</c:v>
                </c:pt>
                <c:pt idx="48">
                  <c:v>214.55978251987864</c:v>
                </c:pt>
                <c:pt idx="49">
                  <c:v>193.96745476605594</c:v>
                </c:pt>
                <c:pt idx="50">
                  <c:v>171.09946638095747</c:v>
                </c:pt>
                <c:pt idx="51">
                  <c:v>144.77769498508985</c:v>
                </c:pt>
                <c:pt idx="52">
                  <c:v>111.12280970108625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493-9167-7F67602E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154943"/>
        <c:axId val="691174495"/>
      </c:lineChart>
      <c:catAx>
        <c:axId val="69115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1174495"/>
        <c:crosses val="autoZero"/>
        <c:auto val="1"/>
        <c:lblAlgn val="ctr"/>
        <c:lblOffset val="100"/>
        <c:noMultiLvlLbl val="0"/>
      </c:catAx>
      <c:valAx>
        <c:axId val="6911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11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482167-1FB8-485A-8806-ECEFF8733DDC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170A3F-F991-4C8E-9F1A-D0C676E20645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F87578-4B68-4810-8121-95420E0D7A77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66D60E-A952-459C-B67B-63E8D7E7AAF7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2C5B54-2EB9-4DAC-8981-F5EFE0BCDC1C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41988-71B8-4B30-810B-3976F440A9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90538-7691-45C8-9686-931533594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5A329-0DE6-49C0-B019-0DB547FD4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AAAEA-5DBA-448E-A990-90189DD5DF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7181D-03DA-4C5B-ACC4-3524FFF056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8CB3-6CF6-44B4-8E8A-FB5BA9115738}">
  <dimension ref="A1:K29"/>
  <sheetViews>
    <sheetView workbookViewId="0">
      <selection activeCell="O3" sqref="O3"/>
    </sheetView>
  </sheetViews>
  <sheetFormatPr defaultRowHeight="15" x14ac:dyDescent="0.25"/>
  <cols>
    <col min="1" max="1" width="8.140625" bestFit="1" customWidth="1"/>
    <col min="2" max="3" width="11.28515625" bestFit="1" customWidth="1"/>
    <col min="4" max="4" width="11.42578125" bestFit="1" customWidth="1"/>
    <col min="5" max="5" width="11.28515625" bestFit="1" customWidth="1"/>
    <col min="6" max="6" width="10" bestFit="1" customWidth="1"/>
    <col min="10" max="10" width="3.85546875" bestFit="1" customWidth="1"/>
    <col min="11" max="11" width="11.85546875" bestFit="1" customWidth="1"/>
  </cols>
  <sheetData>
    <row r="1" spans="1:11" x14ac:dyDescent="0.25">
      <c r="A1" s="1" t="s">
        <v>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34</v>
      </c>
      <c r="K1" t="s">
        <v>35</v>
      </c>
    </row>
    <row r="2" spans="1:11" x14ac:dyDescent="0.25">
      <c r="A2" s="1">
        <v>0.3979861111111111</v>
      </c>
      <c r="B2" t="s">
        <v>5</v>
      </c>
      <c r="C2" t="s">
        <v>6</v>
      </c>
      <c r="D2" t="s">
        <v>7</v>
      </c>
      <c r="E2" t="s">
        <v>8</v>
      </c>
      <c r="F2">
        <v>56193262</v>
      </c>
      <c r="J2">
        <v>0</v>
      </c>
      <c r="K2" t="s">
        <v>36</v>
      </c>
    </row>
    <row r="3" spans="1:11" x14ac:dyDescent="0.25">
      <c r="A3" s="1">
        <v>0.3979861111111111</v>
      </c>
      <c r="B3" s="2" t="s">
        <v>9</v>
      </c>
      <c r="C3" t="s">
        <v>6</v>
      </c>
      <c r="D3" t="s">
        <v>7</v>
      </c>
      <c r="E3" t="s">
        <v>8</v>
      </c>
      <c r="F3">
        <v>112382275</v>
      </c>
      <c r="J3">
        <v>0</v>
      </c>
      <c r="K3" t="s">
        <v>37</v>
      </c>
    </row>
    <row r="4" spans="1:11" x14ac:dyDescent="0.25">
      <c r="A4" s="1">
        <v>0.3979861111111111</v>
      </c>
      <c r="B4" t="s">
        <v>9</v>
      </c>
      <c r="C4" t="s">
        <v>10</v>
      </c>
      <c r="D4" t="s">
        <v>7</v>
      </c>
      <c r="E4" t="s">
        <v>8</v>
      </c>
      <c r="F4">
        <v>56194314</v>
      </c>
      <c r="J4">
        <v>0</v>
      </c>
      <c r="K4" t="s">
        <v>38</v>
      </c>
    </row>
    <row r="5" spans="1:11" x14ac:dyDescent="0.25">
      <c r="A5" s="1">
        <v>0.39799768518518519</v>
      </c>
      <c r="B5" t="s">
        <v>9</v>
      </c>
      <c r="C5" t="s">
        <v>10</v>
      </c>
      <c r="D5" t="s">
        <v>11</v>
      </c>
      <c r="E5" t="s">
        <v>8</v>
      </c>
      <c r="F5">
        <v>69453266</v>
      </c>
      <c r="J5">
        <v>0</v>
      </c>
      <c r="K5" t="s">
        <v>39</v>
      </c>
    </row>
    <row r="6" spans="1:11" x14ac:dyDescent="0.25">
      <c r="A6" s="1">
        <v>0.39799768518518519</v>
      </c>
      <c r="B6" t="s">
        <v>9</v>
      </c>
      <c r="C6" t="s">
        <v>10</v>
      </c>
      <c r="D6" t="s">
        <v>11</v>
      </c>
      <c r="E6" t="s">
        <v>12</v>
      </c>
      <c r="F6">
        <v>138901298</v>
      </c>
      <c r="J6">
        <v>0</v>
      </c>
      <c r="K6" s="2" t="s">
        <v>40</v>
      </c>
    </row>
    <row r="7" spans="1:11" x14ac:dyDescent="0.25">
      <c r="A7" s="1">
        <v>0.39799768518518519</v>
      </c>
      <c r="B7" t="s">
        <v>13</v>
      </c>
      <c r="C7" t="s">
        <v>10</v>
      </c>
      <c r="D7" t="s">
        <v>11</v>
      </c>
      <c r="E7" t="s">
        <v>12</v>
      </c>
      <c r="F7">
        <v>69452531</v>
      </c>
      <c r="J7">
        <v>0</v>
      </c>
      <c r="K7" t="s">
        <v>41</v>
      </c>
    </row>
    <row r="8" spans="1:11" x14ac:dyDescent="0.25">
      <c r="A8" s="1">
        <v>0.39799768518518519</v>
      </c>
      <c r="B8" t="s">
        <v>13</v>
      </c>
      <c r="C8" t="s">
        <v>14</v>
      </c>
      <c r="D8" t="s">
        <v>11</v>
      </c>
      <c r="E8" t="s">
        <v>12</v>
      </c>
      <c r="F8">
        <v>3628</v>
      </c>
      <c r="J8">
        <v>0</v>
      </c>
      <c r="K8" t="s">
        <v>42</v>
      </c>
    </row>
    <row r="9" spans="1:11" x14ac:dyDescent="0.25">
      <c r="A9" s="1">
        <v>0.39800925925925923</v>
      </c>
      <c r="B9" t="s">
        <v>13</v>
      </c>
      <c r="C9" t="s">
        <v>14</v>
      </c>
      <c r="D9" t="s">
        <v>15</v>
      </c>
      <c r="E9" t="s">
        <v>12</v>
      </c>
      <c r="F9">
        <v>102731810</v>
      </c>
      <c r="J9">
        <v>0</v>
      </c>
      <c r="K9" t="s">
        <v>43</v>
      </c>
    </row>
    <row r="10" spans="1:11" x14ac:dyDescent="0.25">
      <c r="A10" s="1">
        <v>0.39800925925925923</v>
      </c>
      <c r="B10" t="s">
        <v>13</v>
      </c>
      <c r="C10" t="s">
        <v>14</v>
      </c>
      <c r="D10" t="s">
        <v>15</v>
      </c>
      <c r="E10" t="s">
        <v>16</v>
      </c>
      <c r="F10">
        <v>205460704</v>
      </c>
      <c r="J10">
        <v>0</v>
      </c>
      <c r="K10" t="s">
        <v>44</v>
      </c>
    </row>
    <row r="11" spans="1:11" x14ac:dyDescent="0.25">
      <c r="A11" s="1">
        <v>0.39800925925925923</v>
      </c>
      <c r="B11" t="s">
        <v>17</v>
      </c>
      <c r="C11" t="s">
        <v>14</v>
      </c>
      <c r="D11" t="s">
        <v>15</v>
      </c>
      <c r="E11" t="s">
        <v>16</v>
      </c>
      <c r="F11">
        <v>102733324</v>
      </c>
      <c r="J11">
        <v>0</v>
      </c>
      <c r="K11" t="s">
        <v>45</v>
      </c>
    </row>
    <row r="12" spans="1:11" x14ac:dyDescent="0.25">
      <c r="A12" s="1">
        <v>0.39804398148148151</v>
      </c>
      <c r="B12" t="s">
        <v>17</v>
      </c>
      <c r="C12" t="s">
        <v>18</v>
      </c>
      <c r="D12" t="s">
        <v>15</v>
      </c>
      <c r="E12" t="s">
        <v>16</v>
      </c>
      <c r="F12">
        <v>136976766</v>
      </c>
      <c r="J12">
        <v>0</v>
      </c>
      <c r="K12" t="s">
        <v>46</v>
      </c>
    </row>
    <row r="13" spans="1:11" x14ac:dyDescent="0.25">
      <c r="A13" s="1">
        <v>0.39804398148148151</v>
      </c>
      <c r="B13" t="s">
        <v>17</v>
      </c>
      <c r="C13" t="s">
        <v>18</v>
      </c>
      <c r="D13" t="s">
        <v>19</v>
      </c>
      <c r="E13" t="s">
        <v>16</v>
      </c>
      <c r="F13">
        <v>273947899</v>
      </c>
      <c r="J13">
        <v>0</v>
      </c>
      <c r="K13" t="s">
        <v>47</v>
      </c>
    </row>
    <row r="14" spans="1:11" x14ac:dyDescent="0.25">
      <c r="A14" s="1">
        <v>0.39804398148148151</v>
      </c>
      <c r="B14" t="s">
        <v>17</v>
      </c>
      <c r="C14" t="s">
        <v>18</v>
      </c>
      <c r="D14" t="s">
        <v>19</v>
      </c>
      <c r="E14" t="s">
        <v>20</v>
      </c>
      <c r="F14">
        <v>136975230</v>
      </c>
      <c r="J14">
        <v>0</v>
      </c>
      <c r="K14" t="s">
        <v>48</v>
      </c>
    </row>
    <row r="15" spans="1:11" x14ac:dyDescent="0.25">
      <c r="A15" s="1">
        <v>0.39804398148148151</v>
      </c>
      <c r="B15" t="s">
        <v>21</v>
      </c>
      <c r="C15" t="s">
        <v>18</v>
      </c>
      <c r="D15" t="s">
        <v>19</v>
      </c>
      <c r="E15" t="s">
        <v>20</v>
      </c>
      <c r="F15">
        <v>3223</v>
      </c>
      <c r="J15">
        <v>0</v>
      </c>
      <c r="K15" t="s">
        <v>49</v>
      </c>
    </row>
    <row r="16" spans="1:11" x14ac:dyDescent="0.25">
      <c r="A16" s="1">
        <v>0.39804398148148151</v>
      </c>
      <c r="B16" t="s">
        <v>21</v>
      </c>
      <c r="C16" t="s">
        <v>22</v>
      </c>
      <c r="D16" t="s">
        <v>19</v>
      </c>
      <c r="E16" t="s">
        <v>20</v>
      </c>
      <c r="F16">
        <v>42843655</v>
      </c>
      <c r="J16">
        <v>0</v>
      </c>
      <c r="K16" t="s">
        <v>50</v>
      </c>
    </row>
    <row r="17" spans="1:11" x14ac:dyDescent="0.25">
      <c r="A17" s="1">
        <v>0.39804398148148151</v>
      </c>
      <c r="B17" t="s">
        <v>21</v>
      </c>
      <c r="C17" t="s">
        <v>22</v>
      </c>
      <c r="D17" t="s">
        <v>23</v>
      </c>
      <c r="E17" t="s">
        <v>20</v>
      </c>
      <c r="F17">
        <v>85683425</v>
      </c>
      <c r="J17">
        <v>0</v>
      </c>
      <c r="K17" t="s">
        <v>51</v>
      </c>
    </row>
    <row r="18" spans="1:11" x14ac:dyDescent="0.25">
      <c r="A18" s="1">
        <v>0.39805555555555555</v>
      </c>
      <c r="B18" t="s">
        <v>21</v>
      </c>
      <c r="C18" t="s">
        <v>22</v>
      </c>
      <c r="D18" t="s">
        <v>23</v>
      </c>
      <c r="E18" t="s">
        <v>24</v>
      </c>
      <c r="F18">
        <v>42842989</v>
      </c>
      <c r="J18">
        <v>0</v>
      </c>
      <c r="K18" t="s">
        <v>52</v>
      </c>
    </row>
    <row r="19" spans="1:11" x14ac:dyDescent="0.25">
      <c r="A19" s="1">
        <v>0.39805555555555555</v>
      </c>
      <c r="B19" t="s">
        <v>25</v>
      </c>
      <c r="C19" t="s">
        <v>22</v>
      </c>
      <c r="D19" t="s">
        <v>23</v>
      </c>
      <c r="E19" t="s">
        <v>24</v>
      </c>
      <c r="F19">
        <v>3218</v>
      </c>
      <c r="J19">
        <v>0</v>
      </c>
      <c r="K19" t="s">
        <v>53</v>
      </c>
    </row>
    <row r="20" spans="1:11" x14ac:dyDescent="0.25">
      <c r="A20" s="1">
        <v>0.39805555555555555</v>
      </c>
      <c r="B20" t="s">
        <v>25</v>
      </c>
      <c r="C20" t="s">
        <v>26</v>
      </c>
      <c r="D20" t="s">
        <v>23</v>
      </c>
      <c r="E20" t="s">
        <v>24</v>
      </c>
      <c r="F20">
        <v>47820299</v>
      </c>
      <c r="J20">
        <v>0</v>
      </c>
      <c r="K20" t="s">
        <v>54</v>
      </c>
    </row>
    <row r="21" spans="1:11" x14ac:dyDescent="0.25">
      <c r="A21" s="1">
        <v>0.39805555555555555</v>
      </c>
      <c r="B21" t="s">
        <v>25</v>
      </c>
      <c r="C21" t="s">
        <v>26</v>
      </c>
      <c r="D21" t="s">
        <v>27</v>
      </c>
      <c r="E21" t="s">
        <v>24</v>
      </c>
      <c r="F21">
        <v>95636713</v>
      </c>
      <c r="J21">
        <v>0</v>
      </c>
      <c r="K21" t="s">
        <v>55</v>
      </c>
    </row>
    <row r="22" spans="1:11" x14ac:dyDescent="0.25">
      <c r="A22" s="1">
        <v>0.39805555555555555</v>
      </c>
      <c r="B22" t="s">
        <v>25</v>
      </c>
      <c r="C22" t="s">
        <v>26</v>
      </c>
      <c r="D22" t="s">
        <v>27</v>
      </c>
      <c r="E22" t="s">
        <v>28</v>
      </c>
      <c r="F22">
        <v>47819634</v>
      </c>
      <c r="J22">
        <v>0</v>
      </c>
      <c r="K22" t="s">
        <v>56</v>
      </c>
    </row>
    <row r="23" spans="1:11" x14ac:dyDescent="0.25">
      <c r="A23" s="1">
        <v>0.39805555555555555</v>
      </c>
      <c r="B23" t="s">
        <v>29</v>
      </c>
      <c r="C23" t="s">
        <v>26</v>
      </c>
      <c r="D23" t="s">
        <v>27</v>
      </c>
      <c r="E23" t="s">
        <v>28</v>
      </c>
      <c r="F23">
        <v>3219</v>
      </c>
      <c r="J23">
        <v>0</v>
      </c>
      <c r="K23" t="s">
        <v>57</v>
      </c>
    </row>
    <row r="24" spans="1:11" x14ac:dyDescent="0.25">
      <c r="A24" s="1">
        <v>0.39806712962962965</v>
      </c>
      <c r="B24" t="s">
        <v>29</v>
      </c>
      <c r="C24" t="s">
        <v>30</v>
      </c>
      <c r="D24" t="s">
        <v>27</v>
      </c>
      <c r="E24" t="s">
        <v>28</v>
      </c>
      <c r="F24">
        <v>55123555</v>
      </c>
      <c r="J24">
        <v>0</v>
      </c>
      <c r="K24" t="s">
        <v>58</v>
      </c>
    </row>
    <row r="25" spans="1:11" x14ac:dyDescent="0.25">
      <c r="A25" s="1">
        <v>0.39806712962962965</v>
      </c>
      <c r="B25" t="s">
        <v>29</v>
      </c>
      <c r="C25" t="s">
        <v>30</v>
      </c>
      <c r="D25" t="s">
        <v>31</v>
      </c>
      <c r="E25" t="s">
        <v>28</v>
      </c>
      <c r="F25">
        <v>110243797</v>
      </c>
      <c r="J25">
        <v>0</v>
      </c>
      <c r="K25" t="s">
        <v>59</v>
      </c>
    </row>
    <row r="26" spans="1:11" x14ac:dyDescent="0.25">
      <c r="A26" s="1">
        <v>0.39806712962962965</v>
      </c>
      <c r="B26" t="s">
        <v>29</v>
      </c>
      <c r="C26" t="s">
        <v>30</v>
      </c>
      <c r="D26" t="s">
        <v>31</v>
      </c>
      <c r="E26" t="s">
        <v>32</v>
      </c>
      <c r="F26">
        <v>55124668</v>
      </c>
      <c r="J26">
        <v>0</v>
      </c>
      <c r="K26" t="s">
        <v>60</v>
      </c>
    </row>
    <row r="27" spans="1:11" x14ac:dyDescent="0.25">
      <c r="J27">
        <v>0</v>
      </c>
      <c r="K27" t="s">
        <v>61</v>
      </c>
    </row>
    <row r="28" spans="1:11" x14ac:dyDescent="0.25">
      <c r="J28">
        <v>0</v>
      </c>
      <c r="K28" t="s">
        <v>62</v>
      </c>
    </row>
    <row r="29" spans="1:11" x14ac:dyDescent="0.25">
      <c r="J29">
        <v>0</v>
      </c>
      <c r="K29" t="s">
        <v>63</v>
      </c>
    </row>
  </sheetData>
  <conditionalFormatting sqref="B2:E25">
    <cfRule type="expression" dxfId="3" priority="1">
      <formula>B2=B1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2CB9-5A0A-470F-8700-3D459C6A0432}">
  <dimension ref="A1:H75"/>
  <sheetViews>
    <sheetView workbookViewId="0">
      <selection activeCell="F2" sqref="F2"/>
    </sheetView>
  </sheetViews>
  <sheetFormatPr defaultRowHeight="15" x14ac:dyDescent="0.25"/>
  <cols>
    <col min="1" max="1" width="8.140625" bestFit="1" customWidth="1"/>
    <col min="2" max="2" width="11.28515625" bestFit="1" customWidth="1"/>
    <col min="3" max="3" width="11.140625" bestFit="1" customWidth="1"/>
    <col min="4" max="5" width="11.28515625" bestFit="1" customWidth="1"/>
    <col min="6" max="6" width="9" bestFit="1" customWidth="1"/>
    <col min="7" max="7" width="4.7109375" bestFit="1" customWidth="1"/>
    <col min="8" max="9" width="3.140625" bestFit="1" customWidth="1"/>
    <col min="11" max="11" width="3.5703125" bestFit="1" customWidth="1"/>
    <col min="12" max="12" width="12" bestFit="1" customWidth="1"/>
    <col min="13" max="13" width="5.140625" bestFit="1" customWidth="1"/>
  </cols>
  <sheetData>
    <row r="1" spans="1:8" x14ac:dyDescent="0.25">
      <c r="A1" s="1" t="s">
        <v>64</v>
      </c>
      <c r="B1" t="s">
        <v>65</v>
      </c>
      <c r="C1" t="s">
        <v>66</v>
      </c>
      <c r="D1" t="s">
        <v>2</v>
      </c>
      <c r="E1" t="s">
        <v>3</v>
      </c>
      <c r="F1" t="s">
        <v>4</v>
      </c>
      <c r="G1" t="s">
        <v>0</v>
      </c>
      <c r="H1" t="s">
        <v>1</v>
      </c>
    </row>
    <row r="2" spans="1:8" x14ac:dyDescent="0.25">
      <c r="A2" s="1">
        <v>0.77702546296296304</v>
      </c>
      <c r="B2" t="s">
        <v>68</v>
      </c>
      <c r="C2" t="s">
        <v>69</v>
      </c>
      <c r="D2" t="s">
        <v>70</v>
      </c>
      <c r="E2" t="s">
        <v>71</v>
      </c>
      <c r="F2">
        <v>0</v>
      </c>
      <c r="G2">
        <v>0</v>
      </c>
      <c r="H2">
        <v>2</v>
      </c>
    </row>
    <row r="3" spans="1:8" x14ac:dyDescent="0.25">
      <c r="A3" s="1">
        <v>0.77702546296296304</v>
      </c>
      <c r="B3" t="s">
        <v>68</v>
      </c>
      <c r="C3" t="s">
        <v>69</v>
      </c>
      <c r="D3" t="s">
        <v>70</v>
      </c>
      <c r="E3" t="s">
        <v>71</v>
      </c>
      <c r="F3">
        <v>24068223</v>
      </c>
      <c r="G3">
        <v>1</v>
      </c>
      <c r="H3">
        <v>3</v>
      </c>
    </row>
    <row r="4" spans="1:8" x14ac:dyDescent="0.25">
      <c r="A4" s="1">
        <v>0.77702546296296304</v>
      </c>
      <c r="B4" t="s">
        <v>72</v>
      </c>
      <c r="C4" t="s">
        <v>69</v>
      </c>
      <c r="D4" t="s">
        <v>70</v>
      </c>
      <c r="E4" t="s">
        <v>71</v>
      </c>
      <c r="F4">
        <v>0</v>
      </c>
      <c r="G4">
        <v>1</v>
      </c>
      <c r="H4">
        <v>3</v>
      </c>
    </row>
    <row r="5" spans="1:8" x14ac:dyDescent="0.25">
      <c r="A5" s="1">
        <v>0.77702546296296304</v>
      </c>
      <c r="B5" t="s">
        <v>72</v>
      </c>
      <c r="C5" t="s">
        <v>69</v>
      </c>
      <c r="D5" t="s">
        <v>70</v>
      </c>
      <c r="E5" t="s">
        <v>71</v>
      </c>
      <c r="F5">
        <v>24068221</v>
      </c>
      <c r="G5">
        <v>2</v>
      </c>
      <c r="H5">
        <v>0</v>
      </c>
    </row>
    <row r="6" spans="1:8" x14ac:dyDescent="0.25">
      <c r="A6" s="1">
        <v>0.77702546296296304</v>
      </c>
      <c r="B6" t="s">
        <v>72</v>
      </c>
      <c r="C6" t="s">
        <v>73</v>
      </c>
      <c r="D6" t="s">
        <v>70</v>
      </c>
      <c r="E6" t="s">
        <v>71</v>
      </c>
      <c r="F6">
        <v>0</v>
      </c>
      <c r="G6">
        <v>2</v>
      </c>
      <c r="H6">
        <v>0</v>
      </c>
    </row>
    <row r="7" spans="1:8" x14ac:dyDescent="0.25">
      <c r="A7" s="1">
        <v>0.77702546296296304</v>
      </c>
      <c r="B7" t="s">
        <v>72</v>
      </c>
      <c r="C7" t="s">
        <v>73</v>
      </c>
      <c r="D7" t="s">
        <v>70</v>
      </c>
      <c r="E7" t="s">
        <v>71</v>
      </c>
      <c r="F7">
        <v>24893172</v>
      </c>
      <c r="G7">
        <v>3</v>
      </c>
      <c r="H7">
        <v>1</v>
      </c>
    </row>
    <row r="8" spans="1:8" x14ac:dyDescent="0.25">
      <c r="A8" s="1">
        <v>0.77703703703703697</v>
      </c>
      <c r="B8" t="s">
        <v>72</v>
      </c>
      <c r="C8" t="s">
        <v>73</v>
      </c>
      <c r="D8" t="s">
        <v>74</v>
      </c>
      <c r="E8" t="s">
        <v>71</v>
      </c>
      <c r="F8">
        <v>0</v>
      </c>
      <c r="G8">
        <v>3</v>
      </c>
      <c r="H8">
        <v>1</v>
      </c>
    </row>
    <row r="9" spans="1:8" x14ac:dyDescent="0.25">
      <c r="A9" s="1">
        <v>0.77703703703703697</v>
      </c>
      <c r="B9" t="s">
        <v>72</v>
      </c>
      <c r="C9" t="s">
        <v>73</v>
      </c>
      <c r="D9" t="s">
        <v>74</v>
      </c>
      <c r="E9" t="s">
        <v>71</v>
      </c>
      <c r="F9">
        <v>24893170</v>
      </c>
      <c r="G9">
        <v>0</v>
      </c>
      <c r="H9">
        <v>2</v>
      </c>
    </row>
    <row r="10" spans="1:8" x14ac:dyDescent="0.25">
      <c r="A10" s="1">
        <v>0.77703703703703697</v>
      </c>
      <c r="B10" t="s">
        <v>72</v>
      </c>
      <c r="C10" t="s">
        <v>73</v>
      </c>
      <c r="D10" t="s">
        <v>74</v>
      </c>
      <c r="E10" t="s">
        <v>75</v>
      </c>
      <c r="F10">
        <v>0</v>
      </c>
      <c r="G10">
        <v>0</v>
      </c>
      <c r="H10">
        <v>2</v>
      </c>
    </row>
    <row r="11" spans="1:8" x14ac:dyDescent="0.25">
      <c r="A11" s="1">
        <v>0.77703703703703697</v>
      </c>
      <c r="B11" t="s">
        <v>72</v>
      </c>
      <c r="C11" t="s">
        <v>73</v>
      </c>
      <c r="D11" t="s">
        <v>74</v>
      </c>
      <c r="E11" t="s">
        <v>75</v>
      </c>
      <c r="F11">
        <v>25779676</v>
      </c>
      <c r="G11">
        <v>1</v>
      </c>
      <c r="H11">
        <v>3</v>
      </c>
    </row>
    <row r="12" spans="1:8" x14ac:dyDescent="0.25">
      <c r="A12" s="1">
        <v>0.77703703703703697</v>
      </c>
      <c r="B12" t="s">
        <v>76</v>
      </c>
      <c r="C12" t="s">
        <v>73</v>
      </c>
      <c r="D12" t="s">
        <v>74</v>
      </c>
      <c r="E12" t="s">
        <v>75</v>
      </c>
      <c r="F12">
        <v>0</v>
      </c>
      <c r="G12">
        <v>1</v>
      </c>
      <c r="H12">
        <v>3</v>
      </c>
    </row>
    <row r="13" spans="1:8" x14ac:dyDescent="0.25">
      <c r="A13" s="1">
        <v>0.77703703703703697</v>
      </c>
      <c r="B13" t="s">
        <v>76</v>
      </c>
      <c r="C13" t="s">
        <v>73</v>
      </c>
      <c r="D13" t="s">
        <v>74</v>
      </c>
      <c r="E13" t="s">
        <v>75</v>
      </c>
      <c r="F13">
        <v>25778868</v>
      </c>
      <c r="G13">
        <v>2</v>
      </c>
      <c r="H13">
        <v>0</v>
      </c>
    </row>
    <row r="14" spans="1:8" x14ac:dyDescent="0.25">
      <c r="A14" s="1">
        <v>0.77703703703703697</v>
      </c>
      <c r="B14" t="s">
        <v>76</v>
      </c>
      <c r="C14" t="s">
        <v>77</v>
      </c>
      <c r="D14" t="s">
        <v>74</v>
      </c>
      <c r="E14" t="s">
        <v>75</v>
      </c>
      <c r="F14">
        <v>0</v>
      </c>
      <c r="G14">
        <v>2</v>
      </c>
      <c r="H14">
        <v>0</v>
      </c>
    </row>
    <row r="15" spans="1:8" x14ac:dyDescent="0.25">
      <c r="A15" s="1">
        <v>0.77703703703703697</v>
      </c>
      <c r="B15" t="s">
        <v>76</v>
      </c>
      <c r="C15" t="s">
        <v>77</v>
      </c>
      <c r="D15" t="s">
        <v>74</v>
      </c>
      <c r="E15" t="s">
        <v>75</v>
      </c>
      <c r="F15">
        <v>2661</v>
      </c>
      <c r="G15">
        <v>3</v>
      </c>
      <c r="H15">
        <v>1</v>
      </c>
    </row>
    <row r="16" spans="1:8" x14ac:dyDescent="0.25">
      <c r="A16" s="1">
        <v>0.77703703703703697</v>
      </c>
      <c r="B16" t="s">
        <v>76</v>
      </c>
      <c r="C16" t="s">
        <v>77</v>
      </c>
      <c r="D16" t="s">
        <v>78</v>
      </c>
      <c r="E16" t="s">
        <v>75</v>
      </c>
      <c r="F16">
        <v>0</v>
      </c>
      <c r="G16">
        <v>3</v>
      </c>
      <c r="H16">
        <v>1</v>
      </c>
    </row>
    <row r="17" spans="1:8" x14ac:dyDescent="0.25">
      <c r="A17" s="1">
        <v>0.77703703703703697</v>
      </c>
      <c r="B17" t="s">
        <v>76</v>
      </c>
      <c r="C17" t="s">
        <v>77</v>
      </c>
      <c r="D17" t="s">
        <v>78</v>
      </c>
      <c r="E17" t="s">
        <v>75</v>
      </c>
      <c r="F17">
        <v>26763201</v>
      </c>
      <c r="G17">
        <v>0</v>
      </c>
      <c r="H17">
        <v>2</v>
      </c>
    </row>
    <row r="18" spans="1:8" x14ac:dyDescent="0.25">
      <c r="A18" s="1">
        <v>0.77703703703703697</v>
      </c>
      <c r="B18" t="s">
        <v>76</v>
      </c>
      <c r="C18" t="s">
        <v>77</v>
      </c>
      <c r="D18" t="s">
        <v>78</v>
      </c>
      <c r="E18" t="s">
        <v>79</v>
      </c>
      <c r="F18">
        <v>0</v>
      </c>
      <c r="G18">
        <v>0</v>
      </c>
      <c r="H18">
        <v>2</v>
      </c>
    </row>
    <row r="19" spans="1:8" x14ac:dyDescent="0.25">
      <c r="A19" s="1">
        <v>0.77703703703703697</v>
      </c>
      <c r="B19" t="s">
        <v>76</v>
      </c>
      <c r="C19" t="s">
        <v>77</v>
      </c>
      <c r="D19" t="s">
        <v>78</v>
      </c>
      <c r="E19" t="s">
        <v>79</v>
      </c>
      <c r="F19">
        <v>26764237</v>
      </c>
      <c r="G19">
        <v>1</v>
      </c>
      <c r="H19">
        <v>3</v>
      </c>
    </row>
    <row r="20" spans="1:8" x14ac:dyDescent="0.25">
      <c r="A20" s="1">
        <v>0.77704861111111112</v>
      </c>
      <c r="B20" t="s">
        <v>80</v>
      </c>
      <c r="C20" t="s">
        <v>77</v>
      </c>
      <c r="D20" t="s">
        <v>78</v>
      </c>
      <c r="E20" t="s">
        <v>79</v>
      </c>
      <c r="F20">
        <v>0</v>
      </c>
      <c r="G20">
        <v>1</v>
      </c>
      <c r="H20">
        <v>3</v>
      </c>
    </row>
    <row r="21" spans="1:8" x14ac:dyDescent="0.25">
      <c r="A21" s="1">
        <v>0.77704861111111112</v>
      </c>
      <c r="B21" t="s">
        <v>80</v>
      </c>
      <c r="C21" t="s">
        <v>77</v>
      </c>
      <c r="D21" t="s">
        <v>78</v>
      </c>
      <c r="E21" t="s">
        <v>79</v>
      </c>
      <c r="F21">
        <v>2660</v>
      </c>
      <c r="G21">
        <v>2</v>
      </c>
      <c r="H21">
        <v>0</v>
      </c>
    </row>
    <row r="22" spans="1:8" x14ac:dyDescent="0.25">
      <c r="A22" s="1">
        <v>0.77704861111111112</v>
      </c>
      <c r="B22" t="s">
        <v>80</v>
      </c>
      <c r="C22" t="s">
        <v>81</v>
      </c>
      <c r="D22" t="s">
        <v>78</v>
      </c>
      <c r="E22" t="s">
        <v>79</v>
      </c>
      <c r="F22">
        <v>0</v>
      </c>
      <c r="G22">
        <v>2</v>
      </c>
      <c r="H22">
        <v>0</v>
      </c>
    </row>
    <row r="23" spans="1:8" x14ac:dyDescent="0.25">
      <c r="A23" s="1">
        <v>0.77704861111111112</v>
      </c>
      <c r="B23" t="s">
        <v>80</v>
      </c>
      <c r="C23" t="s">
        <v>81</v>
      </c>
      <c r="D23" t="s">
        <v>78</v>
      </c>
      <c r="E23" t="s">
        <v>79</v>
      </c>
      <c r="F23">
        <v>27881115</v>
      </c>
      <c r="G23">
        <v>3</v>
      </c>
      <c r="H23">
        <v>1</v>
      </c>
    </row>
    <row r="24" spans="1:8" x14ac:dyDescent="0.25">
      <c r="A24" s="1">
        <v>0.77704861111111112</v>
      </c>
      <c r="B24" t="s">
        <v>80</v>
      </c>
      <c r="C24" t="s">
        <v>81</v>
      </c>
      <c r="D24" t="s">
        <v>82</v>
      </c>
      <c r="E24" t="s">
        <v>79</v>
      </c>
      <c r="F24">
        <v>0</v>
      </c>
      <c r="G24">
        <v>3</v>
      </c>
      <c r="H24">
        <v>1</v>
      </c>
    </row>
    <row r="25" spans="1:8" x14ac:dyDescent="0.25">
      <c r="A25" s="1">
        <v>0.77704861111111112</v>
      </c>
      <c r="B25" t="s">
        <v>80</v>
      </c>
      <c r="C25" t="s">
        <v>81</v>
      </c>
      <c r="D25" t="s">
        <v>82</v>
      </c>
      <c r="E25" t="s">
        <v>79</v>
      </c>
      <c r="F25">
        <v>27882151</v>
      </c>
      <c r="G25">
        <v>0</v>
      </c>
      <c r="H25">
        <v>2</v>
      </c>
    </row>
    <row r="26" spans="1:8" x14ac:dyDescent="0.25">
      <c r="A26" s="1">
        <v>0.77704861111111112</v>
      </c>
      <c r="B26" t="s">
        <v>80</v>
      </c>
      <c r="C26" t="s">
        <v>81</v>
      </c>
      <c r="D26" t="s">
        <v>82</v>
      </c>
      <c r="E26" t="s">
        <v>83</v>
      </c>
      <c r="F26">
        <v>0</v>
      </c>
      <c r="G26">
        <v>0</v>
      </c>
      <c r="H26">
        <v>2</v>
      </c>
    </row>
    <row r="27" spans="1:8" x14ac:dyDescent="0.25">
      <c r="A27" s="1">
        <v>0.77704861111111112</v>
      </c>
      <c r="B27" t="s">
        <v>80</v>
      </c>
      <c r="C27" t="s">
        <v>81</v>
      </c>
      <c r="D27" t="s">
        <v>82</v>
      </c>
      <c r="E27" t="s">
        <v>83</v>
      </c>
      <c r="F27">
        <v>2658</v>
      </c>
      <c r="G27">
        <v>1</v>
      </c>
      <c r="H27">
        <v>3</v>
      </c>
    </row>
    <row r="28" spans="1:8" x14ac:dyDescent="0.25">
      <c r="A28" s="1">
        <v>0.77704861111111112</v>
      </c>
      <c r="B28" t="s">
        <v>84</v>
      </c>
      <c r="C28" t="s">
        <v>81</v>
      </c>
      <c r="D28" t="s">
        <v>82</v>
      </c>
      <c r="E28" t="s">
        <v>83</v>
      </c>
      <c r="F28">
        <v>0</v>
      </c>
      <c r="G28">
        <v>1</v>
      </c>
      <c r="H28">
        <v>3</v>
      </c>
    </row>
    <row r="29" spans="1:8" x14ac:dyDescent="0.25">
      <c r="A29" s="1">
        <v>0.77704861111111112</v>
      </c>
      <c r="B29" t="s">
        <v>84</v>
      </c>
      <c r="C29" t="s">
        <v>81</v>
      </c>
      <c r="D29" t="s">
        <v>82</v>
      </c>
      <c r="E29" t="s">
        <v>83</v>
      </c>
      <c r="F29">
        <v>29130527</v>
      </c>
      <c r="G29">
        <v>2</v>
      </c>
      <c r="H29">
        <v>0</v>
      </c>
    </row>
    <row r="30" spans="1:8" x14ac:dyDescent="0.25">
      <c r="A30" s="1">
        <v>0.77704861111111112</v>
      </c>
      <c r="B30" t="s">
        <v>84</v>
      </c>
      <c r="C30" t="s">
        <v>85</v>
      </c>
      <c r="D30" t="s">
        <v>82</v>
      </c>
      <c r="E30" t="s">
        <v>83</v>
      </c>
      <c r="F30">
        <v>0</v>
      </c>
      <c r="G30">
        <v>2</v>
      </c>
      <c r="H30">
        <v>0</v>
      </c>
    </row>
    <row r="31" spans="1:8" x14ac:dyDescent="0.25">
      <c r="A31" s="1">
        <v>0.77704861111111112</v>
      </c>
      <c r="B31" t="s">
        <v>84</v>
      </c>
      <c r="C31" t="s">
        <v>85</v>
      </c>
      <c r="D31" t="s">
        <v>82</v>
      </c>
      <c r="E31" t="s">
        <v>83</v>
      </c>
      <c r="F31">
        <v>29131572</v>
      </c>
      <c r="G31">
        <v>3</v>
      </c>
      <c r="H31">
        <v>1</v>
      </c>
    </row>
    <row r="32" spans="1:8" x14ac:dyDescent="0.25">
      <c r="A32" s="1">
        <v>0.77706018518518516</v>
      </c>
      <c r="B32" t="s">
        <v>84</v>
      </c>
      <c r="C32" t="s">
        <v>85</v>
      </c>
      <c r="D32" t="s">
        <v>86</v>
      </c>
      <c r="E32" t="s">
        <v>83</v>
      </c>
      <c r="F32">
        <v>0</v>
      </c>
      <c r="G32">
        <v>3</v>
      </c>
      <c r="H32">
        <v>1</v>
      </c>
    </row>
    <row r="33" spans="1:8" x14ac:dyDescent="0.25">
      <c r="A33" s="1">
        <v>0.77706018518518516</v>
      </c>
      <c r="B33" t="s">
        <v>84</v>
      </c>
      <c r="C33" t="s">
        <v>85</v>
      </c>
      <c r="D33" t="s">
        <v>86</v>
      </c>
      <c r="E33" t="s">
        <v>83</v>
      </c>
      <c r="F33">
        <v>2662</v>
      </c>
      <c r="G33">
        <v>0</v>
      </c>
      <c r="H33">
        <v>2</v>
      </c>
    </row>
    <row r="34" spans="1:8" x14ac:dyDescent="0.25">
      <c r="A34" s="1">
        <v>0.77706018518518516</v>
      </c>
      <c r="B34" t="s">
        <v>84</v>
      </c>
      <c r="C34" t="s">
        <v>85</v>
      </c>
      <c r="D34" t="s">
        <v>86</v>
      </c>
      <c r="E34" t="s">
        <v>87</v>
      </c>
      <c r="F34">
        <v>0</v>
      </c>
      <c r="G34">
        <v>0</v>
      </c>
      <c r="H34">
        <v>2</v>
      </c>
    </row>
    <row r="35" spans="1:8" x14ac:dyDescent="0.25">
      <c r="A35" s="1">
        <v>0.77706018518518516</v>
      </c>
      <c r="B35" t="s">
        <v>84</v>
      </c>
      <c r="C35" t="s">
        <v>85</v>
      </c>
      <c r="D35" t="s">
        <v>86</v>
      </c>
      <c r="E35" t="s">
        <v>87</v>
      </c>
      <c r="F35">
        <v>30567347</v>
      </c>
      <c r="G35">
        <v>1</v>
      </c>
      <c r="H35">
        <v>3</v>
      </c>
    </row>
    <row r="36" spans="1:8" x14ac:dyDescent="0.25">
      <c r="A36" s="1">
        <v>0.77706018518518516</v>
      </c>
      <c r="B36" t="s">
        <v>88</v>
      </c>
      <c r="C36" t="s">
        <v>85</v>
      </c>
      <c r="D36" t="s">
        <v>86</v>
      </c>
      <c r="E36" t="s">
        <v>87</v>
      </c>
      <c r="F36">
        <v>0</v>
      </c>
      <c r="G36">
        <v>1</v>
      </c>
      <c r="H36">
        <v>3</v>
      </c>
    </row>
    <row r="37" spans="1:8" x14ac:dyDescent="0.25">
      <c r="A37" s="1">
        <v>0.77706018518518516</v>
      </c>
      <c r="B37" t="s">
        <v>88</v>
      </c>
      <c r="C37" t="s">
        <v>85</v>
      </c>
      <c r="D37" t="s">
        <v>86</v>
      </c>
      <c r="E37" t="s">
        <v>87</v>
      </c>
      <c r="F37">
        <v>30568387</v>
      </c>
      <c r="G37">
        <v>2</v>
      </c>
      <c r="H37">
        <v>0</v>
      </c>
    </row>
    <row r="38" spans="1:8" x14ac:dyDescent="0.25">
      <c r="A38" s="1">
        <v>0.77706018518518516</v>
      </c>
      <c r="B38" t="s">
        <v>88</v>
      </c>
      <c r="C38" t="s">
        <v>89</v>
      </c>
      <c r="D38" t="s">
        <v>86</v>
      </c>
      <c r="E38" t="s">
        <v>87</v>
      </c>
      <c r="F38">
        <v>0</v>
      </c>
      <c r="G38">
        <v>2</v>
      </c>
      <c r="H38">
        <v>0</v>
      </c>
    </row>
    <row r="39" spans="1:8" x14ac:dyDescent="0.25">
      <c r="A39" s="1">
        <v>0.77706018518518516</v>
      </c>
      <c r="B39" t="s">
        <v>88</v>
      </c>
      <c r="C39" t="s">
        <v>89</v>
      </c>
      <c r="D39" t="s">
        <v>86</v>
      </c>
      <c r="E39" t="s">
        <v>87</v>
      </c>
      <c r="F39">
        <v>2662</v>
      </c>
      <c r="G39">
        <v>3</v>
      </c>
      <c r="H39">
        <v>1</v>
      </c>
    </row>
    <row r="40" spans="1:8" x14ac:dyDescent="0.25">
      <c r="A40" s="1">
        <v>0.77706018518518516</v>
      </c>
      <c r="B40" t="s">
        <v>88</v>
      </c>
      <c r="C40" t="s">
        <v>89</v>
      </c>
      <c r="D40" t="s">
        <v>90</v>
      </c>
      <c r="E40" t="s">
        <v>87</v>
      </c>
      <c r="F40">
        <v>0</v>
      </c>
      <c r="G40">
        <v>3</v>
      </c>
      <c r="H40">
        <v>1</v>
      </c>
    </row>
    <row r="41" spans="1:8" x14ac:dyDescent="0.25">
      <c r="A41" s="1">
        <v>0.77706018518518516</v>
      </c>
      <c r="B41" t="s">
        <v>88</v>
      </c>
      <c r="C41" t="s">
        <v>89</v>
      </c>
      <c r="D41" t="s">
        <v>90</v>
      </c>
      <c r="E41" t="s">
        <v>87</v>
      </c>
      <c r="F41">
        <v>32201812</v>
      </c>
      <c r="G41">
        <v>0</v>
      </c>
      <c r="H41">
        <v>2</v>
      </c>
    </row>
    <row r="42" spans="1:8" x14ac:dyDescent="0.25">
      <c r="A42" s="1">
        <v>0.77707175925925931</v>
      </c>
      <c r="B42" t="s">
        <v>88</v>
      </c>
      <c r="C42" t="s">
        <v>89</v>
      </c>
      <c r="D42" t="s">
        <v>90</v>
      </c>
      <c r="E42" t="s">
        <v>91</v>
      </c>
      <c r="F42">
        <v>0</v>
      </c>
      <c r="G42">
        <v>0</v>
      </c>
      <c r="H42">
        <v>2</v>
      </c>
    </row>
    <row r="43" spans="1:8" x14ac:dyDescent="0.25">
      <c r="A43" s="1">
        <v>0.77707175925925931</v>
      </c>
      <c r="B43" t="s">
        <v>88</v>
      </c>
      <c r="C43" t="s">
        <v>89</v>
      </c>
      <c r="D43" t="s">
        <v>90</v>
      </c>
      <c r="E43" t="s">
        <v>91</v>
      </c>
      <c r="F43">
        <v>32203665</v>
      </c>
      <c r="G43">
        <v>1</v>
      </c>
      <c r="H43">
        <v>3</v>
      </c>
    </row>
    <row r="44" spans="1:8" x14ac:dyDescent="0.25">
      <c r="A44" s="1">
        <v>0.77707175925925931</v>
      </c>
      <c r="B44" t="s">
        <v>92</v>
      </c>
      <c r="C44" t="s">
        <v>89</v>
      </c>
      <c r="D44" t="s">
        <v>90</v>
      </c>
      <c r="E44" t="s">
        <v>91</v>
      </c>
      <c r="F44">
        <v>0</v>
      </c>
      <c r="G44">
        <v>1</v>
      </c>
      <c r="H44">
        <v>3</v>
      </c>
    </row>
    <row r="45" spans="1:8" x14ac:dyDescent="0.25">
      <c r="A45" s="1">
        <v>0.77707175925925931</v>
      </c>
      <c r="B45" t="s">
        <v>92</v>
      </c>
      <c r="C45" t="s">
        <v>89</v>
      </c>
      <c r="D45" t="s">
        <v>90</v>
      </c>
      <c r="E45" t="s">
        <v>91</v>
      </c>
      <c r="F45">
        <v>34175582</v>
      </c>
      <c r="G45">
        <v>2</v>
      </c>
      <c r="H45">
        <v>0</v>
      </c>
    </row>
    <row r="46" spans="1:8" x14ac:dyDescent="0.25">
      <c r="A46" s="1">
        <v>0.77707175925925931</v>
      </c>
      <c r="B46" t="s">
        <v>92</v>
      </c>
      <c r="C46" t="s">
        <v>93</v>
      </c>
      <c r="D46" t="s">
        <v>90</v>
      </c>
      <c r="E46" t="s">
        <v>91</v>
      </c>
      <c r="F46">
        <v>0</v>
      </c>
      <c r="G46">
        <v>2</v>
      </c>
      <c r="H46">
        <v>0</v>
      </c>
    </row>
    <row r="47" spans="1:8" x14ac:dyDescent="0.25">
      <c r="A47" s="1">
        <v>0.77707175925925931</v>
      </c>
      <c r="B47" t="s">
        <v>92</v>
      </c>
      <c r="C47" t="s">
        <v>93</v>
      </c>
      <c r="D47" t="s">
        <v>90</v>
      </c>
      <c r="E47" t="s">
        <v>91</v>
      </c>
      <c r="F47">
        <v>34175581</v>
      </c>
      <c r="G47">
        <v>3</v>
      </c>
      <c r="H47">
        <v>1</v>
      </c>
    </row>
    <row r="48" spans="1:8" x14ac:dyDescent="0.25">
      <c r="A48" s="1">
        <v>0.77707175925925931</v>
      </c>
      <c r="B48" t="s">
        <v>92</v>
      </c>
      <c r="C48" t="s">
        <v>93</v>
      </c>
      <c r="D48" t="s">
        <v>94</v>
      </c>
      <c r="E48" t="s">
        <v>91</v>
      </c>
      <c r="F48">
        <v>0</v>
      </c>
      <c r="G48">
        <v>3</v>
      </c>
      <c r="H48">
        <v>1</v>
      </c>
    </row>
    <row r="49" spans="1:8" x14ac:dyDescent="0.25">
      <c r="A49" s="1">
        <v>0.77707175925925931</v>
      </c>
      <c r="B49" t="s">
        <v>92</v>
      </c>
      <c r="C49" t="s">
        <v>93</v>
      </c>
      <c r="D49" t="s">
        <v>94</v>
      </c>
      <c r="E49" t="s">
        <v>91</v>
      </c>
      <c r="F49">
        <v>36503013</v>
      </c>
      <c r="G49">
        <v>0</v>
      </c>
      <c r="H49">
        <v>2</v>
      </c>
    </row>
    <row r="50" spans="1:8" x14ac:dyDescent="0.25">
      <c r="A50" s="1">
        <v>0.77707175925925931</v>
      </c>
      <c r="B50" t="s">
        <v>92</v>
      </c>
      <c r="C50" t="s">
        <v>93</v>
      </c>
      <c r="D50" t="s">
        <v>94</v>
      </c>
      <c r="E50" t="s">
        <v>95</v>
      </c>
      <c r="F50">
        <v>0</v>
      </c>
      <c r="G50">
        <v>0</v>
      </c>
      <c r="H50">
        <v>2</v>
      </c>
    </row>
    <row r="51" spans="1:8" x14ac:dyDescent="0.25">
      <c r="A51" s="1">
        <v>0.77708333333333324</v>
      </c>
      <c r="B51" t="s">
        <v>92</v>
      </c>
      <c r="C51" t="s">
        <v>93</v>
      </c>
      <c r="D51" t="s">
        <v>94</v>
      </c>
      <c r="E51" t="s">
        <v>95</v>
      </c>
      <c r="F51">
        <v>36502203</v>
      </c>
      <c r="G51">
        <v>1</v>
      </c>
      <c r="H51">
        <v>3</v>
      </c>
    </row>
    <row r="52" spans="1:8" x14ac:dyDescent="0.25">
      <c r="A52" s="1">
        <v>0.77708333333333324</v>
      </c>
      <c r="B52" t="s">
        <v>96</v>
      </c>
      <c r="C52" t="s">
        <v>93</v>
      </c>
      <c r="D52" t="s">
        <v>94</v>
      </c>
      <c r="E52" t="s">
        <v>95</v>
      </c>
      <c r="F52">
        <v>0</v>
      </c>
      <c r="G52">
        <v>1</v>
      </c>
      <c r="H52">
        <v>3</v>
      </c>
    </row>
    <row r="53" spans="1:8" x14ac:dyDescent="0.25">
      <c r="A53" s="1">
        <v>0.77708333333333324</v>
      </c>
      <c r="B53" t="s">
        <v>96</v>
      </c>
      <c r="C53" t="s">
        <v>93</v>
      </c>
      <c r="D53" t="s">
        <v>94</v>
      </c>
      <c r="E53" t="s">
        <v>95</v>
      </c>
      <c r="F53">
        <v>2665</v>
      </c>
      <c r="G53">
        <v>2</v>
      </c>
      <c r="H53">
        <v>0</v>
      </c>
    </row>
    <row r="54" spans="1:8" x14ac:dyDescent="0.25">
      <c r="A54" s="1">
        <v>0.77708333333333324</v>
      </c>
      <c r="B54" t="s">
        <v>96</v>
      </c>
      <c r="C54" t="s">
        <v>97</v>
      </c>
      <c r="D54" t="s">
        <v>94</v>
      </c>
      <c r="E54" t="s">
        <v>95</v>
      </c>
      <c r="F54">
        <v>0</v>
      </c>
      <c r="G54">
        <v>2</v>
      </c>
      <c r="H54">
        <v>0</v>
      </c>
    </row>
    <row r="55" spans="1:8" x14ac:dyDescent="0.25">
      <c r="A55" s="1">
        <v>0.77708333333333324</v>
      </c>
      <c r="B55" t="s">
        <v>96</v>
      </c>
      <c r="C55" t="s">
        <v>97</v>
      </c>
      <c r="D55" t="s">
        <v>94</v>
      </c>
      <c r="E55" t="s">
        <v>95</v>
      </c>
      <c r="F55">
        <v>39394286</v>
      </c>
      <c r="G55">
        <v>3</v>
      </c>
      <c r="H55">
        <v>1</v>
      </c>
    </row>
    <row r="56" spans="1:8" x14ac:dyDescent="0.25">
      <c r="A56" s="1">
        <v>0.77708333333333324</v>
      </c>
      <c r="B56" t="s">
        <v>96</v>
      </c>
      <c r="C56" t="s">
        <v>97</v>
      </c>
      <c r="D56" t="s">
        <v>98</v>
      </c>
      <c r="E56" t="s">
        <v>95</v>
      </c>
      <c r="F56">
        <v>0</v>
      </c>
      <c r="G56">
        <v>3</v>
      </c>
      <c r="H56">
        <v>1</v>
      </c>
    </row>
    <row r="57" spans="1:8" x14ac:dyDescent="0.25">
      <c r="A57" s="1">
        <v>0.77708333333333324</v>
      </c>
      <c r="B57" t="s">
        <v>96</v>
      </c>
      <c r="C57" t="s">
        <v>97</v>
      </c>
      <c r="D57" t="s">
        <v>98</v>
      </c>
      <c r="E57" t="s">
        <v>95</v>
      </c>
      <c r="F57">
        <v>39395331</v>
      </c>
      <c r="G57">
        <v>0</v>
      </c>
      <c r="H57">
        <v>2</v>
      </c>
    </row>
    <row r="58" spans="1:8" x14ac:dyDescent="0.25">
      <c r="A58" s="1">
        <v>0.77709490740740739</v>
      </c>
      <c r="B58" t="s">
        <v>96</v>
      </c>
      <c r="C58" t="s">
        <v>97</v>
      </c>
      <c r="D58" t="s">
        <v>98</v>
      </c>
      <c r="E58" t="s">
        <v>99</v>
      </c>
      <c r="F58">
        <v>0</v>
      </c>
      <c r="G58">
        <v>0</v>
      </c>
      <c r="H58">
        <v>2</v>
      </c>
    </row>
    <row r="59" spans="1:8" x14ac:dyDescent="0.25">
      <c r="A59" s="1">
        <v>0.77709490740740739</v>
      </c>
      <c r="B59" t="s">
        <v>96</v>
      </c>
      <c r="C59" t="s">
        <v>97</v>
      </c>
      <c r="D59" t="s">
        <v>98</v>
      </c>
      <c r="E59" t="s">
        <v>99</v>
      </c>
      <c r="F59">
        <v>2664</v>
      </c>
      <c r="G59">
        <v>1</v>
      </c>
      <c r="H59">
        <v>3</v>
      </c>
    </row>
    <row r="60" spans="1:8" x14ac:dyDescent="0.25">
      <c r="A60" s="1">
        <v>0.77709490740740739</v>
      </c>
      <c r="B60" t="s">
        <v>100</v>
      </c>
      <c r="C60" t="s">
        <v>97</v>
      </c>
      <c r="D60" t="s">
        <v>98</v>
      </c>
      <c r="E60" t="s">
        <v>99</v>
      </c>
      <c r="F60">
        <v>0</v>
      </c>
      <c r="G60">
        <v>1</v>
      </c>
      <c r="H60">
        <v>3</v>
      </c>
    </row>
    <row r="61" spans="1:8" x14ac:dyDescent="0.25">
      <c r="A61" s="1">
        <v>0.77709490740740739</v>
      </c>
      <c r="B61" t="s">
        <v>100</v>
      </c>
      <c r="C61" t="s">
        <v>97</v>
      </c>
      <c r="D61" t="s">
        <v>98</v>
      </c>
      <c r="E61" t="s">
        <v>99</v>
      </c>
      <c r="F61">
        <v>43119515</v>
      </c>
      <c r="G61">
        <v>2</v>
      </c>
      <c r="H61">
        <v>0</v>
      </c>
    </row>
    <row r="62" spans="1:8" x14ac:dyDescent="0.25">
      <c r="A62" s="1">
        <v>0.77709490740740739</v>
      </c>
      <c r="B62" t="s">
        <v>100</v>
      </c>
      <c r="C62" t="s">
        <v>101</v>
      </c>
      <c r="D62" t="s">
        <v>98</v>
      </c>
      <c r="E62" t="s">
        <v>99</v>
      </c>
      <c r="F62">
        <v>0</v>
      </c>
      <c r="G62">
        <v>2</v>
      </c>
      <c r="H62">
        <v>0</v>
      </c>
    </row>
    <row r="63" spans="1:8" x14ac:dyDescent="0.25">
      <c r="A63" s="1">
        <v>0.77709490740740739</v>
      </c>
      <c r="B63" t="s">
        <v>100</v>
      </c>
      <c r="C63" t="s">
        <v>101</v>
      </c>
      <c r="D63" t="s">
        <v>98</v>
      </c>
      <c r="E63" t="s">
        <v>99</v>
      </c>
      <c r="F63">
        <v>43120557</v>
      </c>
      <c r="G63">
        <v>3</v>
      </c>
      <c r="H63">
        <v>1</v>
      </c>
    </row>
    <row r="64" spans="1:8" x14ac:dyDescent="0.25">
      <c r="A64" s="1">
        <v>0.77710648148148154</v>
      </c>
      <c r="B64" t="s">
        <v>100</v>
      </c>
      <c r="C64" t="s">
        <v>101</v>
      </c>
      <c r="D64" t="s">
        <v>102</v>
      </c>
      <c r="E64" t="s">
        <v>99</v>
      </c>
      <c r="F64">
        <v>0</v>
      </c>
      <c r="G64">
        <v>3</v>
      </c>
      <c r="H64">
        <v>1</v>
      </c>
    </row>
    <row r="65" spans="1:8" x14ac:dyDescent="0.25">
      <c r="A65" s="1">
        <v>0.77710648148148154</v>
      </c>
      <c r="B65" t="s">
        <v>100</v>
      </c>
      <c r="C65" t="s">
        <v>101</v>
      </c>
      <c r="D65" t="s">
        <v>102</v>
      </c>
      <c r="E65" t="s">
        <v>99</v>
      </c>
      <c r="F65">
        <v>2663</v>
      </c>
      <c r="G65">
        <v>0</v>
      </c>
      <c r="H65">
        <v>2</v>
      </c>
    </row>
    <row r="66" spans="1:8" x14ac:dyDescent="0.25">
      <c r="A66" s="1">
        <v>0.77710648148148154</v>
      </c>
      <c r="B66" t="s">
        <v>100</v>
      </c>
      <c r="C66" t="s">
        <v>101</v>
      </c>
      <c r="D66" t="s">
        <v>102</v>
      </c>
      <c r="E66" t="s">
        <v>103</v>
      </c>
      <c r="F66">
        <v>0</v>
      </c>
      <c r="G66">
        <v>0</v>
      </c>
      <c r="H66">
        <v>2</v>
      </c>
    </row>
    <row r="67" spans="1:8" x14ac:dyDescent="0.25">
      <c r="A67" s="1">
        <v>0.77710648148148154</v>
      </c>
      <c r="B67" t="s">
        <v>100</v>
      </c>
      <c r="C67" t="s">
        <v>101</v>
      </c>
      <c r="D67" t="s">
        <v>102</v>
      </c>
      <c r="E67" t="s">
        <v>103</v>
      </c>
      <c r="F67">
        <v>48080349</v>
      </c>
      <c r="G67">
        <v>1</v>
      </c>
      <c r="H67">
        <v>3</v>
      </c>
    </row>
    <row r="68" spans="1:8" x14ac:dyDescent="0.25">
      <c r="A68" s="1">
        <v>0.77710648148148154</v>
      </c>
      <c r="B68" t="s">
        <v>104</v>
      </c>
      <c r="C68" t="s">
        <v>101</v>
      </c>
      <c r="D68" t="s">
        <v>102</v>
      </c>
      <c r="E68" t="s">
        <v>103</v>
      </c>
      <c r="F68">
        <v>0</v>
      </c>
      <c r="G68">
        <v>1</v>
      </c>
      <c r="H68">
        <v>3</v>
      </c>
    </row>
    <row r="69" spans="1:8" x14ac:dyDescent="0.25">
      <c r="A69" s="1">
        <v>0.77710648148148154</v>
      </c>
      <c r="B69" t="s">
        <v>104</v>
      </c>
      <c r="C69" t="s">
        <v>101</v>
      </c>
      <c r="D69" t="s">
        <v>102</v>
      </c>
      <c r="E69" t="s">
        <v>103</v>
      </c>
      <c r="F69">
        <v>48081389</v>
      </c>
      <c r="G69">
        <v>2</v>
      </c>
      <c r="H69">
        <v>0</v>
      </c>
    </row>
    <row r="70" spans="1:8" x14ac:dyDescent="0.25">
      <c r="A70" s="1">
        <v>0.77710648148148154</v>
      </c>
      <c r="B70" t="s">
        <v>104</v>
      </c>
      <c r="C70" t="s">
        <v>105</v>
      </c>
      <c r="D70" t="s">
        <v>102</v>
      </c>
      <c r="E70" t="s">
        <v>103</v>
      </c>
      <c r="F70">
        <v>0</v>
      </c>
      <c r="G70">
        <v>2</v>
      </c>
      <c r="H70">
        <v>0</v>
      </c>
    </row>
    <row r="71" spans="1:8" x14ac:dyDescent="0.25">
      <c r="A71" s="1">
        <v>0.77711805555555558</v>
      </c>
      <c r="B71" t="s">
        <v>104</v>
      </c>
      <c r="C71" t="s">
        <v>105</v>
      </c>
      <c r="D71" t="s">
        <v>102</v>
      </c>
      <c r="E71" t="s">
        <v>103</v>
      </c>
      <c r="F71">
        <v>2665</v>
      </c>
      <c r="G71">
        <v>3</v>
      </c>
      <c r="H71">
        <v>1</v>
      </c>
    </row>
    <row r="72" spans="1:8" x14ac:dyDescent="0.25">
      <c r="A72" s="1">
        <v>0.77711805555555558</v>
      </c>
      <c r="B72" t="s">
        <v>104</v>
      </c>
      <c r="C72" t="s">
        <v>105</v>
      </c>
      <c r="D72" t="s">
        <v>106</v>
      </c>
      <c r="E72" t="s">
        <v>103</v>
      </c>
      <c r="F72">
        <v>0</v>
      </c>
      <c r="G72">
        <v>3</v>
      </c>
      <c r="H72">
        <v>1</v>
      </c>
    </row>
    <row r="73" spans="1:8" x14ac:dyDescent="0.25">
      <c r="A73" s="1">
        <v>0.77711805555555558</v>
      </c>
      <c r="B73" t="s">
        <v>104</v>
      </c>
      <c r="C73" t="s">
        <v>105</v>
      </c>
      <c r="D73" t="s">
        <v>106</v>
      </c>
      <c r="E73" t="s">
        <v>103</v>
      </c>
      <c r="F73">
        <v>55430896</v>
      </c>
      <c r="G73">
        <v>0</v>
      </c>
      <c r="H73">
        <v>2</v>
      </c>
    </row>
    <row r="74" spans="1:8" x14ac:dyDescent="0.25">
      <c r="A74" s="1">
        <v>0.77711805555555558</v>
      </c>
      <c r="B74" t="s">
        <v>104</v>
      </c>
      <c r="C74" t="s">
        <v>105</v>
      </c>
      <c r="D74" t="s">
        <v>106</v>
      </c>
      <c r="E74" t="s">
        <v>107</v>
      </c>
      <c r="F74">
        <v>0</v>
      </c>
      <c r="G74">
        <v>0</v>
      </c>
      <c r="H74">
        <v>2</v>
      </c>
    </row>
    <row r="75" spans="1:8" x14ac:dyDescent="0.25">
      <c r="A75" s="1">
        <v>0.77711805555555558</v>
      </c>
      <c r="B75" t="s">
        <v>104</v>
      </c>
      <c r="C75" t="s">
        <v>105</v>
      </c>
      <c r="D75" t="s">
        <v>106</v>
      </c>
      <c r="E75" t="s">
        <v>107</v>
      </c>
      <c r="F75">
        <v>55431935</v>
      </c>
      <c r="G75">
        <v>1</v>
      </c>
      <c r="H7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F389-A309-4973-92A8-87599A016695}">
  <dimension ref="A1:W63"/>
  <sheetViews>
    <sheetView workbookViewId="0">
      <selection activeCell="O3" sqref="O3"/>
    </sheetView>
  </sheetViews>
  <sheetFormatPr defaultRowHeight="15" x14ac:dyDescent="0.25"/>
  <cols>
    <col min="1" max="1" width="8.140625" bestFit="1" customWidth="1"/>
    <col min="2" max="2" width="11.28515625" bestFit="1" customWidth="1"/>
    <col min="3" max="3" width="11.140625" bestFit="1" customWidth="1"/>
    <col min="4" max="5" width="11.42578125" bestFit="1" customWidth="1"/>
    <col min="6" max="6" width="9" bestFit="1" customWidth="1"/>
    <col min="7" max="7" width="11.42578125" bestFit="1" customWidth="1"/>
    <col min="11" max="11" width="3.85546875" bestFit="1" customWidth="1"/>
    <col min="12" max="12" width="12" bestFit="1" customWidth="1"/>
    <col min="13" max="13" width="2" bestFit="1" customWidth="1"/>
    <col min="15" max="18" width="10" bestFit="1" customWidth="1"/>
    <col min="20" max="20" width="11.85546875" bestFit="1" customWidth="1"/>
    <col min="21" max="21" width="12" bestFit="1" customWidth="1"/>
    <col min="22" max="22" width="11.7109375" bestFit="1" customWidth="1"/>
    <col min="23" max="23" width="11.85546875" bestFit="1" customWidth="1"/>
  </cols>
  <sheetData>
    <row r="1" spans="1:23" x14ac:dyDescent="0.25">
      <c r="A1" s="1" t="s">
        <v>64</v>
      </c>
      <c r="B1" t="s">
        <v>65</v>
      </c>
      <c r="C1" t="s">
        <v>66</v>
      </c>
      <c r="D1" t="s">
        <v>109</v>
      </c>
      <c r="E1" t="s">
        <v>110</v>
      </c>
      <c r="F1" t="s">
        <v>4</v>
      </c>
      <c r="G1" t="s">
        <v>111</v>
      </c>
      <c r="K1" t="s">
        <v>34</v>
      </c>
      <c r="L1" t="s">
        <v>35</v>
      </c>
    </row>
    <row r="2" spans="1:23" x14ac:dyDescent="0.25">
      <c r="A2" s="1">
        <v>0.78591435185185177</v>
      </c>
      <c r="B2" t="s">
        <v>112</v>
      </c>
      <c r="C2" t="s">
        <v>113</v>
      </c>
      <c r="D2" t="s">
        <v>114</v>
      </c>
      <c r="E2" t="s">
        <v>115</v>
      </c>
      <c r="F2">
        <v>0</v>
      </c>
      <c r="G2">
        <v>26096172</v>
      </c>
      <c r="K2">
        <v>0</v>
      </c>
      <c r="L2" t="s">
        <v>146</v>
      </c>
      <c r="M2">
        <v>0</v>
      </c>
    </row>
    <row r="3" spans="1:23" x14ac:dyDescent="0.25">
      <c r="A3" s="1">
        <v>0.78591435185185177</v>
      </c>
      <c r="B3" t="s">
        <v>112</v>
      </c>
      <c r="C3" t="s">
        <v>113</v>
      </c>
      <c r="D3" t="s">
        <v>114</v>
      </c>
      <c r="E3" t="s">
        <v>115</v>
      </c>
      <c r="F3">
        <v>26096172</v>
      </c>
      <c r="G3">
        <v>26095358</v>
      </c>
      <c r="K3">
        <v>0</v>
      </c>
      <c r="L3" t="s">
        <v>147</v>
      </c>
      <c r="M3">
        <v>0</v>
      </c>
      <c r="O3">
        <f>HEX2DEC(MID(B3,SEARCH("x",B3)+1,8))</f>
        <v>212775009</v>
      </c>
      <c r="P3">
        <f t="shared" ref="P3:R3" si="0">HEX2DEC(MID(C3,SEARCH("x",C3)+1,8))</f>
        <v>212777649</v>
      </c>
      <c r="Q3">
        <f t="shared" si="0"/>
        <v>238871181</v>
      </c>
      <c r="R3">
        <f t="shared" si="0"/>
        <v>238873007</v>
      </c>
      <c r="T3" s="2" t="str">
        <f>"0x"&amp;DEC2HEX($F3+O3)</f>
        <v>0xE3CE28D</v>
      </c>
      <c r="U3" s="3" t="str">
        <f t="shared" ref="U3:W3" si="1">"0x"&amp;DEC2HEX($F3+P3)</f>
        <v>0xE3CECDD</v>
      </c>
      <c r="V3" s="3" t="str">
        <f t="shared" si="1"/>
        <v>0xFCB14B9</v>
      </c>
      <c r="W3" s="3" t="str">
        <f t="shared" si="1"/>
        <v>0xFCB1BDB</v>
      </c>
    </row>
    <row r="4" spans="1:23" x14ac:dyDescent="0.25">
      <c r="A4" s="1">
        <v>0.78591435185185177</v>
      </c>
      <c r="B4" t="s">
        <v>116</v>
      </c>
      <c r="C4" t="s">
        <v>113</v>
      </c>
      <c r="D4" t="s">
        <v>114</v>
      </c>
      <c r="E4" t="s">
        <v>115</v>
      </c>
      <c r="F4">
        <v>0</v>
      </c>
      <c r="G4">
        <v>26095358</v>
      </c>
      <c r="K4">
        <v>0</v>
      </c>
      <c r="L4" t="s">
        <v>148</v>
      </c>
      <c r="M4">
        <v>0</v>
      </c>
      <c r="O4">
        <f t="shared" ref="O4:O12" si="2">HEX2DEC(MID(B4,SEARCH("x",B4)+1,8))</f>
        <v>238873824</v>
      </c>
      <c r="P4">
        <f t="shared" ref="P4:P12" si="3">HEX2DEC(MID(C4,SEARCH("x",C4)+1,8))</f>
        <v>212777649</v>
      </c>
      <c r="Q4">
        <f t="shared" ref="Q4:Q12" si="4">HEX2DEC(MID(D4,SEARCH("x",D4)+1,8))</f>
        <v>238871181</v>
      </c>
      <c r="R4">
        <f t="shared" ref="R4:R12" si="5">HEX2DEC(MID(E4,SEARCH("x",E4)+1,8))</f>
        <v>238873007</v>
      </c>
      <c r="T4" s="3" t="str">
        <f t="shared" ref="T4:T12" si="6">"0x"&amp;DEC2HEX($F4+O4)</f>
        <v>0xE3CECE0</v>
      </c>
      <c r="U4" s="3" t="str">
        <f t="shared" ref="U4:U12" si="7">"0x"&amp;DEC2HEX($F4+P4)</f>
        <v>0xCAEBAB1</v>
      </c>
      <c r="V4" s="3" t="str">
        <f t="shared" ref="V4:V12" si="8">"0x"&amp;DEC2HEX($F4+Q4)</f>
        <v>0xE3CE28D</v>
      </c>
      <c r="W4" s="3" t="str">
        <f t="shared" ref="W4:W12" si="9">"0x"&amp;DEC2HEX($F4+R4)</f>
        <v>0xE3CE9AF</v>
      </c>
    </row>
    <row r="5" spans="1:23" x14ac:dyDescent="0.25">
      <c r="A5" s="1">
        <v>0.78591435185185177</v>
      </c>
      <c r="B5" t="s">
        <v>116</v>
      </c>
      <c r="C5" t="s">
        <v>113</v>
      </c>
      <c r="D5" t="s">
        <v>114</v>
      </c>
      <c r="E5" t="s">
        <v>115</v>
      </c>
      <c r="F5">
        <v>26095358</v>
      </c>
      <c r="G5">
        <v>2643</v>
      </c>
      <c r="K5">
        <v>0</v>
      </c>
      <c r="L5" t="s">
        <v>149</v>
      </c>
      <c r="M5">
        <v>0</v>
      </c>
      <c r="O5">
        <f t="shared" si="2"/>
        <v>238873824</v>
      </c>
      <c r="P5">
        <f t="shared" si="3"/>
        <v>212777649</v>
      </c>
      <c r="Q5">
        <f t="shared" si="4"/>
        <v>238871181</v>
      </c>
      <c r="R5">
        <f t="shared" si="5"/>
        <v>238873007</v>
      </c>
      <c r="T5" s="3" t="str">
        <f t="shared" si="6"/>
        <v>0xFCB1BDE</v>
      </c>
      <c r="U5" s="3" t="str">
        <f t="shared" si="7"/>
        <v>0xE3CE9AF</v>
      </c>
      <c r="V5" s="3" t="str">
        <f t="shared" si="8"/>
        <v>0xFCB118B</v>
      </c>
      <c r="W5" s="3" t="str">
        <f t="shared" si="9"/>
        <v>0xFCB18AD</v>
      </c>
    </row>
    <row r="6" spans="1:23" x14ac:dyDescent="0.25">
      <c r="A6" s="1">
        <v>0.78591435185185177</v>
      </c>
      <c r="B6" t="s">
        <v>116</v>
      </c>
      <c r="C6" t="s">
        <v>117</v>
      </c>
      <c r="D6" t="s">
        <v>114</v>
      </c>
      <c r="E6" t="s">
        <v>115</v>
      </c>
      <c r="F6">
        <v>0</v>
      </c>
      <c r="G6">
        <v>2643</v>
      </c>
      <c r="K6">
        <v>0</v>
      </c>
      <c r="L6" t="s">
        <v>150</v>
      </c>
      <c r="M6">
        <v>0</v>
      </c>
      <c r="O6">
        <f t="shared" si="2"/>
        <v>238873824</v>
      </c>
      <c r="P6">
        <f t="shared" si="3"/>
        <v>266045500</v>
      </c>
      <c r="Q6">
        <f t="shared" si="4"/>
        <v>238871181</v>
      </c>
      <c r="R6">
        <f t="shared" si="5"/>
        <v>238873007</v>
      </c>
      <c r="T6" s="3" t="str">
        <f t="shared" si="6"/>
        <v>0xE3CECE0</v>
      </c>
      <c r="U6" s="3" t="str">
        <f t="shared" si="7"/>
        <v>0xFDB883C</v>
      </c>
      <c r="V6" s="3" t="str">
        <f t="shared" si="8"/>
        <v>0xE3CE28D</v>
      </c>
      <c r="W6" s="3" t="str">
        <f t="shared" si="9"/>
        <v>0xE3CE9AF</v>
      </c>
    </row>
    <row r="7" spans="1:23" x14ac:dyDescent="0.25">
      <c r="A7" s="1">
        <v>0.78591435185185177</v>
      </c>
      <c r="B7" t="s">
        <v>116</v>
      </c>
      <c r="C7" t="s">
        <v>117</v>
      </c>
      <c r="D7" t="s">
        <v>114</v>
      </c>
      <c r="E7" t="s">
        <v>115</v>
      </c>
      <c r="F7">
        <v>2643</v>
      </c>
      <c r="G7">
        <v>27172493</v>
      </c>
      <c r="K7">
        <v>0</v>
      </c>
      <c r="L7" t="s">
        <v>151</v>
      </c>
      <c r="M7">
        <v>0</v>
      </c>
      <c r="O7">
        <f t="shared" si="2"/>
        <v>238873824</v>
      </c>
      <c r="P7">
        <f t="shared" si="3"/>
        <v>266045500</v>
      </c>
      <c r="Q7">
        <f t="shared" si="4"/>
        <v>238871181</v>
      </c>
      <c r="R7">
        <f t="shared" si="5"/>
        <v>238873007</v>
      </c>
      <c r="T7" s="3" t="str">
        <f t="shared" si="6"/>
        <v>0xE3CF733</v>
      </c>
      <c r="U7" s="3" t="str">
        <f t="shared" si="7"/>
        <v>0xFDB928F</v>
      </c>
      <c r="V7" s="3" t="str">
        <f t="shared" si="8"/>
        <v>0xE3CECE0</v>
      </c>
      <c r="W7" s="3" t="str">
        <f t="shared" si="9"/>
        <v>0xE3CF402</v>
      </c>
    </row>
    <row r="8" spans="1:23" x14ac:dyDescent="0.25">
      <c r="A8" s="1">
        <v>0.78591435185185177</v>
      </c>
      <c r="B8" t="s">
        <v>116</v>
      </c>
      <c r="C8" t="s">
        <v>117</v>
      </c>
      <c r="D8" t="s">
        <v>118</v>
      </c>
      <c r="E8" t="s">
        <v>115</v>
      </c>
      <c r="F8">
        <v>0</v>
      </c>
      <c r="G8">
        <v>27172493</v>
      </c>
      <c r="K8">
        <v>0</v>
      </c>
      <c r="L8" t="s">
        <v>152</v>
      </c>
      <c r="M8">
        <v>0</v>
      </c>
      <c r="O8">
        <f t="shared" si="2"/>
        <v>238873824</v>
      </c>
      <c r="P8">
        <f t="shared" si="3"/>
        <v>266045500</v>
      </c>
      <c r="Q8">
        <f t="shared" si="4"/>
        <v>266047338</v>
      </c>
      <c r="R8">
        <f t="shared" si="5"/>
        <v>238873007</v>
      </c>
      <c r="T8" s="3" t="str">
        <f t="shared" si="6"/>
        <v>0xE3CECE0</v>
      </c>
      <c r="U8" s="3" t="str">
        <f t="shared" si="7"/>
        <v>0xFDB883C</v>
      </c>
      <c r="V8" s="3" t="str">
        <f t="shared" si="8"/>
        <v>0xFDB8F6A</v>
      </c>
      <c r="W8" s="3" t="str">
        <f t="shared" si="9"/>
        <v>0xE3CE9AF</v>
      </c>
    </row>
    <row r="9" spans="1:23" x14ac:dyDescent="0.25">
      <c r="A9" s="1">
        <v>0.78591435185185177</v>
      </c>
      <c r="B9" t="s">
        <v>116</v>
      </c>
      <c r="C9" t="s">
        <v>117</v>
      </c>
      <c r="D9" t="s">
        <v>118</v>
      </c>
      <c r="E9" t="s">
        <v>115</v>
      </c>
      <c r="F9">
        <v>27172493</v>
      </c>
      <c r="G9">
        <v>27173514</v>
      </c>
      <c r="K9">
        <v>0</v>
      </c>
      <c r="L9" t="s">
        <v>153</v>
      </c>
      <c r="M9">
        <v>0</v>
      </c>
      <c r="O9">
        <f t="shared" si="2"/>
        <v>238873824</v>
      </c>
      <c r="P9">
        <f t="shared" si="3"/>
        <v>266045500</v>
      </c>
      <c r="Q9">
        <f t="shared" si="4"/>
        <v>266047338</v>
      </c>
      <c r="R9">
        <f t="shared" si="5"/>
        <v>238873007</v>
      </c>
      <c r="T9" s="3" t="str">
        <f t="shared" si="6"/>
        <v>0xFDB8B6D</v>
      </c>
      <c r="U9" s="3" t="str">
        <f t="shared" si="7"/>
        <v>0x117A26C9</v>
      </c>
      <c r="V9" s="3" t="str">
        <f t="shared" si="8"/>
        <v>0x117A2DF7</v>
      </c>
      <c r="W9" s="3" t="str">
        <f t="shared" si="9"/>
        <v>0xFDB883C</v>
      </c>
    </row>
    <row r="10" spans="1:23" x14ac:dyDescent="0.25">
      <c r="A10" s="1">
        <v>0.78591435185185177</v>
      </c>
      <c r="B10" t="s">
        <v>116</v>
      </c>
      <c r="C10" t="s">
        <v>117</v>
      </c>
      <c r="D10" t="s">
        <v>118</v>
      </c>
      <c r="E10" t="s">
        <v>119</v>
      </c>
      <c r="F10">
        <v>0</v>
      </c>
      <c r="G10">
        <v>27173514</v>
      </c>
      <c r="K10">
        <v>0</v>
      </c>
      <c r="L10" t="s">
        <v>154</v>
      </c>
      <c r="M10">
        <v>0</v>
      </c>
      <c r="O10">
        <f t="shared" si="2"/>
        <v>238873824</v>
      </c>
      <c r="P10">
        <f t="shared" si="3"/>
        <v>266045500</v>
      </c>
      <c r="Q10">
        <f t="shared" si="4"/>
        <v>266047338</v>
      </c>
      <c r="R10">
        <f t="shared" si="5"/>
        <v>266048140</v>
      </c>
      <c r="T10" s="3" t="str">
        <f t="shared" si="6"/>
        <v>0xE3CECE0</v>
      </c>
      <c r="U10" s="3" t="str">
        <f t="shared" si="7"/>
        <v>0xFDB883C</v>
      </c>
      <c r="V10" s="3" t="str">
        <f t="shared" si="8"/>
        <v>0xFDB8F6A</v>
      </c>
      <c r="W10" s="3" t="str">
        <f t="shared" si="9"/>
        <v>0xFDB928C</v>
      </c>
    </row>
    <row r="11" spans="1:23" x14ac:dyDescent="0.25">
      <c r="A11" s="1">
        <v>0.78591435185185177</v>
      </c>
      <c r="B11" t="s">
        <v>116</v>
      </c>
      <c r="C11" t="s">
        <v>117</v>
      </c>
      <c r="D11" t="s">
        <v>118</v>
      </c>
      <c r="E11" t="s">
        <v>119</v>
      </c>
      <c r="F11">
        <v>27173514</v>
      </c>
      <c r="G11">
        <v>2640</v>
      </c>
      <c r="K11">
        <v>0</v>
      </c>
      <c r="L11" t="s">
        <v>155</v>
      </c>
      <c r="M11">
        <v>0</v>
      </c>
      <c r="O11">
        <f t="shared" si="2"/>
        <v>238873824</v>
      </c>
      <c r="P11">
        <f t="shared" si="3"/>
        <v>266045500</v>
      </c>
      <c r="Q11">
        <f t="shared" si="4"/>
        <v>266047338</v>
      </c>
      <c r="R11">
        <f t="shared" si="5"/>
        <v>266048140</v>
      </c>
      <c r="T11" s="3" t="str">
        <f t="shared" si="6"/>
        <v>0xFDB8F6A</v>
      </c>
      <c r="U11" s="3" t="str">
        <f t="shared" si="7"/>
        <v>0x117A2AC6</v>
      </c>
      <c r="V11" s="3" t="str">
        <f t="shared" si="8"/>
        <v>0x117A31F4</v>
      </c>
      <c r="W11" s="3" t="str">
        <f t="shared" si="9"/>
        <v>0x117A3516</v>
      </c>
    </row>
    <row r="12" spans="1:23" x14ac:dyDescent="0.25">
      <c r="A12" s="1">
        <v>0.78592592592592592</v>
      </c>
      <c r="B12" t="s">
        <v>120</v>
      </c>
      <c r="C12" t="s">
        <v>117</v>
      </c>
      <c r="D12" t="s">
        <v>118</v>
      </c>
      <c r="E12" t="s">
        <v>119</v>
      </c>
      <c r="F12">
        <v>0</v>
      </c>
      <c r="G12">
        <v>2640</v>
      </c>
      <c r="K12">
        <v>0</v>
      </c>
      <c r="L12" t="s">
        <v>156</v>
      </c>
      <c r="M12">
        <v>0</v>
      </c>
      <c r="O12">
        <f t="shared" si="2"/>
        <v>294371020</v>
      </c>
      <c r="P12">
        <f t="shared" si="3"/>
        <v>266045500</v>
      </c>
      <c r="Q12">
        <f t="shared" si="4"/>
        <v>266047338</v>
      </c>
      <c r="R12">
        <f t="shared" si="5"/>
        <v>266048140</v>
      </c>
      <c r="T12" s="3" t="str">
        <f t="shared" si="6"/>
        <v>0x118BBECC</v>
      </c>
      <c r="U12" s="3" t="str">
        <f t="shared" si="7"/>
        <v>0xFDB883C</v>
      </c>
      <c r="V12" s="3" t="str">
        <f t="shared" si="8"/>
        <v>0xFDB8F6A</v>
      </c>
      <c r="W12" s="3" t="str">
        <f t="shared" si="9"/>
        <v>0xFDB928C</v>
      </c>
    </row>
    <row r="13" spans="1:23" x14ac:dyDescent="0.25">
      <c r="A13" s="1">
        <v>0.78592592592592592</v>
      </c>
      <c r="B13" t="s">
        <v>120</v>
      </c>
      <c r="C13" t="s">
        <v>117</v>
      </c>
      <c r="D13" t="s">
        <v>118</v>
      </c>
      <c r="E13" t="s">
        <v>119</v>
      </c>
      <c r="F13">
        <v>2640</v>
      </c>
      <c r="G13">
        <v>28323682</v>
      </c>
      <c r="K13">
        <v>0</v>
      </c>
      <c r="L13" t="s">
        <v>157</v>
      </c>
      <c r="M13">
        <v>0</v>
      </c>
    </row>
    <row r="14" spans="1:23" x14ac:dyDescent="0.25">
      <c r="A14" s="1">
        <v>0.78592592592592592</v>
      </c>
      <c r="B14" t="s">
        <v>120</v>
      </c>
      <c r="C14" t="s">
        <v>121</v>
      </c>
      <c r="D14" t="s">
        <v>118</v>
      </c>
      <c r="E14" t="s">
        <v>119</v>
      </c>
      <c r="F14">
        <v>0</v>
      </c>
      <c r="G14">
        <v>28323682</v>
      </c>
      <c r="K14">
        <v>0</v>
      </c>
      <c r="L14" t="s">
        <v>124</v>
      </c>
      <c r="M14">
        <v>0</v>
      </c>
    </row>
    <row r="15" spans="1:23" x14ac:dyDescent="0.25">
      <c r="A15" s="1">
        <v>0.78592592592592592</v>
      </c>
      <c r="B15" t="s">
        <v>120</v>
      </c>
      <c r="C15" t="s">
        <v>121</v>
      </c>
      <c r="D15" t="s">
        <v>118</v>
      </c>
      <c r="E15" t="s">
        <v>119</v>
      </c>
      <c r="F15">
        <v>28323682</v>
      </c>
      <c r="G15">
        <v>28324716</v>
      </c>
      <c r="K15">
        <v>0</v>
      </c>
      <c r="L15" t="s">
        <v>125</v>
      </c>
      <c r="M15">
        <v>0</v>
      </c>
    </row>
    <row r="16" spans="1:23" x14ac:dyDescent="0.25">
      <c r="A16" s="1">
        <v>0.78592592592592592</v>
      </c>
      <c r="B16" t="s">
        <v>120</v>
      </c>
      <c r="C16" t="s">
        <v>121</v>
      </c>
      <c r="D16" t="s">
        <v>122</v>
      </c>
      <c r="E16" t="s">
        <v>119</v>
      </c>
      <c r="F16">
        <v>0</v>
      </c>
      <c r="G16">
        <v>28324716</v>
      </c>
      <c r="K16">
        <v>0</v>
      </c>
      <c r="L16" t="s">
        <v>158</v>
      </c>
      <c r="M16">
        <v>0</v>
      </c>
    </row>
    <row r="17" spans="1:13" x14ac:dyDescent="0.25">
      <c r="A17" s="1">
        <v>0.78592592592592592</v>
      </c>
      <c r="B17" t="s">
        <v>120</v>
      </c>
      <c r="C17" t="s">
        <v>121</v>
      </c>
      <c r="D17" t="s">
        <v>122</v>
      </c>
      <c r="E17" t="s">
        <v>119</v>
      </c>
      <c r="F17">
        <v>28324716</v>
      </c>
      <c r="G17">
        <v>2642</v>
      </c>
      <c r="K17">
        <v>0</v>
      </c>
      <c r="L17" t="s">
        <v>159</v>
      </c>
      <c r="M17">
        <v>0</v>
      </c>
    </row>
    <row r="18" spans="1:13" x14ac:dyDescent="0.25">
      <c r="A18" s="1">
        <v>0.78592592592592592</v>
      </c>
      <c r="B18" t="s">
        <v>120</v>
      </c>
      <c r="C18" t="s">
        <v>121</v>
      </c>
      <c r="D18" t="s">
        <v>122</v>
      </c>
      <c r="E18" t="s">
        <v>123</v>
      </c>
      <c r="F18">
        <v>0</v>
      </c>
      <c r="G18">
        <v>2642</v>
      </c>
      <c r="K18">
        <v>0</v>
      </c>
      <c r="L18" t="s">
        <v>160</v>
      </c>
      <c r="M18">
        <v>0</v>
      </c>
    </row>
    <row r="19" spans="1:13" x14ac:dyDescent="0.25">
      <c r="A19" s="1">
        <v>0.78592592592592592</v>
      </c>
      <c r="B19" t="s">
        <v>120</v>
      </c>
      <c r="C19" t="s">
        <v>121</v>
      </c>
      <c r="D19" t="s">
        <v>122</v>
      </c>
      <c r="E19" t="s">
        <v>123</v>
      </c>
      <c r="F19">
        <v>2642</v>
      </c>
      <c r="G19">
        <v>29652696</v>
      </c>
      <c r="K19">
        <v>0</v>
      </c>
      <c r="L19" t="s">
        <v>161</v>
      </c>
      <c r="M19">
        <v>0</v>
      </c>
    </row>
    <row r="20" spans="1:13" x14ac:dyDescent="0.25">
      <c r="A20" s="1">
        <v>0.78592592592592592</v>
      </c>
      <c r="B20" t="s">
        <v>124</v>
      </c>
      <c r="C20" t="s">
        <v>121</v>
      </c>
      <c r="D20" t="s">
        <v>122</v>
      </c>
      <c r="E20" t="s">
        <v>123</v>
      </c>
      <c r="F20">
        <v>0</v>
      </c>
      <c r="G20">
        <v>29652696</v>
      </c>
      <c r="K20">
        <v>0</v>
      </c>
      <c r="L20" t="s">
        <v>162</v>
      </c>
      <c r="M20">
        <v>0</v>
      </c>
    </row>
    <row r="21" spans="1:13" x14ac:dyDescent="0.25">
      <c r="A21" s="1">
        <v>0.78592592592592592</v>
      </c>
      <c r="B21" t="s">
        <v>124</v>
      </c>
      <c r="C21" t="s">
        <v>121</v>
      </c>
      <c r="D21" t="s">
        <v>122</v>
      </c>
      <c r="E21" t="s">
        <v>123</v>
      </c>
      <c r="F21">
        <v>29652696</v>
      </c>
      <c r="G21">
        <v>29653732</v>
      </c>
      <c r="K21">
        <v>0</v>
      </c>
      <c r="L21" t="s">
        <v>163</v>
      </c>
      <c r="M21">
        <v>0</v>
      </c>
    </row>
    <row r="22" spans="1:13" x14ac:dyDescent="0.25">
      <c r="A22" s="1">
        <v>0.78592592592592592</v>
      </c>
      <c r="B22" t="s">
        <v>124</v>
      </c>
      <c r="C22" t="s">
        <v>125</v>
      </c>
      <c r="D22" t="s">
        <v>122</v>
      </c>
      <c r="E22" t="s">
        <v>123</v>
      </c>
      <c r="F22">
        <v>0</v>
      </c>
      <c r="G22">
        <v>29653732</v>
      </c>
      <c r="K22">
        <v>0</v>
      </c>
      <c r="L22" t="s">
        <v>164</v>
      </c>
      <c r="M22">
        <v>0</v>
      </c>
    </row>
    <row r="23" spans="1:13" x14ac:dyDescent="0.25">
      <c r="A23" s="1">
        <v>0.78592592592592592</v>
      </c>
      <c r="B23" t="s">
        <v>124</v>
      </c>
      <c r="C23" t="s">
        <v>125</v>
      </c>
      <c r="D23" t="s">
        <v>122</v>
      </c>
      <c r="E23" t="s">
        <v>123</v>
      </c>
      <c r="F23">
        <v>29653732</v>
      </c>
      <c r="G23">
        <v>2643</v>
      </c>
      <c r="K23">
        <v>0</v>
      </c>
      <c r="L23" t="s">
        <v>133</v>
      </c>
      <c r="M23">
        <v>0</v>
      </c>
    </row>
    <row r="24" spans="1:13" x14ac:dyDescent="0.25">
      <c r="A24" s="1">
        <v>0.78593750000000007</v>
      </c>
      <c r="B24" t="s">
        <v>124</v>
      </c>
      <c r="C24" t="s">
        <v>125</v>
      </c>
      <c r="D24" t="s">
        <v>126</v>
      </c>
      <c r="E24" t="s">
        <v>123</v>
      </c>
      <c r="F24">
        <v>0</v>
      </c>
      <c r="G24">
        <v>2643</v>
      </c>
      <c r="K24">
        <v>0</v>
      </c>
      <c r="L24" t="s">
        <v>165</v>
      </c>
      <c r="M24">
        <v>0</v>
      </c>
    </row>
    <row r="25" spans="1:13" x14ac:dyDescent="0.25">
      <c r="A25" s="1">
        <v>0.78593750000000007</v>
      </c>
      <c r="B25" t="s">
        <v>124</v>
      </c>
      <c r="C25" t="s">
        <v>125</v>
      </c>
      <c r="D25" t="s">
        <v>126</v>
      </c>
      <c r="E25" t="s">
        <v>123</v>
      </c>
      <c r="F25">
        <v>2643</v>
      </c>
      <c r="G25">
        <v>31168836</v>
      </c>
      <c r="K25">
        <v>0</v>
      </c>
      <c r="L25" t="s">
        <v>166</v>
      </c>
      <c r="M25">
        <v>0</v>
      </c>
    </row>
    <row r="26" spans="1:13" x14ac:dyDescent="0.25">
      <c r="A26" s="1">
        <v>0.78593750000000007</v>
      </c>
      <c r="B26" t="s">
        <v>124</v>
      </c>
      <c r="C26" t="s">
        <v>125</v>
      </c>
      <c r="D26" t="s">
        <v>126</v>
      </c>
      <c r="E26" t="s">
        <v>127</v>
      </c>
      <c r="F26">
        <v>0</v>
      </c>
      <c r="G26">
        <v>31168836</v>
      </c>
      <c r="K26">
        <v>0</v>
      </c>
      <c r="L26" t="s">
        <v>167</v>
      </c>
      <c r="M26">
        <v>0</v>
      </c>
    </row>
    <row r="27" spans="1:13" x14ac:dyDescent="0.25">
      <c r="A27" s="1">
        <v>0.78593750000000007</v>
      </c>
      <c r="B27" t="s">
        <v>124</v>
      </c>
      <c r="C27" t="s">
        <v>125</v>
      </c>
      <c r="D27" t="s">
        <v>126</v>
      </c>
      <c r="E27" t="s">
        <v>127</v>
      </c>
      <c r="F27">
        <v>31168836</v>
      </c>
      <c r="G27">
        <v>31169881</v>
      </c>
      <c r="K27">
        <v>0</v>
      </c>
      <c r="L27" t="s">
        <v>168</v>
      </c>
      <c r="M27">
        <v>0</v>
      </c>
    </row>
    <row r="28" spans="1:13" x14ac:dyDescent="0.25">
      <c r="A28" s="1">
        <v>0.78593750000000007</v>
      </c>
      <c r="B28" t="s">
        <v>128</v>
      </c>
      <c r="C28" t="s">
        <v>125</v>
      </c>
      <c r="D28" t="s">
        <v>126</v>
      </c>
      <c r="E28" t="s">
        <v>127</v>
      </c>
      <c r="F28">
        <v>0</v>
      </c>
      <c r="G28">
        <v>31169881</v>
      </c>
      <c r="K28">
        <v>0</v>
      </c>
      <c r="L28" t="s">
        <v>169</v>
      </c>
      <c r="M28">
        <v>0</v>
      </c>
    </row>
    <row r="29" spans="1:13" x14ac:dyDescent="0.25">
      <c r="A29" s="1">
        <v>0.78593750000000007</v>
      </c>
      <c r="B29" t="s">
        <v>128</v>
      </c>
      <c r="C29" t="s">
        <v>125</v>
      </c>
      <c r="D29" t="s">
        <v>126</v>
      </c>
      <c r="E29" t="s">
        <v>127</v>
      </c>
      <c r="F29">
        <v>31169881</v>
      </c>
      <c r="G29">
        <v>2641</v>
      </c>
      <c r="K29">
        <v>0</v>
      </c>
      <c r="L29" t="s">
        <v>170</v>
      </c>
      <c r="M29">
        <v>0</v>
      </c>
    </row>
    <row r="30" spans="1:13" x14ac:dyDescent="0.25">
      <c r="A30" s="1">
        <v>0.78593750000000007</v>
      </c>
      <c r="B30" t="s">
        <v>128</v>
      </c>
      <c r="C30" t="s">
        <v>129</v>
      </c>
      <c r="D30" t="s">
        <v>126</v>
      </c>
      <c r="E30" t="s">
        <v>127</v>
      </c>
      <c r="F30">
        <v>0</v>
      </c>
      <c r="G30">
        <v>2641</v>
      </c>
      <c r="K30">
        <v>0</v>
      </c>
      <c r="L30" t="s">
        <v>171</v>
      </c>
      <c r="M30">
        <v>1</v>
      </c>
    </row>
    <row r="31" spans="1:13" x14ac:dyDescent="0.25">
      <c r="A31" s="1">
        <v>0.78593750000000007</v>
      </c>
      <c r="B31" t="s">
        <v>128</v>
      </c>
      <c r="C31" t="s">
        <v>129</v>
      </c>
      <c r="D31" t="s">
        <v>126</v>
      </c>
      <c r="E31" t="s">
        <v>127</v>
      </c>
      <c r="F31">
        <v>2641</v>
      </c>
      <c r="G31">
        <v>32932366</v>
      </c>
      <c r="K31">
        <v>0</v>
      </c>
      <c r="L31" t="s">
        <v>172</v>
      </c>
      <c r="M31">
        <v>0</v>
      </c>
    </row>
    <row r="32" spans="1:13" x14ac:dyDescent="0.25">
      <c r="A32" s="1">
        <v>0.78593750000000007</v>
      </c>
      <c r="B32" t="s">
        <v>128</v>
      </c>
      <c r="C32" t="s">
        <v>129</v>
      </c>
      <c r="D32" t="s">
        <v>130</v>
      </c>
      <c r="E32" t="s">
        <v>127</v>
      </c>
      <c r="F32">
        <v>0</v>
      </c>
      <c r="G32">
        <v>32932366</v>
      </c>
      <c r="K32">
        <v>0</v>
      </c>
      <c r="L32" t="s">
        <v>173</v>
      </c>
      <c r="M32">
        <v>0</v>
      </c>
    </row>
    <row r="33" spans="1:13" x14ac:dyDescent="0.25">
      <c r="A33" s="1">
        <v>0.78593750000000007</v>
      </c>
      <c r="B33" t="s">
        <v>128</v>
      </c>
      <c r="C33" t="s">
        <v>129</v>
      </c>
      <c r="D33" t="s">
        <v>130</v>
      </c>
      <c r="E33" t="s">
        <v>127</v>
      </c>
      <c r="F33">
        <v>32932366</v>
      </c>
      <c r="G33">
        <v>32933414</v>
      </c>
      <c r="K33">
        <v>0</v>
      </c>
      <c r="L33" t="s">
        <v>174</v>
      </c>
      <c r="M33">
        <v>0</v>
      </c>
    </row>
    <row r="34" spans="1:13" x14ac:dyDescent="0.25">
      <c r="A34" s="1">
        <v>0.78593750000000007</v>
      </c>
      <c r="B34" t="s">
        <v>128</v>
      </c>
      <c r="C34" t="s">
        <v>129</v>
      </c>
      <c r="D34" t="s">
        <v>130</v>
      </c>
      <c r="E34" t="s">
        <v>131</v>
      </c>
      <c r="F34">
        <v>0</v>
      </c>
      <c r="G34">
        <v>32933414</v>
      </c>
      <c r="K34">
        <v>0</v>
      </c>
      <c r="L34" t="s">
        <v>175</v>
      </c>
      <c r="M34">
        <v>0</v>
      </c>
    </row>
    <row r="35" spans="1:13" x14ac:dyDescent="0.25">
      <c r="A35" s="1">
        <v>0.78593750000000007</v>
      </c>
      <c r="B35" t="s">
        <v>128</v>
      </c>
      <c r="C35" t="s">
        <v>129</v>
      </c>
      <c r="D35" t="s">
        <v>130</v>
      </c>
      <c r="E35" t="s">
        <v>131</v>
      </c>
      <c r="F35">
        <v>32933414</v>
      </c>
      <c r="G35">
        <v>2643</v>
      </c>
      <c r="K35">
        <v>0</v>
      </c>
      <c r="L35" t="s">
        <v>176</v>
      </c>
      <c r="M35">
        <v>0</v>
      </c>
    </row>
    <row r="36" spans="1:13" x14ac:dyDescent="0.25">
      <c r="A36" s="1">
        <v>0.78594907407407411</v>
      </c>
      <c r="B36" t="s">
        <v>132</v>
      </c>
      <c r="C36" t="s">
        <v>129</v>
      </c>
      <c r="D36" t="s">
        <v>130</v>
      </c>
      <c r="E36" t="s">
        <v>131</v>
      </c>
      <c r="F36">
        <v>0</v>
      </c>
      <c r="G36">
        <v>2643</v>
      </c>
    </row>
    <row r="37" spans="1:13" x14ac:dyDescent="0.25">
      <c r="A37" s="1">
        <v>0.78594907407407411</v>
      </c>
      <c r="B37" t="s">
        <v>132</v>
      </c>
      <c r="C37" t="s">
        <v>129</v>
      </c>
      <c r="D37" t="s">
        <v>130</v>
      </c>
      <c r="E37" t="s">
        <v>131</v>
      </c>
      <c r="F37">
        <v>2643</v>
      </c>
      <c r="G37">
        <v>35050008</v>
      </c>
    </row>
    <row r="38" spans="1:13" x14ac:dyDescent="0.25">
      <c r="A38" s="1">
        <v>0.78594907407407411</v>
      </c>
      <c r="B38" t="s">
        <v>132</v>
      </c>
      <c r="C38" t="s">
        <v>133</v>
      </c>
      <c r="D38" t="s">
        <v>130</v>
      </c>
      <c r="E38" t="s">
        <v>131</v>
      </c>
      <c r="F38">
        <v>0</v>
      </c>
      <c r="G38">
        <v>35050008</v>
      </c>
    </row>
    <row r="39" spans="1:13" x14ac:dyDescent="0.25">
      <c r="A39" s="1">
        <v>0.78594907407407411</v>
      </c>
      <c r="B39" t="s">
        <v>132</v>
      </c>
      <c r="C39" t="s">
        <v>133</v>
      </c>
      <c r="D39" t="s">
        <v>130</v>
      </c>
      <c r="E39" t="s">
        <v>131</v>
      </c>
      <c r="F39">
        <v>35050008</v>
      </c>
      <c r="G39">
        <v>35051048</v>
      </c>
    </row>
    <row r="40" spans="1:13" x14ac:dyDescent="0.25">
      <c r="A40" s="1">
        <v>0.78594907407407411</v>
      </c>
      <c r="B40" t="s">
        <v>132</v>
      </c>
      <c r="C40" t="s">
        <v>133</v>
      </c>
      <c r="D40" t="s">
        <v>134</v>
      </c>
      <c r="E40" t="s">
        <v>131</v>
      </c>
      <c r="F40">
        <v>0</v>
      </c>
      <c r="G40">
        <v>35051048</v>
      </c>
    </row>
    <row r="41" spans="1:13" x14ac:dyDescent="0.25">
      <c r="A41" s="1">
        <v>0.78594907407407411</v>
      </c>
      <c r="B41" t="s">
        <v>132</v>
      </c>
      <c r="C41" t="s">
        <v>133</v>
      </c>
      <c r="D41" t="s">
        <v>134</v>
      </c>
      <c r="E41" t="s">
        <v>131</v>
      </c>
      <c r="F41">
        <v>35051048</v>
      </c>
      <c r="G41">
        <v>2643</v>
      </c>
    </row>
    <row r="42" spans="1:13" x14ac:dyDescent="0.25">
      <c r="A42" s="1">
        <v>0.78594907407407411</v>
      </c>
      <c r="B42" t="s">
        <v>132</v>
      </c>
      <c r="C42" t="s">
        <v>133</v>
      </c>
      <c r="D42" t="s">
        <v>134</v>
      </c>
      <c r="E42" t="s">
        <v>135</v>
      </c>
      <c r="F42">
        <v>0</v>
      </c>
      <c r="G42">
        <v>2643</v>
      </c>
    </row>
    <row r="43" spans="1:13" x14ac:dyDescent="0.25">
      <c r="A43" s="1">
        <v>0.78594907407407411</v>
      </c>
      <c r="B43" t="s">
        <v>132</v>
      </c>
      <c r="C43" t="s">
        <v>133</v>
      </c>
      <c r="D43" t="s">
        <v>134</v>
      </c>
      <c r="E43" t="s">
        <v>135</v>
      </c>
      <c r="F43">
        <v>2643</v>
      </c>
      <c r="G43">
        <v>37607790</v>
      </c>
    </row>
    <row r="44" spans="1:13" x14ac:dyDescent="0.25">
      <c r="A44" s="1">
        <v>0.78594907407407411</v>
      </c>
      <c r="B44" t="s">
        <v>136</v>
      </c>
      <c r="C44" t="s">
        <v>133</v>
      </c>
      <c r="D44" t="s">
        <v>134</v>
      </c>
      <c r="E44" t="s">
        <v>135</v>
      </c>
      <c r="F44">
        <v>0</v>
      </c>
      <c r="G44">
        <v>37607790</v>
      </c>
    </row>
    <row r="45" spans="1:13" x14ac:dyDescent="0.25">
      <c r="A45" s="1">
        <v>0.78594907407407411</v>
      </c>
      <c r="B45" t="s">
        <v>136</v>
      </c>
      <c r="C45" t="s">
        <v>133</v>
      </c>
      <c r="D45" t="s">
        <v>134</v>
      </c>
      <c r="E45" t="s">
        <v>135</v>
      </c>
      <c r="F45">
        <v>37607790</v>
      </c>
      <c r="G45">
        <v>37608829</v>
      </c>
    </row>
    <row r="46" spans="1:13" x14ac:dyDescent="0.25">
      <c r="A46" s="1">
        <v>0.78594907407407411</v>
      </c>
      <c r="B46" t="s">
        <v>136</v>
      </c>
      <c r="C46" t="s">
        <v>137</v>
      </c>
      <c r="D46" t="s">
        <v>134</v>
      </c>
      <c r="E46" t="s">
        <v>135</v>
      </c>
      <c r="F46">
        <v>0</v>
      </c>
      <c r="G46">
        <v>37608829</v>
      </c>
    </row>
    <row r="47" spans="1:13" x14ac:dyDescent="0.25">
      <c r="A47" s="1">
        <v>0.78596064814814814</v>
      </c>
      <c r="B47" t="s">
        <v>136</v>
      </c>
      <c r="C47" t="s">
        <v>137</v>
      </c>
      <c r="D47" t="s">
        <v>134</v>
      </c>
      <c r="E47" t="s">
        <v>135</v>
      </c>
      <c r="F47">
        <v>37608829</v>
      </c>
      <c r="G47">
        <v>2642</v>
      </c>
    </row>
    <row r="48" spans="1:13" x14ac:dyDescent="0.25">
      <c r="A48" s="1">
        <v>0.78596064814814814</v>
      </c>
      <c r="B48" t="s">
        <v>136</v>
      </c>
      <c r="C48" t="s">
        <v>137</v>
      </c>
      <c r="D48" t="s">
        <v>138</v>
      </c>
      <c r="E48" t="s">
        <v>135</v>
      </c>
      <c r="F48">
        <v>0</v>
      </c>
      <c r="G48">
        <v>2642</v>
      </c>
    </row>
    <row r="49" spans="1:7" x14ac:dyDescent="0.25">
      <c r="A49" s="1">
        <v>0.78596064814814814</v>
      </c>
      <c r="B49" t="s">
        <v>136</v>
      </c>
      <c r="C49" t="s">
        <v>137</v>
      </c>
      <c r="D49" t="s">
        <v>138</v>
      </c>
      <c r="E49" t="s">
        <v>135</v>
      </c>
      <c r="F49">
        <v>2642</v>
      </c>
      <c r="G49">
        <v>40913083</v>
      </c>
    </row>
    <row r="50" spans="1:7" x14ac:dyDescent="0.25">
      <c r="A50" s="1">
        <v>0.78596064814814814</v>
      </c>
      <c r="B50" t="s">
        <v>136</v>
      </c>
      <c r="C50" t="s">
        <v>137</v>
      </c>
      <c r="D50" t="s">
        <v>138</v>
      </c>
      <c r="E50" t="s">
        <v>139</v>
      </c>
      <c r="F50">
        <v>0</v>
      </c>
      <c r="G50">
        <v>40913083</v>
      </c>
    </row>
    <row r="51" spans="1:7" x14ac:dyDescent="0.25">
      <c r="A51" s="1">
        <v>0.78596064814814814</v>
      </c>
      <c r="B51" t="s">
        <v>136</v>
      </c>
      <c r="C51" t="s">
        <v>137</v>
      </c>
      <c r="D51" t="s">
        <v>138</v>
      </c>
      <c r="E51" t="s">
        <v>139</v>
      </c>
      <c r="F51">
        <v>40913083</v>
      </c>
      <c r="G51">
        <v>40914927</v>
      </c>
    </row>
    <row r="52" spans="1:7" x14ac:dyDescent="0.25">
      <c r="A52" s="1">
        <v>0.78596064814814814</v>
      </c>
      <c r="B52" t="s">
        <v>140</v>
      </c>
      <c r="C52" t="s">
        <v>137</v>
      </c>
      <c r="D52" t="s">
        <v>138</v>
      </c>
      <c r="E52" t="s">
        <v>139</v>
      </c>
      <c r="F52">
        <v>0</v>
      </c>
      <c r="G52">
        <v>40914927</v>
      </c>
    </row>
    <row r="53" spans="1:7" x14ac:dyDescent="0.25">
      <c r="A53" s="1">
        <v>0.78596064814814814</v>
      </c>
      <c r="B53" t="s">
        <v>140</v>
      </c>
      <c r="C53" t="s">
        <v>137</v>
      </c>
      <c r="D53" t="s">
        <v>138</v>
      </c>
      <c r="E53" t="s">
        <v>139</v>
      </c>
      <c r="F53">
        <v>40914927</v>
      </c>
      <c r="G53">
        <v>7978131</v>
      </c>
    </row>
    <row r="54" spans="1:7" x14ac:dyDescent="0.25">
      <c r="A54" s="1">
        <v>0.78597222222222218</v>
      </c>
      <c r="B54" t="s">
        <v>140</v>
      </c>
      <c r="C54" t="s">
        <v>141</v>
      </c>
      <c r="D54" t="s">
        <v>138</v>
      </c>
      <c r="E54" t="s">
        <v>139</v>
      </c>
      <c r="F54">
        <v>0</v>
      </c>
      <c r="G54">
        <v>7978131</v>
      </c>
    </row>
    <row r="55" spans="1:7" x14ac:dyDescent="0.25">
      <c r="A55" s="1">
        <v>0.78597222222222218</v>
      </c>
      <c r="B55" t="s">
        <v>140</v>
      </c>
      <c r="C55" t="s">
        <v>141</v>
      </c>
      <c r="D55" t="s">
        <v>138</v>
      </c>
      <c r="E55" t="s">
        <v>139</v>
      </c>
      <c r="F55">
        <v>7978131</v>
      </c>
      <c r="G55">
        <v>45204068</v>
      </c>
    </row>
    <row r="56" spans="1:7" x14ac:dyDescent="0.25">
      <c r="A56" s="1">
        <v>0.78597222222222218</v>
      </c>
      <c r="B56" t="s">
        <v>140</v>
      </c>
      <c r="C56" t="s">
        <v>141</v>
      </c>
      <c r="D56" t="s">
        <v>142</v>
      </c>
      <c r="E56" t="s">
        <v>139</v>
      </c>
      <c r="F56">
        <v>0</v>
      </c>
      <c r="G56">
        <v>45204068</v>
      </c>
    </row>
    <row r="57" spans="1:7" x14ac:dyDescent="0.25">
      <c r="A57" s="1">
        <v>0.78597222222222218</v>
      </c>
      <c r="B57" t="s">
        <v>140</v>
      </c>
      <c r="C57" t="s">
        <v>141</v>
      </c>
      <c r="D57" t="s">
        <v>142</v>
      </c>
      <c r="E57" t="s">
        <v>139</v>
      </c>
      <c r="F57">
        <v>45204068</v>
      </c>
      <c r="G57">
        <v>37231228</v>
      </c>
    </row>
    <row r="58" spans="1:7" x14ac:dyDescent="0.25">
      <c r="A58" s="1">
        <v>0.78598379629629633</v>
      </c>
      <c r="B58" t="s">
        <v>140</v>
      </c>
      <c r="C58" t="s">
        <v>141</v>
      </c>
      <c r="D58" t="s">
        <v>142</v>
      </c>
      <c r="E58" t="s">
        <v>143</v>
      </c>
      <c r="F58">
        <v>0</v>
      </c>
      <c r="G58">
        <v>37231228</v>
      </c>
    </row>
    <row r="59" spans="1:7" x14ac:dyDescent="0.25">
      <c r="A59" s="1">
        <v>0.78598379629629633</v>
      </c>
      <c r="B59" t="s">
        <v>140</v>
      </c>
      <c r="C59" t="s">
        <v>141</v>
      </c>
      <c r="D59" t="s">
        <v>142</v>
      </c>
      <c r="E59" t="s">
        <v>143</v>
      </c>
      <c r="F59">
        <v>37231228</v>
      </c>
      <c r="G59">
        <v>51187365</v>
      </c>
    </row>
    <row r="60" spans="1:7" x14ac:dyDescent="0.25">
      <c r="A60" s="1">
        <v>0.78598379629629633</v>
      </c>
      <c r="B60" t="s">
        <v>144</v>
      </c>
      <c r="C60" t="s">
        <v>141</v>
      </c>
      <c r="D60" t="s">
        <v>142</v>
      </c>
      <c r="E60" t="s">
        <v>143</v>
      </c>
      <c r="F60">
        <v>0</v>
      </c>
      <c r="G60">
        <v>51187365</v>
      </c>
    </row>
    <row r="61" spans="1:7" x14ac:dyDescent="0.25">
      <c r="A61" s="1">
        <v>0.78598379629629633</v>
      </c>
      <c r="B61" t="s">
        <v>144</v>
      </c>
      <c r="C61" t="s">
        <v>141</v>
      </c>
      <c r="D61" t="s">
        <v>142</v>
      </c>
      <c r="E61" t="s">
        <v>143</v>
      </c>
      <c r="F61">
        <v>51187365</v>
      </c>
      <c r="G61">
        <v>51186547</v>
      </c>
    </row>
    <row r="62" spans="1:7" x14ac:dyDescent="0.25">
      <c r="A62" s="1">
        <v>0.78598379629629633</v>
      </c>
      <c r="B62" t="s">
        <v>144</v>
      </c>
      <c r="C62" t="s">
        <v>145</v>
      </c>
      <c r="D62" t="s">
        <v>142</v>
      </c>
      <c r="E62" t="s">
        <v>143</v>
      </c>
      <c r="F62">
        <v>0</v>
      </c>
      <c r="G62">
        <v>51186547</v>
      </c>
    </row>
    <row r="63" spans="1:7" x14ac:dyDescent="0.25">
      <c r="A63" s="1">
        <v>0.78598379629629633</v>
      </c>
      <c r="B63" t="s">
        <v>144</v>
      </c>
      <c r="C63" t="s">
        <v>145</v>
      </c>
      <c r="D63" t="s">
        <v>142</v>
      </c>
      <c r="E63" t="s">
        <v>143</v>
      </c>
      <c r="F63">
        <v>51186547</v>
      </c>
      <c r="G63">
        <v>2648</v>
      </c>
    </row>
  </sheetData>
  <conditionalFormatting sqref="T3:W12">
    <cfRule type="expression" dxfId="2" priority="1">
      <formula>OR(T3 = C3, T3=D3,T3=E3,T3=F3)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C4AC-B9D1-4994-8FA3-F98278F20487}">
  <dimension ref="A1:Z90"/>
  <sheetViews>
    <sheetView workbookViewId="0">
      <selection activeCell="O3" sqref="O3"/>
    </sheetView>
  </sheetViews>
  <sheetFormatPr defaultRowHeight="15" x14ac:dyDescent="0.25"/>
  <cols>
    <col min="1" max="1" width="8.140625" bestFit="1" customWidth="1"/>
    <col min="2" max="5" width="10" bestFit="1" customWidth="1"/>
    <col min="6" max="6" width="5" bestFit="1" customWidth="1"/>
    <col min="7" max="7" width="2" bestFit="1" customWidth="1"/>
    <col min="8" max="8" width="11.42578125" bestFit="1" customWidth="1"/>
    <col min="12" max="14" width="10" bestFit="1" customWidth="1"/>
    <col min="15" max="15" width="12" bestFit="1" customWidth="1"/>
    <col min="22" max="22" width="12" bestFit="1" customWidth="1"/>
    <col min="23" max="23" width="10" bestFit="1" customWidth="1"/>
  </cols>
  <sheetData>
    <row r="1" spans="1:26" x14ac:dyDescent="0.25">
      <c r="N1">
        <f>COUNTIF(N3:N90, "&gt;10000")</f>
        <v>69</v>
      </c>
    </row>
    <row r="2" spans="1:26" x14ac:dyDescent="0.25">
      <c r="A2" s="1">
        <v>0.83124999999999993</v>
      </c>
      <c r="B2" t="s">
        <v>65</v>
      </c>
      <c r="C2" t="s">
        <v>66</v>
      </c>
      <c r="D2" t="s">
        <v>109</v>
      </c>
      <c r="E2" t="s">
        <v>110</v>
      </c>
      <c r="F2" t="s">
        <v>67</v>
      </c>
      <c r="G2" t="s">
        <v>177</v>
      </c>
      <c r="H2" t="s">
        <v>111</v>
      </c>
      <c r="J2" t="s">
        <v>1</v>
      </c>
      <c r="K2" t="s">
        <v>0</v>
      </c>
      <c r="N2">
        <f>COUNTIF(N3:N90, "&lt;=10000")</f>
        <v>19</v>
      </c>
    </row>
    <row r="3" spans="1:26" x14ac:dyDescent="0.25">
      <c r="A3" s="1">
        <v>0.83124999999999993</v>
      </c>
      <c r="B3">
        <v>207251263</v>
      </c>
      <c r="C3">
        <v>207253903</v>
      </c>
      <c r="D3">
        <v>223043973</v>
      </c>
      <c r="E3">
        <v>223045806</v>
      </c>
      <c r="F3">
        <v>0</v>
      </c>
      <c r="G3">
        <v>0</v>
      </c>
      <c r="H3">
        <v>15792710</v>
      </c>
      <c r="J3">
        <f>MOD(F3+2+G3,4)</f>
        <v>2</v>
      </c>
      <c r="K3">
        <f t="shared" ref="K3:K34" si="0">MOD(F3+G3,4)</f>
        <v>0</v>
      </c>
      <c r="L3">
        <f>CHOOSE(J3+1,B3,C3,D3,E3)</f>
        <v>223043973</v>
      </c>
      <c r="M3">
        <f>CHOOSE(K3+1,B3,C3,D3,E3)</f>
        <v>207251263</v>
      </c>
      <c r="N3">
        <f>L3-M3</f>
        <v>15792710</v>
      </c>
      <c r="O3">
        <f>N3/58982400</f>
        <v>0.26775292290581598</v>
      </c>
      <c r="S3">
        <f>F3+2+G3</f>
        <v>2</v>
      </c>
      <c r="T3">
        <f>F3+G3</f>
        <v>0</v>
      </c>
      <c r="X3" t="s">
        <v>34</v>
      </c>
      <c r="Y3" t="s">
        <v>35</v>
      </c>
    </row>
    <row r="4" spans="1:26" x14ac:dyDescent="0.25">
      <c r="A4" s="1">
        <v>0.83124999999999993</v>
      </c>
      <c r="B4">
        <v>207251263</v>
      </c>
      <c r="C4">
        <v>207253903</v>
      </c>
      <c r="D4">
        <v>223043973</v>
      </c>
      <c r="E4">
        <v>223045806</v>
      </c>
      <c r="F4">
        <v>0</v>
      </c>
      <c r="G4">
        <v>1</v>
      </c>
      <c r="H4">
        <v>15791903</v>
      </c>
      <c r="J4">
        <f t="shared" ref="J4:J67" si="1">MOD(F4+2+G4,4)</f>
        <v>3</v>
      </c>
      <c r="K4">
        <f t="shared" si="0"/>
        <v>1</v>
      </c>
      <c r="L4">
        <f t="shared" ref="L4:L67" si="2">CHOOSE(J4+1,B4,C4,D4,E4)</f>
        <v>223045806</v>
      </c>
      <c r="M4">
        <f t="shared" ref="M4:M67" si="3">CHOOSE(K4+1,B4,C4,D4,E4)</f>
        <v>207253903</v>
      </c>
      <c r="N4">
        <f t="shared" ref="N4:N67" si="4">L4-M4</f>
        <v>15791903</v>
      </c>
      <c r="O4">
        <f t="shared" ref="O4:O67" si="5">N4/58982400</f>
        <v>0.26773924085828993</v>
      </c>
      <c r="S4">
        <f t="shared" ref="S4:S67" si="6">F4+2+G4</f>
        <v>3</v>
      </c>
      <c r="T4">
        <f t="shared" ref="T4:T67" si="7">F4+G4</f>
        <v>1</v>
      </c>
      <c r="W4">
        <f>HEX2DEC(MID(Y4,SEARCH("x",Y4)+1,8))</f>
        <v>207251263</v>
      </c>
      <c r="X4">
        <v>0</v>
      </c>
      <c r="Y4" t="s">
        <v>178</v>
      </c>
      <c r="Z4">
        <v>0</v>
      </c>
    </row>
    <row r="5" spans="1:26" x14ac:dyDescent="0.25">
      <c r="A5" s="1">
        <v>0.83124999999999993</v>
      </c>
      <c r="B5">
        <v>223046614</v>
      </c>
      <c r="C5">
        <v>207253903</v>
      </c>
      <c r="D5">
        <v>223043973</v>
      </c>
      <c r="E5">
        <v>223045806</v>
      </c>
      <c r="F5">
        <v>1</v>
      </c>
      <c r="G5">
        <v>0</v>
      </c>
      <c r="H5">
        <v>15791903</v>
      </c>
      <c r="J5">
        <f t="shared" si="1"/>
        <v>3</v>
      </c>
      <c r="K5">
        <f t="shared" si="0"/>
        <v>1</v>
      </c>
      <c r="L5">
        <f t="shared" si="2"/>
        <v>223045806</v>
      </c>
      <c r="M5">
        <f t="shared" si="3"/>
        <v>207253903</v>
      </c>
      <c r="N5">
        <f t="shared" si="4"/>
        <v>15791903</v>
      </c>
      <c r="O5">
        <f t="shared" si="5"/>
        <v>0.26773924085828993</v>
      </c>
      <c r="S5">
        <f t="shared" si="6"/>
        <v>3</v>
      </c>
      <c r="T5">
        <f t="shared" si="7"/>
        <v>1</v>
      </c>
      <c r="V5" s="4">
        <f>(W5-W4)/58982.4</f>
        <v>4.4759114583333336E-2</v>
      </c>
      <c r="W5">
        <f t="shared" ref="W5:W50" si="8">HEX2DEC(MID(Y5,SEARCH("x",Y5)+1,8))</f>
        <v>207253903</v>
      </c>
      <c r="X5">
        <v>0</v>
      </c>
      <c r="Y5" t="s">
        <v>179</v>
      </c>
      <c r="Z5">
        <v>0</v>
      </c>
    </row>
    <row r="6" spans="1:26" x14ac:dyDescent="0.25">
      <c r="A6" s="1">
        <v>0.83124999999999993</v>
      </c>
      <c r="B6">
        <v>223046614</v>
      </c>
      <c r="C6">
        <v>207253903</v>
      </c>
      <c r="D6">
        <v>223043973</v>
      </c>
      <c r="E6">
        <v>223045806</v>
      </c>
      <c r="F6">
        <v>1</v>
      </c>
      <c r="G6">
        <v>1</v>
      </c>
      <c r="H6">
        <v>2641</v>
      </c>
      <c r="J6">
        <f t="shared" si="1"/>
        <v>0</v>
      </c>
      <c r="K6">
        <f t="shared" si="0"/>
        <v>2</v>
      </c>
      <c r="L6">
        <f t="shared" si="2"/>
        <v>223046614</v>
      </c>
      <c r="M6">
        <f t="shared" si="3"/>
        <v>223043973</v>
      </c>
      <c r="N6">
        <f t="shared" si="4"/>
        <v>2641</v>
      </c>
      <c r="O6">
        <f t="shared" si="5"/>
        <v>4.4776068793402777E-5</v>
      </c>
      <c r="S6">
        <f t="shared" si="6"/>
        <v>4</v>
      </c>
      <c r="T6">
        <f t="shared" si="7"/>
        <v>2</v>
      </c>
      <c r="V6" s="4">
        <f t="shared" ref="V6:V50" si="9">(W6-W5)/58982.4</f>
        <v>267.70816379123261</v>
      </c>
      <c r="W6">
        <f t="shared" si="8"/>
        <v>223043973</v>
      </c>
      <c r="X6">
        <v>0</v>
      </c>
      <c r="Y6" t="s">
        <v>180</v>
      </c>
      <c r="Z6">
        <v>0</v>
      </c>
    </row>
    <row r="7" spans="1:26" x14ac:dyDescent="0.25">
      <c r="A7" s="1">
        <v>0.83124999999999993</v>
      </c>
      <c r="B7">
        <v>223046614</v>
      </c>
      <c r="C7">
        <v>239083943</v>
      </c>
      <c r="D7">
        <v>223043973</v>
      </c>
      <c r="E7">
        <v>223045806</v>
      </c>
      <c r="F7">
        <v>2</v>
      </c>
      <c r="G7">
        <v>0</v>
      </c>
      <c r="H7">
        <v>2641</v>
      </c>
      <c r="J7">
        <f t="shared" si="1"/>
        <v>0</v>
      </c>
      <c r="K7">
        <f t="shared" si="0"/>
        <v>2</v>
      </c>
      <c r="L7">
        <f t="shared" si="2"/>
        <v>223046614</v>
      </c>
      <c r="M7">
        <f t="shared" si="3"/>
        <v>223043973</v>
      </c>
      <c r="N7">
        <f t="shared" si="4"/>
        <v>2641</v>
      </c>
      <c r="O7">
        <f t="shared" si="5"/>
        <v>4.4776068793402777E-5</v>
      </c>
      <c r="S7">
        <f t="shared" si="6"/>
        <v>4</v>
      </c>
      <c r="T7">
        <f t="shared" si="7"/>
        <v>2</v>
      </c>
      <c r="V7" s="4">
        <f t="shared" si="9"/>
        <v>3.1077067057291664E-2</v>
      </c>
      <c r="W7">
        <f t="shared" si="8"/>
        <v>223045806</v>
      </c>
      <c r="X7">
        <v>0</v>
      </c>
      <c r="Y7" t="s">
        <v>181</v>
      </c>
      <c r="Z7">
        <v>0</v>
      </c>
    </row>
    <row r="8" spans="1:26" x14ac:dyDescent="0.25">
      <c r="A8" s="1">
        <v>0.83124999999999993</v>
      </c>
      <c r="B8">
        <v>223046614</v>
      </c>
      <c r="C8">
        <v>239083943</v>
      </c>
      <c r="D8">
        <v>223043973</v>
      </c>
      <c r="E8">
        <v>223045806</v>
      </c>
      <c r="F8">
        <v>2</v>
      </c>
      <c r="G8">
        <v>1</v>
      </c>
      <c r="H8">
        <v>16038137</v>
      </c>
      <c r="J8">
        <f t="shared" si="1"/>
        <v>1</v>
      </c>
      <c r="K8">
        <f t="shared" si="0"/>
        <v>3</v>
      </c>
      <c r="L8">
        <f t="shared" si="2"/>
        <v>239083943</v>
      </c>
      <c r="M8">
        <f t="shared" si="3"/>
        <v>223045806</v>
      </c>
      <c r="N8">
        <f t="shared" si="4"/>
        <v>16038137</v>
      </c>
      <c r="O8">
        <f t="shared" si="5"/>
        <v>0.27191394382052952</v>
      </c>
      <c r="S8">
        <f t="shared" si="6"/>
        <v>5</v>
      </c>
      <c r="T8">
        <f t="shared" si="7"/>
        <v>3</v>
      </c>
      <c r="V8" s="4">
        <f t="shared" si="9"/>
        <v>1.369900173611111E-2</v>
      </c>
      <c r="W8">
        <f t="shared" si="8"/>
        <v>223046614</v>
      </c>
      <c r="X8">
        <v>0</v>
      </c>
      <c r="Y8" t="s">
        <v>182</v>
      </c>
      <c r="Z8">
        <v>0</v>
      </c>
    </row>
    <row r="9" spans="1:26" x14ac:dyDescent="0.25">
      <c r="A9" s="1">
        <v>0.83124999999999993</v>
      </c>
      <c r="B9">
        <v>223046614</v>
      </c>
      <c r="C9">
        <v>239083943</v>
      </c>
      <c r="D9">
        <v>239086583</v>
      </c>
      <c r="E9">
        <v>223045806</v>
      </c>
      <c r="F9">
        <v>3</v>
      </c>
      <c r="G9">
        <v>0</v>
      </c>
      <c r="H9">
        <v>16038137</v>
      </c>
      <c r="J9">
        <f t="shared" si="1"/>
        <v>1</v>
      </c>
      <c r="K9">
        <f t="shared" si="0"/>
        <v>3</v>
      </c>
      <c r="L9">
        <f t="shared" si="2"/>
        <v>239083943</v>
      </c>
      <c r="M9">
        <f t="shared" si="3"/>
        <v>223045806</v>
      </c>
      <c r="N9">
        <f t="shared" si="4"/>
        <v>16038137</v>
      </c>
      <c r="O9">
        <f t="shared" si="5"/>
        <v>0.27191394382052952</v>
      </c>
      <c r="S9">
        <f t="shared" si="6"/>
        <v>5</v>
      </c>
      <c r="T9">
        <f t="shared" si="7"/>
        <v>3</v>
      </c>
      <c r="V9" s="4">
        <f t="shared" si="9"/>
        <v>271.9002448187934</v>
      </c>
      <c r="W9">
        <f t="shared" si="8"/>
        <v>239083943</v>
      </c>
      <c r="X9">
        <v>0</v>
      </c>
      <c r="Y9" t="s">
        <v>183</v>
      </c>
      <c r="Z9">
        <v>0</v>
      </c>
    </row>
    <row r="10" spans="1:26" x14ac:dyDescent="0.25">
      <c r="A10" s="1">
        <v>0.83124999999999993</v>
      </c>
      <c r="B10">
        <v>223046614</v>
      </c>
      <c r="C10">
        <v>239083943</v>
      </c>
      <c r="D10">
        <v>239086583</v>
      </c>
      <c r="E10">
        <v>223045806</v>
      </c>
      <c r="F10">
        <v>3</v>
      </c>
      <c r="G10">
        <v>1</v>
      </c>
      <c r="H10">
        <v>16039969</v>
      </c>
      <c r="J10">
        <f t="shared" si="1"/>
        <v>2</v>
      </c>
      <c r="K10">
        <f t="shared" si="0"/>
        <v>0</v>
      </c>
      <c r="L10">
        <f t="shared" si="2"/>
        <v>239086583</v>
      </c>
      <c r="M10">
        <f t="shared" si="3"/>
        <v>223046614</v>
      </c>
      <c r="N10">
        <f t="shared" si="4"/>
        <v>16039969</v>
      </c>
      <c r="O10">
        <f t="shared" si="5"/>
        <v>0.27194500393337673</v>
      </c>
      <c r="S10">
        <f t="shared" si="6"/>
        <v>6</v>
      </c>
      <c r="T10">
        <f t="shared" si="7"/>
        <v>4</v>
      </c>
      <c r="V10" s="4">
        <f t="shared" si="9"/>
        <v>4.4759114583333336E-2</v>
      </c>
      <c r="W10">
        <f t="shared" si="8"/>
        <v>239086583</v>
      </c>
      <c r="X10">
        <v>0</v>
      </c>
      <c r="Y10" t="s">
        <v>184</v>
      </c>
      <c r="Z10">
        <v>0</v>
      </c>
    </row>
    <row r="11" spans="1:26" x14ac:dyDescent="0.25">
      <c r="A11" s="1">
        <v>0.83124999999999993</v>
      </c>
      <c r="B11">
        <v>223046614</v>
      </c>
      <c r="C11">
        <v>239083943</v>
      </c>
      <c r="D11">
        <v>239086583</v>
      </c>
      <c r="E11">
        <v>242078106</v>
      </c>
      <c r="F11">
        <v>4</v>
      </c>
      <c r="G11">
        <v>0</v>
      </c>
      <c r="H11">
        <v>16039969</v>
      </c>
      <c r="I11" s="2" t="s">
        <v>108</v>
      </c>
      <c r="J11">
        <f t="shared" si="1"/>
        <v>2</v>
      </c>
      <c r="K11">
        <f t="shared" si="0"/>
        <v>0</v>
      </c>
      <c r="L11">
        <f t="shared" si="2"/>
        <v>239086583</v>
      </c>
      <c r="M11">
        <f t="shared" si="3"/>
        <v>223046614</v>
      </c>
      <c r="N11">
        <f t="shared" si="4"/>
        <v>16039969</v>
      </c>
      <c r="O11">
        <f t="shared" si="5"/>
        <v>0.27194500393337673</v>
      </c>
      <c r="S11">
        <f t="shared" si="6"/>
        <v>6</v>
      </c>
      <c r="T11">
        <f t="shared" si="7"/>
        <v>4</v>
      </c>
      <c r="V11" s="4">
        <f t="shared" si="9"/>
        <v>50.718909369574654</v>
      </c>
      <c r="W11">
        <f t="shared" si="8"/>
        <v>242078106</v>
      </c>
      <c r="X11">
        <v>0</v>
      </c>
      <c r="Y11" t="s">
        <v>185</v>
      </c>
      <c r="Z11">
        <v>1</v>
      </c>
    </row>
    <row r="12" spans="1:26" x14ac:dyDescent="0.25">
      <c r="A12" s="1">
        <v>0.83124999999999993</v>
      </c>
      <c r="B12">
        <v>223046614</v>
      </c>
      <c r="C12">
        <v>239083943</v>
      </c>
      <c r="D12">
        <v>239086583</v>
      </c>
      <c r="E12">
        <v>242078106</v>
      </c>
      <c r="F12">
        <v>4</v>
      </c>
      <c r="G12">
        <v>1</v>
      </c>
      <c r="H12">
        <v>2994163</v>
      </c>
      <c r="J12">
        <f t="shared" si="1"/>
        <v>3</v>
      </c>
      <c r="K12">
        <f t="shared" si="0"/>
        <v>1</v>
      </c>
      <c r="L12">
        <f t="shared" si="2"/>
        <v>242078106</v>
      </c>
      <c r="M12">
        <f t="shared" si="3"/>
        <v>239083943</v>
      </c>
      <c r="N12">
        <f t="shared" si="4"/>
        <v>2994163</v>
      </c>
      <c r="O12">
        <f t="shared" si="5"/>
        <v>5.0763668484157989E-2</v>
      </c>
      <c r="S12">
        <f t="shared" si="6"/>
        <v>7</v>
      </c>
      <c r="T12">
        <f t="shared" si="7"/>
        <v>5</v>
      </c>
      <c r="V12" s="4">
        <f t="shared" si="9"/>
        <v>225.28093126085068</v>
      </c>
      <c r="W12">
        <f t="shared" si="8"/>
        <v>255365716</v>
      </c>
      <c r="X12">
        <v>0</v>
      </c>
      <c r="Y12" t="s">
        <v>186</v>
      </c>
      <c r="Z12">
        <v>0</v>
      </c>
    </row>
    <row r="13" spans="1:26" x14ac:dyDescent="0.25">
      <c r="A13" s="1">
        <v>0.83124999999999993</v>
      </c>
      <c r="B13">
        <v>255365716</v>
      </c>
      <c r="C13">
        <v>239083943</v>
      </c>
      <c r="D13">
        <v>239086583</v>
      </c>
      <c r="E13">
        <v>242078106</v>
      </c>
      <c r="F13">
        <v>5</v>
      </c>
      <c r="G13">
        <v>0</v>
      </c>
      <c r="H13">
        <v>2994163</v>
      </c>
      <c r="J13">
        <f t="shared" si="1"/>
        <v>3</v>
      </c>
      <c r="K13">
        <f t="shared" si="0"/>
        <v>1</v>
      </c>
      <c r="L13">
        <f t="shared" si="2"/>
        <v>242078106</v>
      </c>
      <c r="M13">
        <f t="shared" si="3"/>
        <v>239083943</v>
      </c>
      <c r="N13">
        <f t="shared" si="4"/>
        <v>2994163</v>
      </c>
      <c r="O13">
        <f t="shared" si="5"/>
        <v>5.0763668484157989E-2</v>
      </c>
      <c r="S13">
        <f t="shared" si="6"/>
        <v>7</v>
      </c>
      <c r="T13">
        <f t="shared" si="7"/>
        <v>5</v>
      </c>
      <c r="V13" s="4">
        <f t="shared" si="9"/>
        <v>2.4431016710069444E-2</v>
      </c>
      <c r="W13">
        <f t="shared" si="8"/>
        <v>255367157</v>
      </c>
      <c r="X13">
        <v>0</v>
      </c>
      <c r="Y13" t="s">
        <v>187</v>
      </c>
      <c r="Z13">
        <v>0</v>
      </c>
    </row>
    <row r="14" spans="1:26" x14ac:dyDescent="0.25">
      <c r="A14" s="1">
        <v>0.83124999999999993</v>
      </c>
      <c r="B14">
        <v>255365716</v>
      </c>
      <c r="C14">
        <v>239083943</v>
      </c>
      <c r="D14">
        <v>239086583</v>
      </c>
      <c r="E14">
        <v>242078106</v>
      </c>
      <c r="F14">
        <v>5</v>
      </c>
      <c r="G14">
        <v>1</v>
      </c>
      <c r="H14">
        <v>16279133</v>
      </c>
      <c r="J14">
        <f t="shared" si="1"/>
        <v>0</v>
      </c>
      <c r="K14">
        <f t="shared" si="0"/>
        <v>2</v>
      </c>
      <c r="L14">
        <f t="shared" si="2"/>
        <v>255365716</v>
      </c>
      <c r="M14">
        <f t="shared" si="3"/>
        <v>239086583</v>
      </c>
      <c r="N14">
        <f t="shared" si="4"/>
        <v>16279133</v>
      </c>
      <c r="O14">
        <f t="shared" si="5"/>
        <v>0.27599984063042537</v>
      </c>
      <c r="S14">
        <f t="shared" si="6"/>
        <v>8</v>
      </c>
      <c r="T14">
        <f t="shared" si="7"/>
        <v>6</v>
      </c>
      <c r="V14" s="4">
        <f t="shared" si="9"/>
        <v>2.0395914713541668E-2</v>
      </c>
      <c r="W14">
        <f t="shared" si="8"/>
        <v>255368360</v>
      </c>
      <c r="X14">
        <v>0</v>
      </c>
      <c r="Y14" t="s">
        <v>188</v>
      </c>
      <c r="Z14">
        <v>0</v>
      </c>
    </row>
    <row r="15" spans="1:26" x14ac:dyDescent="0.25">
      <c r="A15" s="1">
        <v>0.83124999999999993</v>
      </c>
      <c r="B15">
        <v>255365716</v>
      </c>
      <c r="C15">
        <v>255367157</v>
      </c>
      <c r="D15">
        <v>239086583</v>
      </c>
      <c r="E15">
        <v>242078106</v>
      </c>
      <c r="F15">
        <v>6</v>
      </c>
      <c r="G15">
        <v>0</v>
      </c>
      <c r="H15">
        <v>16279133</v>
      </c>
      <c r="J15">
        <f t="shared" si="1"/>
        <v>0</v>
      </c>
      <c r="K15">
        <f t="shared" si="0"/>
        <v>2</v>
      </c>
      <c r="L15">
        <f t="shared" si="2"/>
        <v>255365716</v>
      </c>
      <c r="M15">
        <f t="shared" si="3"/>
        <v>239086583</v>
      </c>
      <c r="N15">
        <f t="shared" si="4"/>
        <v>16279133</v>
      </c>
      <c r="O15">
        <f t="shared" si="5"/>
        <v>0.27599984063042537</v>
      </c>
      <c r="S15">
        <f t="shared" si="6"/>
        <v>8</v>
      </c>
      <c r="T15">
        <f t="shared" si="7"/>
        <v>6</v>
      </c>
      <c r="V15" s="4">
        <f t="shared" si="9"/>
        <v>280.46866522894965</v>
      </c>
      <c r="W15">
        <f t="shared" si="8"/>
        <v>271911075</v>
      </c>
      <c r="X15">
        <v>0</v>
      </c>
      <c r="Y15" t="s">
        <v>189</v>
      </c>
      <c r="Z15">
        <v>0</v>
      </c>
    </row>
    <row r="16" spans="1:26" x14ac:dyDescent="0.25">
      <c r="A16" s="1">
        <v>0.83124999999999993</v>
      </c>
      <c r="B16">
        <v>255365716</v>
      </c>
      <c r="C16">
        <v>255367157</v>
      </c>
      <c r="D16">
        <v>239086583</v>
      </c>
      <c r="E16">
        <v>242078106</v>
      </c>
      <c r="F16">
        <v>6</v>
      </c>
      <c r="G16">
        <v>1</v>
      </c>
      <c r="H16">
        <v>13289051</v>
      </c>
      <c r="J16">
        <f t="shared" si="1"/>
        <v>1</v>
      </c>
      <c r="K16">
        <f t="shared" si="0"/>
        <v>3</v>
      </c>
      <c r="L16">
        <f t="shared" si="2"/>
        <v>255367157</v>
      </c>
      <c r="M16">
        <f t="shared" si="3"/>
        <v>242078106</v>
      </c>
      <c r="N16">
        <f t="shared" si="4"/>
        <v>13289051</v>
      </c>
      <c r="O16">
        <f t="shared" si="5"/>
        <v>0.22530536227756076</v>
      </c>
      <c r="S16">
        <f t="shared" si="6"/>
        <v>9</v>
      </c>
      <c r="T16">
        <f t="shared" si="7"/>
        <v>7</v>
      </c>
      <c r="V16" s="4">
        <f t="shared" si="9"/>
        <v>3.0958387586805556E-2</v>
      </c>
      <c r="W16">
        <f t="shared" si="8"/>
        <v>271912901</v>
      </c>
      <c r="X16">
        <v>0</v>
      </c>
      <c r="Y16" t="s">
        <v>190</v>
      </c>
      <c r="Z16">
        <v>0</v>
      </c>
    </row>
    <row r="17" spans="1:26" x14ac:dyDescent="0.25">
      <c r="A17" s="1">
        <v>0.83124999999999993</v>
      </c>
      <c r="B17">
        <v>255365716</v>
      </c>
      <c r="C17">
        <v>255367157</v>
      </c>
      <c r="D17">
        <v>255368360</v>
      </c>
      <c r="E17">
        <v>242078106</v>
      </c>
      <c r="F17">
        <v>7</v>
      </c>
      <c r="G17">
        <v>0</v>
      </c>
      <c r="H17">
        <v>13289051</v>
      </c>
      <c r="J17">
        <f t="shared" si="1"/>
        <v>1</v>
      </c>
      <c r="K17">
        <f t="shared" si="0"/>
        <v>3</v>
      </c>
      <c r="L17">
        <f t="shared" si="2"/>
        <v>255367157</v>
      </c>
      <c r="M17">
        <f t="shared" si="3"/>
        <v>242078106</v>
      </c>
      <c r="N17">
        <f t="shared" si="4"/>
        <v>13289051</v>
      </c>
      <c r="O17">
        <f t="shared" si="5"/>
        <v>0.22530536227756076</v>
      </c>
      <c r="S17">
        <f t="shared" si="6"/>
        <v>9</v>
      </c>
      <c r="T17">
        <f t="shared" si="7"/>
        <v>7</v>
      </c>
      <c r="V17" s="4">
        <f t="shared" si="9"/>
        <v>1.3800726996527778E-2</v>
      </c>
      <c r="W17">
        <f t="shared" si="8"/>
        <v>271913715</v>
      </c>
      <c r="X17">
        <v>0</v>
      </c>
      <c r="Y17" t="s">
        <v>191</v>
      </c>
      <c r="Z17">
        <v>0</v>
      </c>
    </row>
    <row r="18" spans="1:26" x14ac:dyDescent="0.25">
      <c r="A18" s="1">
        <v>0.83124999999999993</v>
      </c>
      <c r="B18">
        <v>255365716</v>
      </c>
      <c r="C18">
        <v>255367157</v>
      </c>
      <c r="D18">
        <v>255368360</v>
      </c>
      <c r="E18">
        <v>242078106</v>
      </c>
      <c r="F18">
        <v>7</v>
      </c>
      <c r="G18">
        <v>1</v>
      </c>
      <c r="H18">
        <v>2644</v>
      </c>
      <c r="J18">
        <f t="shared" si="1"/>
        <v>2</v>
      </c>
      <c r="K18">
        <f t="shared" si="0"/>
        <v>0</v>
      </c>
      <c r="L18">
        <f t="shared" si="2"/>
        <v>255368360</v>
      </c>
      <c r="M18">
        <f t="shared" si="3"/>
        <v>255365716</v>
      </c>
      <c r="N18">
        <f t="shared" si="4"/>
        <v>2644</v>
      </c>
      <c r="O18">
        <f t="shared" si="5"/>
        <v>4.4826931423611112E-5</v>
      </c>
      <c r="S18">
        <f t="shared" si="6"/>
        <v>10</v>
      </c>
      <c r="T18">
        <f t="shared" si="7"/>
        <v>8</v>
      </c>
      <c r="V18" s="4">
        <f t="shared" si="9"/>
        <v>285.11427137586804</v>
      </c>
      <c r="W18">
        <f t="shared" si="8"/>
        <v>288730439</v>
      </c>
      <c r="X18">
        <v>0</v>
      </c>
      <c r="Y18" t="s">
        <v>192</v>
      </c>
      <c r="Z18">
        <v>0</v>
      </c>
    </row>
    <row r="19" spans="1:26" x14ac:dyDescent="0.25">
      <c r="A19" s="1">
        <v>0.83126157407407408</v>
      </c>
      <c r="B19">
        <v>255365716</v>
      </c>
      <c r="C19">
        <v>255367157</v>
      </c>
      <c r="D19">
        <v>255368360</v>
      </c>
      <c r="E19">
        <v>271911075</v>
      </c>
      <c r="F19">
        <v>8</v>
      </c>
      <c r="G19">
        <v>0</v>
      </c>
      <c r="H19">
        <v>2644</v>
      </c>
      <c r="J19">
        <f t="shared" si="1"/>
        <v>2</v>
      </c>
      <c r="K19">
        <f t="shared" si="0"/>
        <v>0</v>
      </c>
      <c r="L19">
        <f t="shared" si="2"/>
        <v>255368360</v>
      </c>
      <c r="M19">
        <f t="shared" si="3"/>
        <v>255365716</v>
      </c>
      <c r="N19">
        <f t="shared" si="4"/>
        <v>2644</v>
      </c>
      <c r="O19">
        <f t="shared" si="5"/>
        <v>4.4826931423611112E-5</v>
      </c>
      <c r="S19">
        <f t="shared" si="6"/>
        <v>10</v>
      </c>
      <c r="T19">
        <f t="shared" si="7"/>
        <v>8</v>
      </c>
      <c r="V19" s="4">
        <f t="shared" si="9"/>
        <v>2.4447970920138888E-2</v>
      </c>
      <c r="W19">
        <f t="shared" si="8"/>
        <v>288731881</v>
      </c>
      <c r="X19">
        <v>0</v>
      </c>
      <c r="Y19" t="s">
        <v>193</v>
      </c>
      <c r="Z19">
        <v>0</v>
      </c>
    </row>
    <row r="20" spans="1:26" x14ac:dyDescent="0.25">
      <c r="A20" s="1">
        <v>0.83126157407407408</v>
      </c>
      <c r="B20">
        <v>255365716</v>
      </c>
      <c r="C20">
        <v>255367157</v>
      </c>
      <c r="D20">
        <v>255368360</v>
      </c>
      <c r="E20">
        <v>271911075</v>
      </c>
      <c r="F20">
        <v>8</v>
      </c>
      <c r="G20">
        <v>1</v>
      </c>
      <c r="H20">
        <v>16543918</v>
      </c>
      <c r="J20">
        <f t="shared" si="1"/>
        <v>3</v>
      </c>
      <c r="K20">
        <f t="shared" si="0"/>
        <v>1</v>
      </c>
      <c r="L20">
        <f t="shared" si="2"/>
        <v>271911075</v>
      </c>
      <c r="M20">
        <f t="shared" si="3"/>
        <v>255367157</v>
      </c>
      <c r="N20">
        <f t="shared" si="4"/>
        <v>16543918</v>
      </c>
      <c r="O20">
        <f t="shared" si="5"/>
        <v>0.28048906114366318</v>
      </c>
      <c r="S20">
        <f t="shared" si="6"/>
        <v>11</v>
      </c>
      <c r="T20">
        <f t="shared" si="7"/>
        <v>9</v>
      </c>
      <c r="V20" s="4">
        <f t="shared" si="9"/>
        <v>2.0362006293402776E-2</v>
      </c>
      <c r="W20">
        <f t="shared" si="8"/>
        <v>288733082</v>
      </c>
      <c r="X20">
        <v>0</v>
      </c>
      <c r="Y20" t="s">
        <v>194</v>
      </c>
      <c r="Z20">
        <v>0</v>
      </c>
    </row>
    <row r="21" spans="1:26" x14ac:dyDescent="0.25">
      <c r="A21" s="1">
        <v>0.83126157407407408</v>
      </c>
      <c r="B21">
        <v>271912901</v>
      </c>
      <c r="C21">
        <v>255367157</v>
      </c>
      <c r="D21">
        <v>255368360</v>
      </c>
      <c r="E21">
        <v>271911075</v>
      </c>
      <c r="F21">
        <v>9</v>
      </c>
      <c r="G21">
        <v>0</v>
      </c>
      <c r="H21">
        <v>16543918</v>
      </c>
      <c r="J21">
        <f t="shared" si="1"/>
        <v>3</v>
      </c>
      <c r="K21">
        <f t="shared" si="0"/>
        <v>1</v>
      </c>
      <c r="L21">
        <f t="shared" si="2"/>
        <v>271911075</v>
      </c>
      <c r="M21">
        <f t="shared" si="3"/>
        <v>255367157</v>
      </c>
      <c r="N21">
        <f t="shared" si="4"/>
        <v>16543918</v>
      </c>
      <c r="O21">
        <f t="shared" si="5"/>
        <v>0.28048906114366318</v>
      </c>
      <c r="S21">
        <f t="shared" si="6"/>
        <v>11</v>
      </c>
      <c r="T21">
        <f t="shared" si="7"/>
        <v>9</v>
      </c>
      <c r="V21" s="4">
        <f t="shared" si="9"/>
        <v>289.82438829210071</v>
      </c>
      <c r="W21">
        <f t="shared" si="8"/>
        <v>305827620</v>
      </c>
      <c r="X21">
        <v>0</v>
      </c>
      <c r="Y21" t="s">
        <v>195</v>
      </c>
      <c r="Z21">
        <v>0</v>
      </c>
    </row>
    <row r="22" spans="1:26" x14ac:dyDescent="0.25">
      <c r="A22" s="1">
        <v>0.83126157407407408</v>
      </c>
      <c r="B22">
        <v>271912901</v>
      </c>
      <c r="C22">
        <v>255367157</v>
      </c>
      <c r="D22">
        <v>255368360</v>
      </c>
      <c r="E22">
        <v>271911075</v>
      </c>
      <c r="F22">
        <v>9</v>
      </c>
      <c r="G22">
        <v>1</v>
      </c>
      <c r="H22">
        <v>16544541</v>
      </c>
      <c r="J22">
        <f t="shared" si="1"/>
        <v>0</v>
      </c>
      <c r="K22">
        <f t="shared" si="0"/>
        <v>2</v>
      </c>
      <c r="L22">
        <f t="shared" si="2"/>
        <v>271912901</v>
      </c>
      <c r="M22">
        <f t="shared" si="3"/>
        <v>255368360</v>
      </c>
      <c r="N22">
        <f t="shared" si="4"/>
        <v>16544541</v>
      </c>
      <c r="O22">
        <f t="shared" si="5"/>
        <v>0.28049962361653646</v>
      </c>
      <c r="S22">
        <f t="shared" si="6"/>
        <v>12</v>
      </c>
      <c r="T22">
        <f t="shared" si="7"/>
        <v>10</v>
      </c>
      <c r="V22" s="4">
        <f t="shared" si="9"/>
        <v>1.4784071180555556E-2</v>
      </c>
      <c r="W22">
        <f t="shared" si="8"/>
        <v>305828492</v>
      </c>
      <c r="X22">
        <v>0</v>
      </c>
      <c r="Y22" t="s">
        <v>196</v>
      </c>
      <c r="Z22">
        <v>0</v>
      </c>
    </row>
    <row r="23" spans="1:26" x14ac:dyDescent="0.25">
      <c r="A23" s="1">
        <v>0.83126157407407408</v>
      </c>
      <c r="B23">
        <v>271912901</v>
      </c>
      <c r="C23">
        <v>271913715</v>
      </c>
      <c r="D23">
        <v>255368360</v>
      </c>
      <c r="E23">
        <v>271911075</v>
      </c>
      <c r="F23">
        <v>10</v>
      </c>
      <c r="G23">
        <v>0</v>
      </c>
      <c r="H23">
        <v>16544541</v>
      </c>
      <c r="J23">
        <f t="shared" si="1"/>
        <v>0</v>
      </c>
      <c r="K23">
        <f t="shared" si="0"/>
        <v>2</v>
      </c>
      <c r="L23">
        <f t="shared" si="2"/>
        <v>271912901</v>
      </c>
      <c r="M23">
        <f t="shared" si="3"/>
        <v>255368360</v>
      </c>
      <c r="N23">
        <f t="shared" si="4"/>
        <v>16544541</v>
      </c>
      <c r="O23">
        <f t="shared" si="5"/>
        <v>0.28049962361653646</v>
      </c>
      <c r="S23">
        <f t="shared" si="6"/>
        <v>12</v>
      </c>
      <c r="T23">
        <f t="shared" si="7"/>
        <v>10</v>
      </c>
      <c r="V23" s="4">
        <f t="shared" si="9"/>
        <v>2.999199761284722E-2</v>
      </c>
      <c r="W23">
        <f t="shared" si="8"/>
        <v>305830261</v>
      </c>
      <c r="X23">
        <v>0</v>
      </c>
      <c r="Y23" t="s">
        <v>197</v>
      </c>
      <c r="Z23">
        <v>0</v>
      </c>
    </row>
    <row r="24" spans="1:26" x14ac:dyDescent="0.25">
      <c r="A24" s="1">
        <v>0.83126157407407408</v>
      </c>
      <c r="B24">
        <v>271912901</v>
      </c>
      <c r="C24">
        <v>271913715</v>
      </c>
      <c r="D24">
        <v>255368360</v>
      </c>
      <c r="E24">
        <v>271911075</v>
      </c>
      <c r="F24">
        <v>10</v>
      </c>
      <c r="G24">
        <v>1</v>
      </c>
      <c r="H24">
        <v>2640</v>
      </c>
      <c r="J24">
        <f t="shared" si="1"/>
        <v>1</v>
      </c>
      <c r="K24">
        <f t="shared" si="0"/>
        <v>3</v>
      </c>
      <c r="L24">
        <f t="shared" si="2"/>
        <v>271913715</v>
      </c>
      <c r="M24">
        <f t="shared" si="3"/>
        <v>271911075</v>
      </c>
      <c r="N24">
        <f t="shared" si="4"/>
        <v>2640</v>
      </c>
      <c r="O24">
        <f t="shared" si="5"/>
        <v>4.475911458333333E-5</v>
      </c>
      <c r="S24">
        <f t="shared" si="6"/>
        <v>13</v>
      </c>
      <c r="T24">
        <f t="shared" si="7"/>
        <v>11</v>
      </c>
      <c r="V24" s="4">
        <f t="shared" si="9"/>
        <v>294.99082777235242</v>
      </c>
      <c r="W24">
        <f t="shared" si="8"/>
        <v>323229528</v>
      </c>
      <c r="X24">
        <v>0</v>
      </c>
      <c r="Y24" t="s">
        <v>198</v>
      </c>
      <c r="Z24">
        <v>0</v>
      </c>
    </row>
    <row r="25" spans="1:26" x14ac:dyDescent="0.25">
      <c r="A25" s="1">
        <v>0.83126157407407408</v>
      </c>
      <c r="B25">
        <v>271912901</v>
      </c>
      <c r="C25">
        <v>271913715</v>
      </c>
      <c r="D25">
        <v>288730439</v>
      </c>
      <c r="E25">
        <v>271911075</v>
      </c>
      <c r="F25">
        <v>11</v>
      </c>
      <c r="G25">
        <v>0</v>
      </c>
      <c r="H25">
        <v>2640</v>
      </c>
      <c r="J25">
        <f t="shared" si="1"/>
        <v>1</v>
      </c>
      <c r="K25">
        <f t="shared" si="0"/>
        <v>3</v>
      </c>
      <c r="L25">
        <f t="shared" si="2"/>
        <v>271913715</v>
      </c>
      <c r="M25">
        <f t="shared" si="3"/>
        <v>271911075</v>
      </c>
      <c r="N25">
        <f t="shared" si="4"/>
        <v>2640</v>
      </c>
      <c r="O25">
        <f t="shared" si="5"/>
        <v>4.475911458333333E-5</v>
      </c>
      <c r="S25">
        <f t="shared" si="6"/>
        <v>13</v>
      </c>
      <c r="T25">
        <f t="shared" si="7"/>
        <v>11</v>
      </c>
      <c r="V25" s="4">
        <f t="shared" si="9"/>
        <v>4.4826931423611112E-2</v>
      </c>
      <c r="W25">
        <f t="shared" si="8"/>
        <v>323232172</v>
      </c>
      <c r="X25">
        <v>0</v>
      </c>
      <c r="Y25" t="s">
        <v>199</v>
      </c>
      <c r="Z25">
        <v>0</v>
      </c>
    </row>
    <row r="26" spans="1:26" x14ac:dyDescent="0.25">
      <c r="A26" s="1">
        <v>0.83126157407407408</v>
      </c>
      <c r="B26">
        <v>271912901</v>
      </c>
      <c r="C26">
        <v>271913715</v>
      </c>
      <c r="D26">
        <v>288730439</v>
      </c>
      <c r="E26">
        <v>271911075</v>
      </c>
      <c r="F26">
        <v>11</v>
      </c>
      <c r="G26">
        <v>1</v>
      </c>
      <c r="H26">
        <v>16817538</v>
      </c>
      <c r="J26">
        <f t="shared" si="1"/>
        <v>2</v>
      </c>
      <c r="K26">
        <f t="shared" si="0"/>
        <v>0</v>
      </c>
      <c r="L26">
        <f t="shared" si="2"/>
        <v>288730439</v>
      </c>
      <c r="M26">
        <f t="shared" si="3"/>
        <v>271912901</v>
      </c>
      <c r="N26">
        <f t="shared" si="4"/>
        <v>16817538</v>
      </c>
      <c r="O26">
        <f t="shared" si="5"/>
        <v>0.28512807210286456</v>
      </c>
      <c r="S26">
        <f t="shared" si="6"/>
        <v>14</v>
      </c>
      <c r="T26">
        <f t="shared" si="7"/>
        <v>12</v>
      </c>
      <c r="V26" s="4">
        <f t="shared" si="9"/>
        <v>300.14673868815106</v>
      </c>
      <c r="W26">
        <f t="shared" si="8"/>
        <v>340935547</v>
      </c>
      <c r="X26">
        <v>0</v>
      </c>
      <c r="Y26" t="s">
        <v>200</v>
      </c>
      <c r="Z26">
        <v>0</v>
      </c>
    </row>
    <row r="27" spans="1:26" x14ac:dyDescent="0.25">
      <c r="A27" s="1">
        <v>0.83126157407407408</v>
      </c>
      <c r="B27">
        <v>271912901</v>
      </c>
      <c r="C27">
        <v>271913715</v>
      </c>
      <c r="D27">
        <v>288730439</v>
      </c>
      <c r="E27">
        <v>288731881</v>
      </c>
      <c r="F27">
        <v>12</v>
      </c>
      <c r="G27">
        <v>0</v>
      </c>
      <c r="H27">
        <v>16817538</v>
      </c>
      <c r="J27">
        <f t="shared" si="1"/>
        <v>2</v>
      </c>
      <c r="K27">
        <f t="shared" si="0"/>
        <v>0</v>
      </c>
      <c r="L27">
        <f t="shared" si="2"/>
        <v>288730439</v>
      </c>
      <c r="M27">
        <f t="shared" si="3"/>
        <v>271912901</v>
      </c>
      <c r="N27">
        <f t="shared" si="4"/>
        <v>16817538</v>
      </c>
      <c r="O27">
        <f t="shared" si="5"/>
        <v>0.28512807210286456</v>
      </c>
      <c r="S27">
        <f t="shared" si="6"/>
        <v>14</v>
      </c>
      <c r="T27">
        <f t="shared" si="7"/>
        <v>12</v>
      </c>
      <c r="V27" s="4">
        <f t="shared" si="9"/>
        <v>1.4784071180555556E-2</v>
      </c>
      <c r="W27">
        <f t="shared" si="8"/>
        <v>340936419</v>
      </c>
      <c r="X27">
        <v>0</v>
      </c>
      <c r="Y27" t="s">
        <v>201</v>
      </c>
      <c r="Z27">
        <v>0</v>
      </c>
    </row>
    <row r="28" spans="1:26" x14ac:dyDescent="0.25">
      <c r="A28" s="1">
        <v>0.83126157407407408</v>
      </c>
      <c r="B28">
        <v>271912901</v>
      </c>
      <c r="C28">
        <v>271913715</v>
      </c>
      <c r="D28">
        <v>288730439</v>
      </c>
      <c r="E28">
        <v>288731881</v>
      </c>
      <c r="F28">
        <v>12</v>
      </c>
      <c r="G28">
        <v>1</v>
      </c>
      <c r="H28">
        <v>16818166</v>
      </c>
      <c r="J28">
        <f t="shared" si="1"/>
        <v>3</v>
      </c>
      <c r="K28">
        <f t="shared" si="0"/>
        <v>1</v>
      </c>
      <c r="L28">
        <f t="shared" si="2"/>
        <v>288731881</v>
      </c>
      <c r="M28">
        <f t="shared" si="3"/>
        <v>271913715</v>
      </c>
      <c r="N28">
        <f t="shared" si="4"/>
        <v>16818166</v>
      </c>
      <c r="O28">
        <f t="shared" si="5"/>
        <v>0.28513871934678819</v>
      </c>
      <c r="S28">
        <f t="shared" si="6"/>
        <v>15</v>
      </c>
      <c r="T28">
        <f t="shared" si="7"/>
        <v>13</v>
      </c>
      <c r="V28" s="4">
        <f t="shared" si="9"/>
        <v>3.0042860243055556E-2</v>
      </c>
      <c r="W28">
        <f t="shared" si="8"/>
        <v>340938191</v>
      </c>
      <c r="X28">
        <v>0</v>
      </c>
      <c r="Y28" t="s">
        <v>202</v>
      </c>
      <c r="Z28">
        <v>0</v>
      </c>
    </row>
    <row r="29" spans="1:26" x14ac:dyDescent="0.25">
      <c r="A29" s="1">
        <v>0.83126157407407408</v>
      </c>
      <c r="B29">
        <v>288733082</v>
      </c>
      <c r="C29">
        <v>271913715</v>
      </c>
      <c r="D29">
        <v>288730439</v>
      </c>
      <c r="E29">
        <v>288731881</v>
      </c>
      <c r="F29">
        <v>13</v>
      </c>
      <c r="G29">
        <v>0</v>
      </c>
      <c r="H29">
        <v>16818166</v>
      </c>
      <c r="J29">
        <f t="shared" si="1"/>
        <v>3</v>
      </c>
      <c r="K29">
        <f t="shared" si="0"/>
        <v>1</v>
      </c>
      <c r="L29">
        <f t="shared" si="2"/>
        <v>288731881</v>
      </c>
      <c r="M29">
        <f t="shared" si="3"/>
        <v>271913715</v>
      </c>
      <c r="N29">
        <f t="shared" si="4"/>
        <v>16818166</v>
      </c>
      <c r="O29">
        <f t="shared" si="5"/>
        <v>0.28513871934678819</v>
      </c>
      <c r="S29">
        <f t="shared" si="6"/>
        <v>15</v>
      </c>
      <c r="T29">
        <f t="shared" si="7"/>
        <v>13</v>
      </c>
      <c r="V29" s="4">
        <f t="shared" si="9"/>
        <v>305.86451212565106</v>
      </c>
      <c r="W29">
        <f t="shared" si="8"/>
        <v>358978814</v>
      </c>
      <c r="X29">
        <v>0</v>
      </c>
      <c r="Y29" t="s">
        <v>203</v>
      </c>
      <c r="Z29">
        <v>0</v>
      </c>
    </row>
    <row r="30" spans="1:26" x14ac:dyDescent="0.25">
      <c r="A30" s="1">
        <v>0.83126157407407408</v>
      </c>
      <c r="B30">
        <v>288733082</v>
      </c>
      <c r="C30">
        <v>271913715</v>
      </c>
      <c r="D30">
        <v>288730439</v>
      </c>
      <c r="E30">
        <v>288731881</v>
      </c>
      <c r="F30">
        <v>13</v>
      </c>
      <c r="G30">
        <v>1</v>
      </c>
      <c r="H30">
        <v>2643</v>
      </c>
      <c r="J30">
        <f t="shared" si="1"/>
        <v>0</v>
      </c>
      <c r="K30">
        <f t="shared" si="0"/>
        <v>2</v>
      </c>
      <c r="L30">
        <f t="shared" si="2"/>
        <v>288733082</v>
      </c>
      <c r="M30">
        <f t="shared" si="3"/>
        <v>288730439</v>
      </c>
      <c r="N30">
        <f t="shared" si="4"/>
        <v>2643</v>
      </c>
      <c r="O30">
        <f t="shared" si="5"/>
        <v>4.4809977213541665E-5</v>
      </c>
      <c r="S30">
        <f t="shared" si="6"/>
        <v>16</v>
      </c>
      <c r="T30">
        <f t="shared" si="7"/>
        <v>14</v>
      </c>
      <c r="V30" s="4">
        <f t="shared" si="9"/>
        <v>3.1110975477430556E-2</v>
      </c>
      <c r="W30">
        <f t="shared" si="8"/>
        <v>358980649</v>
      </c>
      <c r="X30">
        <v>0</v>
      </c>
      <c r="Y30" t="s">
        <v>204</v>
      </c>
      <c r="Z30">
        <v>0</v>
      </c>
    </row>
    <row r="31" spans="1:26" x14ac:dyDescent="0.25">
      <c r="A31" s="1">
        <v>0.83126157407407408</v>
      </c>
      <c r="B31">
        <v>288733082</v>
      </c>
      <c r="C31">
        <v>305827620</v>
      </c>
      <c r="D31">
        <v>288730439</v>
      </c>
      <c r="E31">
        <v>288731881</v>
      </c>
      <c r="F31">
        <v>14</v>
      </c>
      <c r="G31">
        <v>0</v>
      </c>
      <c r="H31">
        <v>2643</v>
      </c>
      <c r="J31">
        <f t="shared" si="1"/>
        <v>0</v>
      </c>
      <c r="K31">
        <f t="shared" si="0"/>
        <v>2</v>
      </c>
      <c r="L31">
        <f t="shared" si="2"/>
        <v>288733082</v>
      </c>
      <c r="M31">
        <f t="shared" si="3"/>
        <v>288730439</v>
      </c>
      <c r="N31">
        <f t="shared" si="4"/>
        <v>2643</v>
      </c>
      <c r="O31">
        <f t="shared" si="5"/>
        <v>4.4809977213541665E-5</v>
      </c>
      <c r="S31">
        <f t="shared" si="6"/>
        <v>16</v>
      </c>
      <c r="T31">
        <f t="shared" si="7"/>
        <v>14</v>
      </c>
      <c r="V31" s="4">
        <f t="shared" si="9"/>
        <v>1.3749864366319444E-2</v>
      </c>
      <c r="W31">
        <f t="shared" si="8"/>
        <v>358981460</v>
      </c>
      <c r="X31">
        <v>0</v>
      </c>
      <c r="Y31" t="s">
        <v>205</v>
      </c>
      <c r="Z31">
        <v>0</v>
      </c>
    </row>
    <row r="32" spans="1:26" x14ac:dyDescent="0.25">
      <c r="A32" s="1">
        <v>0.83126157407407408</v>
      </c>
      <c r="B32">
        <v>288733082</v>
      </c>
      <c r="C32">
        <v>305827620</v>
      </c>
      <c r="D32">
        <v>288730439</v>
      </c>
      <c r="E32">
        <v>288731881</v>
      </c>
      <c r="F32">
        <v>14</v>
      </c>
      <c r="G32">
        <v>1</v>
      </c>
      <c r="H32">
        <v>17095739</v>
      </c>
      <c r="J32">
        <f t="shared" si="1"/>
        <v>1</v>
      </c>
      <c r="K32">
        <f t="shared" si="0"/>
        <v>3</v>
      </c>
      <c r="L32">
        <f t="shared" si="2"/>
        <v>305827620</v>
      </c>
      <c r="M32">
        <f t="shared" si="3"/>
        <v>288731881</v>
      </c>
      <c r="N32">
        <f t="shared" si="4"/>
        <v>17095739</v>
      </c>
      <c r="O32">
        <f t="shared" si="5"/>
        <v>0.28984475029839407</v>
      </c>
      <c r="S32">
        <f t="shared" si="6"/>
        <v>17</v>
      </c>
      <c r="T32">
        <f t="shared" si="7"/>
        <v>15</v>
      </c>
      <c r="V32" s="4">
        <f t="shared" si="9"/>
        <v>311.70062594943573</v>
      </c>
      <c r="W32">
        <f t="shared" si="8"/>
        <v>377366311</v>
      </c>
      <c r="X32">
        <v>0</v>
      </c>
      <c r="Y32" t="s">
        <v>206</v>
      </c>
      <c r="Z32">
        <v>0</v>
      </c>
    </row>
    <row r="33" spans="1:26" x14ac:dyDescent="0.25">
      <c r="A33" s="1">
        <v>0.83126157407407408</v>
      </c>
      <c r="B33">
        <v>288733082</v>
      </c>
      <c r="C33">
        <v>305827620</v>
      </c>
      <c r="D33">
        <v>305828492</v>
      </c>
      <c r="E33">
        <v>288731881</v>
      </c>
      <c r="F33">
        <v>15</v>
      </c>
      <c r="G33">
        <v>0</v>
      </c>
      <c r="H33">
        <v>17095739</v>
      </c>
      <c r="J33">
        <f t="shared" si="1"/>
        <v>1</v>
      </c>
      <c r="K33">
        <f t="shared" si="0"/>
        <v>3</v>
      </c>
      <c r="L33">
        <f t="shared" si="2"/>
        <v>305827620</v>
      </c>
      <c r="M33">
        <f t="shared" si="3"/>
        <v>288731881</v>
      </c>
      <c r="N33">
        <f t="shared" si="4"/>
        <v>17095739</v>
      </c>
      <c r="O33">
        <f t="shared" si="5"/>
        <v>0.28984475029839407</v>
      </c>
      <c r="S33">
        <f t="shared" si="6"/>
        <v>17</v>
      </c>
      <c r="T33">
        <f t="shared" si="7"/>
        <v>15</v>
      </c>
      <c r="V33" s="4">
        <f t="shared" si="9"/>
        <v>4.486083984375E-2</v>
      </c>
      <c r="W33">
        <f t="shared" si="8"/>
        <v>377368957</v>
      </c>
      <c r="X33">
        <v>0</v>
      </c>
      <c r="Y33" t="s">
        <v>207</v>
      </c>
      <c r="Z33">
        <v>0</v>
      </c>
    </row>
    <row r="34" spans="1:26" x14ac:dyDescent="0.25">
      <c r="A34" s="1">
        <v>0.83126157407407408</v>
      </c>
      <c r="B34">
        <v>288733082</v>
      </c>
      <c r="C34">
        <v>305827620</v>
      </c>
      <c r="D34">
        <v>305828492</v>
      </c>
      <c r="E34">
        <v>288731881</v>
      </c>
      <c r="F34">
        <v>15</v>
      </c>
      <c r="G34">
        <v>1</v>
      </c>
      <c r="H34">
        <v>17095410</v>
      </c>
      <c r="J34">
        <f t="shared" si="1"/>
        <v>2</v>
      </c>
      <c r="K34">
        <f t="shared" si="0"/>
        <v>0</v>
      </c>
      <c r="L34">
        <f t="shared" si="2"/>
        <v>305828492</v>
      </c>
      <c r="M34">
        <f t="shared" si="3"/>
        <v>288733082</v>
      </c>
      <c r="N34">
        <f t="shared" si="4"/>
        <v>17095410</v>
      </c>
      <c r="O34">
        <f t="shared" si="5"/>
        <v>0.28983917236328127</v>
      </c>
      <c r="S34">
        <f t="shared" si="6"/>
        <v>18</v>
      </c>
      <c r="T34">
        <f t="shared" si="7"/>
        <v>16</v>
      </c>
      <c r="V34" s="4">
        <f t="shared" si="9"/>
        <v>317.89945814344617</v>
      </c>
      <c r="W34">
        <f t="shared" si="8"/>
        <v>396119430</v>
      </c>
      <c r="X34">
        <v>0</v>
      </c>
      <c r="Y34" t="s">
        <v>208</v>
      </c>
      <c r="Z34">
        <v>0</v>
      </c>
    </row>
    <row r="35" spans="1:26" x14ac:dyDescent="0.25">
      <c r="A35" s="1">
        <v>0.83126157407407408</v>
      </c>
      <c r="B35">
        <v>288733082</v>
      </c>
      <c r="C35">
        <v>305827620</v>
      </c>
      <c r="D35">
        <v>305828492</v>
      </c>
      <c r="E35">
        <v>305830261</v>
      </c>
      <c r="F35">
        <v>16</v>
      </c>
      <c r="G35">
        <v>0</v>
      </c>
      <c r="H35">
        <v>17095410</v>
      </c>
      <c r="J35">
        <f t="shared" si="1"/>
        <v>2</v>
      </c>
      <c r="K35">
        <f t="shared" ref="K35:K66" si="10">MOD(F35+G35,4)</f>
        <v>0</v>
      </c>
      <c r="L35">
        <f t="shared" si="2"/>
        <v>305828492</v>
      </c>
      <c r="M35">
        <f t="shared" si="3"/>
        <v>288733082</v>
      </c>
      <c r="N35">
        <f t="shared" si="4"/>
        <v>17095410</v>
      </c>
      <c r="O35">
        <f t="shared" si="5"/>
        <v>0.28983917236328127</v>
      </c>
      <c r="S35">
        <f t="shared" si="6"/>
        <v>18</v>
      </c>
      <c r="T35">
        <f t="shared" si="7"/>
        <v>16</v>
      </c>
      <c r="V35" s="4">
        <f t="shared" si="9"/>
        <v>4.486083984375E-2</v>
      </c>
      <c r="W35">
        <f t="shared" si="8"/>
        <v>396122076</v>
      </c>
      <c r="X35">
        <v>0</v>
      </c>
      <c r="Y35" t="s">
        <v>209</v>
      </c>
      <c r="Z35">
        <v>0</v>
      </c>
    </row>
    <row r="36" spans="1:26" x14ac:dyDescent="0.25">
      <c r="A36" s="1">
        <v>0.83126157407407408</v>
      </c>
      <c r="B36">
        <v>288733082</v>
      </c>
      <c r="C36">
        <v>305827620</v>
      </c>
      <c r="D36">
        <v>305828492</v>
      </c>
      <c r="E36">
        <v>305830261</v>
      </c>
      <c r="F36">
        <v>16</v>
      </c>
      <c r="G36">
        <v>1</v>
      </c>
      <c r="H36">
        <v>2641</v>
      </c>
      <c r="J36">
        <f t="shared" si="1"/>
        <v>3</v>
      </c>
      <c r="K36">
        <f t="shared" si="10"/>
        <v>1</v>
      </c>
      <c r="L36">
        <f t="shared" si="2"/>
        <v>305830261</v>
      </c>
      <c r="M36">
        <f t="shared" si="3"/>
        <v>305827620</v>
      </c>
      <c r="N36">
        <f t="shared" si="4"/>
        <v>2641</v>
      </c>
      <c r="O36">
        <f t="shared" si="5"/>
        <v>4.4776068793402777E-5</v>
      </c>
      <c r="S36">
        <f t="shared" si="6"/>
        <v>19</v>
      </c>
      <c r="T36">
        <f t="shared" si="7"/>
        <v>17</v>
      </c>
      <c r="V36" s="4">
        <f t="shared" si="9"/>
        <v>324.68260023328992</v>
      </c>
      <c r="W36">
        <f t="shared" si="8"/>
        <v>415272635</v>
      </c>
      <c r="X36">
        <v>0</v>
      </c>
      <c r="Y36" t="s">
        <v>210</v>
      </c>
      <c r="Z36">
        <v>0</v>
      </c>
    </row>
    <row r="37" spans="1:26" x14ac:dyDescent="0.25">
      <c r="A37" s="1">
        <v>0.83126157407407408</v>
      </c>
      <c r="B37">
        <v>323229528</v>
      </c>
      <c r="C37">
        <v>305827620</v>
      </c>
      <c r="D37">
        <v>305828492</v>
      </c>
      <c r="E37">
        <v>305830261</v>
      </c>
      <c r="F37">
        <v>17</v>
      </c>
      <c r="G37">
        <v>0</v>
      </c>
      <c r="H37">
        <v>2641</v>
      </c>
      <c r="J37">
        <f t="shared" si="1"/>
        <v>3</v>
      </c>
      <c r="K37">
        <f t="shared" si="10"/>
        <v>1</v>
      </c>
      <c r="L37">
        <f t="shared" si="2"/>
        <v>305830261</v>
      </c>
      <c r="M37">
        <f t="shared" si="3"/>
        <v>305827620</v>
      </c>
      <c r="N37">
        <f t="shared" si="4"/>
        <v>2641</v>
      </c>
      <c r="O37">
        <f t="shared" si="5"/>
        <v>4.4776068793402777E-5</v>
      </c>
      <c r="S37">
        <f t="shared" si="6"/>
        <v>19</v>
      </c>
      <c r="T37">
        <f t="shared" si="7"/>
        <v>17</v>
      </c>
      <c r="V37" s="4">
        <f t="shared" si="9"/>
        <v>4.4793023003472224E-2</v>
      </c>
      <c r="W37">
        <f t="shared" si="8"/>
        <v>415275277</v>
      </c>
      <c r="X37">
        <v>0</v>
      </c>
      <c r="Y37" t="s">
        <v>211</v>
      </c>
      <c r="Z37">
        <v>0</v>
      </c>
    </row>
    <row r="38" spans="1:26" x14ac:dyDescent="0.25">
      <c r="A38" s="1">
        <v>0.83126157407407408</v>
      </c>
      <c r="B38">
        <v>323229528</v>
      </c>
      <c r="C38">
        <v>305827620</v>
      </c>
      <c r="D38">
        <v>305828492</v>
      </c>
      <c r="E38">
        <v>305830261</v>
      </c>
      <c r="F38">
        <v>17</v>
      </c>
      <c r="G38">
        <v>1</v>
      </c>
      <c r="H38">
        <v>17401036</v>
      </c>
      <c r="J38">
        <f t="shared" si="1"/>
        <v>0</v>
      </c>
      <c r="K38">
        <f t="shared" si="10"/>
        <v>2</v>
      </c>
      <c r="L38">
        <f t="shared" si="2"/>
        <v>323229528</v>
      </c>
      <c r="M38">
        <f t="shared" si="3"/>
        <v>305828492</v>
      </c>
      <c r="N38">
        <f t="shared" si="4"/>
        <v>17401036</v>
      </c>
      <c r="O38">
        <f t="shared" si="5"/>
        <v>0.2950208197699653</v>
      </c>
      <c r="S38">
        <f t="shared" si="6"/>
        <v>20</v>
      </c>
      <c r="T38">
        <f t="shared" si="7"/>
        <v>18</v>
      </c>
      <c r="V38" s="4">
        <f t="shared" si="9"/>
        <v>331.65830824110242</v>
      </c>
      <c r="W38">
        <f t="shared" si="8"/>
        <v>434837280</v>
      </c>
      <c r="X38">
        <v>0</v>
      </c>
      <c r="Y38" t="s">
        <v>212</v>
      </c>
      <c r="Z38">
        <v>0</v>
      </c>
    </row>
    <row r="39" spans="1:26" x14ac:dyDescent="0.25">
      <c r="A39" s="1">
        <v>0.83126157407407408</v>
      </c>
      <c r="B39">
        <v>323229528</v>
      </c>
      <c r="C39">
        <v>323232172</v>
      </c>
      <c r="D39">
        <v>305828492</v>
      </c>
      <c r="E39">
        <v>305830261</v>
      </c>
      <c r="F39">
        <v>18</v>
      </c>
      <c r="G39">
        <v>0</v>
      </c>
      <c r="H39">
        <v>17401036</v>
      </c>
      <c r="J39">
        <f t="shared" si="1"/>
        <v>0</v>
      </c>
      <c r="K39">
        <f t="shared" si="10"/>
        <v>2</v>
      </c>
      <c r="L39">
        <f t="shared" si="2"/>
        <v>323229528</v>
      </c>
      <c r="M39">
        <f t="shared" si="3"/>
        <v>305828492</v>
      </c>
      <c r="N39">
        <f t="shared" si="4"/>
        <v>17401036</v>
      </c>
      <c r="O39">
        <f t="shared" si="5"/>
        <v>0.2950208197699653</v>
      </c>
      <c r="S39">
        <f t="shared" si="6"/>
        <v>20</v>
      </c>
      <c r="T39">
        <f t="shared" si="7"/>
        <v>18</v>
      </c>
      <c r="V39" s="4">
        <f t="shared" si="9"/>
        <v>4.4809977213541664E-2</v>
      </c>
      <c r="W39">
        <f t="shared" si="8"/>
        <v>434839923</v>
      </c>
      <c r="X39">
        <v>0</v>
      </c>
      <c r="Y39" t="s">
        <v>213</v>
      </c>
      <c r="Z39">
        <v>0</v>
      </c>
    </row>
    <row r="40" spans="1:26" x14ac:dyDescent="0.25">
      <c r="A40" s="1">
        <v>0.83127314814814823</v>
      </c>
      <c r="B40">
        <v>323229528</v>
      </c>
      <c r="C40">
        <v>323232172</v>
      </c>
      <c r="D40">
        <v>305828492</v>
      </c>
      <c r="E40">
        <v>305830261</v>
      </c>
      <c r="F40">
        <v>18</v>
      </c>
      <c r="G40">
        <v>1</v>
      </c>
      <c r="H40">
        <v>17401911</v>
      </c>
      <c r="J40">
        <f t="shared" si="1"/>
        <v>1</v>
      </c>
      <c r="K40">
        <f t="shared" si="10"/>
        <v>3</v>
      </c>
      <c r="L40">
        <f t="shared" si="2"/>
        <v>323232172</v>
      </c>
      <c r="M40">
        <f t="shared" si="3"/>
        <v>305830261</v>
      </c>
      <c r="N40">
        <f t="shared" si="4"/>
        <v>17401911</v>
      </c>
      <c r="O40">
        <f t="shared" si="5"/>
        <v>0.29503565470377602</v>
      </c>
      <c r="S40">
        <f t="shared" si="6"/>
        <v>21</v>
      </c>
      <c r="T40">
        <f t="shared" si="7"/>
        <v>19</v>
      </c>
      <c r="V40" s="4">
        <f t="shared" si="9"/>
        <v>339.35541788736981</v>
      </c>
      <c r="W40">
        <f t="shared" si="8"/>
        <v>454855920</v>
      </c>
      <c r="X40">
        <v>0</v>
      </c>
      <c r="Y40" t="s">
        <v>214</v>
      </c>
      <c r="Z40">
        <v>0</v>
      </c>
    </row>
    <row r="41" spans="1:26" x14ac:dyDescent="0.25">
      <c r="A41" s="1">
        <v>0.83127314814814823</v>
      </c>
      <c r="B41">
        <v>323229528</v>
      </c>
      <c r="C41">
        <v>323232172</v>
      </c>
      <c r="D41">
        <v>340935547</v>
      </c>
      <c r="E41">
        <v>305830261</v>
      </c>
      <c r="F41">
        <v>19</v>
      </c>
      <c r="G41">
        <v>0</v>
      </c>
      <c r="H41">
        <v>17401911</v>
      </c>
      <c r="J41">
        <f t="shared" si="1"/>
        <v>1</v>
      </c>
      <c r="K41">
        <f t="shared" si="10"/>
        <v>3</v>
      </c>
      <c r="L41">
        <f t="shared" si="2"/>
        <v>323232172</v>
      </c>
      <c r="M41">
        <f t="shared" si="3"/>
        <v>305830261</v>
      </c>
      <c r="N41">
        <f t="shared" si="4"/>
        <v>17401911</v>
      </c>
      <c r="O41">
        <f t="shared" si="5"/>
        <v>0.29503565470377602</v>
      </c>
      <c r="S41">
        <f t="shared" si="6"/>
        <v>21</v>
      </c>
      <c r="T41">
        <f t="shared" si="7"/>
        <v>19</v>
      </c>
      <c r="V41" s="4">
        <f t="shared" si="9"/>
        <v>2.4431016710069444E-2</v>
      </c>
      <c r="W41">
        <f t="shared" si="8"/>
        <v>454857361</v>
      </c>
      <c r="X41">
        <v>0</v>
      </c>
      <c r="Y41" t="s">
        <v>215</v>
      </c>
      <c r="Z41">
        <v>0</v>
      </c>
    </row>
    <row r="42" spans="1:26" x14ac:dyDescent="0.25">
      <c r="A42" s="1">
        <v>0.83127314814814823</v>
      </c>
      <c r="B42">
        <v>323229528</v>
      </c>
      <c r="C42">
        <v>323232172</v>
      </c>
      <c r="D42">
        <v>340935547</v>
      </c>
      <c r="E42">
        <v>305830261</v>
      </c>
      <c r="F42">
        <v>19</v>
      </c>
      <c r="G42">
        <v>1</v>
      </c>
      <c r="H42">
        <v>17706019</v>
      </c>
      <c r="J42">
        <f t="shared" si="1"/>
        <v>2</v>
      </c>
      <c r="K42">
        <f t="shared" si="10"/>
        <v>0</v>
      </c>
      <c r="L42">
        <f t="shared" si="2"/>
        <v>340935547</v>
      </c>
      <c r="M42">
        <f t="shared" si="3"/>
        <v>323229528</v>
      </c>
      <c r="N42">
        <f t="shared" si="4"/>
        <v>17706019</v>
      </c>
      <c r="O42">
        <f t="shared" si="5"/>
        <v>0.30019156561957466</v>
      </c>
      <c r="S42">
        <f t="shared" si="6"/>
        <v>22</v>
      </c>
      <c r="T42">
        <f t="shared" si="7"/>
        <v>20</v>
      </c>
      <c r="V42" s="4">
        <f t="shared" si="9"/>
        <v>2.0412868923611112E-2</v>
      </c>
      <c r="W42">
        <f t="shared" si="8"/>
        <v>454858565</v>
      </c>
      <c r="X42">
        <v>0</v>
      </c>
      <c r="Y42" t="s">
        <v>216</v>
      </c>
      <c r="Z42">
        <v>0</v>
      </c>
    </row>
    <row r="43" spans="1:26" x14ac:dyDescent="0.25">
      <c r="A43" s="1">
        <v>0.83127314814814823</v>
      </c>
      <c r="B43">
        <v>323229528</v>
      </c>
      <c r="C43">
        <v>323232172</v>
      </c>
      <c r="D43">
        <v>340935547</v>
      </c>
      <c r="E43">
        <v>340936419</v>
      </c>
      <c r="F43">
        <v>20</v>
      </c>
      <c r="G43">
        <v>0</v>
      </c>
      <c r="H43">
        <v>17706019</v>
      </c>
      <c r="J43">
        <f t="shared" si="1"/>
        <v>2</v>
      </c>
      <c r="K43">
        <f t="shared" si="10"/>
        <v>0</v>
      </c>
      <c r="L43">
        <f t="shared" si="2"/>
        <v>340935547</v>
      </c>
      <c r="M43">
        <f t="shared" si="3"/>
        <v>323229528</v>
      </c>
      <c r="N43">
        <f t="shared" si="4"/>
        <v>17706019</v>
      </c>
      <c r="O43">
        <f t="shared" si="5"/>
        <v>0.30019156561957466</v>
      </c>
      <c r="S43">
        <f t="shared" si="6"/>
        <v>22</v>
      </c>
      <c r="T43">
        <f t="shared" si="7"/>
        <v>20</v>
      </c>
      <c r="V43" s="4">
        <f t="shared" si="9"/>
        <v>347.14084201388886</v>
      </c>
      <c r="W43">
        <f t="shared" si="8"/>
        <v>475333765</v>
      </c>
      <c r="X43">
        <v>0</v>
      </c>
      <c r="Y43" t="s">
        <v>217</v>
      </c>
      <c r="Z43">
        <v>0</v>
      </c>
    </row>
    <row r="44" spans="1:26" x14ac:dyDescent="0.25">
      <c r="A44" s="1">
        <v>0.83127314814814823</v>
      </c>
      <c r="B44">
        <v>323229528</v>
      </c>
      <c r="C44">
        <v>323232172</v>
      </c>
      <c r="D44">
        <v>340935547</v>
      </c>
      <c r="E44">
        <v>340936419</v>
      </c>
      <c r="F44">
        <v>20</v>
      </c>
      <c r="G44">
        <v>1</v>
      </c>
      <c r="H44">
        <v>17704247</v>
      </c>
      <c r="J44">
        <f t="shared" si="1"/>
        <v>3</v>
      </c>
      <c r="K44">
        <f t="shared" si="10"/>
        <v>1</v>
      </c>
      <c r="L44">
        <f t="shared" si="2"/>
        <v>340936419</v>
      </c>
      <c r="M44">
        <f t="shared" si="3"/>
        <v>323232172</v>
      </c>
      <c r="N44">
        <f t="shared" si="4"/>
        <v>17704247</v>
      </c>
      <c r="O44">
        <f t="shared" si="5"/>
        <v>0.30016152275933161</v>
      </c>
      <c r="S44">
        <f t="shared" si="6"/>
        <v>23</v>
      </c>
      <c r="T44">
        <f t="shared" si="7"/>
        <v>21</v>
      </c>
      <c r="V44" s="4">
        <f t="shared" si="9"/>
        <v>3.0856662326388888E-2</v>
      </c>
      <c r="W44">
        <f t="shared" si="8"/>
        <v>475335585</v>
      </c>
      <c r="X44">
        <v>0</v>
      </c>
      <c r="Y44" t="s">
        <v>218</v>
      </c>
      <c r="Z44">
        <v>0</v>
      </c>
    </row>
    <row r="45" spans="1:26" x14ac:dyDescent="0.25">
      <c r="A45" s="1">
        <v>0.83127314814814823</v>
      </c>
      <c r="B45">
        <v>340938191</v>
      </c>
      <c r="C45">
        <v>323232172</v>
      </c>
      <c r="D45">
        <v>340935547</v>
      </c>
      <c r="E45">
        <v>340936419</v>
      </c>
      <c r="F45">
        <v>21</v>
      </c>
      <c r="G45">
        <v>0</v>
      </c>
      <c r="H45">
        <v>17704247</v>
      </c>
      <c r="J45">
        <f t="shared" si="1"/>
        <v>3</v>
      </c>
      <c r="K45">
        <f t="shared" si="10"/>
        <v>1</v>
      </c>
      <c r="L45">
        <f t="shared" si="2"/>
        <v>340936419</v>
      </c>
      <c r="M45">
        <f t="shared" si="3"/>
        <v>323232172</v>
      </c>
      <c r="N45">
        <f t="shared" si="4"/>
        <v>17704247</v>
      </c>
      <c r="O45">
        <f t="shared" si="5"/>
        <v>0.30016152275933161</v>
      </c>
      <c r="S45">
        <f t="shared" si="6"/>
        <v>23</v>
      </c>
      <c r="T45">
        <f t="shared" si="7"/>
        <v>21</v>
      </c>
      <c r="V45" s="4">
        <f t="shared" si="9"/>
        <v>1.3987223307291666E-2</v>
      </c>
      <c r="W45">
        <f t="shared" si="8"/>
        <v>475336410</v>
      </c>
      <c r="X45">
        <v>0</v>
      </c>
      <c r="Y45" t="s">
        <v>219</v>
      </c>
      <c r="Z45">
        <v>0</v>
      </c>
    </row>
    <row r="46" spans="1:26" x14ac:dyDescent="0.25">
      <c r="A46" s="1">
        <v>0.83127314814814823</v>
      </c>
      <c r="B46">
        <v>340938191</v>
      </c>
      <c r="C46">
        <v>323232172</v>
      </c>
      <c r="D46">
        <v>340935547</v>
      </c>
      <c r="E46">
        <v>340936419</v>
      </c>
      <c r="F46">
        <v>21</v>
      </c>
      <c r="G46">
        <v>1</v>
      </c>
      <c r="H46">
        <v>2644</v>
      </c>
      <c r="J46">
        <f t="shared" si="1"/>
        <v>0</v>
      </c>
      <c r="K46">
        <f t="shared" si="10"/>
        <v>2</v>
      </c>
      <c r="L46">
        <f t="shared" si="2"/>
        <v>340938191</v>
      </c>
      <c r="M46">
        <f t="shared" si="3"/>
        <v>340935547</v>
      </c>
      <c r="N46">
        <f t="shared" si="4"/>
        <v>2644</v>
      </c>
      <c r="O46">
        <f t="shared" si="5"/>
        <v>4.4826931423611112E-5</v>
      </c>
      <c r="S46">
        <f t="shared" si="6"/>
        <v>24</v>
      </c>
      <c r="T46">
        <f t="shared" si="7"/>
        <v>22</v>
      </c>
      <c r="V46" s="4">
        <f t="shared" si="9"/>
        <v>356.67912801106769</v>
      </c>
      <c r="W46">
        <f t="shared" si="8"/>
        <v>496374201</v>
      </c>
      <c r="X46">
        <v>0</v>
      </c>
      <c r="Y46" t="s">
        <v>220</v>
      </c>
      <c r="Z46">
        <v>0</v>
      </c>
    </row>
    <row r="47" spans="1:26" x14ac:dyDescent="0.25">
      <c r="A47" s="1">
        <v>0.83127314814814823</v>
      </c>
      <c r="B47">
        <v>340938191</v>
      </c>
      <c r="C47">
        <v>358978814</v>
      </c>
      <c r="D47">
        <v>340935547</v>
      </c>
      <c r="E47">
        <v>340936419</v>
      </c>
      <c r="F47">
        <v>22</v>
      </c>
      <c r="G47">
        <v>0</v>
      </c>
      <c r="H47">
        <v>2644</v>
      </c>
      <c r="J47">
        <f t="shared" si="1"/>
        <v>0</v>
      </c>
      <c r="K47">
        <f t="shared" si="10"/>
        <v>2</v>
      </c>
      <c r="L47">
        <f t="shared" si="2"/>
        <v>340938191</v>
      </c>
      <c r="M47">
        <f t="shared" si="3"/>
        <v>340935547</v>
      </c>
      <c r="N47">
        <f t="shared" si="4"/>
        <v>2644</v>
      </c>
      <c r="O47">
        <f t="shared" si="5"/>
        <v>4.4826931423611112E-5</v>
      </c>
      <c r="S47">
        <f t="shared" si="6"/>
        <v>24</v>
      </c>
      <c r="T47">
        <f t="shared" si="7"/>
        <v>22</v>
      </c>
      <c r="V47" s="4">
        <f t="shared" si="9"/>
        <v>4.4894748263888888E-2</v>
      </c>
      <c r="W47">
        <f t="shared" si="8"/>
        <v>496376849</v>
      </c>
      <c r="X47">
        <v>0</v>
      </c>
      <c r="Y47" t="s">
        <v>221</v>
      </c>
      <c r="Z47">
        <v>0</v>
      </c>
    </row>
    <row r="48" spans="1:26" x14ac:dyDescent="0.25">
      <c r="A48" s="1">
        <v>0.83127314814814823</v>
      </c>
      <c r="B48">
        <v>340938191</v>
      </c>
      <c r="C48">
        <v>358978814</v>
      </c>
      <c r="D48">
        <v>340935547</v>
      </c>
      <c r="E48">
        <v>340936419</v>
      </c>
      <c r="F48">
        <v>22</v>
      </c>
      <c r="G48">
        <v>1</v>
      </c>
      <c r="H48">
        <v>18042395</v>
      </c>
      <c r="J48">
        <f t="shared" si="1"/>
        <v>1</v>
      </c>
      <c r="K48">
        <f t="shared" si="10"/>
        <v>3</v>
      </c>
      <c r="L48">
        <f t="shared" si="2"/>
        <v>358978814</v>
      </c>
      <c r="M48">
        <f t="shared" si="3"/>
        <v>340936419</v>
      </c>
      <c r="N48">
        <f t="shared" si="4"/>
        <v>18042395</v>
      </c>
      <c r="O48">
        <f t="shared" si="5"/>
        <v>0.30589455498589407</v>
      </c>
      <c r="S48">
        <f t="shared" si="6"/>
        <v>25</v>
      </c>
      <c r="T48">
        <f t="shared" si="7"/>
        <v>23</v>
      </c>
      <c r="V48" s="4">
        <f t="shared" si="9"/>
        <v>599.83410305447046</v>
      </c>
      <c r="W48">
        <f t="shared" si="8"/>
        <v>531756504</v>
      </c>
      <c r="X48">
        <v>0</v>
      </c>
      <c r="Y48" t="s">
        <v>222</v>
      </c>
      <c r="Z48">
        <v>0</v>
      </c>
    </row>
    <row r="49" spans="1:26" x14ac:dyDescent="0.25">
      <c r="A49" s="1">
        <v>0.83127314814814823</v>
      </c>
      <c r="B49">
        <v>340938191</v>
      </c>
      <c r="C49">
        <v>358978814</v>
      </c>
      <c r="D49">
        <v>358980649</v>
      </c>
      <c r="E49">
        <v>340936419</v>
      </c>
      <c r="F49">
        <v>23</v>
      </c>
      <c r="G49">
        <v>0</v>
      </c>
      <c r="H49">
        <v>18042395</v>
      </c>
      <c r="J49">
        <f t="shared" si="1"/>
        <v>1</v>
      </c>
      <c r="K49">
        <f t="shared" si="10"/>
        <v>3</v>
      </c>
      <c r="L49">
        <f t="shared" si="2"/>
        <v>358978814</v>
      </c>
      <c r="M49">
        <f t="shared" si="3"/>
        <v>340936419</v>
      </c>
      <c r="N49">
        <f t="shared" si="4"/>
        <v>18042395</v>
      </c>
      <c r="O49">
        <f t="shared" si="5"/>
        <v>0.30589455498589407</v>
      </c>
      <c r="S49">
        <f t="shared" si="6"/>
        <v>25</v>
      </c>
      <c r="T49">
        <f t="shared" si="7"/>
        <v>23</v>
      </c>
      <c r="V49" s="4">
        <f t="shared" si="9"/>
        <v>3.1229654947916664E-2</v>
      </c>
      <c r="W49">
        <f t="shared" si="8"/>
        <v>531758346</v>
      </c>
      <c r="X49">
        <v>0</v>
      </c>
      <c r="Y49" t="s">
        <v>223</v>
      </c>
      <c r="Z49">
        <v>0</v>
      </c>
    </row>
    <row r="50" spans="1:26" x14ac:dyDescent="0.25">
      <c r="A50" s="1">
        <v>0.83127314814814823</v>
      </c>
      <c r="B50">
        <v>340938191</v>
      </c>
      <c r="C50">
        <v>358978814</v>
      </c>
      <c r="D50">
        <v>358980649</v>
      </c>
      <c r="E50">
        <v>340936419</v>
      </c>
      <c r="F50">
        <v>23</v>
      </c>
      <c r="G50">
        <v>1</v>
      </c>
      <c r="H50">
        <v>18042458</v>
      </c>
      <c r="J50">
        <f t="shared" si="1"/>
        <v>2</v>
      </c>
      <c r="K50">
        <f t="shared" si="10"/>
        <v>0</v>
      </c>
      <c r="L50">
        <f t="shared" si="2"/>
        <v>358980649</v>
      </c>
      <c r="M50">
        <f t="shared" si="3"/>
        <v>340938191</v>
      </c>
      <c r="N50">
        <f t="shared" si="4"/>
        <v>18042458</v>
      </c>
      <c r="O50">
        <f t="shared" si="5"/>
        <v>0.3058956231011285</v>
      </c>
      <c r="S50">
        <f t="shared" si="6"/>
        <v>26</v>
      </c>
      <c r="T50">
        <f t="shared" si="7"/>
        <v>24</v>
      </c>
      <c r="V50" s="4">
        <f t="shared" si="9"/>
        <v>1.3783772786458332E-2</v>
      </c>
      <c r="W50">
        <f t="shared" si="8"/>
        <v>531759159</v>
      </c>
      <c r="X50">
        <v>0</v>
      </c>
      <c r="Y50" t="s">
        <v>224</v>
      </c>
      <c r="Z50">
        <v>0</v>
      </c>
    </row>
    <row r="51" spans="1:26" x14ac:dyDescent="0.25">
      <c r="A51" s="1">
        <v>0.83127314814814823</v>
      </c>
      <c r="B51">
        <v>340938191</v>
      </c>
      <c r="C51">
        <v>358978814</v>
      </c>
      <c r="D51">
        <v>358980649</v>
      </c>
      <c r="E51">
        <v>358981460</v>
      </c>
      <c r="F51">
        <v>24</v>
      </c>
      <c r="G51">
        <v>0</v>
      </c>
      <c r="H51">
        <v>18042458</v>
      </c>
      <c r="J51">
        <f t="shared" si="1"/>
        <v>2</v>
      </c>
      <c r="K51">
        <f t="shared" si="10"/>
        <v>0</v>
      </c>
      <c r="L51">
        <f t="shared" si="2"/>
        <v>358980649</v>
      </c>
      <c r="M51">
        <f t="shared" si="3"/>
        <v>340938191</v>
      </c>
      <c r="N51">
        <f t="shared" si="4"/>
        <v>18042458</v>
      </c>
      <c r="O51">
        <f t="shared" si="5"/>
        <v>0.3058956231011285</v>
      </c>
      <c r="S51">
        <f t="shared" si="6"/>
        <v>26</v>
      </c>
      <c r="T51">
        <f t="shared" si="7"/>
        <v>24</v>
      </c>
    </row>
    <row r="52" spans="1:26" x14ac:dyDescent="0.25">
      <c r="A52" s="1">
        <v>0.83127314814814823</v>
      </c>
      <c r="B52">
        <v>340938191</v>
      </c>
      <c r="C52">
        <v>358978814</v>
      </c>
      <c r="D52">
        <v>358980649</v>
      </c>
      <c r="E52">
        <v>358981460</v>
      </c>
      <c r="F52">
        <v>24</v>
      </c>
      <c r="G52">
        <v>1</v>
      </c>
      <c r="H52">
        <v>2646</v>
      </c>
      <c r="J52">
        <f t="shared" si="1"/>
        <v>3</v>
      </c>
      <c r="K52">
        <f t="shared" si="10"/>
        <v>1</v>
      </c>
      <c r="L52">
        <f t="shared" si="2"/>
        <v>358981460</v>
      </c>
      <c r="M52">
        <f t="shared" si="3"/>
        <v>358978814</v>
      </c>
      <c r="N52">
        <f t="shared" si="4"/>
        <v>2646</v>
      </c>
      <c r="O52">
        <f t="shared" si="5"/>
        <v>4.4860839843749999E-5</v>
      </c>
      <c r="S52">
        <f t="shared" si="6"/>
        <v>27</v>
      </c>
      <c r="T52">
        <f t="shared" si="7"/>
        <v>25</v>
      </c>
    </row>
    <row r="53" spans="1:26" x14ac:dyDescent="0.25">
      <c r="A53" s="1">
        <v>0.83127314814814823</v>
      </c>
      <c r="B53">
        <v>377366311</v>
      </c>
      <c r="C53">
        <v>358978814</v>
      </c>
      <c r="D53">
        <v>358980649</v>
      </c>
      <c r="E53">
        <v>358981460</v>
      </c>
      <c r="F53">
        <v>25</v>
      </c>
      <c r="G53">
        <v>0</v>
      </c>
      <c r="H53">
        <v>2646</v>
      </c>
      <c r="J53">
        <f t="shared" si="1"/>
        <v>3</v>
      </c>
      <c r="K53">
        <f t="shared" si="10"/>
        <v>1</v>
      </c>
      <c r="L53">
        <f t="shared" si="2"/>
        <v>358981460</v>
      </c>
      <c r="M53">
        <f t="shared" si="3"/>
        <v>358978814</v>
      </c>
      <c r="N53">
        <f t="shared" si="4"/>
        <v>2646</v>
      </c>
      <c r="O53">
        <f t="shared" si="5"/>
        <v>4.4860839843749999E-5</v>
      </c>
      <c r="S53">
        <f t="shared" si="6"/>
        <v>27</v>
      </c>
      <c r="T53">
        <f t="shared" si="7"/>
        <v>25</v>
      </c>
    </row>
    <row r="54" spans="1:26" x14ac:dyDescent="0.25">
      <c r="A54" s="1">
        <v>0.83127314814814823</v>
      </c>
      <c r="B54">
        <v>377366311</v>
      </c>
      <c r="C54">
        <v>358978814</v>
      </c>
      <c r="D54">
        <v>358980649</v>
      </c>
      <c r="E54">
        <v>358981460</v>
      </c>
      <c r="F54">
        <v>25</v>
      </c>
      <c r="G54">
        <v>1</v>
      </c>
      <c r="H54">
        <v>18385662</v>
      </c>
      <c r="J54">
        <f t="shared" si="1"/>
        <v>0</v>
      </c>
      <c r="K54">
        <f t="shared" si="10"/>
        <v>2</v>
      </c>
      <c r="L54">
        <f t="shared" si="2"/>
        <v>377366311</v>
      </c>
      <c r="M54">
        <f t="shared" si="3"/>
        <v>358980649</v>
      </c>
      <c r="N54">
        <f t="shared" si="4"/>
        <v>18385662</v>
      </c>
      <c r="O54">
        <f t="shared" si="5"/>
        <v>0.31171437581380207</v>
      </c>
      <c r="S54">
        <f t="shared" si="6"/>
        <v>28</v>
      </c>
      <c r="T54">
        <f t="shared" si="7"/>
        <v>26</v>
      </c>
    </row>
    <row r="55" spans="1:26" x14ac:dyDescent="0.25">
      <c r="A55" s="1">
        <v>0.83127314814814823</v>
      </c>
      <c r="B55">
        <v>377366311</v>
      </c>
      <c r="C55">
        <v>377368957</v>
      </c>
      <c r="D55">
        <v>358980649</v>
      </c>
      <c r="E55">
        <v>358981460</v>
      </c>
      <c r="F55">
        <v>26</v>
      </c>
      <c r="G55">
        <v>0</v>
      </c>
      <c r="H55">
        <v>18385662</v>
      </c>
      <c r="J55">
        <f t="shared" si="1"/>
        <v>0</v>
      </c>
      <c r="K55">
        <f t="shared" si="10"/>
        <v>2</v>
      </c>
      <c r="L55">
        <f t="shared" si="2"/>
        <v>377366311</v>
      </c>
      <c r="M55">
        <f t="shared" si="3"/>
        <v>358980649</v>
      </c>
      <c r="N55">
        <f t="shared" si="4"/>
        <v>18385662</v>
      </c>
      <c r="O55">
        <f t="shared" si="5"/>
        <v>0.31171437581380207</v>
      </c>
      <c r="S55">
        <f t="shared" si="6"/>
        <v>28</v>
      </c>
      <c r="T55">
        <f t="shared" si="7"/>
        <v>26</v>
      </c>
    </row>
    <row r="56" spans="1:26" x14ac:dyDescent="0.25">
      <c r="A56" s="1">
        <v>0.83127314814814823</v>
      </c>
      <c r="B56">
        <v>377366311</v>
      </c>
      <c r="C56">
        <v>377368957</v>
      </c>
      <c r="D56">
        <v>358980649</v>
      </c>
      <c r="E56">
        <v>358981460</v>
      </c>
      <c r="F56">
        <v>26</v>
      </c>
      <c r="G56">
        <v>1</v>
      </c>
      <c r="H56">
        <v>18387497</v>
      </c>
      <c r="J56">
        <f t="shared" si="1"/>
        <v>1</v>
      </c>
      <c r="K56">
        <f t="shared" si="10"/>
        <v>3</v>
      </c>
      <c r="L56">
        <f t="shared" si="2"/>
        <v>377368957</v>
      </c>
      <c r="M56">
        <f t="shared" si="3"/>
        <v>358981460</v>
      </c>
      <c r="N56">
        <f t="shared" si="4"/>
        <v>18387497</v>
      </c>
      <c r="O56">
        <f t="shared" si="5"/>
        <v>0.31174548678927949</v>
      </c>
      <c r="S56">
        <f t="shared" si="6"/>
        <v>29</v>
      </c>
      <c r="T56">
        <f t="shared" si="7"/>
        <v>27</v>
      </c>
    </row>
    <row r="57" spans="1:26" x14ac:dyDescent="0.25">
      <c r="A57" s="1">
        <v>0.83128472222222216</v>
      </c>
      <c r="B57">
        <v>377366311</v>
      </c>
      <c r="C57">
        <v>377368957</v>
      </c>
      <c r="D57">
        <v>396119430</v>
      </c>
      <c r="E57">
        <v>358981460</v>
      </c>
      <c r="F57">
        <v>27</v>
      </c>
      <c r="G57">
        <v>0</v>
      </c>
      <c r="H57">
        <v>18387497</v>
      </c>
      <c r="J57">
        <f t="shared" si="1"/>
        <v>1</v>
      </c>
      <c r="K57">
        <f t="shared" si="10"/>
        <v>3</v>
      </c>
      <c r="L57">
        <f t="shared" si="2"/>
        <v>377368957</v>
      </c>
      <c r="M57">
        <f t="shared" si="3"/>
        <v>358981460</v>
      </c>
      <c r="N57">
        <f t="shared" si="4"/>
        <v>18387497</v>
      </c>
      <c r="O57">
        <f t="shared" si="5"/>
        <v>0.31174548678927949</v>
      </c>
      <c r="S57">
        <f t="shared" si="6"/>
        <v>29</v>
      </c>
      <c r="T57">
        <f t="shared" si="7"/>
        <v>27</v>
      </c>
    </row>
    <row r="58" spans="1:26" x14ac:dyDescent="0.25">
      <c r="A58" s="1">
        <v>0.83128472222222216</v>
      </c>
      <c r="B58">
        <v>377366311</v>
      </c>
      <c r="C58">
        <v>377368957</v>
      </c>
      <c r="D58">
        <v>396119430</v>
      </c>
      <c r="E58">
        <v>358981460</v>
      </c>
      <c r="F58">
        <v>27</v>
      </c>
      <c r="G58">
        <v>1</v>
      </c>
      <c r="H58">
        <v>18753119</v>
      </c>
      <c r="J58">
        <f t="shared" si="1"/>
        <v>2</v>
      </c>
      <c r="K58">
        <f t="shared" si="10"/>
        <v>0</v>
      </c>
      <c r="L58">
        <f t="shared" si="2"/>
        <v>396119430</v>
      </c>
      <c r="M58">
        <f t="shared" si="3"/>
        <v>377366311</v>
      </c>
      <c r="N58">
        <f t="shared" si="4"/>
        <v>18753119</v>
      </c>
      <c r="O58">
        <f t="shared" si="5"/>
        <v>0.31794431898328995</v>
      </c>
      <c r="S58">
        <f t="shared" si="6"/>
        <v>30</v>
      </c>
      <c r="T58">
        <f t="shared" si="7"/>
        <v>28</v>
      </c>
    </row>
    <row r="59" spans="1:26" x14ac:dyDescent="0.25">
      <c r="A59" s="1">
        <v>0.83128472222222216</v>
      </c>
      <c r="B59">
        <v>377366311</v>
      </c>
      <c r="C59">
        <v>377368957</v>
      </c>
      <c r="D59">
        <v>396119430</v>
      </c>
      <c r="E59">
        <v>396122076</v>
      </c>
      <c r="F59">
        <v>28</v>
      </c>
      <c r="G59">
        <v>0</v>
      </c>
      <c r="H59">
        <v>18753119</v>
      </c>
      <c r="J59">
        <f t="shared" si="1"/>
        <v>2</v>
      </c>
      <c r="K59">
        <f t="shared" si="10"/>
        <v>0</v>
      </c>
      <c r="L59">
        <f t="shared" si="2"/>
        <v>396119430</v>
      </c>
      <c r="M59">
        <f t="shared" si="3"/>
        <v>377366311</v>
      </c>
      <c r="N59">
        <f t="shared" si="4"/>
        <v>18753119</v>
      </c>
      <c r="O59">
        <f t="shared" si="5"/>
        <v>0.31794431898328995</v>
      </c>
      <c r="S59">
        <f t="shared" si="6"/>
        <v>30</v>
      </c>
      <c r="T59">
        <f t="shared" si="7"/>
        <v>28</v>
      </c>
    </row>
    <row r="60" spans="1:26" x14ac:dyDescent="0.25">
      <c r="A60" s="1">
        <v>0.83128472222222216</v>
      </c>
      <c r="B60">
        <v>377366311</v>
      </c>
      <c r="C60">
        <v>377368957</v>
      </c>
      <c r="D60">
        <v>396119430</v>
      </c>
      <c r="E60">
        <v>396122076</v>
      </c>
      <c r="F60">
        <v>28</v>
      </c>
      <c r="G60">
        <v>1</v>
      </c>
      <c r="H60">
        <v>18753119</v>
      </c>
      <c r="J60">
        <f t="shared" si="1"/>
        <v>3</v>
      </c>
      <c r="K60">
        <f t="shared" si="10"/>
        <v>1</v>
      </c>
      <c r="L60">
        <f t="shared" si="2"/>
        <v>396122076</v>
      </c>
      <c r="M60">
        <f t="shared" si="3"/>
        <v>377368957</v>
      </c>
      <c r="N60">
        <f t="shared" si="4"/>
        <v>18753119</v>
      </c>
      <c r="O60">
        <f t="shared" si="5"/>
        <v>0.31794431898328995</v>
      </c>
      <c r="S60">
        <f t="shared" si="6"/>
        <v>31</v>
      </c>
      <c r="T60">
        <f t="shared" si="7"/>
        <v>29</v>
      </c>
    </row>
    <row r="61" spans="1:26" x14ac:dyDescent="0.25">
      <c r="A61" s="1">
        <v>0.83128472222222216</v>
      </c>
      <c r="B61">
        <v>415272635</v>
      </c>
      <c r="C61">
        <v>377368957</v>
      </c>
      <c r="D61">
        <v>396119430</v>
      </c>
      <c r="E61">
        <v>396122076</v>
      </c>
      <c r="F61">
        <v>29</v>
      </c>
      <c r="G61">
        <v>0</v>
      </c>
      <c r="H61">
        <v>18753119</v>
      </c>
      <c r="J61">
        <f t="shared" si="1"/>
        <v>3</v>
      </c>
      <c r="K61">
        <f t="shared" si="10"/>
        <v>1</v>
      </c>
      <c r="L61">
        <f t="shared" si="2"/>
        <v>396122076</v>
      </c>
      <c r="M61">
        <f t="shared" si="3"/>
        <v>377368957</v>
      </c>
      <c r="N61">
        <f t="shared" si="4"/>
        <v>18753119</v>
      </c>
      <c r="O61">
        <f t="shared" si="5"/>
        <v>0.31794431898328995</v>
      </c>
      <c r="S61">
        <f t="shared" si="6"/>
        <v>31</v>
      </c>
      <c r="T61">
        <f t="shared" si="7"/>
        <v>29</v>
      </c>
    </row>
    <row r="62" spans="1:26" x14ac:dyDescent="0.25">
      <c r="A62" s="1">
        <v>0.83128472222222216</v>
      </c>
      <c r="B62">
        <v>415272635</v>
      </c>
      <c r="C62">
        <v>377368957</v>
      </c>
      <c r="D62">
        <v>396119430</v>
      </c>
      <c r="E62">
        <v>396122076</v>
      </c>
      <c r="F62">
        <v>29</v>
      </c>
      <c r="G62">
        <v>1</v>
      </c>
      <c r="H62">
        <v>19153205</v>
      </c>
      <c r="J62">
        <f t="shared" si="1"/>
        <v>0</v>
      </c>
      <c r="K62">
        <f t="shared" si="10"/>
        <v>2</v>
      </c>
      <c r="L62">
        <f t="shared" si="2"/>
        <v>415272635</v>
      </c>
      <c r="M62">
        <f t="shared" si="3"/>
        <v>396119430</v>
      </c>
      <c r="N62">
        <f t="shared" si="4"/>
        <v>19153205</v>
      </c>
      <c r="O62">
        <f t="shared" si="5"/>
        <v>0.32472746107313366</v>
      </c>
      <c r="S62">
        <f t="shared" si="6"/>
        <v>32</v>
      </c>
      <c r="T62">
        <f t="shared" si="7"/>
        <v>30</v>
      </c>
    </row>
    <row r="63" spans="1:26" x14ac:dyDescent="0.25">
      <c r="A63" s="1">
        <v>0.83128472222222216</v>
      </c>
      <c r="B63">
        <v>415272635</v>
      </c>
      <c r="C63">
        <v>415275277</v>
      </c>
      <c r="D63">
        <v>396119430</v>
      </c>
      <c r="E63">
        <v>396122076</v>
      </c>
      <c r="F63">
        <v>30</v>
      </c>
      <c r="G63">
        <v>0</v>
      </c>
      <c r="H63">
        <v>19153205</v>
      </c>
      <c r="J63">
        <f t="shared" si="1"/>
        <v>0</v>
      </c>
      <c r="K63">
        <f t="shared" si="10"/>
        <v>2</v>
      </c>
      <c r="L63">
        <f t="shared" si="2"/>
        <v>415272635</v>
      </c>
      <c r="M63">
        <f t="shared" si="3"/>
        <v>396119430</v>
      </c>
      <c r="N63">
        <f t="shared" si="4"/>
        <v>19153205</v>
      </c>
      <c r="O63">
        <f t="shared" si="5"/>
        <v>0.32472746107313366</v>
      </c>
      <c r="S63">
        <f t="shared" si="6"/>
        <v>32</v>
      </c>
      <c r="T63">
        <f t="shared" si="7"/>
        <v>30</v>
      </c>
    </row>
    <row r="64" spans="1:26" x14ac:dyDescent="0.25">
      <c r="A64" s="1">
        <v>0.83128472222222216</v>
      </c>
      <c r="B64">
        <v>415272635</v>
      </c>
      <c r="C64">
        <v>415275277</v>
      </c>
      <c r="D64">
        <v>396119430</v>
      </c>
      <c r="E64">
        <v>396122076</v>
      </c>
      <c r="F64">
        <v>30</v>
      </c>
      <c r="G64">
        <v>1</v>
      </c>
      <c r="H64">
        <v>19153201</v>
      </c>
      <c r="J64">
        <f t="shared" si="1"/>
        <v>1</v>
      </c>
      <c r="K64">
        <f t="shared" si="10"/>
        <v>3</v>
      </c>
      <c r="L64">
        <f t="shared" si="2"/>
        <v>415275277</v>
      </c>
      <c r="M64">
        <f t="shared" si="3"/>
        <v>396122076</v>
      </c>
      <c r="N64">
        <f t="shared" si="4"/>
        <v>19153201</v>
      </c>
      <c r="O64">
        <f t="shared" si="5"/>
        <v>0.32472739325629341</v>
      </c>
      <c r="S64">
        <f t="shared" si="6"/>
        <v>33</v>
      </c>
      <c r="T64">
        <f t="shared" si="7"/>
        <v>31</v>
      </c>
    </row>
    <row r="65" spans="1:20" x14ac:dyDescent="0.25">
      <c r="A65" s="1">
        <v>0.83128472222222216</v>
      </c>
      <c r="B65">
        <v>415272635</v>
      </c>
      <c r="C65">
        <v>415275277</v>
      </c>
      <c r="D65">
        <v>434837280</v>
      </c>
      <c r="E65">
        <v>396122076</v>
      </c>
      <c r="F65">
        <v>31</v>
      </c>
      <c r="G65">
        <v>0</v>
      </c>
      <c r="H65">
        <v>19153201</v>
      </c>
      <c r="J65">
        <f t="shared" si="1"/>
        <v>1</v>
      </c>
      <c r="K65">
        <f t="shared" si="10"/>
        <v>3</v>
      </c>
      <c r="L65">
        <f t="shared" si="2"/>
        <v>415275277</v>
      </c>
      <c r="M65">
        <f t="shared" si="3"/>
        <v>396122076</v>
      </c>
      <c r="N65">
        <f t="shared" si="4"/>
        <v>19153201</v>
      </c>
      <c r="O65">
        <f t="shared" si="5"/>
        <v>0.32472739325629341</v>
      </c>
      <c r="S65">
        <f t="shared" si="6"/>
        <v>33</v>
      </c>
      <c r="T65">
        <f t="shared" si="7"/>
        <v>31</v>
      </c>
    </row>
    <row r="66" spans="1:20" x14ac:dyDescent="0.25">
      <c r="A66" s="1">
        <v>0.83128472222222216</v>
      </c>
      <c r="B66">
        <v>415272635</v>
      </c>
      <c r="C66">
        <v>415275277</v>
      </c>
      <c r="D66">
        <v>434837280</v>
      </c>
      <c r="E66">
        <v>396122076</v>
      </c>
      <c r="F66">
        <v>31</v>
      </c>
      <c r="G66">
        <v>1</v>
      </c>
      <c r="H66">
        <v>19564645</v>
      </c>
      <c r="J66">
        <f t="shared" si="1"/>
        <v>2</v>
      </c>
      <c r="K66">
        <f t="shared" si="10"/>
        <v>0</v>
      </c>
      <c r="L66">
        <f t="shared" si="2"/>
        <v>434837280</v>
      </c>
      <c r="M66">
        <f t="shared" si="3"/>
        <v>415272635</v>
      </c>
      <c r="N66">
        <f t="shared" si="4"/>
        <v>19564645</v>
      </c>
      <c r="O66">
        <f t="shared" si="5"/>
        <v>0.3317031012641059</v>
      </c>
      <c r="S66">
        <f t="shared" si="6"/>
        <v>34</v>
      </c>
      <c r="T66">
        <f t="shared" si="7"/>
        <v>32</v>
      </c>
    </row>
    <row r="67" spans="1:20" x14ac:dyDescent="0.25">
      <c r="A67" s="1">
        <v>0.83128472222222216</v>
      </c>
      <c r="B67">
        <v>415272635</v>
      </c>
      <c r="C67">
        <v>415275277</v>
      </c>
      <c r="D67">
        <v>434837280</v>
      </c>
      <c r="E67">
        <v>434839923</v>
      </c>
      <c r="F67">
        <v>32</v>
      </c>
      <c r="G67">
        <v>0</v>
      </c>
      <c r="H67">
        <v>19564645</v>
      </c>
      <c r="J67">
        <f t="shared" si="1"/>
        <v>2</v>
      </c>
      <c r="K67">
        <f t="shared" ref="K67:K90" si="11">MOD(F67+G67,4)</f>
        <v>0</v>
      </c>
      <c r="L67">
        <f t="shared" si="2"/>
        <v>434837280</v>
      </c>
      <c r="M67">
        <f t="shared" si="3"/>
        <v>415272635</v>
      </c>
      <c r="N67">
        <f t="shared" si="4"/>
        <v>19564645</v>
      </c>
      <c r="O67">
        <f t="shared" si="5"/>
        <v>0.3317031012641059</v>
      </c>
      <c r="S67">
        <f t="shared" si="6"/>
        <v>34</v>
      </c>
      <c r="T67">
        <f t="shared" si="7"/>
        <v>32</v>
      </c>
    </row>
    <row r="68" spans="1:20" x14ac:dyDescent="0.25">
      <c r="A68" s="1">
        <v>0.83128472222222216</v>
      </c>
      <c r="B68">
        <v>415272635</v>
      </c>
      <c r="C68">
        <v>415275277</v>
      </c>
      <c r="D68">
        <v>434837280</v>
      </c>
      <c r="E68">
        <v>434839923</v>
      </c>
      <c r="F68">
        <v>32</v>
      </c>
      <c r="G68">
        <v>1</v>
      </c>
      <c r="H68">
        <v>19564646</v>
      </c>
      <c r="J68">
        <f t="shared" ref="J68:J90" si="12">MOD(F68+2+G68,4)</f>
        <v>3</v>
      </c>
      <c r="K68">
        <f t="shared" si="11"/>
        <v>1</v>
      </c>
      <c r="L68">
        <f t="shared" ref="L68:L90" si="13">CHOOSE(J68+1,B68,C68,D68,E68)</f>
        <v>434839923</v>
      </c>
      <c r="M68">
        <f t="shared" ref="M68:M90" si="14">CHOOSE(K68+1,B68,C68,D68,E68)</f>
        <v>415275277</v>
      </c>
      <c r="N68">
        <f t="shared" ref="N68:N90" si="15">L68-M68</f>
        <v>19564646</v>
      </c>
      <c r="O68">
        <f t="shared" ref="O68:O90" si="16">N68/58982400</f>
        <v>0.331703118218316</v>
      </c>
      <c r="S68">
        <f t="shared" ref="S68:S90" si="17">F68+2+G68</f>
        <v>35</v>
      </c>
      <c r="T68">
        <f t="shared" ref="T68:T90" si="18">F68+G68</f>
        <v>33</v>
      </c>
    </row>
    <row r="69" spans="1:20" x14ac:dyDescent="0.25">
      <c r="A69" s="1">
        <v>0.83129629629629631</v>
      </c>
      <c r="B69">
        <v>454855920</v>
      </c>
      <c r="C69">
        <v>415275277</v>
      </c>
      <c r="D69">
        <v>434837280</v>
      </c>
      <c r="E69">
        <v>434839923</v>
      </c>
      <c r="F69">
        <v>33</v>
      </c>
      <c r="G69">
        <v>0</v>
      </c>
      <c r="H69">
        <v>19564646</v>
      </c>
      <c r="J69">
        <f t="shared" si="12"/>
        <v>3</v>
      </c>
      <c r="K69">
        <f t="shared" si="11"/>
        <v>1</v>
      </c>
      <c r="L69">
        <f t="shared" si="13"/>
        <v>434839923</v>
      </c>
      <c r="M69">
        <f t="shared" si="14"/>
        <v>415275277</v>
      </c>
      <c r="N69">
        <f t="shared" si="15"/>
        <v>19564646</v>
      </c>
      <c r="O69">
        <f t="shared" si="16"/>
        <v>0.331703118218316</v>
      </c>
      <c r="S69">
        <f t="shared" si="17"/>
        <v>35</v>
      </c>
      <c r="T69">
        <f t="shared" si="18"/>
        <v>33</v>
      </c>
    </row>
    <row r="70" spans="1:20" x14ac:dyDescent="0.25">
      <c r="A70" s="1">
        <v>0.83129629629629631</v>
      </c>
      <c r="B70">
        <v>454855920</v>
      </c>
      <c r="C70">
        <v>415275277</v>
      </c>
      <c r="D70">
        <v>434837280</v>
      </c>
      <c r="E70">
        <v>434839923</v>
      </c>
      <c r="F70">
        <v>33</v>
      </c>
      <c r="G70">
        <v>1</v>
      </c>
      <c r="H70">
        <v>20018640</v>
      </c>
      <c r="J70">
        <f t="shared" si="12"/>
        <v>0</v>
      </c>
      <c r="K70">
        <f t="shared" si="11"/>
        <v>2</v>
      </c>
      <c r="L70">
        <f t="shared" si="13"/>
        <v>454855920</v>
      </c>
      <c r="M70">
        <f t="shared" si="14"/>
        <v>434837280</v>
      </c>
      <c r="N70">
        <f t="shared" si="15"/>
        <v>20018640</v>
      </c>
      <c r="O70">
        <f t="shared" si="16"/>
        <v>0.33940022786458335</v>
      </c>
      <c r="S70">
        <f t="shared" si="17"/>
        <v>36</v>
      </c>
      <c r="T70">
        <f t="shared" si="18"/>
        <v>34</v>
      </c>
    </row>
    <row r="71" spans="1:20" x14ac:dyDescent="0.25">
      <c r="A71" s="1">
        <v>0.83129629629629631</v>
      </c>
      <c r="B71">
        <v>454855920</v>
      </c>
      <c r="C71">
        <v>454857361</v>
      </c>
      <c r="D71">
        <v>434837280</v>
      </c>
      <c r="E71">
        <v>434839923</v>
      </c>
      <c r="F71">
        <v>34</v>
      </c>
      <c r="G71">
        <v>0</v>
      </c>
      <c r="H71">
        <v>20018640</v>
      </c>
      <c r="J71">
        <f t="shared" si="12"/>
        <v>0</v>
      </c>
      <c r="K71">
        <f t="shared" si="11"/>
        <v>2</v>
      </c>
      <c r="L71">
        <f t="shared" si="13"/>
        <v>454855920</v>
      </c>
      <c r="M71">
        <f t="shared" si="14"/>
        <v>434837280</v>
      </c>
      <c r="N71">
        <f t="shared" si="15"/>
        <v>20018640</v>
      </c>
      <c r="O71">
        <f t="shared" si="16"/>
        <v>0.33940022786458335</v>
      </c>
      <c r="S71">
        <f t="shared" si="17"/>
        <v>36</v>
      </c>
      <c r="T71">
        <f t="shared" si="18"/>
        <v>34</v>
      </c>
    </row>
    <row r="72" spans="1:20" x14ac:dyDescent="0.25">
      <c r="A72" s="1">
        <v>0.83129629629629631</v>
      </c>
      <c r="B72">
        <v>454855920</v>
      </c>
      <c r="C72">
        <v>454857361</v>
      </c>
      <c r="D72">
        <v>434837280</v>
      </c>
      <c r="E72">
        <v>434839923</v>
      </c>
      <c r="F72">
        <v>34</v>
      </c>
      <c r="G72">
        <v>1</v>
      </c>
      <c r="H72">
        <v>20017438</v>
      </c>
      <c r="J72">
        <f t="shared" si="12"/>
        <v>1</v>
      </c>
      <c r="K72">
        <f t="shared" si="11"/>
        <v>3</v>
      </c>
      <c r="L72">
        <f t="shared" si="13"/>
        <v>454857361</v>
      </c>
      <c r="M72">
        <f t="shared" si="14"/>
        <v>434839923</v>
      </c>
      <c r="N72">
        <f t="shared" si="15"/>
        <v>20017438</v>
      </c>
      <c r="O72">
        <f t="shared" si="16"/>
        <v>0.33937984890407985</v>
      </c>
      <c r="S72">
        <f t="shared" si="17"/>
        <v>37</v>
      </c>
      <c r="T72">
        <f t="shared" si="18"/>
        <v>35</v>
      </c>
    </row>
    <row r="73" spans="1:20" x14ac:dyDescent="0.25">
      <c r="A73" s="1">
        <v>0.83129629629629631</v>
      </c>
      <c r="B73">
        <v>454855920</v>
      </c>
      <c r="C73">
        <v>454857361</v>
      </c>
      <c r="D73">
        <v>454858565</v>
      </c>
      <c r="E73">
        <v>434839923</v>
      </c>
      <c r="F73">
        <v>35</v>
      </c>
      <c r="G73">
        <v>0</v>
      </c>
      <c r="H73">
        <v>20017438</v>
      </c>
      <c r="J73">
        <f t="shared" si="12"/>
        <v>1</v>
      </c>
      <c r="K73">
        <f t="shared" si="11"/>
        <v>3</v>
      </c>
      <c r="L73">
        <f t="shared" si="13"/>
        <v>454857361</v>
      </c>
      <c r="M73">
        <f t="shared" si="14"/>
        <v>434839923</v>
      </c>
      <c r="N73">
        <f t="shared" si="15"/>
        <v>20017438</v>
      </c>
      <c r="O73">
        <f t="shared" si="16"/>
        <v>0.33937984890407985</v>
      </c>
      <c r="S73">
        <f t="shared" si="17"/>
        <v>37</v>
      </c>
      <c r="T73">
        <f t="shared" si="18"/>
        <v>35</v>
      </c>
    </row>
    <row r="74" spans="1:20" x14ac:dyDescent="0.25">
      <c r="A74" s="1">
        <v>0.83129629629629631</v>
      </c>
      <c r="B74">
        <v>454855920</v>
      </c>
      <c r="C74">
        <v>454857361</v>
      </c>
      <c r="D74">
        <v>454858565</v>
      </c>
      <c r="E74">
        <v>434839923</v>
      </c>
      <c r="F74">
        <v>35</v>
      </c>
      <c r="G74">
        <v>1</v>
      </c>
      <c r="H74">
        <v>2645</v>
      </c>
      <c r="J74">
        <f t="shared" si="12"/>
        <v>2</v>
      </c>
      <c r="K74">
        <f t="shared" si="11"/>
        <v>0</v>
      </c>
      <c r="L74">
        <f t="shared" si="13"/>
        <v>454858565</v>
      </c>
      <c r="M74">
        <f t="shared" si="14"/>
        <v>454855920</v>
      </c>
      <c r="N74">
        <f t="shared" si="15"/>
        <v>2645</v>
      </c>
      <c r="O74">
        <f t="shared" si="16"/>
        <v>4.4843885633680559E-5</v>
      </c>
      <c r="S74">
        <f t="shared" si="17"/>
        <v>38</v>
      </c>
      <c r="T74">
        <f t="shared" si="18"/>
        <v>36</v>
      </c>
    </row>
    <row r="75" spans="1:20" x14ac:dyDescent="0.25">
      <c r="A75" s="1">
        <v>0.83129629629629631</v>
      </c>
      <c r="B75">
        <v>454855920</v>
      </c>
      <c r="C75">
        <v>454857361</v>
      </c>
      <c r="D75">
        <v>454858565</v>
      </c>
      <c r="E75">
        <v>475333765</v>
      </c>
      <c r="F75">
        <v>36</v>
      </c>
      <c r="G75">
        <v>0</v>
      </c>
      <c r="H75">
        <v>2645</v>
      </c>
      <c r="J75">
        <f t="shared" si="12"/>
        <v>2</v>
      </c>
      <c r="K75">
        <f t="shared" si="11"/>
        <v>0</v>
      </c>
      <c r="L75">
        <f t="shared" si="13"/>
        <v>454858565</v>
      </c>
      <c r="M75">
        <f t="shared" si="14"/>
        <v>454855920</v>
      </c>
      <c r="N75">
        <f t="shared" si="15"/>
        <v>2645</v>
      </c>
      <c r="O75">
        <f t="shared" si="16"/>
        <v>4.4843885633680559E-5</v>
      </c>
      <c r="S75">
        <f t="shared" si="17"/>
        <v>38</v>
      </c>
      <c r="T75">
        <f t="shared" si="18"/>
        <v>36</v>
      </c>
    </row>
    <row r="76" spans="1:20" x14ac:dyDescent="0.25">
      <c r="A76" s="1">
        <v>0.83129629629629631</v>
      </c>
      <c r="B76">
        <v>454855920</v>
      </c>
      <c r="C76">
        <v>454857361</v>
      </c>
      <c r="D76">
        <v>454858565</v>
      </c>
      <c r="E76">
        <v>475333765</v>
      </c>
      <c r="F76">
        <v>36</v>
      </c>
      <c r="G76">
        <v>1</v>
      </c>
      <c r="H76">
        <v>20476404</v>
      </c>
      <c r="J76">
        <f t="shared" si="12"/>
        <v>3</v>
      </c>
      <c r="K76">
        <f t="shared" si="11"/>
        <v>1</v>
      </c>
      <c r="L76">
        <f t="shared" si="13"/>
        <v>475333765</v>
      </c>
      <c r="M76">
        <f t="shared" si="14"/>
        <v>454857361</v>
      </c>
      <c r="N76">
        <f t="shared" si="15"/>
        <v>20476404</v>
      </c>
      <c r="O76">
        <f t="shared" si="16"/>
        <v>0.34716125488281252</v>
      </c>
      <c r="S76">
        <f t="shared" si="17"/>
        <v>39</v>
      </c>
      <c r="T76">
        <f t="shared" si="18"/>
        <v>37</v>
      </c>
    </row>
    <row r="77" spans="1:20" x14ac:dyDescent="0.25">
      <c r="A77" s="1">
        <v>0.83129629629629631</v>
      </c>
      <c r="B77">
        <v>475335585</v>
      </c>
      <c r="C77">
        <v>454857361</v>
      </c>
      <c r="D77">
        <v>454858565</v>
      </c>
      <c r="E77">
        <v>475333765</v>
      </c>
      <c r="F77">
        <v>37</v>
      </c>
      <c r="G77">
        <v>0</v>
      </c>
      <c r="H77">
        <v>20476404</v>
      </c>
      <c r="J77">
        <f t="shared" si="12"/>
        <v>3</v>
      </c>
      <c r="K77">
        <f t="shared" si="11"/>
        <v>1</v>
      </c>
      <c r="L77">
        <f t="shared" si="13"/>
        <v>475333765</v>
      </c>
      <c r="M77">
        <f t="shared" si="14"/>
        <v>454857361</v>
      </c>
      <c r="N77">
        <f t="shared" si="15"/>
        <v>20476404</v>
      </c>
      <c r="O77">
        <f t="shared" si="16"/>
        <v>0.34716125488281252</v>
      </c>
      <c r="S77">
        <f t="shared" si="17"/>
        <v>39</v>
      </c>
      <c r="T77">
        <f t="shared" si="18"/>
        <v>37</v>
      </c>
    </row>
    <row r="78" spans="1:20" x14ac:dyDescent="0.25">
      <c r="A78" s="1">
        <v>0.83129629629629631</v>
      </c>
      <c r="B78">
        <v>475335585</v>
      </c>
      <c r="C78">
        <v>454857361</v>
      </c>
      <c r="D78">
        <v>454858565</v>
      </c>
      <c r="E78">
        <v>475333765</v>
      </c>
      <c r="F78">
        <v>37</v>
      </c>
      <c r="G78">
        <v>1</v>
      </c>
      <c r="H78">
        <v>20477020</v>
      </c>
      <c r="J78">
        <f t="shared" si="12"/>
        <v>0</v>
      </c>
      <c r="K78">
        <f t="shared" si="11"/>
        <v>2</v>
      </c>
      <c r="L78">
        <f t="shared" si="13"/>
        <v>475335585</v>
      </c>
      <c r="M78">
        <f t="shared" si="14"/>
        <v>454858565</v>
      </c>
      <c r="N78">
        <f t="shared" si="15"/>
        <v>20477020</v>
      </c>
      <c r="O78">
        <f t="shared" si="16"/>
        <v>0.34717169867621528</v>
      </c>
      <c r="S78">
        <f t="shared" si="17"/>
        <v>40</v>
      </c>
      <c r="T78">
        <f t="shared" si="18"/>
        <v>38</v>
      </c>
    </row>
    <row r="79" spans="1:20" x14ac:dyDescent="0.25">
      <c r="A79" s="1">
        <v>0.83129629629629631</v>
      </c>
      <c r="B79">
        <v>475335585</v>
      </c>
      <c r="C79">
        <v>475336410</v>
      </c>
      <c r="D79">
        <v>454858565</v>
      </c>
      <c r="E79">
        <v>475333765</v>
      </c>
      <c r="F79">
        <v>38</v>
      </c>
      <c r="G79">
        <v>0</v>
      </c>
      <c r="H79">
        <v>20477020</v>
      </c>
      <c r="J79">
        <f t="shared" si="12"/>
        <v>0</v>
      </c>
      <c r="K79">
        <f t="shared" si="11"/>
        <v>2</v>
      </c>
      <c r="L79">
        <f t="shared" si="13"/>
        <v>475335585</v>
      </c>
      <c r="M79">
        <f t="shared" si="14"/>
        <v>454858565</v>
      </c>
      <c r="N79">
        <f t="shared" si="15"/>
        <v>20477020</v>
      </c>
      <c r="O79">
        <f t="shared" si="16"/>
        <v>0.34717169867621528</v>
      </c>
      <c r="S79">
        <f t="shared" si="17"/>
        <v>40</v>
      </c>
      <c r="T79">
        <f t="shared" si="18"/>
        <v>38</v>
      </c>
    </row>
    <row r="80" spans="1:20" x14ac:dyDescent="0.25">
      <c r="A80" s="1">
        <v>0.83129629629629631</v>
      </c>
      <c r="B80">
        <v>475335585</v>
      </c>
      <c r="C80">
        <v>475336410</v>
      </c>
      <c r="D80">
        <v>454858565</v>
      </c>
      <c r="E80">
        <v>475333765</v>
      </c>
      <c r="F80">
        <v>38</v>
      </c>
      <c r="G80">
        <v>1</v>
      </c>
      <c r="H80">
        <v>2645</v>
      </c>
      <c r="J80">
        <f t="shared" si="12"/>
        <v>1</v>
      </c>
      <c r="K80">
        <f t="shared" si="11"/>
        <v>3</v>
      </c>
      <c r="L80">
        <f t="shared" si="13"/>
        <v>475336410</v>
      </c>
      <c r="M80">
        <f t="shared" si="14"/>
        <v>475333765</v>
      </c>
      <c r="N80">
        <f t="shared" si="15"/>
        <v>2645</v>
      </c>
      <c r="O80">
        <f t="shared" si="16"/>
        <v>4.4843885633680559E-5</v>
      </c>
      <c r="S80">
        <f t="shared" si="17"/>
        <v>41</v>
      </c>
      <c r="T80">
        <f t="shared" si="18"/>
        <v>39</v>
      </c>
    </row>
    <row r="81" spans="1:20" x14ac:dyDescent="0.25">
      <c r="A81" s="1">
        <v>0.83129629629629631</v>
      </c>
      <c r="B81">
        <v>475335585</v>
      </c>
      <c r="C81">
        <v>475336410</v>
      </c>
      <c r="D81">
        <v>496374201</v>
      </c>
      <c r="E81">
        <v>475333765</v>
      </c>
      <c r="F81">
        <v>39</v>
      </c>
      <c r="G81">
        <v>0</v>
      </c>
      <c r="H81">
        <v>2645</v>
      </c>
      <c r="J81">
        <f t="shared" si="12"/>
        <v>1</v>
      </c>
      <c r="K81">
        <f t="shared" si="11"/>
        <v>3</v>
      </c>
      <c r="L81">
        <f t="shared" si="13"/>
        <v>475336410</v>
      </c>
      <c r="M81">
        <f t="shared" si="14"/>
        <v>475333765</v>
      </c>
      <c r="N81">
        <f t="shared" si="15"/>
        <v>2645</v>
      </c>
      <c r="O81">
        <f t="shared" si="16"/>
        <v>4.4843885633680559E-5</v>
      </c>
      <c r="S81">
        <f t="shared" si="17"/>
        <v>41</v>
      </c>
      <c r="T81">
        <f t="shared" si="18"/>
        <v>39</v>
      </c>
    </row>
    <row r="82" spans="1:20" x14ac:dyDescent="0.25">
      <c r="A82" s="1">
        <v>0.83129629629629631</v>
      </c>
      <c r="B82">
        <v>475335585</v>
      </c>
      <c r="C82">
        <v>475336410</v>
      </c>
      <c r="D82">
        <v>496374201</v>
      </c>
      <c r="E82">
        <v>475333765</v>
      </c>
      <c r="F82">
        <v>39</v>
      </c>
      <c r="G82">
        <v>1</v>
      </c>
      <c r="H82">
        <v>21038616</v>
      </c>
      <c r="J82">
        <f t="shared" si="12"/>
        <v>2</v>
      </c>
      <c r="K82">
        <f t="shared" si="11"/>
        <v>0</v>
      </c>
      <c r="L82">
        <f t="shared" si="13"/>
        <v>496374201</v>
      </c>
      <c r="M82">
        <f t="shared" si="14"/>
        <v>475335585</v>
      </c>
      <c r="N82">
        <f t="shared" si="15"/>
        <v>21038616</v>
      </c>
      <c r="O82">
        <f t="shared" si="16"/>
        <v>0.35669311523437502</v>
      </c>
      <c r="S82">
        <f t="shared" si="17"/>
        <v>42</v>
      </c>
      <c r="T82">
        <f t="shared" si="18"/>
        <v>40</v>
      </c>
    </row>
    <row r="83" spans="1:20" x14ac:dyDescent="0.25">
      <c r="A83" s="1">
        <v>0.83129629629629631</v>
      </c>
      <c r="B83">
        <v>475335585</v>
      </c>
      <c r="C83">
        <v>475336410</v>
      </c>
      <c r="D83">
        <v>496374201</v>
      </c>
      <c r="E83">
        <v>496376849</v>
      </c>
      <c r="F83">
        <v>40</v>
      </c>
      <c r="G83">
        <v>0</v>
      </c>
      <c r="H83">
        <v>21038616</v>
      </c>
      <c r="J83">
        <f t="shared" si="12"/>
        <v>2</v>
      </c>
      <c r="K83">
        <f t="shared" si="11"/>
        <v>0</v>
      </c>
      <c r="L83">
        <f t="shared" si="13"/>
        <v>496374201</v>
      </c>
      <c r="M83">
        <f t="shared" si="14"/>
        <v>475335585</v>
      </c>
      <c r="N83">
        <f t="shared" si="15"/>
        <v>21038616</v>
      </c>
      <c r="O83">
        <f t="shared" si="16"/>
        <v>0.35669311523437502</v>
      </c>
      <c r="S83">
        <f t="shared" si="17"/>
        <v>42</v>
      </c>
      <c r="T83">
        <f t="shared" si="18"/>
        <v>40</v>
      </c>
    </row>
    <row r="84" spans="1:20" x14ac:dyDescent="0.25">
      <c r="A84" s="1">
        <v>0.83129629629629631</v>
      </c>
      <c r="B84">
        <v>475335585</v>
      </c>
      <c r="C84">
        <v>475336410</v>
      </c>
      <c r="D84">
        <v>496374201</v>
      </c>
      <c r="E84">
        <v>496376849</v>
      </c>
      <c r="F84">
        <v>40</v>
      </c>
      <c r="G84">
        <v>1</v>
      </c>
      <c r="H84">
        <v>21040439</v>
      </c>
      <c r="J84">
        <f t="shared" si="12"/>
        <v>3</v>
      </c>
      <c r="K84">
        <f t="shared" si="11"/>
        <v>1</v>
      </c>
      <c r="L84">
        <f t="shared" si="13"/>
        <v>496376849</v>
      </c>
      <c r="M84">
        <f t="shared" si="14"/>
        <v>475336410</v>
      </c>
      <c r="N84">
        <f t="shared" si="15"/>
        <v>21040439</v>
      </c>
      <c r="O84">
        <f t="shared" si="16"/>
        <v>0.35672402275933157</v>
      </c>
      <c r="S84">
        <f t="shared" si="17"/>
        <v>43</v>
      </c>
      <c r="T84">
        <f t="shared" si="18"/>
        <v>41</v>
      </c>
    </row>
    <row r="85" spans="1:20" x14ac:dyDescent="0.25">
      <c r="A85" s="1">
        <v>0.83130787037037035</v>
      </c>
      <c r="B85">
        <v>531756504</v>
      </c>
      <c r="C85">
        <v>475336410</v>
      </c>
      <c r="D85">
        <v>496374201</v>
      </c>
      <c r="E85">
        <v>496376849</v>
      </c>
      <c r="F85">
        <v>41</v>
      </c>
      <c r="G85">
        <v>0</v>
      </c>
      <c r="H85">
        <v>21040439</v>
      </c>
      <c r="J85">
        <f t="shared" si="12"/>
        <v>3</v>
      </c>
      <c r="K85">
        <f t="shared" si="11"/>
        <v>1</v>
      </c>
      <c r="L85">
        <f t="shared" si="13"/>
        <v>496376849</v>
      </c>
      <c r="M85">
        <f t="shared" si="14"/>
        <v>475336410</v>
      </c>
      <c r="N85">
        <f t="shared" si="15"/>
        <v>21040439</v>
      </c>
      <c r="O85">
        <f t="shared" si="16"/>
        <v>0.35672402275933157</v>
      </c>
      <c r="S85">
        <f t="shared" si="17"/>
        <v>43</v>
      </c>
      <c r="T85">
        <f t="shared" si="18"/>
        <v>41</v>
      </c>
    </row>
    <row r="86" spans="1:20" x14ac:dyDescent="0.25">
      <c r="A86" s="1">
        <v>0.83130787037037035</v>
      </c>
      <c r="B86">
        <v>531756504</v>
      </c>
      <c r="C86">
        <v>475336410</v>
      </c>
      <c r="D86">
        <v>496374201</v>
      </c>
      <c r="E86">
        <v>496376849</v>
      </c>
      <c r="F86">
        <v>41</v>
      </c>
      <c r="G86">
        <v>1</v>
      </c>
      <c r="H86">
        <v>35382303</v>
      </c>
      <c r="J86">
        <f t="shared" si="12"/>
        <v>0</v>
      </c>
      <c r="K86">
        <f t="shared" si="11"/>
        <v>2</v>
      </c>
      <c r="L86">
        <f t="shared" si="13"/>
        <v>531756504</v>
      </c>
      <c r="M86">
        <f t="shared" si="14"/>
        <v>496374201</v>
      </c>
      <c r="N86">
        <f t="shared" si="15"/>
        <v>35382303</v>
      </c>
      <c r="O86">
        <f t="shared" si="16"/>
        <v>0.59987899780273435</v>
      </c>
      <c r="S86">
        <f t="shared" si="17"/>
        <v>44</v>
      </c>
      <c r="T86">
        <f t="shared" si="18"/>
        <v>42</v>
      </c>
    </row>
    <row r="87" spans="1:20" x14ac:dyDescent="0.25">
      <c r="A87" s="1">
        <v>0.83130787037037035</v>
      </c>
      <c r="B87">
        <v>531756504</v>
      </c>
      <c r="C87">
        <v>531758346</v>
      </c>
      <c r="D87">
        <v>496374201</v>
      </c>
      <c r="E87">
        <v>496376849</v>
      </c>
      <c r="F87">
        <v>42</v>
      </c>
      <c r="G87">
        <v>0</v>
      </c>
      <c r="H87">
        <v>35382303</v>
      </c>
      <c r="J87">
        <f t="shared" si="12"/>
        <v>0</v>
      </c>
      <c r="K87">
        <f t="shared" si="11"/>
        <v>2</v>
      </c>
      <c r="L87">
        <f t="shared" si="13"/>
        <v>531756504</v>
      </c>
      <c r="M87">
        <f t="shared" si="14"/>
        <v>496374201</v>
      </c>
      <c r="N87">
        <f t="shared" si="15"/>
        <v>35382303</v>
      </c>
      <c r="O87">
        <f t="shared" si="16"/>
        <v>0.59987899780273435</v>
      </c>
      <c r="S87">
        <f t="shared" si="17"/>
        <v>44</v>
      </c>
      <c r="T87">
        <f t="shared" si="18"/>
        <v>42</v>
      </c>
    </row>
    <row r="88" spans="1:20" x14ac:dyDescent="0.25">
      <c r="A88" s="1">
        <v>0.83130787037037035</v>
      </c>
      <c r="B88">
        <v>531756504</v>
      </c>
      <c r="C88">
        <v>531758346</v>
      </c>
      <c r="D88">
        <v>496374201</v>
      </c>
      <c r="E88">
        <v>496376849</v>
      </c>
      <c r="F88">
        <v>42</v>
      </c>
      <c r="G88">
        <v>1</v>
      </c>
      <c r="H88">
        <v>35381497</v>
      </c>
      <c r="J88">
        <f t="shared" si="12"/>
        <v>1</v>
      </c>
      <c r="K88">
        <f t="shared" si="11"/>
        <v>3</v>
      </c>
      <c r="L88">
        <f t="shared" si="13"/>
        <v>531758346</v>
      </c>
      <c r="M88">
        <f t="shared" si="14"/>
        <v>496376849</v>
      </c>
      <c r="N88">
        <f t="shared" si="15"/>
        <v>35381497</v>
      </c>
      <c r="O88">
        <f t="shared" si="16"/>
        <v>0.59986533270941844</v>
      </c>
      <c r="S88">
        <f t="shared" si="17"/>
        <v>45</v>
      </c>
      <c r="T88">
        <f t="shared" si="18"/>
        <v>43</v>
      </c>
    </row>
    <row r="89" spans="1:20" x14ac:dyDescent="0.25">
      <c r="A89" s="1">
        <v>0.83130787037037035</v>
      </c>
      <c r="B89">
        <v>531756504</v>
      </c>
      <c r="C89">
        <v>531758346</v>
      </c>
      <c r="D89">
        <v>531759159</v>
      </c>
      <c r="E89">
        <v>496376849</v>
      </c>
      <c r="F89">
        <v>43</v>
      </c>
      <c r="G89">
        <v>0</v>
      </c>
      <c r="H89">
        <v>35381497</v>
      </c>
      <c r="J89">
        <f t="shared" si="12"/>
        <v>1</v>
      </c>
      <c r="K89">
        <f t="shared" si="11"/>
        <v>3</v>
      </c>
      <c r="L89">
        <f t="shared" si="13"/>
        <v>531758346</v>
      </c>
      <c r="M89">
        <f t="shared" si="14"/>
        <v>496376849</v>
      </c>
      <c r="N89">
        <f t="shared" si="15"/>
        <v>35381497</v>
      </c>
      <c r="O89">
        <f t="shared" si="16"/>
        <v>0.59986533270941844</v>
      </c>
      <c r="S89">
        <f t="shared" si="17"/>
        <v>45</v>
      </c>
      <c r="T89">
        <f t="shared" si="18"/>
        <v>43</v>
      </c>
    </row>
    <row r="90" spans="1:20" x14ac:dyDescent="0.25">
      <c r="A90" s="1">
        <v>0.83130787037037035</v>
      </c>
      <c r="B90">
        <v>531756504</v>
      </c>
      <c r="C90">
        <v>531758346</v>
      </c>
      <c r="D90">
        <v>531759159</v>
      </c>
      <c r="E90">
        <v>496376849</v>
      </c>
      <c r="F90">
        <v>43</v>
      </c>
      <c r="G90">
        <v>1</v>
      </c>
      <c r="H90">
        <v>2655</v>
      </c>
      <c r="J90">
        <f t="shared" si="12"/>
        <v>2</v>
      </c>
      <c r="K90">
        <f t="shared" si="11"/>
        <v>0</v>
      </c>
      <c r="L90">
        <f t="shared" si="13"/>
        <v>531759159</v>
      </c>
      <c r="M90">
        <f t="shared" si="14"/>
        <v>531756504</v>
      </c>
      <c r="N90">
        <f t="shared" si="15"/>
        <v>2655</v>
      </c>
      <c r="O90">
        <f t="shared" si="16"/>
        <v>4.5013427734375003E-5</v>
      </c>
      <c r="S90">
        <f t="shared" si="17"/>
        <v>46</v>
      </c>
      <c r="T90">
        <f t="shared" si="18"/>
        <v>44</v>
      </c>
    </row>
  </sheetData>
  <conditionalFormatting sqref="Q4">
    <cfRule type="expression" dxfId="1" priority="2">
      <formula>Q4=Q3</formula>
    </cfRule>
  </conditionalFormatting>
  <conditionalFormatting sqref="B3:E90">
    <cfRule type="expression" dxfId="0" priority="1">
      <formula>B3=B2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01D5-2EA3-4B5C-9CDE-F905E100F048}">
  <dimension ref="A2:G73"/>
  <sheetViews>
    <sheetView workbookViewId="0">
      <selection activeCell="E4" sqref="E4:G4"/>
    </sheetView>
  </sheetViews>
  <sheetFormatPr defaultRowHeight="15" x14ac:dyDescent="0.25"/>
  <cols>
    <col min="4" max="4" width="11" bestFit="1" customWidth="1"/>
    <col min="5" max="5" width="12" bestFit="1" customWidth="1"/>
  </cols>
  <sheetData>
    <row r="2" spans="1:7" x14ac:dyDescent="0.25">
      <c r="A2" t="s">
        <v>33</v>
      </c>
      <c r="E2" t="s">
        <v>296</v>
      </c>
      <c r="F2" t="s">
        <v>297</v>
      </c>
      <c r="G2" t="s">
        <v>298</v>
      </c>
    </row>
    <row r="3" spans="1:7" x14ac:dyDescent="0.25">
      <c r="A3">
        <v>0</v>
      </c>
      <c r="B3" t="s">
        <v>225</v>
      </c>
      <c r="C3">
        <v>0</v>
      </c>
      <c r="D3">
        <f>HEX2DEC(MID(B3,SEARCH("x",B3)+1,8))</f>
        <v>18727788</v>
      </c>
    </row>
    <row r="4" spans="1:7" x14ac:dyDescent="0.25">
      <c r="A4">
        <v>0</v>
      </c>
      <c r="B4" t="s">
        <v>226</v>
      </c>
      <c r="C4">
        <v>0</v>
      </c>
      <c r="D4">
        <f t="shared" ref="D4:D67" si="0">HEX2DEC(MID(B4,SEARCH("x",B4)+1,8))</f>
        <v>18729233</v>
      </c>
      <c r="E4">
        <f>(D4-D3)/58982.4</f>
        <v>2.449883355034722E-2</v>
      </c>
      <c r="F4" t="str">
        <f>IF(E4&lt;1,"",E4/1000)</f>
        <v/>
      </c>
      <c r="G4">
        <f>IF(E4&gt;1,"",E4*1000)</f>
        <v>24.498833550347221</v>
      </c>
    </row>
    <row r="5" spans="1:7" x14ac:dyDescent="0.25">
      <c r="A5">
        <v>0</v>
      </c>
      <c r="B5" t="s">
        <v>227</v>
      </c>
      <c r="C5">
        <v>0</v>
      </c>
      <c r="D5">
        <f t="shared" si="0"/>
        <v>18730445</v>
      </c>
      <c r="E5">
        <f t="shared" ref="E5:E68" si="1">(D5-D4)/58982.4</f>
        <v>2.0548502604166668E-2</v>
      </c>
      <c r="F5" t="str">
        <f t="shared" ref="F5:F68" si="2">IF(E5&lt;1,"",E5/1000)</f>
        <v/>
      </c>
      <c r="G5">
        <f t="shared" ref="G5:G68" si="3">IF(E5&gt;1,"",E5*1000)</f>
        <v>20.548502604166668</v>
      </c>
    </row>
    <row r="6" spans="1:7" x14ac:dyDescent="0.25">
      <c r="A6">
        <v>0</v>
      </c>
      <c r="B6" t="s">
        <v>228</v>
      </c>
      <c r="C6">
        <v>0</v>
      </c>
      <c r="D6">
        <f t="shared" si="0"/>
        <v>139766734</v>
      </c>
      <c r="E6">
        <f t="shared" si="1"/>
        <v>2052.0746697319878</v>
      </c>
      <c r="F6">
        <f t="shared" si="2"/>
        <v>2.0520746697319878</v>
      </c>
      <c r="G6" t="str">
        <f t="shared" si="3"/>
        <v/>
      </c>
    </row>
    <row r="7" spans="1:7" x14ac:dyDescent="0.25">
      <c r="A7">
        <v>0</v>
      </c>
      <c r="B7" t="s">
        <v>229</v>
      </c>
      <c r="C7">
        <v>0</v>
      </c>
      <c r="D7">
        <f t="shared" si="0"/>
        <v>139768181</v>
      </c>
      <c r="E7">
        <f t="shared" si="1"/>
        <v>2.4532741970486112E-2</v>
      </c>
      <c r="F7" t="str">
        <f t="shared" si="2"/>
        <v/>
      </c>
      <c r="G7">
        <f t="shared" si="3"/>
        <v>24.532741970486111</v>
      </c>
    </row>
    <row r="8" spans="1:7" x14ac:dyDescent="0.25">
      <c r="A8">
        <v>0</v>
      </c>
      <c r="B8" t="s">
        <v>230</v>
      </c>
      <c r="C8">
        <v>0</v>
      </c>
      <c r="D8">
        <f t="shared" si="0"/>
        <v>139769393</v>
      </c>
      <c r="E8">
        <f t="shared" si="1"/>
        <v>2.0548502604166668E-2</v>
      </c>
      <c r="F8" t="str">
        <f t="shared" si="2"/>
        <v/>
      </c>
      <c r="G8">
        <f t="shared" si="3"/>
        <v>20.548502604166668</v>
      </c>
    </row>
    <row r="9" spans="1:7" x14ac:dyDescent="0.25">
      <c r="A9">
        <v>0</v>
      </c>
      <c r="B9" t="s">
        <v>231</v>
      </c>
      <c r="C9">
        <v>0</v>
      </c>
      <c r="D9">
        <f t="shared" si="0"/>
        <v>255206954</v>
      </c>
      <c r="E9">
        <f t="shared" si="1"/>
        <v>1957.1526590983071</v>
      </c>
      <c r="F9">
        <f t="shared" si="2"/>
        <v>1.957152659098307</v>
      </c>
      <c r="G9" t="str">
        <f t="shared" si="3"/>
        <v/>
      </c>
    </row>
    <row r="10" spans="1:7" x14ac:dyDescent="0.25">
      <c r="A10">
        <v>0</v>
      </c>
      <c r="B10" t="s">
        <v>232</v>
      </c>
      <c r="C10">
        <v>0</v>
      </c>
      <c r="D10">
        <f t="shared" si="0"/>
        <v>255208404</v>
      </c>
      <c r="E10">
        <f t="shared" si="1"/>
        <v>2.4583604600694444E-2</v>
      </c>
      <c r="F10" t="str">
        <f t="shared" si="2"/>
        <v/>
      </c>
      <c r="G10">
        <f t="shared" si="3"/>
        <v>24.583604600694443</v>
      </c>
    </row>
    <row r="11" spans="1:7" x14ac:dyDescent="0.25">
      <c r="A11">
        <v>0</v>
      </c>
      <c r="B11" t="s">
        <v>233</v>
      </c>
      <c r="C11">
        <v>0</v>
      </c>
      <c r="D11">
        <f t="shared" si="0"/>
        <v>255209612</v>
      </c>
      <c r="E11">
        <f t="shared" si="1"/>
        <v>2.0480685763888888E-2</v>
      </c>
      <c r="F11" t="str">
        <f t="shared" si="2"/>
        <v/>
      </c>
      <c r="G11">
        <f t="shared" si="3"/>
        <v>20.480685763888889</v>
      </c>
    </row>
    <row r="12" spans="1:7" x14ac:dyDescent="0.25">
      <c r="A12">
        <v>0</v>
      </c>
      <c r="B12" t="s">
        <v>234</v>
      </c>
      <c r="C12">
        <v>0</v>
      </c>
      <c r="D12">
        <f t="shared" si="0"/>
        <v>326922299</v>
      </c>
      <c r="E12">
        <f t="shared" si="1"/>
        <v>1215.8319600423176</v>
      </c>
      <c r="F12">
        <f t="shared" si="2"/>
        <v>1.2158319600423175</v>
      </c>
      <c r="G12" t="str">
        <f t="shared" si="3"/>
        <v/>
      </c>
    </row>
    <row r="13" spans="1:7" x14ac:dyDescent="0.25">
      <c r="A13">
        <v>0</v>
      </c>
      <c r="B13" t="s">
        <v>235</v>
      </c>
      <c r="C13">
        <v>0</v>
      </c>
      <c r="D13">
        <f t="shared" si="0"/>
        <v>326924957</v>
      </c>
      <c r="E13">
        <f t="shared" si="1"/>
        <v>4.5064290364583336E-2</v>
      </c>
      <c r="F13" t="str">
        <f t="shared" si="2"/>
        <v/>
      </c>
      <c r="G13">
        <f t="shared" si="3"/>
        <v>45.064290364583336</v>
      </c>
    </row>
    <row r="14" spans="1:7" x14ac:dyDescent="0.25">
      <c r="A14">
        <v>0</v>
      </c>
      <c r="B14" t="s">
        <v>236</v>
      </c>
      <c r="C14">
        <v>0</v>
      </c>
      <c r="D14">
        <f t="shared" si="0"/>
        <v>379396379</v>
      </c>
      <c r="E14">
        <f t="shared" si="1"/>
        <v>889.61151123046875</v>
      </c>
      <c r="F14">
        <f t="shared" si="2"/>
        <v>0.88961151123046878</v>
      </c>
      <c r="G14" t="str">
        <f t="shared" si="3"/>
        <v/>
      </c>
    </row>
    <row r="15" spans="1:7" x14ac:dyDescent="0.25">
      <c r="A15">
        <v>0</v>
      </c>
      <c r="B15" t="s">
        <v>237</v>
      </c>
      <c r="C15">
        <v>0</v>
      </c>
      <c r="D15">
        <f t="shared" si="0"/>
        <v>379399032</v>
      </c>
      <c r="E15">
        <f t="shared" si="1"/>
        <v>4.4979519314236112E-2</v>
      </c>
      <c r="F15" t="str">
        <f t="shared" si="2"/>
        <v/>
      </c>
      <c r="G15">
        <f t="shared" si="3"/>
        <v>44.979519314236114</v>
      </c>
    </row>
    <row r="16" spans="1:7" x14ac:dyDescent="0.25">
      <c r="A16">
        <v>0</v>
      </c>
      <c r="B16" t="s">
        <v>238</v>
      </c>
      <c r="C16">
        <v>0</v>
      </c>
      <c r="D16">
        <f t="shared" si="0"/>
        <v>440369080</v>
      </c>
      <c r="E16">
        <f t="shared" si="1"/>
        <v>1033.6990017361111</v>
      </c>
      <c r="F16">
        <f t="shared" si="2"/>
        <v>1.0336990017361112</v>
      </c>
      <c r="G16" t="str">
        <f t="shared" si="3"/>
        <v/>
      </c>
    </row>
    <row r="17" spans="1:7" x14ac:dyDescent="0.25">
      <c r="A17">
        <v>0</v>
      </c>
      <c r="B17" t="s">
        <v>239</v>
      </c>
      <c r="C17">
        <v>0</v>
      </c>
      <c r="D17">
        <f t="shared" si="0"/>
        <v>440371738</v>
      </c>
      <c r="E17">
        <f t="shared" si="1"/>
        <v>4.5064290364583336E-2</v>
      </c>
      <c r="F17" t="str">
        <f t="shared" si="2"/>
        <v/>
      </c>
      <c r="G17">
        <f t="shared" si="3"/>
        <v>45.064290364583336</v>
      </c>
    </row>
    <row r="18" spans="1:7" x14ac:dyDescent="0.25">
      <c r="A18">
        <v>0</v>
      </c>
      <c r="B18" t="s">
        <v>240</v>
      </c>
      <c r="C18">
        <v>0</v>
      </c>
      <c r="D18">
        <f t="shared" si="0"/>
        <v>511960133</v>
      </c>
      <c r="E18">
        <f t="shared" si="1"/>
        <v>1213.7246873643662</v>
      </c>
      <c r="F18">
        <f t="shared" si="2"/>
        <v>1.2137246873643661</v>
      </c>
      <c r="G18" t="str">
        <f t="shared" si="3"/>
        <v/>
      </c>
    </row>
    <row r="19" spans="1:7" x14ac:dyDescent="0.25">
      <c r="A19">
        <v>0</v>
      </c>
      <c r="B19" t="s">
        <v>241</v>
      </c>
      <c r="C19">
        <v>0</v>
      </c>
      <c r="D19">
        <f t="shared" si="0"/>
        <v>511961966</v>
      </c>
      <c r="E19">
        <f t="shared" si="1"/>
        <v>3.1077067057291664E-2</v>
      </c>
      <c r="F19" t="str">
        <f t="shared" si="2"/>
        <v/>
      </c>
      <c r="G19">
        <f t="shared" si="3"/>
        <v>31.077067057291664</v>
      </c>
    </row>
    <row r="20" spans="1:7" x14ac:dyDescent="0.25">
      <c r="A20">
        <v>0</v>
      </c>
      <c r="B20" t="s">
        <v>242</v>
      </c>
      <c r="C20">
        <v>0</v>
      </c>
      <c r="D20">
        <f t="shared" si="0"/>
        <v>511962797</v>
      </c>
      <c r="E20">
        <f t="shared" si="1"/>
        <v>1.4088948567708332E-2</v>
      </c>
      <c r="F20" t="str">
        <f t="shared" si="2"/>
        <v/>
      </c>
      <c r="G20">
        <f t="shared" si="3"/>
        <v>14.088948567708332</v>
      </c>
    </row>
    <row r="21" spans="1:7" x14ac:dyDescent="0.25">
      <c r="A21">
        <v>0</v>
      </c>
      <c r="B21" t="s">
        <v>243</v>
      </c>
      <c r="C21">
        <v>0</v>
      </c>
      <c r="D21">
        <f t="shared" si="0"/>
        <v>548006855</v>
      </c>
      <c r="E21">
        <f t="shared" si="1"/>
        <v>611.09853108723962</v>
      </c>
      <c r="F21">
        <f t="shared" si="2"/>
        <v>0.61109853108723966</v>
      </c>
      <c r="G21" t="str">
        <f t="shared" si="3"/>
        <v/>
      </c>
    </row>
    <row r="22" spans="1:7" x14ac:dyDescent="0.25">
      <c r="A22">
        <v>0</v>
      </c>
      <c r="B22" t="s">
        <v>244</v>
      </c>
      <c r="C22">
        <v>0</v>
      </c>
      <c r="D22">
        <f t="shared" si="0"/>
        <v>548009513</v>
      </c>
      <c r="E22">
        <f t="shared" si="1"/>
        <v>4.5064290364583336E-2</v>
      </c>
      <c r="F22" t="str">
        <f t="shared" si="2"/>
        <v/>
      </c>
      <c r="G22">
        <f t="shared" si="3"/>
        <v>45.064290364583336</v>
      </c>
    </row>
    <row r="23" spans="1:7" x14ac:dyDescent="0.25">
      <c r="A23">
        <v>0</v>
      </c>
      <c r="B23" t="s">
        <v>245</v>
      </c>
      <c r="C23">
        <v>0</v>
      </c>
      <c r="D23">
        <f t="shared" si="0"/>
        <v>586569225</v>
      </c>
      <c r="E23">
        <f t="shared" si="1"/>
        <v>653.74945746527771</v>
      </c>
      <c r="F23">
        <f t="shared" si="2"/>
        <v>0.65374945746527768</v>
      </c>
      <c r="G23" t="str">
        <f t="shared" si="3"/>
        <v/>
      </c>
    </row>
    <row r="24" spans="1:7" x14ac:dyDescent="0.25">
      <c r="A24">
        <v>0</v>
      </c>
      <c r="B24" t="s">
        <v>246</v>
      </c>
      <c r="C24">
        <v>0</v>
      </c>
      <c r="D24">
        <f t="shared" si="0"/>
        <v>586571061</v>
      </c>
      <c r="E24">
        <f t="shared" si="1"/>
        <v>3.11279296875E-2</v>
      </c>
      <c r="F24" t="str">
        <f t="shared" si="2"/>
        <v/>
      </c>
      <c r="G24">
        <f t="shared" si="3"/>
        <v>31.1279296875</v>
      </c>
    </row>
    <row r="25" spans="1:7" x14ac:dyDescent="0.25">
      <c r="A25">
        <v>0</v>
      </c>
      <c r="B25" t="s">
        <v>247</v>
      </c>
      <c r="C25">
        <v>0</v>
      </c>
      <c r="D25">
        <f t="shared" si="0"/>
        <v>586571883</v>
      </c>
      <c r="E25">
        <f t="shared" si="1"/>
        <v>1.3936360677083332E-2</v>
      </c>
      <c r="F25" t="str">
        <f t="shared" si="2"/>
        <v/>
      </c>
      <c r="G25">
        <f t="shared" si="3"/>
        <v>13.936360677083332</v>
      </c>
    </row>
    <row r="26" spans="1:7" x14ac:dyDescent="0.25">
      <c r="A26">
        <v>0</v>
      </c>
      <c r="B26" t="s">
        <v>248</v>
      </c>
      <c r="C26">
        <v>0</v>
      </c>
      <c r="D26">
        <f t="shared" si="0"/>
        <v>628250132</v>
      </c>
      <c r="E26">
        <f t="shared" si="1"/>
        <v>706.6217888726128</v>
      </c>
      <c r="F26">
        <f t="shared" si="2"/>
        <v>0.70662178887261284</v>
      </c>
      <c r="G26" t="str">
        <f t="shared" si="3"/>
        <v/>
      </c>
    </row>
    <row r="27" spans="1:7" x14ac:dyDescent="0.25">
      <c r="A27">
        <v>0</v>
      </c>
      <c r="B27" t="s">
        <v>249</v>
      </c>
      <c r="C27">
        <v>0</v>
      </c>
      <c r="D27">
        <f t="shared" si="0"/>
        <v>628251581</v>
      </c>
      <c r="E27">
        <f t="shared" si="1"/>
        <v>2.4566650390625E-2</v>
      </c>
      <c r="F27" t="str">
        <f t="shared" si="2"/>
        <v/>
      </c>
      <c r="G27">
        <f t="shared" si="3"/>
        <v>24.566650390625</v>
      </c>
    </row>
    <row r="28" spans="1:7" x14ac:dyDescent="0.25">
      <c r="A28">
        <v>0</v>
      </c>
      <c r="B28" t="s">
        <v>250</v>
      </c>
      <c r="C28">
        <v>0</v>
      </c>
      <c r="D28">
        <f t="shared" si="0"/>
        <v>628252792</v>
      </c>
      <c r="E28">
        <f t="shared" si="1"/>
        <v>2.053154839409722E-2</v>
      </c>
      <c r="F28" t="str">
        <f t="shared" si="2"/>
        <v/>
      </c>
      <c r="G28">
        <f t="shared" si="3"/>
        <v>20.531548394097221</v>
      </c>
    </row>
    <row r="29" spans="1:7" x14ac:dyDescent="0.25">
      <c r="A29">
        <v>0</v>
      </c>
      <c r="B29" t="s">
        <v>251</v>
      </c>
      <c r="C29">
        <v>0</v>
      </c>
      <c r="D29">
        <f t="shared" si="0"/>
        <v>673909663</v>
      </c>
      <c r="E29">
        <f t="shared" si="1"/>
        <v>774.076182047526</v>
      </c>
      <c r="F29">
        <f t="shared" si="2"/>
        <v>0.77407618204752604</v>
      </c>
      <c r="G29" t="str">
        <f t="shared" si="3"/>
        <v/>
      </c>
    </row>
    <row r="30" spans="1:7" x14ac:dyDescent="0.25">
      <c r="A30">
        <v>0</v>
      </c>
      <c r="B30" t="s">
        <v>252</v>
      </c>
      <c r="C30">
        <v>0</v>
      </c>
      <c r="D30">
        <f t="shared" si="0"/>
        <v>673911109</v>
      </c>
      <c r="E30">
        <f t="shared" si="1"/>
        <v>2.4515787760416664E-2</v>
      </c>
      <c r="F30" t="str">
        <f t="shared" si="2"/>
        <v/>
      </c>
      <c r="G30">
        <f t="shared" si="3"/>
        <v>24.515787760416664</v>
      </c>
    </row>
    <row r="31" spans="1:7" x14ac:dyDescent="0.25">
      <c r="A31">
        <v>0</v>
      </c>
      <c r="B31" t="s">
        <v>253</v>
      </c>
      <c r="C31">
        <v>0</v>
      </c>
      <c r="D31">
        <f t="shared" si="0"/>
        <v>673912323</v>
      </c>
      <c r="E31">
        <f t="shared" si="1"/>
        <v>2.0582411024305556E-2</v>
      </c>
      <c r="F31" t="str">
        <f t="shared" si="2"/>
        <v/>
      </c>
      <c r="G31">
        <f t="shared" si="3"/>
        <v>20.582411024305557</v>
      </c>
    </row>
    <row r="32" spans="1:7" x14ac:dyDescent="0.25">
      <c r="A32">
        <v>0</v>
      </c>
      <c r="B32" t="s">
        <v>254</v>
      </c>
      <c r="C32">
        <v>0</v>
      </c>
      <c r="D32">
        <f t="shared" si="0"/>
        <v>724943133</v>
      </c>
      <c r="E32">
        <f t="shared" si="1"/>
        <v>865.18707275390625</v>
      </c>
      <c r="F32">
        <f t="shared" si="2"/>
        <v>0.86518707275390627</v>
      </c>
      <c r="G32" t="str">
        <f t="shared" si="3"/>
        <v/>
      </c>
    </row>
    <row r="33" spans="1:7" x14ac:dyDescent="0.25">
      <c r="A33">
        <v>0</v>
      </c>
      <c r="B33" t="s">
        <v>255</v>
      </c>
      <c r="C33">
        <v>0</v>
      </c>
      <c r="D33">
        <f t="shared" si="0"/>
        <v>724944971</v>
      </c>
      <c r="E33">
        <f t="shared" si="1"/>
        <v>3.1161838107638888E-2</v>
      </c>
      <c r="F33" t="str">
        <f t="shared" si="2"/>
        <v/>
      </c>
      <c r="G33">
        <f t="shared" si="3"/>
        <v>31.161838107638889</v>
      </c>
    </row>
    <row r="34" spans="1:7" x14ac:dyDescent="0.25">
      <c r="A34">
        <v>0</v>
      </c>
      <c r="B34" t="s">
        <v>256</v>
      </c>
      <c r="C34">
        <v>0</v>
      </c>
      <c r="D34">
        <f t="shared" si="0"/>
        <v>724945791</v>
      </c>
      <c r="E34">
        <f t="shared" si="1"/>
        <v>1.3902452256944444E-2</v>
      </c>
      <c r="F34" t="str">
        <f t="shared" si="2"/>
        <v/>
      </c>
      <c r="G34">
        <f t="shared" si="3"/>
        <v>13.902452256944445</v>
      </c>
    </row>
    <row r="35" spans="1:7" x14ac:dyDescent="0.25">
      <c r="A35">
        <v>0</v>
      </c>
      <c r="B35" t="s">
        <v>257</v>
      </c>
      <c r="C35">
        <v>0</v>
      </c>
      <c r="D35">
        <f t="shared" si="0"/>
        <v>783851708</v>
      </c>
      <c r="E35">
        <f t="shared" si="1"/>
        <v>998.70329115125867</v>
      </c>
      <c r="F35">
        <f t="shared" si="2"/>
        <v>0.99870329115125867</v>
      </c>
      <c r="G35" t="str">
        <f t="shared" si="3"/>
        <v/>
      </c>
    </row>
    <row r="36" spans="1:7" x14ac:dyDescent="0.25">
      <c r="A36">
        <v>0</v>
      </c>
      <c r="B36" t="s">
        <v>258</v>
      </c>
      <c r="C36">
        <v>0</v>
      </c>
      <c r="D36">
        <f t="shared" si="0"/>
        <v>783853558</v>
      </c>
      <c r="E36">
        <f t="shared" si="1"/>
        <v>3.1365288628472224E-2</v>
      </c>
      <c r="F36" t="str">
        <f t="shared" si="2"/>
        <v/>
      </c>
      <c r="G36">
        <f t="shared" si="3"/>
        <v>31.365288628472225</v>
      </c>
    </row>
    <row r="37" spans="1:7" x14ac:dyDescent="0.25">
      <c r="A37">
        <v>0</v>
      </c>
      <c r="B37" t="s">
        <v>259</v>
      </c>
      <c r="C37">
        <v>0</v>
      </c>
      <c r="D37">
        <f t="shared" si="0"/>
        <v>783854366</v>
      </c>
      <c r="E37">
        <f t="shared" si="1"/>
        <v>1.369900173611111E-2</v>
      </c>
      <c r="F37" t="str">
        <f t="shared" si="2"/>
        <v/>
      </c>
      <c r="G37">
        <f t="shared" si="3"/>
        <v>13.699001736111111</v>
      </c>
    </row>
    <row r="38" spans="1:7" x14ac:dyDescent="0.25">
      <c r="A38">
        <v>0</v>
      </c>
      <c r="B38" t="s">
        <v>260</v>
      </c>
      <c r="C38">
        <v>0</v>
      </c>
      <c r="D38">
        <f t="shared" si="0"/>
        <v>787336992</v>
      </c>
      <c r="E38">
        <f t="shared" si="1"/>
        <v>59.045172797309029</v>
      </c>
      <c r="F38">
        <f t="shared" si="2"/>
        <v>5.9045172797309031E-2</v>
      </c>
      <c r="G38" t="str">
        <f t="shared" si="3"/>
        <v/>
      </c>
    </row>
    <row r="39" spans="1:7" x14ac:dyDescent="0.25">
      <c r="A39">
        <v>0</v>
      </c>
      <c r="B39" t="s">
        <v>261</v>
      </c>
      <c r="C39">
        <v>0</v>
      </c>
      <c r="D39">
        <f t="shared" si="0"/>
        <v>848772158</v>
      </c>
      <c r="E39">
        <f t="shared" si="1"/>
        <v>1041.5847100151909</v>
      </c>
      <c r="F39">
        <f t="shared" si="2"/>
        <v>1.0415847100151909</v>
      </c>
      <c r="G39" t="str">
        <f t="shared" si="3"/>
        <v/>
      </c>
    </row>
    <row r="40" spans="1:7" x14ac:dyDescent="0.25">
      <c r="A40">
        <v>0</v>
      </c>
      <c r="B40" t="s">
        <v>262</v>
      </c>
      <c r="C40">
        <v>0</v>
      </c>
      <c r="D40">
        <f t="shared" si="0"/>
        <v>848774818</v>
      </c>
      <c r="E40">
        <f t="shared" si="1"/>
        <v>4.5098198784722224E-2</v>
      </c>
      <c r="F40" t="str">
        <f t="shared" si="2"/>
        <v/>
      </c>
      <c r="G40">
        <f t="shared" si="3"/>
        <v>45.098198784722221</v>
      </c>
    </row>
    <row r="41" spans="1:7" x14ac:dyDescent="0.25">
      <c r="A41">
        <v>0</v>
      </c>
      <c r="B41" t="s">
        <v>263</v>
      </c>
      <c r="C41">
        <v>0</v>
      </c>
      <c r="D41">
        <f t="shared" si="0"/>
        <v>878212971</v>
      </c>
      <c r="E41">
        <f t="shared" si="1"/>
        <v>499.10063001844617</v>
      </c>
      <c r="F41">
        <f t="shared" si="2"/>
        <v>0.49910063001844618</v>
      </c>
      <c r="G41" t="str">
        <f t="shared" si="3"/>
        <v/>
      </c>
    </row>
    <row r="42" spans="1:7" x14ac:dyDescent="0.25">
      <c r="A42">
        <v>0</v>
      </c>
      <c r="B42" t="s">
        <v>264</v>
      </c>
      <c r="C42">
        <v>0</v>
      </c>
      <c r="D42">
        <f t="shared" si="0"/>
        <v>878215628</v>
      </c>
      <c r="E42">
        <f t="shared" si="1"/>
        <v>4.5047336154513888E-2</v>
      </c>
      <c r="F42" t="str">
        <f t="shared" si="2"/>
        <v/>
      </c>
      <c r="G42">
        <f t="shared" si="3"/>
        <v>45.047336154513886</v>
      </c>
    </row>
    <row r="43" spans="1:7" x14ac:dyDescent="0.25">
      <c r="A43">
        <v>0</v>
      </c>
      <c r="B43" t="s">
        <v>265</v>
      </c>
      <c r="C43">
        <v>0</v>
      </c>
      <c r="D43">
        <f t="shared" si="0"/>
        <v>908935243</v>
      </c>
      <c r="E43">
        <f t="shared" si="1"/>
        <v>520.82680596245655</v>
      </c>
      <c r="F43">
        <f t="shared" si="2"/>
        <v>0.52082680596245656</v>
      </c>
      <c r="G43" t="str">
        <f t="shared" si="3"/>
        <v/>
      </c>
    </row>
    <row r="44" spans="1:7" x14ac:dyDescent="0.25">
      <c r="A44">
        <v>0</v>
      </c>
      <c r="B44" t="s">
        <v>266</v>
      </c>
      <c r="C44">
        <v>0</v>
      </c>
      <c r="D44">
        <f t="shared" si="0"/>
        <v>908937082</v>
      </c>
      <c r="E44">
        <f t="shared" si="1"/>
        <v>3.1178792317708332E-2</v>
      </c>
      <c r="F44" t="str">
        <f t="shared" si="2"/>
        <v/>
      </c>
      <c r="G44">
        <f t="shared" si="3"/>
        <v>31.178792317708332</v>
      </c>
    </row>
    <row r="45" spans="1:7" x14ac:dyDescent="0.25">
      <c r="A45">
        <v>0</v>
      </c>
      <c r="B45" t="s">
        <v>267</v>
      </c>
      <c r="C45">
        <v>0</v>
      </c>
      <c r="D45">
        <f t="shared" si="0"/>
        <v>908937904</v>
      </c>
      <c r="E45">
        <f t="shared" si="1"/>
        <v>1.3936360677083332E-2</v>
      </c>
      <c r="F45" t="str">
        <f t="shared" si="2"/>
        <v/>
      </c>
      <c r="G45">
        <f t="shared" si="3"/>
        <v>13.936360677083332</v>
      </c>
    </row>
    <row r="46" spans="1:7" x14ac:dyDescent="0.25">
      <c r="A46">
        <v>0</v>
      </c>
      <c r="B46" t="s">
        <v>268</v>
      </c>
      <c r="C46">
        <v>0</v>
      </c>
      <c r="D46">
        <f t="shared" si="0"/>
        <v>941201199</v>
      </c>
      <c r="E46">
        <f t="shared" si="1"/>
        <v>546.99868096245655</v>
      </c>
      <c r="F46">
        <f t="shared" si="2"/>
        <v>0.54699868096245652</v>
      </c>
      <c r="G46" t="str">
        <f t="shared" si="3"/>
        <v/>
      </c>
    </row>
    <row r="47" spans="1:7" x14ac:dyDescent="0.25">
      <c r="A47">
        <v>0</v>
      </c>
      <c r="B47" t="s">
        <v>269</v>
      </c>
      <c r="C47">
        <v>0</v>
      </c>
      <c r="D47">
        <f t="shared" si="0"/>
        <v>941202647</v>
      </c>
      <c r="E47">
        <f t="shared" si="1"/>
        <v>2.4549696180555556E-2</v>
      </c>
      <c r="F47" t="str">
        <f t="shared" si="2"/>
        <v/>
      </c>
      <c r="G47">
        <f t="shared" si="3"/>
        <v>24.549696180555557</v>
      </c>
    </row>
    <row r="48" spans="1:7" x14ac:dyDescent="0.25">
      <c r="A48">
        <v>0</v>
      </c>
      <c r="B48" t="s">
        <v>270</v>
      </c>
      <c r="C48">
        <v>0</v>
      </c>
      <c r="D48">
        <f t="shared" si="0"/>
        <v>941203857</v>
      </c>
      <c r="E48">
        <f t="shared" si="1"/>
        <v>2.0514594184027776E-2</v>
      </c>
      <c r="F48" t="str">
        <f t="shared" si="2"/>
        <v/>
      </c>
      <c r="G48">
        <f t="shared" si="3"/>
        <v>20.514594184027775</v>
      </c>
    </row>
    <row r="49" spans="1:7" x14ac:dyDescent="0.25">
      <c r="A49">
        <v>0</v>
      </c>
      <c r="B49" t="s">
        <v>271</v>
      </c>
      <c r="C49">
        <v>0</v>
      </c>
      <c r="D49">
        <f t="shared" si="0"/>
        <v>975215091</v>
      </c>
      <c r="E49">
        <f t="shared" si="1"/>
        <v>576.63360595703125</v>
      </c>
      <c r="F49">
        <f t="shared" si="2"/>
        <v>0.57663360595703128</v>
      </c>
      <c r="G49" t="str">
        <f t="shared" si="3"/>
        <v/>
      </c>
    </row>
    <row r="50" spans="1:7" x14ac:dyDescent="0.25">
      <c r="A50">
        <v>0</v>
      </c>
      <c r="B50" t="s">
        <v>272</v>
      </c>
      <c r="C50">
        <v>0</v>
      </c>
      <c r="D50">
        <f t="shared" si="0"/>
        <v>975216939</v>
      </c>
      <c r="E50">
        <f t="shared" si="1"/>
        <v>3.1331380208333336E-2</v>
      </c>
      <c r="F50" t="str">
        <f t="shared" si="2"/>
        <v/>
      </c>
      <c r="G50">
        <f t="shared" si="3"/>
        <v>31.331380208333336</v>
      </c>
    </row>
    <row r="51" spans="1:7" x14ac:dyDescent="0.25">
      <c r="A51">
        <v>0</v>
      </c>
      <c r="B51" t="s">
        <v>273</v>
      </c>
      <c r="C51">
        <v>0</v>
      </c>
      <c r="D51">
        <f t="shared" si="0"/>
        <v>975217749</v>
      </c>
      <c r="E51">
        <f t="shared" si="1"/>
        <v>1.373291015625E-2</v>
      </c>
      <c r="F51" t="str">
        <f t="shared" si="2"/>
        <v/>
      </c>
      <c r="G51">
        <f t="shared" si="3"/>
        <v>13.73291015625</v>
      </c>
    </row>
    <row r="52" spans="1:7" x14ac:dyDescent="0.25">
      <c r="A52">
        <v>0</v>
      </c>
      <c r="B52" t="s">
        <v>274</v>
      </c>
      <c r="C52">
        <v>0</v>
      </c>
      <c r="D52">
        <f t="shared" si="0"/>
        <v>1011216297</v>
      </c>
      <c r="E52">
        <f t="shared" si="1"/>
        <v>610.32694498697913</v>
      </c>
      <c r="F52">
        <f t="shared" si="2"/>
        <v>0.61032694498697915</v>
      </c>
      <c r="G52" t="str">
        <f t="shared" si="3"/>
        <v/>
      </c>
    </row>
    <row r="53" spans="1:7" x14ac:dyDescent="0.25">
      <c r="A53">
        <v>0</v>
      </c>
      <c r="B53" t="s">
        <v>275</v>
      </c>
      <c r="C53">
        <v>0</v>
      </c>
      <c r="D53">
        <f t="shared" si="0"/>
        <v>1011218137</v>
      </c>
      <c r="E53">
        <f t="shared" si="1"/>
        <v>3.1195746527777776E-2</v>
      </c>
      <c r="F53" t="str">
        <f t="shared" si="2"/>
        <v/>
      </c>
      <c r="G53">
        <f t="shared" si="3"/>
        <v>31.195746527777775</v>
      </c>
    </row>
    <row r="54" spans="1:7" x14ac:dyDescent="0.25">
      <c r="A54">
        <v>0</v>
      </c>
      <c r="B54" t="s">
        <v>276</v>
      </c>
      <c r="C54">
        <v>0</v>
      </c>
      <c r="D54">
        <f t="shared" si="0"/>
        <v>1011218957</v>
      </c>
      <c r="E54">
        <f t="shared" si="1"/>
        <v>1.3902452256944444E-2</v>
      </c>
      <c r="F54" t="str">
        <f t="shared" si="2"/>
        <v/>
      </c>
      <c r="G54">
        <f t="shared" si="3"/>
        <v>13.902452256944445</v>
      </c>
    </row>
    <row r="55" spans="1:7" x14ac:dyDescent="0.25">
      <c r="A55">
        <v>0</v>
      </c>
      <c r="B55" t="s">
        <v>277</v>
      </c>
      <c r="C55">
        <v>0</v>
      </c>
      <c r="D55">
        <f t="shared" si="0"/>
        <v>1049699911</v>
      </c>
      <c r="E55">
        <f t="shared" si="1"/>
        <v>652.41417778862842</v>
      </c>
      <c r="F55">
        <f t="shared" si="2"/>
        <v>0.65241417778862842</v>
      </c>
      <c r="G55" t="str">
        <f t="shared" si="3"/>
        <v/>
      </c>
    </row>
    <row r="56" spans="1:7" x14ac:dyDescent="0.25">
      <c r="A56">
        <v>0</v>
      </c>
      <c r="B56" t="s">
        <v>278</v>
      </c>
      <c r="C56">
        <v>0</v>
      </c>
      <c r="D56">
        <f t="shared" si="0"/>
        <v>1049702570</v>
      </c>
      <c r="E56">
        <f t="shared" si="1"/>
        <v>4.5081244574652776E-2</v>
      </c>
      <c r="F56" t="str">
        <f t="shared" si="2"/>
        <v/>
      </c>
      <c r="G56">
        <f t="shared" si="3"/>
        <v>45.081244574652779</v>
      </c>
    </row>
    <row r="57" spans="1:7" x14ac:dyDescent="0.25">
      <c r="A57">
        <v>0</v>
      </c>
      <c r="B57" t="s">
        <v>279</v>
      </c>
      <c r="C57">
        <v>0</v>
      </c>
      <c r="D57">
        <f t="shared" si="0"/>
        <v>1091124348</v>
      </c>
      <c r="E57">
        <f t="shared" si="1"/>
        <v>702.27352566189234</v>
      </c>
      <c r="F57">
        <f t="shared" si="2"/>
        <v>0.70227352566189238</v>
      </c>
      <c r="G57" t="str">
        <f t="shared" si="3"/>
        <v/>
      </c>
    </row>
    <row r="58" spans="1:7" x14ac:dyDescent="0.25">
      <c r="A58">
        <v>0</v>
      </c>
      <c r="B58" t="s">
        <v>280</v>
      </c>
      <c r="C58">
        <v>0</v>
      </c>
      <c r="D58">
        <f t="shared" si="0"/>
        <v>1091126189</v>
      </c>
      <c r="E58">
        <f t="shared" si="1"/>
        <v>3.121270073784722E-2</v>
      </c>
      <c r="F58" t="str">
        <f t="shared" si="2"/>
        <v/>
      </c>
      <c r="G58">
        <f t="shared" si="3"/>
        <v>31.212700737847221</v>
      </c>
    </row>
    <row r="59" spans="1:7" x14ac:dyDescent="0.25">
      <c r="A59">
        <v>0</v>
      </c>
      <c r="B59" t="s">
        <v>281</v>
      </c>
      <c r="C59">
        <v>0</v>
      </c>
      <c r="D59">
        <f t="shared" si="0"/>
        <v>1091127011</v>
      </c>
      <c r="E59">
        <f t="shared" si="1"/>
        <v>1.3936360677083332E-2</v>
      </c>
      <c r="F59" t="str">
        <f t="shared" si="2"/>
        <v/>
      </c>
      <c r="G59">
        <f t="shared" si="3"/>
        <v>13.936360677083332</v>
      </c>
    </row>
    <row r="60" spans="1:7" x14ac:dyDescent="0.25">
      <c r="A60">
        <v>0</v>
      </c>
      <c r="B60" t="s">
        <v>282</v>
      </c>
      <c r="C60">
        <v>0</v>
      </c>
      <c r="D60">
        <f t="shared" si="0"/>
        <v>1136364053</v>
      </c>
      <c r="E60">
        <f t="shared" si="1"/>
        <v>766.95831298828125</v>
      </c>
      <c r="F60">
        <f t="shared" si="2"/>
        <v>0.76695831298828121</v>
      </c>
      <c r="G60" t="str">
        <f t="shared" si="3"/>
        <v/>
      </c>
    </row>
    <row r="61" spans="1:7" x14ac:dyDescent="0.25">
      <c r="A61">
        <v>0</v>
      </c>
      <c r="B61" t="s">
        <v>283</v>
      </c>
      <c r="C61">
        <v>0</v>
      </c>
      <c r="D61">
        <f t="shared" si="0"/>
        <v>1136366714</v>
      </c>
      <c r="E61">
        <f t="shared" si="1"/>
        <v>4.5115152994791664E-2</v>
      </c>
      <c r="F61" t="str">
        <f t="shared" si="2"/>
        <v/>
      </c>
      <c r="G61">
        <f t="shared" si="3"/>
        <v>45.115152994791664</v>
      </c>
    </row>
    <row r="62" spans="1:7" x14ac:dyDescent="0.25">
      <c r="A62">
        <v>0</v>
      </c>
      <c r="B62" t="s">
        <v>284</v>
      </c>
      <c r="C62">
        <v>0</v>
      </c>
      <c r="D62">
        <f t="shared" si="0"/>
        <v>1186802936</v>
      </c>
      <c r="E62">
        <f t="shared" si="1"/>
        <v>855.10630289713538</v>
      </c>
      <c r="F62">
        <f t="shared" si="2"/>
        <v>0.85510630289713541</v>
      </c>
      <c r="G62" t="str">
        <f t="shared" si="3"/>
        <v/>
      </c>
    </row>
    <row r="63" spans="1:7" x14ac:dyDescent="0.25">
      <c r="A63">
        <v>0</v>
      </c>
      <c r="B63" t="s">
        <v>285</v>
      </c>
      <c r="C63">
        <v>0</v>
      </c>
      <c r="D63">
        <f t="shared" si="0"/>
        <v>1186804383</v>
      </c>
      <c r="E63">
        <f t="shared" si="1"/>
        <v>2.4532741970486112E-2</v>
      </c>
      <c r="F63" t="str">
        <f t="shared" si="2"/>
        <v/>
      </c>
      <c r="G63">
        <f t="shared" si="3"/>
        <v>24.532741970486111</v>
      </c>
    </row>
    <row r="64" spans="1:7" x14ac:dyDescent="0.25">
      <c r="A64">
        <v>0</v>
      </c>
      <c r="B64" t="s">
        <v>286</v>
      </c>
      <c r="C64">
        <v>0</v>
      </c>
      <c r="D64">
        <f t="shared" si="0"/>
        <v>1186805596</v>
      </c>
      <c r="E64">
        <f t="shared" si="1"/>
        <v>2.0565456814236112E-2</v>
      </c>
      <c r="F64" t="str">
        <f t="shared" si="2"/>
        <v/>
      </c>
      <c r="G64">
        <f t="shared" si="3"/>
        <v>20.565456814236111</v>
      </c>
    </row>
    <row r="65" spans="1:7" x14ac:dyDescent="0.25">
      <c r="A65">
        <v>0</v>
      </c>
      <c r="B65" t="s">
        <v>287</v>
      </c>
      <c r="C65">
        <v>0</v>
      </c>
      <c r="D65">
        <f t="shared" si="0"/>
        <v>1244621826</v>
      </c>
      <c r="E65">
        <f t="shared" si="1"/>
        <v>980.22850884331592</v>
      </c>
      <c r="F65">
        <f t="shared" si="2"/>
        <v>0.98022850884331592</v>
      </c>
      <c r="G65" t="str">
        <f t="shared" si="3"/>
        <v/>
      </c>
    </row>
    <row r="66" spans="1:7" x14ac:dyDescent="0.25">
      <c r="A66">
        <v>0</v>
      </c>
      <c r="B66" t="s">
        <v>288</v>
      </c>
      <c r="C66">
        <v>0</v>
      </c>
      <c r="D66">
        <f t="shared" si="0"/>
        <v>1244623671</v>
      </c>
      <c r="E66">
        <f t="shared" si="1"/>
        <v>3.1280517578125E-2</v>
      </c>
      <c r="F66" t="str">
        <f t="shared" si="2"/>
        <v/>
      </c>
      <c r="G66">
        <f t="shared" si="3"/>
        <v>31.280517578125</v>
      </c>
    </row>
    <row r="67" spans="1:7" x14ac:dyDescent="0.25">
      <c r="A67">
        <v>0</v>
      </c>
      <c r="B67" t="s">
        <v>289</v>
      </c>
      <c r="C67">
        <v>0</v>
      </c>
      <c r="D67">
        <f t="shared" si="0"/>
        <v>1244624484</v>
      </c>
      <c r="E67">
        <f t="shared" si="1"/>
        <v>1.3783772786458332E-2</v>
      </c>
      <c r="F67" t="str">
        <f t="shared" si="2"/>
        <v/>
      </c>
      <c r="G67">
        <f t="shared" si="3"/>
        <v>13.783772786458332</v>
      </c>
    </row>
    <row r="68" spans="1:7" x14ac:dyDescent="0.25">
      <c r="A68">
        <v>0</v>
      </c>
      <c r="B68" t="s">
        <v>290</v>
      </c>
      <c r="C68">
        <v>0</v>
      </c>
      <c r="D68">
        <f t="shared" ref="D68:D73" si="4">HEX2DEC(MID(B68,SEARCH("x",B68)+1,8))</f>
        <v>1314777384</v>
      </c>
      <c r="E68">
        <f t="shared" si="1"/>
        <v>1189.3870035807292</v>
      </c>
      <c r="F68">
        <f t="shared" si="2"/>
        <v>1.1893870035807292</v>
      </c>
      <c r="G68" t="str">
        <f t="shared" si="3"/>
        <v/>
      </c>
    </row>
    <row r="69" spans="1:7" x14ac:dyDescent="0.25">
      <c r="A69">
        <v>0</v>
      </c>
      <c r="B69" t="s">
        <v>291</v>
      </c>
      <c r="C69">
        <v>0</v>
      </c>
      <c r="D69">
        <f t="shared" si="4"/>
        <v>1314778831</v>
      </c>
      <c r="E69">
        <f t="shared" ref="E69:E73" si="5">(D69-D68)/58982.4</f>
        <v>2.4532741970486112E-2</v>
      </c>
      <c r="F69" t="str">
        <f t="shared" ref="F69:F73" si="6">IF(E69&lt;1,"",E69/1000)</f>
        <v/>
      </c>
      <c r="G69">
        <f t="shared" ref="G69:G73" si="7">IF(E69&gt;1,"",E69*1000)</f>
        <v>24.532741970486111</v>
      </c>
    </row>
    <row r="70" spans="1:7" x14ac:dyDescent="0.25">
      <c r="A70">
        <v>0</v>
      </c>
      <c r="B70" t="s">
        <v>292</v>
      </c>
      <c r="C70">
        <v>0</v>
      </c>
      <c r="D70">
        <f t="shared" si="4"/>
        <v>1314780041</v>
      </c>
      <c r="E70">
        <f t="shared" si="5"/>
        <v>2.0514594184027776E-2</v>
      </c>
      <c r="F70" t="str">
        <f t="shared" si="6"/>
        <v/>
      </c>
      <c r="G70">
        <f t="shared" si="7"/>
        <v>20.514594184027775</v>
      </c>
    </row>
    <row r="71" spans="1:7" x14ac:dyDescent="0.25">
      <c r="A71">
        <v>0</v>
      </c>
      <c r="B71" t="s">
        <v>293</v>
      </c>
      <c r="C71">
        <v>0</v>
      </c>
      <c r="D71">
        <f t="shared" si="4"/>
        <v>1412106963</v>
      </c>
      <c r="E71">
        <f t="shared" si="5"/>
        <v>1650.1010810004341</v>
      </c>
      <c r="F71">
        <f t="shared" si="6"/>
        <v>1.6501010810004342</v>
      </c>
      <c r="G71" t="str">
        <f t="shared" si="7"/>
        <v/>
      </c>
    </row>
    <row r="72" spans="1:7" x14ac:dyDescent="0.25">
      <c r="A72">
        <v>0</v>
      </c>
      <c r="B72" t="s">
        <v>294</v>
      </c>
      <c r="C72">
        <v>0</v>
      </c>
      <c r="D72">
        <f t="shared" si="4"/>
        <v>1412108817</v>
      </c>
      <c r="E72">
        <f t="shared" si="5"/>
        <v>3.143310546875E-2</v>
      </c>
      <c r="F72" t="str">
        <f t="shared" si="6"/>
        <v/>
      </c>
      <c r="G72">
        <f t="shared" si="7"/>
        <v>31.43310546875</v>
      </c>
    </row>
    <row r="73" spans="1:7" x14ac:dyDescent="0.25">
      <c r="A73">
        <v>0</v>
      </c>
      <c r="B73" t="s">
        <v>295</v>
      </c>
      <c r="C73">
        <v>0</v>
      </c>
      <c r="D73">
        <f t="shared" si="4"/>
        <v>1412109620</v>
      </c>
      <c r="E73">
        <f t="shared" si="5"/>
        <v>1.3614230685763888E-2</v>
      </c>
      <c r="F73" t="str">
        <f t="shared" si="6"/>
        <v/>
      </c>
      <c r="G73">
        <f t="shared" si="7"/>
        <v>13.614230685763888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907B-E0F2-4A8B-97CA-93A166133097}">
  <dimension ref="A1:AF60"/>
  <sheetViews>
    <sheetView workbookViewId="0">
      <selection activeCell="AD5" sqref="AD5"/>
    </sheetView>
  </sheetViews>
  <sheetFormatPr defaultRowHeight="15" x14ac:dyDescent="0.25"/>
  <cols>
    <col min="2" max="2" width="11.85546875" bestFit="1" customWidth="1"/>
    <col min="3" max="3" width="2" bestFit="1" customWidth="1"/>
    <col min="4" max="4" width="10" bestFit="1" customWidth="1"/>
    <col min="8" max="8" width="11.42578125" bestFit="1" customWidth="1"/>
    <col min="9" max="9" width="11.140625" bestFit="1" customWidth="1"/>
    <col min="10" max="10" width="11.28515625" bestFit="1" customWidth="1"/>
    <col min="11" max="11" width="11.7109375" bestFit="1" customWidth="1"/>
    <col min="12" max="12" width="5.42578125" bestFit="1" customWidth="1"/>
    <col min="13" max="13" width="11.7109375" customWidth="1"/>
    <col min="14" max="17" width="3.140625" bestFit="1" customWidth="1"/>
    <col min="19" max="19" width="11.85546875" bestFit="1" customWidth="1"/>
    <col min="20" max="20" width="11.5703125" bestFit="1" customWidth="1"/>
    <col min="21" max="21" width="11.85546875" bestFit="1" customWidth="1"/>
    <col min="22" max="22" width="11.7109375" bestFit="1" customWidth="1"/>
    <col min="24" max="24" width="9.7109375" bestFit="1" customWidth="1"/>
    <col min="25" max="25" width="10" bestFit="1" customWidth="1"/>
    <col min="27" max="27" width="11.7109375" bestFit="1" customWidth="1"/>
  </cols>
  <sheetData>
    <row r="1" spans="1:32" x14ac:dyDescent="0.25">
      <c r="A1" t="s">
        <v>34</v>
      </c>
      <c r="B1" t="s">
        <v>35</v>
      </c>
      <c r="E1" t="s">
        <v>355</v>
      </c>
      <c r="F1" t="s">
        <v>356</v>
      </c>
      <c r="G1" t="s">
        <v>357</v>
      </c>
      <c r="L1" t="s">
        <v>358</v>
      </c>
      <c r="N1">
        <v>0</v>
      </c>
      <c r="P1">
        <v>1</v>
      </c>
    </row>
    <row r="2" spans="1:32" x14ac:dyDescent="0.25">
      <c r="A2">
        <v>0</v>
      </c>
      <c r="B2" t="s">
        <v>299</v>
      </c>
      <c r="C2">
        <v>0</v>
      </c>
      <c r="D2">
        <f>HEX2DEC(MID(B2,SEARCH("x",B2)+1,8))</f>
        <v>227674038</v>
      </c>
      <c r="N2" t="s">
        <v>1</v>
      </c>
      <c r="O2" t="s">
        <v>0</v>
      </c>
      <c r="P2" t="s">
        <v>1</v>
      </c>
      <c r="Q2" t="s">
        <v>0</v>
      </c>
    </row>
    <row r="3" spans="1:32" x14ac:dyDescent="0.25">
      <c r="A3">
        <v>0</v>
      </c>
      <c r="B3" t="s">
        <v>300</v>
      </c>
      <c r="C3">
        <v>0</v>
      </c>
      <c r="D3">
        <f>HEX2DEC(MID(B3,SEARCH("x",B3)+1,8))</f>
        <v>247587903</v>
      </c>
      <c r="E3">
        <f>(D3-D2)/58982.4</f>
        <v>337.62385050455731</v>
      </c>
      <c r="F3">
        <f>IF(E3&lt;1,"",E3/1000)</f>
        <v>0.33762385050455729</v>
      </c>
      <c r="G3" t="str">
        <f>IF(E3&gt;1,"",E3*1000)</f>
        <v/>
      </c>
    </row>
    <row r="4" spans="1:32" x14ac:dyDescent="0.25">
      <c r="A4">
        <v>0</v>
      </c>
      <c r="B4" t="s">
        <v>301</v>
      </c>
      <c r="C4">
        <v>0</v>
      </c>
      <c r="D4">
        <f t="shared" ref="D4:D57" si="0">HEX2DEC(MID(B4,SEARCH("x",B4)+1,8))</f>
        <v>268345390</v>
      </c>
      <c r="E4">
        <f t="shared" ref="E4:E57" si="1">(D4-D3)/58982.4</f>
        <v>351.92679511176215</v>
      </c>
      <c r="F4">
        <f t="shared" ref="F4:F57" si="2">IF(E4&lt;1,"",E4/1000)</f>
        <v>0.35192679511176217</v>
      </c>
      <c r="G4" t="str">
        <f t="shared" ref="G4:G57" si="3">IF(E4&gt;1,"",E4*1000)</f>
        <v/>
      </c>
      <c r="AC4" t="s">
        <v>361</v>
      </c>
      <c r="AD4" t="s">
        <v>362</v>
      </c>
      <c r="AE4" t="s">
        <v>359</v>
      </c>
      <c r="AF4" t="s">
        <v>360</v>
      </c>
    </row>
    <row r="5" spans="1:32" x14ac:dyDescent="0.25">
      <c r="A5">
        <v>0</v>
      </c>
      <c r="B5" t="s">
        <v>302</v>
      </c>
      <c r="C5">
        <v>0</v>
      </c>
      <c r="D5">
        <f t="shared" si="0"/>
        <v>290180559</v>
      </c>
      <c r="E5">
        <f t="shared" si="1"/>
        <v>370.19804212782117</v>
      </c>
      <c r="F5">
        <f t="shared" si="2"/>
        <v>0.37019804212782115</v>
      </c>
      <c r="G5" t="str">
        <f t="shared" si="3"/>
        <v/>
      </c>
      <c r="H5" t="str">
        <f>B2</f>
        <v>0x0D9207B6</v>
      </c>
      <c r="I5" t="str">
        <f>B3</f>
        <v>0x0EC1E43F</v>
      </c>
      <c r="J5" t="str">
        <f>B4</f>
        <v>0x0FFEA02E</v>
      </c>
      <c r="K5" t="str">
        <f>B5</f>
        <v>0x114BCDCF</v>
      </c>
      <c r="L5">
        <v>0</v>
      </c>
      <c r="N5">
        <f>MOD($L5+2+N$1,4)</f>
        <v>2</v>
      </c>
      <c r="O5">
        <f>MOD($L5+N$1,4)</f>
        <v>0</v>
      </c>
      <c r="P5">
        <f>MOD($L5+2+P$1,4)</f>
        <v>3</v>
      </c>
      <c r="Q5">
        <f>MOD($L5+P$1,4)</f>
        <v>1</v>
      </c>
      <c r="S5" t="str">
        <f>CHOOSE(N5+1,$H5,$I5,$J5,$K5)</f>
        <v>0x0FFEA02E</v>
      </c>
      <c r="T5" t="str">
        <f t="shared" ref="T5:V5" si="4">CHOOSE(O5+1,$H5,$I5,$J5,$K5)</f>
        <v>0x0D9207B6</v>
      </c>
      <c r="U5" t="str">
        <f t="shared" si="4"/>
        <v>0x114BCDCF</v>
      </c>
      <c r="V5" t="str">
        <f t="shared" si="4"/>
        <v>0x0EC1E43F</v>
      </c>
      <c r="X5">
        <f>HEX2DEC(RIGHT(S5,8))-HEX2DEC(RIGHT(T5,8))</f>
        <v>40671352</v>
      </c>
      <c r="Y5">
        <f>HEX2DEC(RIGHT(U5,8))-HEX2DEC(RIGHT(V5,8))</f>
        <v>42592656</v>
      </c>
      <c r="AA5">
        <f>(X5+Y5)/2/2</f>
        <v>20816002</v>
      </c>
      <c r="AC5">
        <f>1/F5</f>
        <v>2.7012568576867899</v>
      </c>
      <c r="AD5">
        <f>58982400/AA5</f>
        <v>2.833512410308185</v>
      </c>
      <c r="AE5">
        <f>10*AD5</f>
        <v>28.335124103081849</v>
      </c>
      <c r="AF5">
        <f>10*AE5</f>
        <v>283.35124103081847</v>
      </c>
    </row>
    <row r="6" spans="1:32" x14ac:dyDescent="0.25">
      <c r="A6">
        <v>0</v>
      </c>
      <c r="B6" t="s">
        <v>303</v>
      </c>
      <c r="C6">
        <v>0</v>
      </c>
      <c r="D6">
        <f t="shared" si="0"/>
        <v>311690594</v>
      </c>
      <c r="E6">
        <f t="shared" si="1"/>
        <v>364.68565199110242</v>
      </c>
      <c r="F6">
        <f t="shared" si="2"/>
        <v>0.36468565199110242</v>
      </c>
      <c r="G6" t="str">
        <f t="shared" si="3"/>
        <v/>
      </c>
      <c r="H6" t="str">
        <f>$B6</f>
        <v>0x12940562</v>
      </c>
      <c r="I6" t="str">
        <f>I5</f>
        <v>0x0EC1E43F</v>
      </c>
      <c r="J6" t="str">
        <f t="shared" ref="J6:K6" si="5">J5</f>
        <v>0x0FFEA02E</v>
      </c>
      <c r="K6" t="str">
        <f t="shared" si="5"/>
        <v>0x114BCDCF</v>
      </c>
      <c r="L6">
        <v>1</v>
      </c>
      <c r="N6">
        <f t="shared" ref="N6:N57" si="6">MOD($L6+2+N$1,4)</f>
        <v>3</v>
      </c>
      <c r="O6">
        <f t="shared" ref="O6:O57" si="7">MOD($L6+N$1,4)</f>
        <v>1</v>
      </c>
      <c r="P6">
        <f t="shared" ref="P6:P57" si="8">MOD($L6+2+P$1,4)</f>
        <v>0</v>
      </c>
      <c r="Q6">
        <f t="shared" ref="Q6:Q57" si="9">MOD($L6+P$1,4)</f>
        <v>2</v>
      </c>
      <c r="S6" t="str">
        <f t="shared" ref="S6:S57" si="10">CHOOSE(N6+1,$H6,$I6,$J6,$K6)</f>
        <v>0x114BCDCF</v>
      </c>
      <c r="T6" t="str">
        <f t="shared" ref="T6:T57" si="11">CHOOSE(O6+1,$H6,$I6,$J6,$K6)</f>
        <v>0x0EC1E43F</v>
      </c>
      <c r="U6" t="str">
        <f t="shared" ref="U6:U57" si="12">CHOOSE(P6+1,$H6,$I6,$J6,$K6)</f>
        <v>0x12940562</v>
      </c>
      <c r="V6" t="str">
        <f t="shared" ref="V6:V57" si="13">CHOOSE(Q6+1,$H6,$I6,$J6,$K6)</f>
        <v>0x0FFEA02E</v>
      </c>
      <c r="X6">
        <f t="shared" ref="X6:X57" si="14">HEX2DEC(RIGHT(S6,8))-HEX2DEC(RIGHT(T6,8))</f>
        <v>42592656</v>
      </c>
      <c r="Y6">
        <f t="shared" ref="Y6:Y57" si="15">HEX2DEC(RIGHT(U6,8))-HEX2DEC(RIGHT(V6,8))</f>
        <v>43345204</v>
      </c>
      <c r="AA6">
        <f t="shared" ref="AA6:AA57" si="16">(X6+Y6)/2/2</f>
        <v>21484465</v>
      </c>
      <c r="AC6">
        <f t="shared" ref="AC6:AC57" si="17">1/F6</f>
        <v>2.7420875884209392</v>
      </c>
      <c r="AD6">
        <f t="shared" ref="AD6:AD57" si="18">58982400/AA6</f>
        <v>2.7453511176564089</v>
      </c>
      <c r="AE6">
        <f t="shared" ref="AE6:AF6" si="19">10*AD6</f>
        <v>27.453511176564088</v>
      </c>
      <c r="AF6">
        <f t="shared" si="19"/>
        <v>274.53511176564086</v>
      </c>
    </row>
    <row r="7" spans="1:32" x14ac:dyDescent="0.25">
      <c r="A7">
        <v>0</v>
      </c>
      <c r="B7" t="s">
        <v>304</v>
      </c>
      <c r="C7">
        <v>0</v>
      </c>
      <c r="D7">
        <f t="shared" si="0"/>
        <v>331949144</v>
      </c>
      <c r="E7">
        <f t="shared" si="1"/>
        <v>343.46771240234375</v>
      </c>
      <c r="F7">
        <f t="shared" si="2"/>
        <v>0.34346771240234375</v>
      </c>
      <c r="G7" t="str">
        <f t="shared" si="3"/>
        <v/>
      </c>
      <c r="H7" t="str">
        <f t="shared" ref="H7" si="20">H6</f>
        <v>0x12940562</v>
      </c>
      <c r="I7" t="str">
        <f>$B7</f>
        <v>0x13C92458</v>
      </c>
      <c r="J7" t="str">
        <f>J6</f>
        <v>0x0FFEA02E</v>
      </c>
      <c r="K7" t="str">
        <f t="shared" ref="K7" si="21">K6</f>
        <v>0x114BCDCF</v>
      </c>
      <c r="L7">
        <v>2</v>
      </c>
      <c r="N7">
        <f t="shared" si="6"/>
        <v>0</v>
      </c>
      <c r="O7">
        <f t="shared" si="7"/>
        <v>2</v>
      </c>
      <c r="P7">
        <f t="shared" si="8"/>
        <v>1</v>
      </c>
      <c r="Q7">
        <f t="shared" si="9"/>
        <v>3</v>
      </c>
      <c r="S7" t="str">
        <f t="shared" si="10"/>
        <v>0x12940562</v>
      </c>
      <c r="T7" t="str">
        <f t="shared" si="11"/>
        <v>0x0FFEA02E</v>
      </c>
      <c r="U7" t="str">
        <f t="shared" si="12"/>
        <v>0x13C92458</v>
      </c>
      <c r="V7" t="str">
        <f t="shared" si="13"/>
        <v>0x114BCDCF</v>
      </c>
      <c r="X7">
        <f t="shared" si="14"/>
        <v>43345204</v>
      </c>
      <c r="Y7">
        <f t="shared" si="15"/>
        <v>41768585</v>
      </c>
      <c r="AA7">
        <f t="shared" si="16"/>
        <v>21278447.25</v>
      </c>
      <c r="AC7">
        <f t="shared" si="17"/>
        <v>2.9114818187876228</v>
      </c>
      <c r="AD7">
        <f t="shared" si="18"/>
        <v>2.771931584434574</v>
      </c>
      <c r="AE7">
        <f t="shared" ref="AE7:AF7" si="22">10*AD7</f>
        <v>27.71931584434574</v>
      </c>
      <c r="AF7">
        <f t="shared" si="22"/>
        <v>277.19315844345738</v>
      </c>
    </row>
    <row r="8" spans="1:32" x14ac:dyDescent="0.25">
      <c r="A8">
        <v>0</v>
      </c>
      <c r="B8" t="s">
        <v>305</v>
      </c>
      <c r="C8">
        <v>0</v>
      </c>
      <c r="D8">
        <f t="shared" si="0"/>
        <v>353239949</v>
      </c>
      <c r="E8">
        <f t="shared" si="1"/>
        <v>360.96878051757813</v>
      </c>
      <c r="F8">
        <f t="shared" si="2"/>
        <v>0.36096878051757814</v>
      </c>
      <c r="G8" t="str">
        <f t="shared" si="3"/>
        <v/>
      </c>
      <c r="H8" t="str">
        <f>H7</f>
        <v>0x12940562</v>
      </c>
      <c r="I8" t="str">
        <f t="shared" ref="I8" si="23">I7</f>
        <v>0x13C92458</v>
      </c>
      <c r="J8" t="str">
        <f>$B8</f>
        <v>0x150E038D</v>
      </c>
      <c r="K8" t="str">
        <f>K7</f>
        <v>0x114BCDCF</v>
      </c>
      <c r="L8">
        <v>3</v>
      </c>
      <c r="N8">
        <f t="shared" si="6"/>
        <v>1</v>
      </c>
      <c r="O8">
        <f t="shared" si="7"/>
        <v>3</v>
      </c>
      <c r="P8">
        <f t="shared" si="8"/>
        <v>2</v>
      </c>
      <c r="Q8">
        <f t="shared" si="9"/>
        <v>0</v>
      </c>
      <c r="S8" t="str">
        <f t="shared" si="10"/>
        <v>0x13C92458</v>
      </c>
      <c r="T8" t="str">
        <f t="shared" si="11"/>
        <v>0x114BCDCF</v>
      </c>
      <c r="U8" t="str">
        <f t="shared" si="12"/>
        <v>0x150E038D</v>
      </c>
      <c r="V8" t="str">
        <f t="shared" si="13"/>
        <v>0x12940562</v>
      </c>
      <c r="X8">
        <f t="shared" si="14"/>
        <v>41768585</v>
      </c>
      <c r="Y8">
        <f t="shared" si="15"/>
        <v>41549355</v>
      </c>
      <c r="AA8">
        <f t="shared" si="16"/>
        <v>20829485</v>
      </c>
      <c r="AC8">
        <f t="shared" si="17"/>
        <v>2.7703226815519657</v>
      </c>
      <c r="AD8">
        <f t="shared" si="18"/>
        <v>2.8316782676095928</v>
      </c>
      <c r="AE8">
        <f t="shared" ref="AE8:AF8" si="24">10*AD8</f>
        <v>28.316782676095929</v>
      </c>
      <c r="AF8">
        <f t="shared" si="24"/>
        <v>283.16782676095931</v>
      </c>
    </row>
    <row r="9" spans="1:32" x14ac:dyDescent="0.25">
      <c r="A9">
        <v>0</v>
      </c>
      <c r="B9" t="s">
        <v>306</v>
      </c>
      <c r="C9">
        <v>0</v>
      </c>
      <c r="D9">
        <f t="shared" si="0"/>
        <v>375724986</v>
      </c>
      <c r="E9">
        <f t="shared" si="1"/>
        <v>381.2160407172309</v>
      </c>
      <c r="F9">
        <f t="shared" si="2"/>
        <v>0.38121604071723092</v>
      </c>
      <c r="G9" t="str">
        <f t="shared" si="3"/>
        <v/>
      </c>
      <c r="H9" t="str">
        <f>H8</f>
        <v>0x12940562</v>
      </c>
      <c r="I9" t="str">
        <f>I8</f>
        <v>0x13C92458</v>
      </c>
      <c r="J9" t="str">
        <f t="shared" ref="J9" si="25">J8</f>
        <v>0x150E038D</v>
      </c>
      <c r="K9" t="str">
        <f>$B9</f>
        <v>0x16651BBA</v>
      </c>
      <c r="L9">
        <v>4</v>
      </c>
      <c r="N9">
        <f t="shared" si="6"/>
        <v>2</v>
      </c>
      <c r="O9">
        <f t="shared" si="7"/>
        <v>0</v>
      </c>
      <c r="P9">
        <f t="shared" si="8"/>
        <v>3</v>
      </c>
      <c r="Q9">
        <f t="shared" si="9"/>
        <v>1</v>
      </c>
      <c r="S9" t="str">
        <f t="shared" si="10"/>
        <v>0x150E038D</v>
      </c>
      <c r="T9" t="str">
        <f t="shared" si="11"/>
        <v>0x12940562</v>
      </c>
      <c r="U9" t="str">
        <f t="shared" si="12"/>
        <v>0x16651BBA</v>
      </c>
      <c r="V9" t="str">
        <f t="shared" si="13"/>
        <v>0x13C92458</v>
      </c>
      <c r="X9">
        <f t="shared" si="14"/>
        <v>41549355</v>
      </c>
      <c r="Y9">
        <f t="shared" si="15"/>
        <v>43775842</v>
      </c>
      <c r="AA9">
        <f t="shared" si="16"/>
        <v>21331299.25</v>
      </c>
      <c r="AC9">
        <f t="shared" si="17"/>
        <v>2.623184475969508</v>
      </c>
      <c r="AD9">
        <f t="shared" si="18"/>
        <v>2.7650636423376791</v>
      </c>
      <c r="AE9">
        <f t="shared" ref="AE9:AF9" si="26">10*AD9</f>
        <v>27.650636423376792</v>
      </c>
      <c r="AF9">
        <f t="shared" si="26"/>
        <v>276.5063642337679</v>
      </c>
    </row>
    <row r="10" spans="1:32" x14ac:dyDescent="0.25">
      <c r="A10">
        <v>0</v>
      </c>
      <c r="B10" t="s">
        <v>307</v>
      </c>
      <c r="C10">
        <v>0</v>
      </c>
      <c r="D10">
        <f t="shared" si="0"/>
        <v>396771693</v>
      </c>
      <c r="E10">
        <f t="shared" si="1"/>
        <v>356.83029174804688</v>
      </c>
      <c r="F10">
        <f t="shared" si="2"/>
        <v>0.35683029174804687</v>
      </c>
      <c r="G10" t="str">
        <f t="shared" si="3"/>
        <v/>
      </c>
      <c r="H10" t="str">
        <f>$B10</f>
        <v>0x17A6416D</v>
      </c>
      <c r="I10" t="str">
        <f>I9</f>
        <v>0x13C92458</v>
      </c>
      <c r="J10" t="str">
        <f>J9</f>
        <v>0x150E038D</v>
      </c>
      <c r="K10" t="str">
        <f t="shared" ref="K10:K11" si="27">K9</f>
        <v>0x16651BBA</v>
      </c>
      <c r="L10">
        <v>5</v>
      </c>
      <c r="N10">
        <f t="shared" si="6"/>
        <v>3</v>
      </c>
      <c r="O10">
        <f t="shared" si="7"/>
        <v>1</v>
      </c>
      <c r="P10">
        <f t="shared" si="8"/>
        <v>0</v>
      </c>
      <c r="Q10">
        <f t="shared" si="9"/>
        <v>2</v>
      </c>
      <c r="S10" t="str">
        <f t="shared" si="10"/>
        <v>0x16651BBA</v>
      </c>
      <c r="T10" t="str">
        <f t="shared" si="11"/>
        <v>0x13C92458</v>
      </c>
      <c r="U10" t="str">
        <f t="shared" si="12"/>
        <v>0x17A6416D</v>
      </c>
      <c r="V10" t="str">
        <f t="shared" si="13"/>
        <v>0x150E038D</v>
      </c>
      <c r="X10">
        <f t="shared" si="14"/>
        <v>43775842</v>
      </c>
      <c r="Y10">
        <f t="shared" si="15"/>
        <v>43531744</v>
      </c>
      <c r="AA10">
        <f t="shared" si="16"/>
        <v>21826896.5</v>
      </c>
      <c r="AC10">
        <f t="shared" si="17"/>
        <v>2.8024526592212267</v>
      </c>
      <c r="AD10">
        <f t="shared" si="18"/>
        <v>2.7022806471822505</v>
      </c>
      <c r="AE10">
        <f t="shared" ref="AE10:AF10" si="28">10*AD10</f>
        <v>27.022806471822506</v>
      </c>
      <c r="AF10">
        <f t="shared" si="28"/>
        <v>270.22806471822503</v>
      </c>
    </row>
    <row r="11" spans="1:32" x14ac:dyDescent="0.25">
      <c r="A11">
        <v>0</v>
      </c>
      <c r="B11" t="s">
        <v>308</v>
      </c>
      <c r="C11">
        <v>0</v>
      </c>
      <c r="D11">
        <f t="shared" si="0"/>
        <v>418529896</v>
      </c>
      <c r="E11">
        <f t="shared" si="1"/>
        <v>368.89314439561633</v>
      </c>
      <c r="F11">
        <f t="shared" si="2"/>
        <v>0.36889314439561632</v>
      </c>
      <c r="G11" t="str">
        <f t="shared" si="3"/>
        <v/>
      </c>
      <c r="H11" t="str">
        <f>H10</f>
        <v>0x17A6416D</v>
      </c>
      <c r="I11" t="str">
        <f>$B11</f>
        <v>0x18F24268</v>
      </c>
      <c r="J11" t="str">
        <f t="shared" ref="I11:J11" si="29">J10</f>
        <v>0x150E038D</v>
      </c>
      <c r="K11" t="str">
        <f t="shared" si="27"/>
        <v>0x16651BBA</v>
      </c>
      <c r="L11">
        <v>6</v>
      </c>
      <c r="N11">
        <f t="shared" si="6"/>
        <v>0</v>
      </c>
      <c r="O11">
        <f t="shared" si="7"/>
        <v>2</v>
      </c>
      <c r="P11">
        <f t="shared" si="8"/>
        <v>1</v>
      </c>
      <c r="Q11">
        <f t="shared" si="9"/>
        <v>3</v>
      </c>
      <c r="S11" t="str">
        <f t="shared" si="10"/>
        <v>0x17A6416D</v>
      </c>
      <c r="T11" t="str">
        <f t="shared" si="11"/>
        <v>0x150E038D</v>
      </c>
      <c r="U11" t="str">
        <f t="shared" si="12"/>
        <v>0x18F24268</v>
      </c>
      <c r="V11" t="str">
        <f t="shared" si="13"/>
        <v>0x16651BBA</v>
      </c>
      <c r="X11">
        <f t="shared" si="14"/>
        <v>43531744</v>
      </c>
      <c r="Y11">
        <f t="shared" si="15"/>
        <v>42804910</v>
      </c>
      <c r="AA11">
        <f t="shared" si="16"/>
        <v>21584163.5</v>
      </c>
      <c r="AC11">
        <f t="shared" si="17"/>
        <v>2.7108121015324658</v>
      </c>
      <c r="AD11">
        <f t="shared" si="18"/>
        <v>2.7326701820063586</v>
      </c>
      <c r="AE11">
        <f t="shared" ref="AE11:AF11" si="30">10*AD11</f>
        <v>27.326701820063587</v>
      </c>
      <c r="AF11">
        <f t="shared" si="30"/>
        <v>273.26701820063585</v>
      </c>
    </row>
    <row r="12" spans="1:32" x14ac:dyDescent="0.25">
      <c r="A12">
        <v>0</v>
      </c>
      <c r="B12" t="s">
        <v>309</v>
      </c>
      <c r="C12">
        <v>0</v>
      </c>
      <c r="D12">
        <f t="shared" si="0"/>
        <v>441611738</v>
      </c>
      <c r="E12">
        <f t="shared" si="1"/>
        <v>391.33439805772571</v>
      </c>
      <c r="F12">
        <f t="shared" si="2"/>
        <v>0.39133439805772569</v>
      </c>
      <c r="G12" t="str">
        <f t="shared" si="3"/>
        <v/>
      </c>
      <c r="H12" t="str">
        <f t="shared" ref="H12:H57" si="31">H11</f>
        <v>0x17A6416D</v>
      </c>
      <c r="I12" t="str">
        <f t="shared" ref="I12:I57" si="32">I11</f>
        <v>0x18F24268</v>
      </c>
      <c r="J12" t="str">
        <f>$B12</f>
        <v>0x1A5275DA</v>
      </c>
      <c r="K12" t="str">
        <f t="shared" ref="K12:K57" si="33">K11</f>
        <v>0x16651BBA</v>
      </c>
      <c r="L12">
        <v>7</v>
      </c>
      <c r="N12">
        <f t="shared" si="6"/>
        <v>1</v>
      </c>
      <c r="O12">
        <f t="shared" si="7"/>
        <v>3</v>
      </c>
      <c r="P12">
        <f t="shared" si="8"/>
        <v>2</v>
      </c>
      <c r="Q12">
        <f t="shared" si="9"/>
        <v>0</v>
      </c>
      <c r="S12" t="str">
        <f t="shared" si="10"/>
        <v>0x18F24268</v>
      </c>
      <c r="T12" t="str">
        <f t="shared" si="11"/>
        <v>0x16651BBA</v>
      </c>
      <c r="U12" t="str">
        <f t="shared" si="12"/>
        <v>0x1A5275DA</v>
      </c>
      <c r="V12" t="str">
        <f t="shared" si="13"/>
        <v>0x17A6416D</v>
      </c>
      <c r="X12">
        <f t="shared" si="14"/>
        <v>42804910</v>
      </c>
      <c r="Y12">
        <f t="shared" si="15"/>
        <v>44840045</v>
      </c>
      <c r="AA12">
        <f t="shared" si="16"/>
        <v>21911238.75</v>
      </c>
      <c r="AC12">
        <f t="shared" si="17"/>
        <v>2.5553593166437931</v>
      </c>
      <c r="AD12">
        <f t="shared" si="18"/>
        <v>2.6918788423132853</v>
      </c>
      <c r="AE12">
        <f t="shared" ref="AE12:AF12" si="34">10*AD12</f>
        <v>26.918788423132852</v>
      </c>
      <c r="AF12">
        <f t="shared" si="34"/>
        <v>269.18788423132855</v>
      </c>
    </row>
    <row r="13" spans="1:32" x14ac:dyDescent="0.25">
      <c r="A13">
        <v>0</v>
      </c>
      <c r="B13" t="s">
        <v>310</v>
      </c>
      <c r="C13">
        <v>0</v>
      </c>
      <c r="D13">
        <f t="shared" si="0"/>
        <v>465104074</v>
      </c>
      <c r="E13">
        <f t="shared" si="1"/>
        <v>398.29399956597223</v>
      </c>
      <c r="F13">
        <f t="shared" si="2"/>
        <v>0.39829399956597222</v>
      </c>
      <c r="G13" t="str">
        <f t="shared" si="3"/>
        <v/>
      </c>
      <c r="H13" t="str">
        <f t="shared" si="31"/>
        <v>0x17A6416D</v>
      </c>
      <c r="I13" t="str">
        <f t="shared" si="32"/>
        <v>0x18F24268</v>
      </c>
      <c r="J13" t="str">
        <f t="shared" ref="J12:J57" si="35">J12</f>
        <v>0x1A5275DA</v>
      </c>
      <c r="K13" t="str">
        <f>$B13</f>
        <v>0x1BB8ECCA</v>
      </c>
      <c r="L13">
        <v>8</v>
      </c>
      <c r="N13">
        <f t="shared" si="6"/>
        <v>2</v>
      </c>
      <c r="O13">
        <f t="shared" si="7"/>
        <v>0</v>
      </c>
      <c r="P13">
        <f t="shared" si="8"/>
        <v>3</v>
      </c>
      <c r="Q13">
        <f t="shared" si="9"/>
        <v>1</v>
      </c>
      <c r="S13" t="str">
        <f t="shared" si="10"/>
        <v>0x1A5275DA</v>
      </c>
      <c r="T13" t="str">
        <f t="shared" si="11"/>
        <v>0x17A6416D</v>
      </c>
      <c r="U13" t="str">
        <f t="shared" si="12"/>
        <v>0x1BB8ECCA</v>
      </c>
      <c r="V13" t="str">
        <f t="shared" si="13"/>
        <v>0x18F24268</v>
      </c>
      <c r="X13">
        <f t="shared" si="14"/>
        <v>44840045</v>
      </c>
      <c r="Y13">
        <f t="shared" si="15"/>
        <v>46574178</v>
      </c>
      <c r="AA13">
        <f t="shared" si="16"/>
        <v>22853555.75</v>
      </c>
      <c r="AC13">
        <f t="shared" si="17"/>
        <v>2.5107081730824894</v>
      </c>
      <c r="AD13">
        <f t="shared" si="18"/>
        <v>2.5808850336123297</v>
      </c>
      <c r="AE13">
        <f t="shared" ref="AE13:AF13" si="36">10*AD13</f>
        <v>25.808850336123296</v>
      </c>
      <c r="AF13">
        <f t="shared" si="36"/>
        <v>258.08850336123294</v>
      </c>
    </row>
    <row r="14" spans="1:32" x14ac:dyDescent="0.25">
      <c r="A14">
        <v>0</v>
      </c>
      <c r="B14" t="s">
        <v>311</v>
      </c>
      <c r="C14">
        <v>0</v>
      </c>
      <c r="D14">
        <f t="shared" si="0"/>
        <v>487693330</v>
      </c>
      <c r="E14">
        <f t="shared" si="1"/>
        <v>382.98299153645831</v>
      </c>
      <c r="F14">
        <f t="shared" si="2"/>
        <v>0.38298299153645832</v>
      </c>
      <c r="G14" t="str">
        <f t="shared" si="3"/>
        <v/>
      </c>
      <c r="H14" t="str">
        <f>$B14</f>
        <v>0x1D119C12</v>
      </c>
      <c r="I14" t="str">
        <f>I13</f>
        <v>0x18F24268</v>
      </c>
      <c r="J14" t="str">
        <f>J13</f>
        <v>0x1A5275DA</v>
      </c>
      <c r="K14" t="str">
        <f t="shared" ref="K14:K16" si="37">K13</f>
        <v>0x1BB8ECCA</v>
      </c>
      <c r="L14">
        <v>9</v>
      </c>
      <c r="N14">
        <f t="shared" si="6"/>
        <v>3</v>
      </c>
      <c r="O14">
        <f t="shared" si="7"/>
        <v>1</v>
      </c>
      <c r="P14">
        <f t="shared" si="8"/>
        <v>0</v>
      </c>
      <c r="Q14">
        <f t="shared" si="9"/>
        <v>2</v>
      </c>
      <c r="S14" t="str">
        <f t="shared" si="10"/>
        <v>0x1BB8ECCA</v>
      </c>
      <c r="T14" t="str">
        <f t="shared" si="11"/>
        <v>0x18F24268</v>
      </c>
      <c r="U14" t="str">
        <f t="shared" si="12"/>
        <v>0x1D119C12</v>
      </c>
      <c r="V14" t="str">
        <f t="shared" si="13"/>
        <v>0x1A5275DA</v>
      </c>
      <c r="X14">
        <f t="shared" si="14"/>
        <v>46574178</v>
      </c>
      <c r="Y14">
        <f t="shared" si="15"/>
        <v>46081592</v>
      </c>
      <c r="AA14">
        <f t="shared" si="16"/>
        <v>23163942.5</v>
      </c>
      <c r="AC14">
        <f t="shared" si="17"/>
        <v>2.6110820117315949</v>
      </c>
      <c r="AD14">
        <f t="shared" si="18"/>
        <v>2.5463022972017826</v>
      </c>
      <c r="AE14">
        <f t="shared" ref="AE14:AF14" si="38">10*AD14</f>
        <v>25.463022972017825</v>
      </c>
      <c r="AF14">
        <f t="shared" si="38"/>
        <v>254.63022972017825</v>
      </c>
    </row>
    <row r="15" spans="1:32" x14ac:dyDescent="0.25">
      <c r="A15">
        <v>0</v>
      </c>
      <c r="B15" t="s">
        <v>312</v>
      </c>
      <c r="C15">
        <v>0</v>
      </c>
      <c r="D15">
        <f t="shared" si="0"/>
        <v>511740005</v>
      </c>
      <c r="E15">
        <f t="shared" si="1"/>
        <v>407.69237942165796</v>
      </c>
      <c r="F15">
        <f t="shared" si="2"/>
        <v>0.40769237942165798</v>
      </c>
      <c r="G15" t="str">
        <f t="shared" si="3"/>
        <v/>
      </c>
      <c r="H15" t="str">
        <f>H14</f>
        <v>0x1D119C12</v>
      </c>
      <c r="I15" t="str">
        <f>$B15</f>
        <v>0x1E808865</v>
      </c>
      <c r="J15" t="str">
        <f t="shared" ref="J15" si="39">J14</f>
        <v>0x1A5275DA</v>
      </c>
      <c r="K15" t="str">
        <f t="shared" si="37"/>
        <v>0x1BB8ECCA</v>
      </c>
      <c r="L15">
        <v>10</v>
      </c>
      <c r="N15">
        <f t="shared" si="6"/>
        <v>0</v>
      </c>
      <c r="O15">
        <f t="shared" si="7"/>
        <v>2</v>
      </c>
      <c r="P15">
        <f t="shared" si="8"/>
        <v>1</v>
      </c>
      <c r="Q15">
        <f t="shared" si="9"/>
        <v>3</v>
      </c>
      <c r="S15" t="str">
        <f t="shared" si="10"/>
        <v>0x1D119C12</v>
      </c>
      <c r="T15" t="str">
        <f t="shared" si="11"/>
        <v>0x1A5275DA</v>
      </c>
      <c r="U15" t="str">
        <f t="shared" si="12"/>
        <v>0x1E808865</v>
      </c>
      <c r="V15" t="str">
        <f t="shared" si="13"/>
        <v>0x1BB8ECCA</v>
      </c>
      <c r="X15">
        <f t="shared" si="14"/>
        <v>46081592</v>
      </c>
      <c r="Y15">
        <f t="shared" si="15"/>
        <v>46635931</v>
      </c>
      <c r="AA15">
        <f t="shared" si="16"/>
        <v>23179380.75</v>
      </c>
      <c r="AC15">
        <f t="shared" si="17"/>
        <v>2.4528297571285842</v>
      </c>
      <c r="AD15">
        <f t="shared" si="18"/>
        <v>2.5446063739213569</v>
      </c>
      <c r="AE15">
        <f t="shared" ref="AE15:AF15" si="40">10*AD15</f>
        <v>25.446063739213571</v>
      </c>
      <c r="AF15">
        <f t="shared" si="40"/>
        <v>254.46063739213571</v>
      </c>
    </row>
    <row r="16" spans="1:32" x14ac:dyDescent="0.25">
      <c r="A16">
        <v>0</v>
      </c>
      <c r="B16" t="s">
        <v>313</v>
      </c>
      <c r="C16">
        <v>0</v>
      </c>
      <c r="D16">
        <f t="shared" si="0"/>
        <v>537222170</v>
      </c>
      <c r="E16">
        <f t="shared" si="1"/>
        <v>432.02997843424475</v>
      </c>
      <c r="F16">
        <f t="shared" si="2"/>
        <v>0.43202997843424473</v>
      </c>
      <c r="G16" t="str">
        <f t="shared" si="3"/>
        <v/>
      </c>
      <c r="H16" t="str">
        <f t="shared" ref="H16:H17" si="41">H15</f>
        <v>0x1D119C12</v>
      </c>
      <c r="I16" t="str">
        <f t="shared" ref="I16:I17" si="42">I15</f>
        <v>0x1E808865</v>
      </c>
      <c r="J16" t="str">
        <f>$B16</f>
        <v>0x20055C1A</v>
      </c>
      <c r="K16" t="str">
        <f t="shared" si="37"/>
        <v>0x1BB8ECCA</v>
      </c>
      <c r="L16">
        <v>11</v>
      </c>
      <c r="N16">
        <f t="shared" si="6"/>
        <v>1</v>
      </c>
      <c r="O16">
        <f t="shared" si="7"/>
        <v>3</v>
      </c>
      <c r="P16">
        <f t="shared" si="8"/>
        <v>2</v>
      </c>
      <c r="Q16">
        <f t="shared" si="9"/>
        <v>0</v>
      </c>
      <c r="S16" t="str">
        <f t="shared" si="10"/>
        <v>0x1E808865</v>
      </c>
      <c r="T16" t="str">
        <f t="shared" si="11"/>
        <v>0x1BB8ECCA</v>
      </c>
      <c r="U16" t="str">
        <f t="shared" si="12"/>
        <v>0x20055C1A</v>
      </c>
      <c r="V16" t="str">
        <f t="shared" si="13"/>
        <v>0x1D119C12</v>
      </c>
      <c r="X16">
        <f t="shared" si="14"/>
        <v>46635931</v>
      </c>
      <c r="Y16">
        <f t="shared" si="15"/>
        <v>49528840</v>
      </c>
      <c r="AA16">
        <f t="shared" si="16"/>
        <v>24041192.75</v>
      </c>
      <c r="AC16">
        <f t="shared" si="17"/>
        <v>2.3146541904897018</v>
      </c>
      <c r="AD16">
        <f t="shared" si="18"/>
        <v>2.453389089857033</v>
      </c>
      <c r="AE16">
        <f t="shared" ref="AE16:AF16" si="43">10*AD16</f>
        <v>24.533890898570331</v>
      </c>
      <c r="AF16">
        <f t="shared" si="43"/>
        <v>245.33890898570331</v>
      </c>
    </row>
    <row r="17" spans="1:32" x14ac:dyDescent="0.25">
      <c r="A17">
        <v>0</v>
      </c>
      <c r="B17" t="s">
        <v>314</v>
      </c>
      <c r="C17">
        <v>0</v>
      </c>
      <c r="D17">
        <f t="shared" si="0"/>
        <v>560508324</v>
      </c>
      <c r="E17">
        <f t="shared" si="1"/>
        <v>394.79834662543402</v>
      </c>
      <c r="F17">
        <f t="shared" si="2"/>
        <v>0.394798346625434</v>
      </c>
      <c r="G17" t="str">
        <f t="shared" si="3"/>
        <v/>
      </c>
      <c r="H17" t="str">
        <f t="shared" si="41"/>
        <v>0x1D119C12</v>
      </c>
      <c r="I17" t="str">
        <f t="shared" si="42"/>
        <v>0x1E808865</v>
      </c>
      <c r="J17" t="str">
        <f t="shared" ref="J17" si="44">J16</f>
        <v>0x20055C1A</v>
      </c>
      <c r="K17" t="str">
        <f>$B17</f>
        <v>0x2168ADA4</v>
      </c>
      <c r="L17">
        <v>12</v>
      </c>
      <c r="N17">
        <f t="shared" si="6"/>
        <v>2</v>
      </c>
      <c r="O17">
        <f t="shared" si="7"/>
        <v>0</v>
      </c>
      <c r="P17">
        <f t="shared" si="8"/>
        <v>3</v>
      </c>
      <c r="Q17">
        <f t="shared" si="9"/>
        <v>1</v>
      </c>
      <c r="S17" t="str">
        <f t="shared" si="10"/>
        <v>0x20055C1A</v>
      </c>
      <c r="T17" t="str">
        <f t="shared" si="11"/>
        <v>0x1D119C12</v>
      </c>
      <c r="U17" t="str">
        <f t="shared" si="12"/>
        <v>0x2168ADA4</v>
      </c>
      <c r="V17" t="str">
        <f t="shared" si="13"/>
        <v>0x1E808865</v>
      </c>
      <c r="X17">
        <f t="shared" si="14"/>
        <v>49528840</v>
      </c>
      <c r="Y17">
        <f t="shared" si="15"/>
        <v>48768319</v>
      </c>
      <c r="AA17">
        <f t="shared" si="16"/>
        <v>24574289.75</v>
      </c>
      <c r="AC17">
        <f t="shared" si="17"/>
        <v>2.5329386724832279</v>
      </c>
      <c r="AD17">
        <f t="shared" si="18"/>
        <v>2.4001670282250984</v>
      </c>
      <c r="AE17">
        <f t="shared" ref="AE17:AF17" si="45">10*AD17</f>
        <v>24.001670282250984</v>
      </c>
      <c r="AF17">
        <f t="shared" si="45"/>
        <v>240.01670282250984</v>
      </c>
    </row>
    <row r="18" spans="1:32" x14ac:dyDescent="0.25">
      <c r="A18">
        <v>0</v>
      </c>
      <c r="B18" t="s">
        <v>315</v>
      </c>
      <c r="C18">
        <v>0</v>
      </c>
      <c r="D18">
        <f t="shared" si="0"/>
        <v>585149320</v>
      </c>
      <c r="E18">
        <f t="shared" si="1"/>
        <v>417.76862250434027</v>
      </c>
      <c r="F18">
        <f t="shared" si="2"/>
        <v>0.41776862250434027</v>
      </c>
      <c r="G18" t="str">
        <f t="shared" si="3"/>
        <v/>
      </c>
      <c r="H18" t="str">
        <f>$B18</f>
        <v>0x22E0AB88</v>
      </c>
      <c r="I18" t="str">
        <f>I17</f>
        <v>0x1E808865</v>
      </c>
      <c r="J18" t="str">
        <f>J17</f>
        <v>0x20055C1A</v>
      </c>
      <c r="K18" t="str">
        <f t="shared" ref="K18:K20" si="46">K17</f>
        <v>0x2168ADA4</v>
      </c>
      <c r="L18">
        <v>13</v>
      </c>
      <c r="N18">
        <f t="shared" si="6"/>
        <v>3</v>
      </c>
      <c r="O18">
        <f t="shared" si="7"/>
        <v>1</v>
      </c>
      <c r="P18">
        <f t="shared" si="8"/>
        <v>0</v>
      </c>
      <c r="Q18">
        <f t="shared" si="9"/>
        <v>2</v>
      </c>
      <c r="S18" t="str">
        <f t="shared" si="10"/>
        <v>0x2168ADA4</v>
      </c>
      <c r="T18" t="str">
        <f t="shared" si="11"/>
        <v>0x1E808865</v>
      </c>
      <c r="U18" t="str">
        <f t="shared" si="12"/>
        <v>0x22E0AB88</v>
      </c>
      <c r="V18" t="str">
        <f t="shared" si="13"/>
        <v>0x20055C1A</v>
      </c>
      <c r="X18">
        <f t="shared" si="14"/>
        <v>48768319</v>
      </c>
      <c r="Y18">
        <f t="shared" si="15"/>
        <v>47927150</v>
      </c>
      <c r="AA18">
        <f t="shared" si="16"/>
        <v>24173867.25</v>
      </c>
      <c r="AC18">
        <f t="shared" si="17"/>
        <v>2.393669476672128</v>
      </c>
      <c r="AD18">
        <f t="shared" si="18"/>
        <v>2.4399240464928091</v>
      </c>
      <c r="AE18">
        <f t="shared" ref="AE18:AF18" si="47">10*AD18</f>
        <v>24.399240464928091</v>
      </c>
      <c r="AF18">
        <f t="shared" si="47"/>
        <v>243.9924046492809</v>
      </c>
    </row>
    <row r="19" spans="1:32" x14ac:dyDescent="0.25">
      <c r="A19">
        <v>0</v>
      </c>
      <c r="B19" t="s">
        <v>316</v>
      </c>
      <c r="C19">
        <v>0</v>
      </c>
      <c r="D19">
        <f t="shared" si="0"/>
        <v>611509467</v>
      </c>
      <c r="E19">
        <f t="shared" si="1"/>
        <v>446.91546969943573</v>
      </c>
      <c r="F19">
        <f t="shared" si="2"/>
        <v>0.44691546969943574</v>
      </c>
      <c r="G19" t="str">
        <f t="shared" si="3"/>
        <v/>
      </c>
      <c r="H19" t="str">
        <f>H18</f>
        <v>0x22E0AB88</v>
      </c>
      <c r="I19" t="str">
        <f>$B19</f>
        <v>0x2472E4DB</v>
      </c>
      <c r="J19" t="str">
        <f t="shared" ref="J19" si="48">J18</f>
        <v>0x20055C1A</v>
      </c>
      <c r="K19" t="str">
        <f t="shared" si="46"/>
        <v>0x2168ADA4</v>
      </c>
      <c r="L19">
        <v>14</v>
      </c>
      <c r="N19">
        <f t="shared" si="6"/>
        <v>0</v>
      </c>
      <c r="O19">
        <f t="shared" si="7"/>
        <v>2</v>
      </c>
      <c r="P19">
        <f t="shared" si="8"/>
        <v>1</v>
      </c>
      <c r="Q19">
        <f t="shared" si="9"/>
        <v>3</v>
      </c>
      <c r="S19" t="str">
        <f t="shared" si="10"/>
        <v>0x22E0AB88</v>
      </c>
      <c r="T19" t="str">
        <f t="shared" si="11"/>
        <v>0x20055C1A</v>
      </c>
      <c r="U19" t="str">
        <f t="shared" si="12"/>
        <v>0x2472E4DB</v>
      </c>
      <c r="V19" t="str">
        <f t="shared" si="13"/>
        <v>0x2168ADA4</v>
      </c>
      <c r="X19">
        <f t="shared" si="14"/>
        <v>47927150</v>
      </c>
      <c r="Y19">
        <f t="shared" si="15"/>
        <v>51001143</v>
      </c>
      <c r="AA19">
        <f t="shared" si="16"/>
        <v>24732073.25</v>
      </c>
      <c r="AC19">
        <f t="shared" si="17"/>
        <v>2.2375596008626206</v>
      </c>
      <c r="AD19">
        <f t="shared" si="18"/>
        <v>2.3848546542696334</v>
      </c>
      <c r="AE19">
        <f t="shared" ref="AE19:AF19" si="49">10*AD19</f>
        <v>23.848546542696333</v>
      </c>
      <c r="AF19">
        <f t="shared" si="49"/>
        <v>238.48546542696334</v>
      </c>
    </row>
    <row r="20" spans="1:32" x14ac:dyDescent="0.25">
      <c r="A20">
        <v>0</v>
      </c>
      <c r="B20" t="s">
        <v>317</v>
      </c>
      <c r="C20">
        <v>0</v>
      </c>
      <c r="D20">
        <f t="shared" si="0"/>
        <v>634053374</v>
      </c>
      <c r="E20">
        <f t="shared" si="1"/>
        <v>382.2141350640191</v>
      </c>
      <c r="F20">
        <f t="shared" si="2"/>
        <v>0.38221413506401908</v>
      </c>
      <c r="G20" t="str">
        <f t="shared" si="3"/>
        <v/>
      </c>
      <c r="H20" t="str">
        <f t="shared" ref="H20:H21" si="50">H19</f>
        <v>0x22E0AB88</v>
      </c>
      <c r="I20" t="str">
        <f t="shared" ref="I20:I21" si="51">I19</f>
        <v>0x2472E4DB</v>
      </c>
      <c r="J20" t="str">
        <f>$B20</f>
        <v>0x25CAE2FE</v>
      </c>
      <c r="K20" t="str">
        <f t="shared" si="46"/>
        <v>0x2168ADA4</v>
      </c>
      <c r="L20">
        <v>15</v>
      </c>
      <c r="N20">
        <f t="shared" si="6"/>
        <v>1</v>
      </c>
      <c r="O20">
        <f t="shared" si="7"/>
        <v>3</v>
      </c>
      <c r="P20">
        <f t="shared" si="8"/>
        <v>2</v>
      </c>
      <c r="Q20">
        <f t="shared" si="9"/>
        <v>0</v>
      </c>
      <c r="S20" t="str">
        <f t="shared" si="10"/>
        <v>0x2472E4DB</v>
      </c>
      <c r="T20" t="str">
        <f t="shared" si="11"/>
        <v>0x2168ADA4</v>
      </c>
      <c r="U20" t="str">
        <f t="shared" si="12"/>
        <v>0x25CAE2FE</v>
      </c>
      <c r="V20" t="str">
        <f t="shared" si="13"/>
        <v>0x22E0AB88</v>
      </c>
      <c r="X20">
        <f t="shared" si="14"/>
        <v>51001143</v>
      </c>
      <c r="Y20">
        <f t="shared" si="15"/>
        <v>48904054</v>
      </c>
      <c r="AA20">
        <f t="shared" si="16"/>
        <v>24976299.25</v>
      </c>
      <c r="AC20">
        <f t="shared" si="17"/>
        <v>2.6163344268586632</v>
      </c>
      <c r="AD20">
        <f t="shared" si="18"/>
        <v>2.3615348058419823</v>
      </c>
      <c r="AE20">
        <f t="shared" ref="AE20:AF20" si="52">10*AD20</f>
        <v>23.615348058419823</v>
      </c>
      <c r="AF20">
        <f t="shared" si="52"/>
        <v>236.15348058419823</v>
      </c>
    </row>
    <row r="21" spans="1:32" x14ac:dyDescent="0.25">
      <c r="A21">
        <v>0</v>
      </c>
      <c r="B21" t="s">
        <v>318</v>
      </c>
      <c r="C21">
        <v>0</v>
      </c>
      <c r="D21">
        <f t="shared" si="0"/>
        <v>657219674</v>
      </c>
      <c r="E21">
        <f t="shared" si="1"/>
        <v>392.76631673177081</v>
      </c>
      <c r="F21">
        <f t="shared" si="2"/>
        <v>0.39276631673177081</v>
      </c>
      <c r="G21" t="str">
        <f t="shared" si="3"/>
        <v/>
      </c>
      <c r="H21" t="str">
        <f t="shared" si="50"/>
        <v>0x22E0AB88</v>
      </c>
      <c r="I21" t="str">
        <f t="shared" si="51"/>
        <v>0x2472E4DB</v>
      </c>
      <c r="J21" t="str">
        <f t="shared" ref="J21" si="53">J20</f>
        <v>0x25CAE2FE</v>
      </c>
      <c r="K21" t="str">
        <f>$B21</f>
        <v>0x272C605A</v>
      </c>
      <c r="L21">
        <v>16</v>
      </c>
      <c r="N21">
        <f t="shared" si="6"/>
        <v>2</v>
      </c>
      <c r="O21">
        <f t="shared" si="7"/>
        <v>0</v>
      </c>
      <c r="P21">
        <f t="shared" si="8"/>
        <v>3</v>
      </c>
      <c r="Q21">
        <f t="shared" si="9"/>
        <v>1</v>
      </c>
      <c r="S21" t="str">
        <f t="shared" si="10"/>
        <v>0x25CAE2FE</v>
      </c>
      <c r="T21" t="str">
        <f t="shared" si="11"/>
        <v>0x22E0AB88</v>
      </c>
      <c r="U21" t="str">
        <f t="shared" si="12"/>
        <v>0x272C605A</v>
      </c>
      <c r="V21" t="str">
        <f t="shared" si="13"/>
        <v>0x2472E4DB</v>
      </c>
      <c r="X21">
        <f t="shared" si="14"/>
        <v>48904054</v>
      </c>
      <c r="Y21">
        <f t="shared" si="15"/>
        <v>45710207</v>
      </c>
      <c r="AA21">
        <f t="shared" si="16"/>
        <v>23653565.25</v>
      </c>
      <c r="AC21">
        <f t="shared" si="17"/>
        <v>2.5460431747840615</v>
      </c>
      <c r="AD21">
        <f t="shared" si="18"/>
        <v>2.4935944910038454</v>
      </c>
      <c r="AE21">
        <f t="shared" ref="AE21:AF21" si="54">10*AD21</f>
        <v>24.935944910038454</v>
      </c>
      <c r="AF21">
        <f t="shared" si="54"/>
        <v>249.35944910038455</v>
      </c>
    </row>
    <row r="22" spans="1:32" x14ac:dyDescent="0.25">
      <c r="A22">
        <v>0</v>
      </c>
      <c r="B22" t="s">
        <v>319</v>
      </c>
      <c r="C22">
        <v>0</v>
      </c>
      <c r="D22">
        <f t="shared" si="0"/>
        <v>682009638</v>
      </c>
      <c r="E22">
        <f t="shared" si="1"/>
        <v>420.29425726996527</v>
      </c>
      <c r="F22">
        <f t="shared" si="2"/>
        <v>0.42029425726996528</v>
      </c>
      <c r="G22" t="str">
        <f t="shared" si="3"/>
        <v/>
      </c>
      <c r="H22" t="str">
        <f>$B22</f>
        <v>0x28A6A426</v>
      </c>
      <c r="I22" t="str">
        <f>I21</f>
        <v>0x2472E4DB</v>
      </c>
      <c r="J22" t="str">
        <f>J21</f>
        <v>0x25CAE2FE</v>
      </c>
      <c r="K22" t="str">
        <f t="shared" ref="K22:K24" si="55">K21</f>
        <v>0x272C605A</v>
      </c>
      <c r="L22">
        <v>17</v>
      </c>
      <c r="N22">
        <f t="shared" si="6"/>
        <v>3</v>
      </c>
      <c r="O22">
        <f t="shared" si="7"/>
        <v>1</v>
      </c>
      <c r="P22">
        <f t="shared" si="8"/>
        <v>0</v>
      </c>
      <c r="Q22">
        <f t="shared" si="9"/>
        <v>2</v>
      </c>
      <c r="S22" t="str">
        <f t="shared" si="10"/>
        <v>0x272C605A</v>
      </c>
      <c r="T22" t="str">
        <f t="shared" si="11"/>
        <v>0x2472E4DB</v>
      </c>
      <c r="U22" t="str">
        <f t="shared" si="12"/>
        <v>0x28A6A426</v>
      </c>
      <c r="V22" t="str">
        <f t="shared" si="13"/>
        <v>0x25CAE2FE</v>
      </c>
      <c r="X22">
        <f t="shared" si="14"/>
        <v>45710207</v>
      </c>
      <c r="Y22">
        <f t="shared" si="15"/>
        <v>47956264</v>
      </c>
      <c r="AA22">
        <f t="shared" si="16"/>
        <v>23416617.75</v>
      </c>
      <c r="AC22">
        <f t="shared" si="17"/>
        <v>2.3792854237303449</v>
      </c>
      <c r="AD22">
        <f t="shared" si="18"/>
        <v>2.51882661406129</v>
      </c>
      <c r="AE22">
        <f t="shared" ref="AE22:AF22" si="56">10*AD22</f>
        <v>25.1882661406129</v>
      </c>
      <c r="AF22">
        <f t="shared" si="56"/>
        <v>251.88266140612899</v>
      </c>
    </row>
    <row r="23" spans="1:32" x14ac:dyDescent="0.25">
      <c r="A23">
        <v>0</v>
      </c>
      <c r="B23" t="s">
        <v>320</v>
      </c>
      <c r="C23">
        <v>0</v>
      </c>
      <c r="D23">
        <f t="shared" si="0"/>
        <v>705314536</v>
      </c>
      <c r="E23">
        <f t="shared" si="1"/>
        <v>395.11613633897571</v>
      </c>
      <c r="F23">
        <f t="shared" si="2"/>
        <v>0.39511613633897569</v>
      </c>
      <c r="G23" t="str">
        <f t="shared" si="3"/>
        <v/>
      </c>
      <c r="H23" t="str">
        <f>H22</f>
        <v>0x28A6A426</v>
      </c>
      <c r="I23" t="str">
        <f>$B23</f>
        <v>0x2A0A3EE8</v>
      </c>
      <c r="J23" t="str">
        <f t="shared" ref="J23" si="57">J22</f>
        <v>0x25CAE2FE</v>
      </c>
      <c r="K23" t="str">
        <f t="shared" si="55"/>
        <v>0x272C605A</v>
      </c>
      <c r="L23">
        <v>18</v>
      </c>
      <c r="N23">
        <f t="shared" si="6"/>
        <v>0</v>
      </c>
      <c r="O23">
        <f t="shared" si="7"/>
        <v>2</v>
      </c>
      <c r="P23">
        <f t="shared" si="8"/>
        <v>1</v>
      </c>
      <c r="Q23">
        <f t="shared" si="9"/>
        <v>3</v>
      </c>
      <c r="S23" t="str">
        <f t="shared" si="10"/>
        <v>0x28A6A426</v>
      </c>
      <c r="T23" t="str">
        <f t="shared" si="11"/>
        <v>0x25CAE2FE</v>
      </c>
      <c r="U23" t="str">
        <f t="shared" si="12"/>
        <v>0x2A0A3EE8</v>
      </c>
      <c r="V23" t="str">
        <f t="shared" si="13"/>
        <v>0x272C605A</v>
      </c>
      <c r="X23">
        <f t="shared" si="14"/>
        <v>47956264</v>
      </c>
      <c r="Y23">
        <f t="shared" si="15"/>
        <v>48094862</v>
      </c>
      <c r="AA23">
        <f t="shared" si="16"/>
        <v>24012781.5</v>
      </c>
      <c r="AC23">
        <f t="shared" si="17"/>
        <v>2.5309014439797162</v>
      </c>
      <c r="AD23">
        <f t="shared" si="18"/>
        <v>2.4562918710604182</v>
      </c>
      <c r="AE23">
        <f t="shared" ref="AE23:AF23" si="58">10*AD23</f>
        <v>24.562918710604183</v>
      </c>
      <c r="AF23">
        <f t="shared" si="58"/>
        <v>245.62918710604183</v>
      </c>
    </row>
    <row r="24" spans="1:32" x14ac:dyDescent="0.25">
      <c r="A24">
        <v>0</v>
      </c>
      <c r="B24" t="s">
        <v>321</v>
      </c>
      <c r="C24">
        <v>0</v>
      </c>
      <c r="D24">
        <f t="shared" si="0"/>
        <v>728304318</v>
      </c>
      <c r="E24">
        <f t="shared" si="1"/>
        <v>389.77359347873261</v>
      </c>
      <c r="F24">
        <f t="shared" si="2"/>
        <v>0.38977359347873258</v>
      </c>
      <c r="G24" t="str">
        <f t="shared" si="3"/>
        <v/>
      </c>
      <c r="H24" t="str">
        <f t="shared" ref="H24:H25" si="59">H23</f>
        <v>0x28A6A426</v>
      </c>
      <c r="I24" t="str">
        <f t="shared" ref="I24:I25" si="60">I23</f>
        <v>0x2A0A3EE8</v>
      </c>
      <c r="J24" t="str">
        <f>$B24</f>
        <v>0x2B690ABE</v>
      </c>
      <c r="K24" t="str">
        <f t="shared" si="55"/>
        <v>0x272C605A</v>
      </c>
      <c r="L24">
        <v>19</v>
      </c>
      <c r="N24">
        <f t="shared" si="6"/>
        <v>1</v>
      </c>
      <c r="O24">
        <f t="shared" si="7"/>
        <v>3</v>
      </c>
      <c r="P24">
        <f t="shared" si="8"/>
        <v>2</v>
      </c>
      <c r="Q24">
        <f t="shared" si="9"/>
        <v>0</v>
      </c>
      <c r="S24" t="str">
        <f t="shared" si="10"/>
        <v>0x2A0A3EE8</v>
      </c>
      <c r="T24" t="str">
        <f t="shared" si="11"/>
        <v>0x272C605A</v>
      </c>
      <c r="U24" t="str">
        <f t="shared" si="12"/>
        <v>0x2B690ABE</v>
      </c>
      <c r="V24" t="str">
        <f t="shared" si="13"/>
        <v>0x28A6A426</v>
      </c>
      <c r="X24">
        <f t="shared" si="14"/>
        <v>48094862</v>
      </c>
      <c r="Y24">
        <f t="shared" si="15"/>
        <v>46294680</v>
      </c>
      <c r="AA24">
        <f t="shared" si="16"/>
        <v>23597385.5</v>
      </c>
      <c r="AC24">
        <f t="shared" si="17"/>
        <v>2.5655919660308224</v>
      </c>
      <c r="AD24">
        <f t="shared" si="18"/>
        <v>2.4995311450923241</v>
      </c>
      <c r="AE24">
        <f t="shared" ref="AE24:AF24" si="61">10*AD24</f>
        <v>24.995311450923239</v>
      </c>
      <c r="AF24">
        <f t="shared" si="61"/>
        <v>249.95311450923239</v>
      </c>
    </row>
    <row r="25" spans="1:32" x14ac:dyDescent="0.25">
      <c r="A25">
        <v>0</v>
      </c>
      <c r="B25" t="s">
        <v>322</v>
      </c>
      <c r="C25">
        <v>0</v>
      </c>
      <c r="D25">
        <f t="shared" si="0"/>
        <v>752901060</v>
      </c>
      <c r="E25">
        <f t="shared" si="1"/>
        <v>417.01833089192706</v>
      </c>
      <c r="F25">
        <f t="shared" si="2"/>
        <v>0.41701833089192708</v>
      </c>
      <c r="G25" t="str">
        <f t="shared" si="3"/>
        <v/>
      </c>
      <c r="H25" t="str">
        <f t="shared" si="59"/>
        <v>0x28A6A426</v>
      </c>
      <c r="I25" t="str">
        <f t="shared" si="60"/>
        <v>0x2A0A3EE8</v>
      </c>
      <c r="J25" t="str">
        <f t="shared" ref="J25" si="62">J24</f>
        <v>0x2B690ABE</v>
      </c>
      <c r="K25" t="str">
        <f>$B25</f>
        <v>0x2CE05BC4</v>
      </c>
      <c r="L25">
        <v>20</v>
      </c>
      <c r="N25">
        <f t="shared" si="6"/>
        <v>2</v>
      </c>
      <c r="O25">
        <f t="shared" si="7"/>
        <v>0</v>
      </c>
      <c r="P25">
        <f t="shared" si="8"/>
        <v>3</v>
      </c>
      <c r="Q25">
        <f t="shared" si="9"/>
        <v>1</v>
      </c>
      <c r="S25" t="str">
        <f t="shared" si="10"/>
        <v>0x2B690ABE</v>
      </c>
      <c r="T25" t="str">
        <f t="shared" si="11"/>
        <v>0x28A6A426</v>
      </c>
      <c r="U25" t="str">
        <f t="shared" si="12"/>
        <v>0x2CE05BC4</v>
      </c>
      <c r="V25" t="str">
        <f t="shared" si="13"/>
        <v>0x2A0A3EE8</v>
      </c>
      <c r="X25">
        <f t="shared" si="14"/>
        <v>46294680</v>
      </c>
      <c r="Y25">
        <f t="shared" si="15"/>
        <v>47586524</v>
      </c>
      <c r="AA25">
        <f t="shared" si="16"/>
        <v>23470301</v>
      </c>
      <c r="AC25">
        <f t="shared" si="17"/>
        <v>2.3979761222035014</v>
      </c>
      <c r="AD25">
        <f t="shared" si="18"/>
        <v>2.5130653415991553</v>
      </c>
      <c r="AE25">
        <f t="shared" ref="AE25:AF25" si="63">10*AD25</f>
        <v>25.130653415991553</v>
      </c>
      <c r="AF25">
        <f t="shared" si="63"/>
        <v>251.30653415991554</v>
      </c>
    </row>
    <row r="26" spans="1:32" x14ac:dyDescent="0.25">
      <c r="A26">
        <v>0</v>
      </c>
      <c r="B26" t="s">
        <v>323</v>
      </c>
      <c r="C26">
        <v>0</v>
      </c>
      <c r="D26">
        <f t="shared" si="0"/>
        <v>777293441</v>
      </c>
      <c r="E26">
        <f t="shared" si="1"/>
        <v>413.55355156792535</v>
      </c>
      <c r="F26">
        <f t="shared" si="2"/>
        <v>0.41355355156792534</v>
      </c>
      <c r="G26" t="str">
        <f t="shared" si="3"/>
        <v/>
      </c>
      <c r="H26" t="str">
        <f>$B26</f>
        <v>0x2E548E81</v>
      </c>
      <c r="I26" t="str">
        <f>I25</f>
        <v>0x2A0A3EE8</v>
      </c>
      <c r="J26" t="str">
        <f>J25</f>
        <v>0x2B690ABE</v>
      </c>
      <c r="K26" t="str">
        <f t="shared" ref="K26:K28" si="64">K25</f>
        <v>0x2CE05BC4</v>
      </c>
      <c r="L26">
        <v>21</v>
      </c>
      <c r="N26">
        <f t="shared" si="6"/>
        <v>3</v>
      </c>
      <c r="O26">
        <f t="shared" si="7"/>
        <v>1</v>
      </c>
      <c r="P26">
        <f t="shared" si="8"/>
        <v>0</v>
      </c>
      <c r="Q26">
        <f t="shared" si="9"/>
        <v>2</v>
      </c>
      <c r="S26" t="str">
        <f t="shared" si="10"/>
        <v>0x2CE05BC4</v>
      </c>
      <c r="T26" t="str">
        <f t="shared" si="11"/>
        <v>0x2A0A3EE8</v>
      </c>
      <c r="U26" t="str">
        <f t="shared" si="12"/>
        <v>0x2E548E81</v>
      </c>
      <c r="V26" t="str">
        <f t="shared" si="13"/>
        <v>0x2B690ABE</v>
      </c>
      <c r="X26">
        <f t="shared" si="14"/>
        <v>47586524</v>
      </c>
      <c r="Y26">
        <f t="shared" si="15"/>
        <v>48989123</v>
      </c>
      <c r="AA26">
        <f t="shared" si="16"/>
        <v>24143911.75</v>
      </c>
      <c r="AC26">
        <f t="shared" si="17"/>
        <v>2.4180665265928734</v>
      </c>
      <c r="AD26">
        <f t="shared" si="18"/>
        <v>2.4429512752837161</v>
      </c>
      <c r="AE26">
        <f t="shared" ref="AE26:AF26" si="65">10*AD26</f>
        <v>24.429512752837162</v>
      </c>
      <c r="AF26">
        <f t="shared" si="65"/>
        <v>244.29512752837161</v>
      </c>
    </row>
    <row r="27" spans="1:32" x14ac:dyDescent="0.25">
      <c r="A27">
        <v>0</v>
      </c>
      <c r="B27" t="s">
        <v>324</v>
      </c>
      <c r="C27">
        <v>0</v>
      </c>
      <c r="D27">
        <f t="shared" si="0"/>
        <v>801162624</v>
      </c>
      <c r="E27">
        <f t="shared" si="1"/>
        <v>404.68314276801215</v>
      </c>
      <c r="F27">
        <f t="shared" si="2"/>
        <v>0.40468314276801215</v>
      </c>
      <c r="G27" t="str">
        <f t="shared" si="3"/>
        <v/>
      </c>
      <c r="H27" t="str">
        <f>H26</f>
        <v>0x2E548E81</v>
      </c>
      <c r="I27" t="str">
        <f>$B27</f>
        <v>0x2FC0C580</v>
      </c>
      <c r="J27" t="str">
        <f t="shared" ref="J27" si="66">J26</f>
        <v>0x2B690ABE</v>
      </c>
      <c r="K27" t="str">
        <f t="shared" si="64"/>
        <v>0x2CE05BC4</v>
      </c>
      <c r="L27">
        <v>22</v>
      </c>
      <c r="N27">
        <f t="shared" si="6"/>
        <v>0</v>
      </c>
      <c r="O27">
        <f t="shared" si="7"/>
        <v>2</v>
      </c>
      <c r="P27">
        <f t="shared" si="8"/>
        <v>1</v>
      </c>
      <c r="Q27">
        <f t="shared" si="9"/>
        <v>3</v>
      </c>
      <c r="S27" t="str">
        <f t="shared" si="10"/>
        <v>0x2E548E81</v>
      </c>
      <c r="T27" t="str">
        <f t="shared" si="11"/>
        <v>0x2B690ABE</v>
      </c>
      <c r="U27" t="str">
        <f t="shared" si="12"/>
        <v>0x2FC0C580</v>
      </c>
      <c r="V27" t="str">
        <f t="shared" si="13"/>
        <v>0x2CE05BC4</v>
      </c>
      <c r="X27">
        <f t="shared" si="14"/>
        <v>48989123</v>
      </c>
      <c r="Y27">
        <f t="shared" si="15"/>
        <v>48261564</v>
      </c>
      <c r="AA27">
        <f t="shared" si="16"/>
        <v>24312671.75</v>
      </c>
      <c r="AC27">
        <f t="shared" si="17"/>
        <v>2.4710690768092061</v>
      </c>
      <c r="AD27">
        <f t="shared" si="18"/>
        <v>2.4259941731825503</v>
      </c>
      <c r="AE27">
        <f t="shared" ref="AE27:AF27" si="67">10*AD27</f>
        <v>24.259941731825503</v>
      </c>
      <c r="AF27">
        <f t="shared" si="67"/>
        <v>242.59941731825504</v>
      </c>
    </row>
    <row r="28" spans="1:32" x14ac:dyDescent="0.25">
      <c r="A28">
        <v>0</v>
      </c>
      <c r="B28" t="s">
        <v>325</v>
      </c>
      <c r="C28">
        <v>0</v>
      </c>
      <c r="D28">
        <f t="shared" si="0"/>
        <v>826825825</v>
      </c>
      <c r="E28">
        <f t="shared" si="1"/>
        <v>435.09930080837671</v>
      </c>
      <c r="F28">
        <f t="shared" si="2"/>
        <v>0.43509930080837672</v>
      </c>
      <c r="G28" t="str">
        <f t="shared" si="3"/>
        <v/>
      </c>
      <c r="H28" t="str">
        <f t="shared" ref="H28:H29" si="68">H27</f>
        <v>0x2E548E81</v>
      </c>
      <c r="I28" t="str">
        <f t="shared" ref="I28:I29" si="69">I27</f>
        <v>0x2FC0C580</v>
      </c>
      <c r="J28" t="str">
        <f>$B28</f>
        <v>0x31485C61</v>
      </c>
      <c r="K28" t="str">
        <f t="shared" si="64"/>
        <v>0x2CE05BC4</v>
      </c>
      <c r="L28">
        <v>23</v>
      </c>
      <c r="N28">
        <f t="shared" si="6"/>
        <v>1</v>
      </c>
      <c r="O28">
        <f t="shared" si="7"/>
        <v>3</v>
      </c>
      <c r="P28">
        <f t="shared" si="8"/>
        <v>2</v>
      </c>
      <c r="Q28">
        <f t="shared" si="9"/>
        <v>0</v>
      </c>
      <c r="S28" t="str">
        <f t="shared" si="10"/>
        <v>0x2FC0C580</v>
      </c>
      <c r="T28" t="str">
        <f t="shared" si="11"/>
        <v>0x2CE05BC4</v>
      </c>
      <c r="U28" t="str">
        <f t="shared" si="12"/>
        <v>0x31485C61</v>
      </c>
      <c r="V28" t="str">
        <f t="shared" si="13"/>
        <v>0x2E548E81</v>
      </c>
      <c r="X28">
        <f t="shared" si="14"/>
        <v>48261564</v>
      </c>
      <c r="Y28">
        <f t="shared" si="15"/>
        <v>49532384</v>
      </c>
      <c r="AA28">
        <f t="shared" si="16"/>
        <v>24448487</v>
      </c>
      <c r="AC28">
        <f t="shared" si="17"/>
        <v>2.2983259181113067</v>
      </c>
      <c r="AD28">
        <f t="shared" si="18"/>
        <v>2.4125173880903144</v>
      </c>
      <c r="AE28">
        <f t="shared" ref="AE28:AF28" si="70">10*AD28</f>
        <v>24.125173880903144</v>
      </c>
      <c r="AF28">
        <f t="shared" si="70"/>
        <v>241.25173880903145</v>
      </c>
    </row>
    <row r="29" spans="1:32" x14ac:dyDescent="0.25">
      <c r="A29">
        <v>0</v>
      </c>
      <c r="B29" t="s">
        <v>326</v>
      </c>
      <c r="C29">
        <v>0</v>
      </c>
      <c r="D29">
        <f t="shared" si="0"/>
        <v>851831243</v>
      </c>
      <c r="E29">
        <f t="shared" si="1"/>
        <v>423.94710964626734</v>
      </c>
      <c r="F29">
        <f t="shared" si="2"/>
        <v>0.42394710964626736</v>
      </c>
      <c r="G29" t="str">
        <f t="shared" si="3"/>
        <v/>
      </c>
      <c r="H29" t="str">
        <f t="shared" si="68"/>
        <v>0x2E548E81</v>
      </c>
      <c r="I29" t="str">
        <f t="shared" si="69"/>
        <v>0x2FC0C580</v>
      </c>
      <c r="J29" t="str">
        <f t="shared" ref="J29" si="71">J28</f>
        <v>0x31485C61</v>
      </c>
      <c r="K29" t="str">
        <f>$B29</f>
        <v>0x32C5E9CB</v>
      </c>
      <c r="L29">
        <v>24</v>
      </c>
      <c r="N29">
        <f t="shared" si="6"/>
        <v>2</v>
      </c>
      <c r="O29">
        <f t="shared" si="7"/>
        <v>0</v>
      </c>
      <c r="P29">
        <f t="shared" si="8"/>
        <v>3</v>
      </c>
      <c r="Q29">
        <f t="shared" si="9"/>
        <v>1</v>
      </c>
      <c r="S29" t="str">
        <f t="shared" si="10"/>
        <v>0x31485C61</v>
      </c>
      <c r="T29" t="str">
        <f t="shared" si="11"/>
        <v>0x2E548E81</v>
      </c>
      <c r="U29" t="str">
        <f t="shared" si="12"/>
        <v>0x32C5E9CB</v>
      </c>
      <c r="V29" t="str">
        <f t="shared" si="13"/>
        <v>0x2FC0C580</v>
      </c>
      <c r="X29">
        <f t="shared" si="14"/>
        <v>49532384</v>
      </c>
      <c r="Y29">
        <f t="shared" si="15"/>
        <v>50668619</v>
      </c>
      <c r="AA29">
        <f t="shared" si="16"/>
        <v>25050250.75</v>
      </c>
      <c r="AC29">
        <f t="shared" si="17"/>
        <v>2.358784804157243</v>
      </c>
      <c r="AD29">
        <f t="shared" si="18"/>
        <v>2.3545632572160979</v>
      </c>
      <c r="AE29">
        <f t="shared" ref="AE29:AF29" si="72">10*AD29</f>
        <v>23.545632572160979</v>
      </c>
      <c r="AF29">
        <f t="shared" si="72"/>
        <v>235.4563257216098</v>
      </c>
    </row>
    <row r="30" spans="1:32" x14ac:dyDescent="0.25">
      <c r="A30">
        <v>0</v>
      </c>
      <c r="B30" t="s">
        <v>327</v>
      </c>
      <c r="C30">
        <v>0</v>
      </c>
      <c r="D30">
        <f t="shared" si="0"/>
        <v>875783502</v>
      </c>
      <c r="E30">
        <f t="shared" si="1"/>
        <v>406.09163072374133</v>
      </c>
      <c r="F30">
        <f t="shared" si="2"/>
        <v>0.40609163072374133</v>
      </c>
      <c r="G30" t="str">
        <f t="shared" si="3"/>
        <v/>
      </c>
      <c r="H30" t="str">
        <f>$B30</f>
        <v>0x3433654E</v>
      </c>
      <c r="I30" t="str">
        <f>I29</f>
        <v>0x2FC0C580</v>
      </c>
      <c r="J30" t="str">
        <f>J29</f>
        <v>0x31485C61</v>
      </c>
      <c r="K30" t="str">
        <f t="shared" ref="K30:K32" si="73">K29</f>
        <v>0x32C5E9CB</v>
      </c>
      <c r="L30">
        <v>25</v>
      </c>
      <c r="N30">
        <f t="shared" si="6"/>
        <v>3</v>
      </c>
      <c r="O30">
        <f t="shared" si="7"/>
        <v>1</v>
      </c>
      <c r="P30">
        <f t="shared" si="8"/>
        <v>0</v>
      </c>
      <c r="Q30">
        <f t="shared" si="9"/>
        <v>2</v>
      </c>
      <c r="S30" t="str">
        <f t="shared" si="10"/>
        <v>0x32C5E9CB</v>
      </c>
      <c r="T30" t="str">
        <f t="shared" si="11"/>
        <v>0x2FC0C580</v>
      </c>
      <c r="U30" t="str">
        <f t="shared" si="12"/>
        <v>0x3433654E</v>
      </c>
      <c r="V30" t="str">
        <f t="shared" si="13"/>
        <v>0x31485C61</v>
      </c>
      <c r="X30">
        <f t="shared" si="14"/>
        <v>50668619</v>
      </c>
      <c r="Y30">
        <f t="shared" si="15"/>
        <v>48957677</v>
      </c>
      <c r="AA30">
        <f t="shared" si="16"/>
        <v>24906574</v>
      </c>
      <c r="AC30">
        <f t="shared" si="17"/>
        <v>2.4624984223826236</v>
      </c>
      <c r="AD30">
        <f t="shared" si="18"/>
        <v>2.3681458557889172</v>
      </c>
      <c r="AE30">
        <f t="shared" ref="AE30:AF30" si="74">10*AD30</f>
        <v>23.681458557889172</v>
      </c>
      <c r="AF30">
        <f t="shared" si="74"/>
        <v>236.81458557889172</v>
      </c>
    </row>
    <row r="31" spans="1:32" x14ac:dyDescent="0.25">
      <c r="A31">
        <v>0</v>
      </c>
      <c r="B31" t="s">
        <v>328</v>
      </c>
      <c r="C31">
        <v>0</v>
      </c>
      <c r="D31">
        <f t="shared" si="0"/>
        <v>901563452</v>
      </c>
      <c r="E31">
        <f t="shared" si="1"/>
        <v>437.07868787977429</v>
      </c>
      <c r="F31">
        <f t="shared" si="2"/>
        <v>0.43707868787977427</v>
      </c>
      <c r="G31" t="str">
        <f t="shared" si="3"/>
        <v/>
      </c>
      <c r="H31" t="str">
        <f>H30</f>
        <v>0x3433654E</v>
      </c>
      <c r="I31" t="str">
        <f>$B31</f>
        <v>0x35BCC43C</v>
      </c>
      <c r="J31" t="str">
        <f t="shared" ref="J31" si="75">J30</f>
        <v>0x31485C61</v>
      </c>
      <c r="K31" t="str">
        <f t="shared" si="73"/>
        <v>0x32C5E9CB</v>
      </c>
      <c r="L31">
        <v>26</v>
      </c>
      <c r="N31">
        <f t="shared" si="6"/>
        <v>0</v>
      </c>
      <c r="O31">
        <f t="shared" si="7"/>
        <v>2</v>
      </c>
      <c r="P31">
        <f t="shared" si="8"/>
        <v>1</v>
      </c>
      <c r="Q31">
        <f t="shared" si="9"/>
        <v>3</v>
      </c>
      <c r="S31" t="str">
        <f t="shared" si="10"/>
        <v>0x3433654E</v>
      </c>
      <c r="T31" t="str">
        <f t="shared" si="11"/>
        <v>0x31485C61</v>
      </c>
      <c r="U31" t="str">
        <f t="shared" si="12"/>
        <v>0x35BCC43C</v>
      </c>
      <c r="V31" t="str">
        <f t="shared" si="13"/>
        <v>0x32C5E9CB</v>
      </c>
      <c r="X31">
        <f t="shared" si="14"/>
        <v>48957677</v>
      </c>
      <c r="Y31">
        <f t="shared" si="15"/>
        <v>49732209</v>
      </c>
      <c r="AA31">
        <f t="shared" si="16"/>
        <v>24672471.5</v>
      </c>
      <c r="AC31">
        <f t="shared" si="17"/>
        <v>2.2879175483272856</v>
      </c>
      <c r="AD31">
        <f t="shared" si="18"/>
        <v>2.3906157921795552</v>
      </c>
      <c r="AE31">
        <f t="shared" ref="AE31:AF31" si="76">10*AD31</f>
        <v>23.906157921795554</v>
      </c>
      <c r="AF31">
        <f t="shared" si="76"/>
        <v>239.06157921795554</v>
      </c>
    </row>
    <row r="32" spans="1:32" x14ac:dyDescent="0.25">
      <c r="A32">
        <v>0</v>
      </c>
      <c r="B32" t="s">
        <v>329</v>
      </c>
      <c r="C32">
        <v>0</v>
      </c>
      <c r="D32">
        <f t="shared" si="0"/>
        <v>927268798</v>
      </c>
      <c r="E32">
        <f t="shared" si="1"/>
        <v>435.81383599175348</v>
      </c>
      <c r="F32">
        <f t="shared" si="2"/>
        <v>0.4358138359917535</v>
      </c>
      <c r="G32" t="str">
        <f t="shared" si="3"/>
        <v/>
      </c>
      <c r="H32" t="str">
        <f t="shared" ref="H32:H33" si="77">H31</f>
        <v>0x3433654E</v>
      </c>
      <c r="I32" t="str">
        <f t="shared" ref="I32:I33" si="78">I31</f>
        <v>0x35BCC43C</v>
      </c>
      <c r="J32" t="str">
        <f>$B32</f>
        <v>0x3744FFBE</v>
      </c>
      <c r="K32" t="str">
        <f t="shared" si="73"/>
        <v>0x32C5E9CB</v>
      </c>
      <c r="L32">
        <v>27</v>
      </c>
      <c r="N32">
        <f t="shared" si="6"/>
        <v>1</v>
      </c>
      <c r="O32">
        <f t="shared" si="7"/>
        <v>3</v>
      </c>
      <c r="P32">
        <f t="shared" si="8"/>
        <v>2</v>
      </c>
      <c r="Q32">
        <f t="shared" si="9"/>
        <v>0</v>
      </c>
      <c r="S32" t="str">
        <f t="shared" si="10"/>
        <v>0x35BCC43C</v>
      </c>
      <c r="T32" t="str">
        <f t="shared" si="11"/>
        <v>0x32C5E9CB</v>
      </c>
      <c r="U32" t="str">
        <f t="shared" si="12"/>
        <v>0x3744FFBE</v>
      </c>
      <c r="V32" t="str">
        <f t="shared" si="13"/>
        <v>0x3433654E</v>
      </c>
      <c r="X32">
        <f t="shared" si="14"/>
        <v>49732209</v>
      </c>
      <c r="Y32">
        <f t="shared" si="15"/>
        <v>51485296</v>
      </c>
      <c r="AA32">
        <f t="shared" si="16"/>
        <v>25304376.25</v>
      </c>
      <c r="AC32">
        <f t="shared" si="17"/>
        <v>2.2945577157374188</v>
      </c>
      <c r="AD32">
        <f t="shared" si="18"/>
        <v>2.3309169693522875</v>
      </c>
      <c r="AE32">
        <f t="shared" ref="AE32:AF32" si="79">10*AD32</f>
        <v>23.309169693522875</v>
      </c>
      <c r="AF32">
        <f t="shared" si="79"/>
        <v>233.09169693522875</v>
      </c>
    </row>
    <row r="33" spans="1:32" x14ac:dyDescent="0.25">
      <c r="A33">
        <v>0</v>
      </c>
      <c r="B33" t="s">
        <v>330</v>
      </c>
      <c r="C33">
        <v>0</v>
      </c>
      <c r="D33">
        <f t="shared" si="0"/>
        <v>951247936</v>
      </c>
      <c r="E33">
        <f t="shared" si="1"/>
        <v>406.54734293619788</v>
      </c>
      <c r="F33">
        <f t="shared" si="2"/>
        <v>0.40654734293619788</v>
      </c>
      <c r="G33" t="str">
        <f t="shared" si="3"/>
        <v/>
      </c>
      <c r="H33" t="str">
        <f t="shared" si="77"/>
        <v>0x3433654E</v>
      </c>
      <c r="I33" t="str">
        <f t="shared" si="78"/>
        <v>0x35BCC43C</v>
      </c>
      <c r="J33" t="str">
        <f t="shared" ref="J33" si="80">J32</f>
        <v>0x3744FFBE</v>
      </c>
      <c r="K33" t="str">
        <f>$B33</f>
        <v>0x38B2E440</v>
      </c>
      <c r="L33">
        <v>28</v>
      </c>
      <c r="N33">
        <f t="shared" si="6"/>
        <v>2</v>
      </c>
      <c r="O33">
        <f t="shared" si="7"/>
        <v>0</v>
      </c>
      <c r="P33">
        <f t="shared" si="8"/>
        <v>3</v>
      </c>
      <c r="Q33">
        <f t="shared" si="9"/>
        <v>1</v>
      </c>
      <c r="S33" t="str">
        <f t="shared" si="10"/>
        <v>0x3744FFBE</v>
      </c>
      <c r="T33" t="str">
        <f t="shared" si="11"/>
        <v>0x3433654E</v>
      </c>
      <c r="U33" t="str">
        <f t="shared" si="12"/>
        <v>0x38B2E440</v>
      </c>
      <c r="V33" t="str">
        <f t="shared" si="13"/>
        <v>0x35BCC43C</v>
      </c>
      <c r="X33">
        <f t="shared" si="14"/>
        <v>51485296</v>
      </c>
      <c r="Y33">
        <f t="shared" si="15"/>
        <v>49684484</v>
      </c>
      <c r="AA33">
        <f t="shared" si="16"/>
        <v>25292445</v>
      </c>
      <c r="AC33">
        <f t="shared" si="17"/>
        <v>2.4597381273672143</v>
      </c>
      <c r="AD33">
        <f t="shared" si="18"/>
        <v>2.3320165369540193</v>
      </c>
      <c r="AE33">
        <f t="shared" ref="AE33:AF33" si="81">10*AD33</f>
        <v>23.320165369540192</v>
      </c>
      <c r="AF33">
        <f t="shared" si="81"/>
        <v>233.20165369540192</v>
      </c>
    </row>
    <row r="34" spans="1:32" x14ac:dyDescent="0.25">
      <c r="A34">
        <v>0</v>
      </c>
      <c r="B34" t="s">
        <v>331</v>
      </c>
      <c r="C34">
        <v>0</v>
      </c>
      <c r="D34">
        <f t="shared" si="0"/>
        <v>977044835</v>
      </c>
      <c r="E34">
        <f t="shared" si="1"/>
        <v>437.36604478624133</v>
      </c>
      <c r="F34">
        <f t="shared" si="2"/>
        <v>0.43736604478624136</v>
      </c>
      <c r="G34" t="str">
        <f t="shared" si="3"/>
        <v/>
      </c>
      <c r="H34" t="str">
        <f>$B34</f>
        <v>0x3A3C8563</v>
      </c>
      <c r="I34" t="str">
        <f>I33</f>
        <v>0x35BCC43C</v>
      </c>
      <c r="J34" t="str">
        <f>J33</f>
        <v>0x3744FFBE</v>
      </c>
      <c r="K34" t="str">
        <f t="shared" ref="K34:K36" si="82">K33</f>
        <v>0x38B2E440</v>
      </c>
      <c r="L34">
        <v>29</v>
      </c>
      <c r="N34">
        <f t="shared" si="6"/>
        <v>3</v>
      </c>
      <c r="O34">
        <f t="shared" si="7"/>
        <v>1</v>
      </c>
      <c r="P34">
        <f t="shared" si="8"/>
        <v>0</v>
      </c>
      <c r="Q34">
        <f t="shared" si="9"/>
        <v>2</v>
      </c>
      <c r="S34" t="str">
        <f t="shared" si="10"/>
        <v>0x38B2E440</v>
      </c>
      <c r="T34" t="str">
        <f t="shared" si="11"/>
        <v>0x35BCC43C</v>
      </c>
      <c r="U34" t="str">
        <f t="shared" si="12"/>
        <v>0x3A3C8563</v>
      </c>
      <c r="V34" t="str">
        <f t="shared" si="13"/>
        <v>0x3744FFBE</v>
      </c>
      <c r="X34">
        <f t="shared" si="14"/>
        <v>49684484</v>
      </c>
      <c r="Y34">
        <f t="shared" si="15"/>
        <v>49776037</v>
      </c>
      <c r="AA34">
        <f t="shared" si="16"/>
        <v>24865130.25</v>
      </c>
      <c r="AC34">
        <f t="shared" si="17"/>
        <v>2.2864143477090018</v>
      </c>
      <c r="AD34">
        <f t="shared" si="18"/>
        <v>2.372092943289529</v>
      </c>
      <c r="AE34">
        <f t="shared" ref="AE34:AF34" si="83">10*AD34</f>
        <v>23.720929432895289</v>
      </c>
      <c r="AF34">
        <f t="shared" si="83"/>
        <v>237.20929432895289</v>
      </c>
    </row>
    <row r="35" spans="1:32" x14ac:dyDescent="0.25">
      <c r="A35">
        <v>0</v>
      </c>
      <c r="B35" t="s">
        <v>332</v>
      </c>
      <c r="C35">
        <v>0</v>
      </c>
      <c r="D35">
        <f t="shared" si="0"/>
        <v>1002662893</v>
      </c>
      <c r="E35">
        <f t="shared" si="1"/>
        <v>434.33393690321179</v>
      </c>
      <c r="F35">
        <f t="shared" si="2"/>
        <v>0.43433393690321181</v>
      </c>
      <c r="G35" t="str">
        <f t="shared" si="3"/>
        <v/>
      </c>
      <c r="H35" t="str">
        <f>H34</f>
        <v>0x3A3C8563</v>
      </c>
      <c r="I35" t="str">
        <f>$B35</f>
        <v>0x3BC36BED</v>
      </c>
      <c r="J35" t="str">
        <f t="shared" ref="J35" si="84">J34</f>
        <v>0x3744FFBE</v>
      </c>
      <c r="K35" t="str">
        <f t="shared" si="82"/>
        <v>0x38B2E440</v>
      </c>
      <c r="L35">
        <v>30</v>
      </c>
      <c r="N35">
        <f t="shared" si="6"/>
        <v>0</v>
      </c>
      <c r="O35">
        <f t="shared" si="7"/>
        <v>2</v>
      </c>
      <c r="P35">
        <f t="shared" si="8"/>
        <v>1</v>
      </c>
      <c r="Q35">
        <f t="shared" si="9"/>
        <v>3</v>
      </c>
      <c r="S35" t="str">
        <f t="shared" si="10"/>
        <v>0x3A3C8563</v>
      </c>
      <c r="T35" t="str">
        <f t="shared" si="11"/>
        <v>0x3744FFBE</v>
      </c>
      <c r="U35" t="str">
        <f t="shared" si="12"/>
        <v>0x3BC36BED</v>
      </c>
      <c r="V35" t="str">
        <f t="shared" si="13"/>
        <v>0x38B2E440</v>
      </c>
      <c r="X35">
        <f t="shared" si="14"/>
        <v>49776037</v>
      </c>
      <c r="Y35">
        <f t="shared" si="15"/>
        <v>51414957</v>
      </c>
      <c r="AA35">
        <f t="shared" si="16"/>
        <v>25297748.5</v>
      </c>
      <c r="AC35">
        <f t="shared" si="17"/>
        <v>2.3023759256068512</v>
      </c>
      <c r="AD35">
        <f t="shared" si="18"/>
        <v>2.3315276456321796</v>
      </c>
      <c r="AE35">
        <f t="shared" ref="AE35:AF35" si="85">10*AD35</f>
        <v>23.315276456321797</v>
      </c>
      <c r="AF35">
        <f t="shared" si="85"/>
        <v>233.15276456321797</v>
      </c>
    </row>
    <row r="36" spans="1:32" x14ac:dyDescent="0.25">
      <c r="A36">
        <v>0</v>
      </c>
      <c r="B36" t="s">
        <v>333</v>
      </c>
      <c r="C36">
        <v>0</v>
      </c>
      <c r="D36">
        <f t="shared" si="0"/>
        <v>1026492861</v>
      </c>
      <c r="E36">
        <f t="shared" si="1"/>
        <v>404.01828342013886</v>
      </c>
      <c r="F36">
        <f t="shared" si="2"/>
        <v>0.40401828342013885</v>
      </c>
      <c r="G36" t="str">
        <f t="shared" si="3"/>
        <v/>
      </c>
      <c r="H36" t="str">
        <f t="shared" ref="H36:H37" si="86">H35</f>
        <v>0x3A3C8563</v>
      </c>
      <c r="I36" t="str">
        <f t="shared" ref="I36:I37" si="87">I35</f>
        <v>0x3BC36BED</v>
      </c>
      <c r="J36" t="str">
        <f>$B36</f>
        <v>0x3D2F09BD</v>
      </c>
      <c r="K36" t="str">
        <f t="shared" si="82"/>
        <v>0x38B2E440</v>
      </c>
      <c r="L36">
        <v>31</v>
      </c>
      <c r="N36">
        <f t="shared" si="6"/>
        <v>1</v>
      </c>
      <c r="O36">
        <f t="shared" si="7"/>
        <v>3</v>
      </c>
      <c r="P36">
        <f t="shared" si="8"/>
        <v>2</v>
      </c>
      <c r="Q36">
        <f t="shared" si="9"/>
        <v>0</v>
      </c>
      <c r="S36" t="str">
        <f t="shared" si="10"/>
        <v>0x3BC36BED</v>
      </c>
      <c r="T36" t="str">
        <f t="shared" si="11"/>
        <v>0x38B2E440</v>
      </c>
      <c r="U36" t="str">
        <f t="shared" si="12"/>
        <v>0x3D2F09BD</v>
      </c>
      <c r="V36" t="str">
        <f t="shared" si="13"/>
        <v>0x3A3C8563</v>
      </c>
      <c r="X36">
        <f t="shared" si="14"/>
        <v>51414957</v>
      </c>
      <c r="Y36">
        <f t="shared" si="15"/>
        <v>49448026</v>
      </c>
      <c r="AA36">
        <f t="shared" si="16"/>
        <v>25215745.75</v>
      </c>
      <c r="AC36">
        <f t="shared" si="17"/>
        <v>2.4751355100434882</v>
      </c>
      <c r="AD36">
        <f t="shared" si="18"/>
        <v>2.3391098793895475</v>
      </c>
      <c r="AE36">
        <f t="shared" ref="AE36:AF36" si="88">10*AD36</f>
        <v>23.391098793895473</v>
      </c>
      <c r="AF36">
        <f t="shared" si="88"/>
        <v>233.91098793895475</v>
      </c>
    </row>
    <row r="37" spans="1:32" x14ac:dyDescent="0.25">
      <c r="A37">
        <v>0</v>
      </c>
      <c r="B37" t="s">
        <v>334</v>
      </c>
      <c r="C37">
        <v>0</v>
      </c>
      <c r="D37">
        <f t="shared" si="0"/>
        <v>1052104562</v>
      </c>
      <c r="E37">
        <f t="shared" si="1"/>
        <v>434.22615898980035</v>
      </c>
      <c r="F37">
        <f t="shared" si="2"/>
        <v>0.43422615898980033</v>
      </c>
      <c r="G37" t="str">
        <f t="shared" si="3"/>
        <v/>
      </c>
      <c r="H37" t="str">
        <f t="shared" si="86"/>
        <v>0x3A3C8563</v>
      </c>
      <c r="I37" t="str">
        <f t="shared" si="87"/>
        <v>0x3BC36BED</v>
      </c>
      <c r="J37" t="str">
        <f t="shared" ref="J37" si="89">J36</f>
        <v>0x3D2F09BD</v>
      </c>
      <c r="K37" t="str">
        <f>$B37</f>
        <v>0x3EB5D772</v>
      </c>
      <c r="L37">
        <v>32</v>
      </c>
      <c r="N37">
        <f t="shared" si="6"/>
        <v>2</v>
      </c>
      <c r="O37">
        <f t="shared" si="7"/>
        <v>0</v>
      </c>
      <c r="P37">
        <f t="shared" si="8"/>
        <v>3</v>
      </c>
      <c r="Q37">
        <f t="shared" si="9"/>
        <v>1</v>
      </c>
      <c r="S37" t="str">
        <f t="shared" si="10"/>
        <v>0x3D2F09BD</v>
      </c>
      <c r="T37" t="str">
        <f t="shared" si="11"/>
        <v>0x3A3C8563</v>
      </c>
      <c r="U37" t="str">
        <f t="shared" si="12"/>
        <v>0x3EB5D772</v>
      </c>
      <c r="V37" t="str">
        <f t="shared" si="13"/>
        <v>0x3BC36BED</v>
      </c>
      <c r="X37">
        <f t="shared" si="14"/>
        <v>49448026</v>
      </c>
      <c r="Y37">
        <f t="shared" si="15"/>
        <v>49441669</v>
      </c>
      <c r="AA37">
        <f t="shared" si="16"/>
        <v>24722423.75</v>
      </c>
      <c r="AC37">
        <f t="shared" si="17"/>
        <v>2.3029473911162714</v>
      </c>
      <c r="AD37">
        <f t="shared" si="18"/>
        <v>2.3857854956474482</v>
      </c>
      <c r="AE37">
        <f t="shared" ref="AE37:AF37" si="90">10*AD37</f>
        <v>23.857854956474483</v>
      </c>
      <c r="AF37">
        <f t="shared" si="90"/>
        <v>238.57854956474483</v>
      </c>
    </row>
    <row r="38" spans="1:32" x14ac:dyDescent="0.25">
      <c r="A38">
        <v>0</v>
      </c>
      <c r="B38" t="s">
        <v>335</v>
      </c>
      <c r="C38">
        <v>0</v>
      </c>
      <c r="D38">
        <f t="shared" si="0"/>
        <v>1077534608</v>
      </c>
      <c r="E38">
        <f t="shared" si="1"/>
        <v>431.14634195963538</v>
      </c>
      <c r="F38">
        <f t="shared" si="2"/>
        <v>0.43114634195963536</v>
      </c>
      <c r="G38" t="str">
        <f t="shared" si="3"/>
        <v/>
      </c>
      <c r="H38" t="str">
        <f>$B38</f>
        <v>0x4039DF90</v>
      </c>
      <c r="I38" t="str">
        <f>I37</f>
        <v>0x3BC36BED</v>
      </c>
      <c r="J38" t="str">
        <f>J37</f>
        <v>0x3D2F09BD</v>
      </c>
      <c r="K38" t="str">
        <f t="shared" ref="K38:K40" si="91">K37</f>
        <v>0x3EB5D772</v>
      </c>
      <c r="L38">
        <v>33</v>
      </c>
      <c r="N38">
        <f t="shared" si="6"/>
        <v>3</v>
      </c>
      <c r="O38">
        <f t="shared" si="7"/>
        <v>1</v>
      </c>
      <c r="P38">
        <f t="shared" si="8"/>
        <v>0</v>
      </c>
      <c r="Q38">
        <f t="shared" si="9"/>
        <v>2</v>
      </c>
      <c r="S38" t="str">
        <f t="shared" si="10"/>
        <v>0x3EB5D772</v>
      </c>
      <c r="T38" t="str">
        <f t="shared" si="11"/>
        <v>0x3BC36BED</v>
      </c>
      <c r="U38" t="str">
        <f t="shared" si="12"/>
        <v>0x4039DF90</v>
      </c>
      <c r="V38" t="str">
        <f t="shared" si="13"/>
        <v>0x3D2F09BD</v>
      </c>
      <c r="X38">
        <f t="shared" si="14"/>
        <v>49441669</v>
      </c>
      <c r="Y38">
        <f t="shared" si="15"/>
        <v>51041747</v>
      </c>
      <c r="AA38">
        <f t="shared" si="16"/>
        <v>25120854</v>
      </c>
      <c r="AC38">
        <f t="shared" si="17"/>
        <v>2.3193980852413718</v>
      </c>
      <c r="AD38">
        <f t="shared" si="18"/>
        <v>2.347945655032269</v>
      </c>
      <c r="AE38">
        <f t="shared" ref="AE38:AF38" si="92">10*AD38</f>
        <v>23.479456550322691</v>
      </c>
      <c r="AF38">
        <f t="shared" si="92"/>
        <v>234.79456550322692</v>
      </c>
    </row>
    <row r="39" spans="1:32" x14ac:dyDescent="0.25">
      <c r="A39">
        <v>0</v>
      </c>
      <c r="B39" t="s">
        <v>336</v>
      </c>
      <c r="C39">
        <v>0</v>
      </c>
      <c r="D39">
        <f t="shared" si="0"/>
        <v>1101150203</v>
      </c>
      <c r="E39">
        <f t="shared" si="1"/>
        <v>400.38375854492188</v>
      </c>
      <c r="F39">
        <f t="shared" si="2"/>
        <v>0.40038375854492186</v>
      </c>
      <c r="G39" t="str">
        <f t="shared" si="3"/>
        <v/>
      </c>
      <c r="H39" t="str">
        <f>H38</f>
        <v>0x4039DF90</v>
      </c>
      <c r="I39" t="str">
        <f>$B39</f>
        <v>0x41A237FB</v>
      </c>
      <c r="J39" t="str">
        <f t="shared" ref="J39" si="93">J38</f>
        <v>0x3D2F09BD</v>
      </c>
      <c r="K39" t="str">
        <f t="shared" si="91"/>
        <v>0x3EB5D772</v>
      </c>
      <c r="L39">
        <v>34</v>
      </c>
      <c r="N39">
        <f t="shared" si="6"/>
        <v>0</v>
      </c>
      <c r="O39">
        <f t="shared" si="7"/>
        <v>2</v>
      </c>
      <c r="P39">
        <f t="shared" si="8"/>
        <v>1</v>
      </c>
      <c r="Q39">
        <f t="shared" si="9"/>
        <v>3</v>
      </c>
      <c r="S39" t="str">
        <f t="shared" si="10"/>
        <v>0x4039DF90</v>
      </c>
      <c r="T39" t="str">
        <f t="shared" si="11"/>
        <v>0x3D2F09BD</v>
      </c>
      <c r="U39" t="str">
        <f t="shared" si="12"/>
        <v>0x41A237FB</v>
      </c>
      <c r="V39" t="str">
        <f t="shared" si="13"/>
        <v>0x3EB5D772</v>
      </c>
      <c r="X39">
        <f t="shared" si="14"/>
        <v>51041747</v>
      </c>
      <c r="Y39">
        <f t="shared" si="15"/>
        <v>49045641</v>
      </c>
      <c r="AA39">
        <f t="shared" si="16"/>
        <v>25021847</v>
      </c>
      <c r="AC39">
        <f t="shared" si="17"/>
        <v>2.4976038079921339</v>
      </c>
      <c r="AD39">
        <f t="shared" si="18"/>
        <v>2.3572360585531515</v>
      </c>
      <c r="AE39">
        <f t="shared" ref="AE39:AF39" si="94">10*AD39</f>
        <v>23.572360585531516</v>
      </c>
      <c r="AF39">
        <f t="shared" si="94"/>
        <v>235.72360585531516</v>
      </c>
    </row>
    <row r="40" spans="1:32" x14ac:dyDescent="0.25">
      <c r="A40">
        <v>0</v>
      </c>
      <c r="B40" t="s">
        <v>337</v>
      </c>
      <c r="C40">
        <v>0</v>
      </c>
      <c r="D40">
        <f t="shared" si="0"/>
        <v>1126531445</v>
      </c>
      <c r="E40">
        <f t="shared" si="1"/>
        <v>430.31890869140625</v>
      </c>
      <c r="F40">
        <f t="shared" si="2"/>
        <v>0.43031890869140627</v>
      </c>
      <c r="G40" t="str">
        <f t="shared" si="3"/>
        <v/>
      </c>
      <c r="H40" t="str">
        <f t="shared" ref="H40:H41" si="95">H39</f>
        <v>0x4039DF90</v>
      </c>
      <c r="I40" t="str">
        <f t="shared" ref="I40:I41" si="96">I39</f>
        <v>0x41A237FB</v>
      </c>
      <c r="J40" t="str">
        <f>$B40</f>
        <v>0x43258175</v>
      </c>
      <c r="K40" t="str">
        <f t="shared" si="91"/>
        <v>0x3EB5D772</v>
      </c>
      <c r="L40">
        <v>35</v>
      </c>
      <c r="N40">
        <f t="shared" si="6"/>
        <v>1</v>
      </c>
      <c r="O40">
        <f t="shared" si="7"/>
        <v>3</v>
      </c>
      <c r="P40">
        <f t="shared" si="8"/>
        <v>2</v>
      </c>
      <c r="Q40">
        <f t="shared" si="9"/>
        <v>0</v>
      </c>
      <c r="S40" t="str">
        <f t="shared" si="10"/>
        <v>0x41A237FB</v>
      </c>
      <c r="T40" t="str">
        <f t="shared" si="11"/>
        <v>0x3EB5D772</v>
      </c>
      <c r="U40" t="str">
        <f t="shared" si="12"/>
        <v>0x43258175</v>
      </c>
      <c r="V40" t="str">
        <f t="shared" si="13"/>
        <v>0x4039DF90</v>
      </c>
      <c r="X40">
        <f t="shared" si="14"/>
        <v>49045641</v>
      </c>
      <c r="Y40">
        <f t="shared" si="15"/>
        <v>48996837</v>
      </c>
      <c r="AA40">
        <f t="shared" si="16"/>
        <v>24510619.5</v>
      </c>
      <c r="AC40">
        <f t="shared" si="17"/>
        <v>2.3238579104994153</v>
      </c>
      <c r="AD40">
        <f t="shared" si="18"/>
        <v>2.4064018455347487</v>
      </c>
      <c r="AE40">
        <f t="shared" ref="AE40:AF40" si="97">10*AD40</f>
        <v>24.064018455347487</v>
      </c>
      <c r="AF40">
        <f t="shared" si="97"/>
        <v>240.64018455347485</v>
      </c>
    </row>
    <row r="41" spans="1:32" x14ac:dyDescent="0.25">
      <c r="A41">
        <v>0</v>
      </c>
      <c r="B41" t="s">
        <v>338</v>
      </c>
      <c r="C41">
        <v>0</v>
      </c>
      <c r="D41">
        <f t="shared" si="0"/>
        <v>1151490309</v>
      </c>
      <c r="E41">
        <f t="shared" si="1"/>
        <v>423.15782335069446</v>
      </c>
      <c r="F41">
        <f t="shared" si="2"/>
        <v>0.42315782335069446</v>
      </c>
      <c r="G41" t="str">
        <f t="shared" si="3"/>
        <v/>
      </c>
      <c r="H41" t="str">
        <f t="shared" si="95"/>
        <v>0x4039DF90</v>
      </c>
      <c r="I41" t="str">
        <f t="shared" si="96"/>
        <v>0x41A237FB</v>
      </c>
      <c r="J41" t="str">
        <f t="shared" ref="J41" si="98">J40</f>
        <v>0x43258175</v>
      </c>
      <c r="K41" t="str">
        <f>$B41</f>
        <v>0x44A25905</v>
      </c>
      <c r="L41">
        <v>36</v>
      </c>
      <c r="N41">
        <f t="shared" si="6"/>
        <v>2</v>
      </c>
      <c r="O41">
        <f t="shared" si="7"/>
        <v>0</v>
      </c>
      <c r="P41">
        <f t="shared" si="8"/>
        <v>3</v>
      </c>
      <c r="Q41">
        <f t="shared" si="9"/>
        <v>1</v>
      </c>
      <c r="S41" t="str">
        <f t="shared" si="10"/>
        <v>0x43258175</v>
      </c>
      <c r="T41" t="str">
        <f t="shared" si="11"/>
        <v>0x4039DF90</v>
      </c>
      <c r="U41" t="str">
        <f t="shared" si="12"/>
        <v>0x44A25905</v>
      </c>
      <c r="V41" t="str">
        <f t="shared" si="13"/>
        <v>0x41A237FB</v>
      </c>
      <c r="X41">
        <f t="shared" si="14"/>
        <v>48996837</v>
      </c>
      <c r="Y41">
        <f t="shared" si="15"/>
        <v>50340106</v>
      </c>
      <c r="AA41">
        <f t="shared" si="16"/>
        <v>24834235.75</v>
      </c>
      <c r="AC41">
        <f t="shared" si="17"/>
        <v>2.3631844782679212</v>
      </c>
      <c r="AD41">
        <f t="shared" si="18"/>
        <v>2.3750438947975274</v>
      </c>
      <c r="AE41">
        <f t="shared" ref="AE41:AF41" si="99">10*AD41</f>
        <v>23.750438947975276</v>
      </c>
      <c r="AF41">
        <f t="shared" si="99"/>
        <v>237.50438947975277</v>
      </c>
    </row>
    <row r="42" spans="1:32" x14ac:dyDescent="0.25">
      <c r="A42">
        <v>0</v>
      </c>
      <c r="B42" t="s">
        <v>339</v>
      </c>
      <c r="C42">
        <v>0</v>
      </c>
      <c r="D42">
        <f t="shared" si="0"/>
        <v>1174760836</v>
      </c>
      <c r="E42">
        <f t="shared" si="1"/>
        <v>394.53340318467883</v>
      </c>
      <c r="F42">
        <f t="shared" si="2"/>
        <v>0.39453340318467883</v>
      </c>
      <c r="G42" t="str">
        <f t="shared" si="3"/>
        <v/>
      </c>
      <c r="H42" t="str">
        <f>$B42</f>
        <v>0x46056D84</v>
      </c>
      <c r="I42" t="str">
        <f>I41</f>
        <v>0x41A237FB</v>
      </c>
      <c r="J42" t="str">
        <f>J41</f>
        <v>0x43258175</v>
      </c>
      <c r="K42" t="str">
        <f t="shared" ref="K42:K44" si="100">K41</f>
        <v>0x44A25905</v>
      </c>
      <c r="L42">
        <v>37</v>
      </c>
      <c r="N42">
        <f t="shared" si="6"/>
        <v>3</v>
      </c>
      <c r="O42">
        <f t="shared" si="7"/>
        <v>1</v>
      </c>
      <c r="P42">
        <f t="shared" si="8"/>
        <v>0</v>
      </c>
      <c r="Q42">
        <f t="shared" si="9"/>
        <v>2</v>
      </c>
      <c r="S42" t="str">
        <f t="shared" si="10"/>
        <v>0x44A25905</v>
      </c>
      <c r="T42" t="str">
        <f t="shared" si="11"/>
        <v>0x41A237FB</v>
      </c>
      <c r="U42" t="str">
        <f t="shared" si="12"/>
        <v>0x46056D84</v>
      </c>
      <c r="V42" t="str">
        <f t="shared" si="13"/>
        <v>0x43258175</v>
      </c>
      <c r="X42">
        <f t="shared" si="14"/>
        <v>50340106</v>
      </c>
      <c r="Y42">
        <f t="shared" si="15"/>
        <v>48229391</v>
      </c>
      <c r="AA42">
        <f t="shared" si="16"/>
        <v>24642374.25</v>
      </c>
      <c r="AC42">
        <f t="shared" si="17"/>
        <v>2.534639632355554</v>
      </c>
      <c r="AD42">
        <f t="shared" si="18"/>
        <v>2.3935355985432287</v>
      </c>
      <c r="AE42">
        <f t="shared" ref="AE42:AF42" si="101">10*AD42</f>
        <v>23.935355985432288</v>
      </c>
      <c r="AF42">
        <f t="shared" si="101"/>
        <v>239.3535598543229</v>
      </c>
    </row>
    <row r="43" spans="1:32" x14ac:dyDescent="0.25">
      <c r="A43">
        <v>0</v>
      </c>
      <c r="B43" t="s">
        <v>340</v>
      </c>
      <c r="C43">
        <v>0</v>
      </c>
      <c r="D43">
        <f t="shared" si="0"/>
        <v>1199726217</v>
      </c>
      <c r="E43">
        <f t="shared" si="1"/>
        <v>423.26831393771698</v>
      </c>
      <c r="F43">
        <f t="shared" si="2"/>
        <v>0.42326831393771697</v>
      </c>
      <c r="G43" t="str">
        <f t="shared" si="3"/>
        <v/>
      </c>
      <c r="H43" t="str">
        <f>H42</f>
        <v>0x46056D84</v>
      </c>
      <c r="I43" t="str">
        <f>$B43</f>
        <v>0x47825E89</v>
      </c>
      <c r="J43" t="str">
        <f t="shared" ref="J43" si="102">J42</f>
        <v>0x43258175</v>
      </c>
      <c r="K43" t="str">
        <f t="shared" si="100"/>
        <v>0x44A25905</v>
      </c>
      <c r="L43">
        <v>38</v>
      </c>
      <c r="N43">
        <f t="shared" si="6"/>
        <v>0</v>
      </c>
      <c r="O43">
        <f t="shared" si="7"/>
        <v>2</v>
      </c>
      <c r="P43">
        <f t="shared" si="8"/>
        <v>1</v>
      </c>
      <c r="Q43">
        <f t="shared" si="9"/>
        <v>3</v>
      </c>
      <c r="S43" t="str">
        <f t="shared" si="10"/>
        <v>0x46056D84</v>
      </c>
      <c r="T43" t="str">
        <f t="shared" si="11"/>
        <v>0x43258175</v>
      </c>
      <c r="U43" t="str">
        <f t="shared" si="12"/>
        <v>0x47825E89</v>
      </c>
      <c r="V43" t="str">
        <f t="shared" si="13"/>
        <v>0x44A25905</v>
      </c>
      <c r="X43">
        <f t="shared" si="14"/>
        <v>48229391</v>
      </c>
      <c r="Y43">
        <f t="shared" si="15"/>
        <v>48235908</v>
      </c>
      <c r="AA43">
        <f t="shared" si="16"/>
        <v>24116324.75</v>
      </c>
      <c r="AC43">
        <f t="shared" si="17"/>
        <v>2.3625675890946751</v>
      </c>
      <c r="AD43">
        <f t="shared" si="18"/>
        <v>2.4457458012958631</v>
      </c>
      <c r="AE43">
        <f t="shared" ref="AE43:AF43" si="103">10*AD43</f>
        <v>24.457458012958632</v>
      </c>
      <c r="AF43">
        <f t="shared" si="103"/>
        <v>244.57458012958631</v>
      </c>
    </row>
    <row r="44" spans="1:32" x14ac:dyDescent="0.25">
      <c r="A44">
        <v>0</v>
      </c>
      <c r="B44" t="s">
        <v>341</v>
      </c>
      <c r="C44">
        <v>0</v>
      </c>
      <c r="D44">
        <f t="shared" si="0"/>
        <v>1224827936</v>
      </c>
      <c r="E44">
        <f t="shared" si="1"/>
        <v>425.57981703016492</v>
      </c>
      <c r="F44">
        <f t="shared" si="2"/>
        <v>0.4255798170301649</v>
      </c>
      <c r="G44" t="str">
        <f t="shared" si="3"/>
        <v/>
      </c>
      <c r="H44" t="str">
        <f t="shared" ref="H44:H45" si="104">H43</f>
        <v>0x46056D84</v>
      </c>
      <c r="I44" t="str">
        <f t="shared" ref="I44:I45" si="105">I43</f>
        <v>0x47825E89</v>
      </c>
      <c r="J44" t="str">
        <f>$B44</f>
        <v>0x49016420</v>
      </c>
      <c r="K44" t="str">
        <f t="shared" si="100"/>
        <v>0x44A25905</v>
      </c>
      <c r="L44">
        <v>39</v>
      </c>
      <c r="N44">
        <f t="shared" si="6"/>
        <v>1</v>
      </c>
      <c r="O44">
        <f t="shared" si="7"/>
        <v>3</v>
      </c>
      <c r="P44">
        <f t="shared" si="8"/>
        <v>2</v>
      </c>
      <c r="Q44">
        <f t="shared" si="9"/>
        <v>0</v>
      </c>
      <c r="S44" t="str">
        <f t="shared" si="10"/>
        <v>0x47825E89</v>
      </c>
      <c r="T44" t="str">
        <f t="shared" si="11"/>
        <v>0x44A25905</v>
      </c>
      <c r="U44" t="str">
        <f t="shared" si="12"/>
        <v>0x49016420</v>
      </c>
      <c r="V44" t="str">
        <f t="shared" si="13"/>
        <v>0x46056D84</v>
      </c>
      <c r="X44">
        <f t="shared" si="14"/>
        <v>48235908</v>
      </c>
      <c r="Y44">
        <f t="shared" si="15"/>
        <v>50067100</v>
      </c>
      <c r="AA44">
        <f t="shared" si="16"/>
        <v>24575752</v>
      </c>
      <c r="AC44">
        <f t="shared" si="17"/>
        <v>2.3497354902267849</v>
      </c>
      <c r="AD44">
        <f t="shared" si="18"/>
        <v>2.4000242189943974</v>
      </c>
      <c r="AE44">
        <f t="shared" ref="AE44:AF44" si="106">10*AD44</f>
        <v>24.000242189943975</v>
      </c>
      <c r="AF44">
        <f t="shared" si="106"/>
        <v>240.00242189943975</v>
      </c>
    </row>
    <row r="45" spans="1:32" x14ac:dyDescent="0.25">
      <c r="A45">
        <v>0</v>
      </c>
      <c r="B45" t="s">
        <v>342</v>
      </c>
      <c r="C45">
        <v>0</v>
      </c>
      <c r="D45">
        <f t="shared" si="0"/>
        <v>1248242678</v>
      </c>
      <c r="E45">
        <f t="shared" si="1"/>
        <v>396.97845458984375</v>
      </c>
      <c r="F45">
        <f t="shared" si="2"/>
        <v>0.39697845458984377</v>
      </c>
      <c r="G45" t="str">
        <f t="shared" si="3"/>
        <v/>
      </c>
      <c r="H45" t="str">
        <f t="shared" si="104"/>
        <v>0x46056D84</v>
      </c>
      <c r="I45" t="str">
        <f t="shared" si="105"/>
        <v>0x47825E89</v>
      </c>
      <c r="J45" t="str">
        <f t="shared" ref="J45" si="107">J44</f>
        <v>0x49016420</v>
      </c>
      <c r="K45" t="str">
        <f>$B45</f>
        <v>0x4A66ABF6</v>
      </c>
      <c r="L45">
        <v>40</v>
      </c>
      <c r="N45">
        <f t="shared" si="6"/>
        <v>2</v>
      </c>
      <c r="O45">
        <f t="shared" si="7"/>
        <v>0</v>
      </c>
      <c r="P45">
        <f t="shared" si="8"/>
        <v>3</v>
      </c>
      <c r="Q45">
        <f t="shared" si="9"/>
        <v>1</v>
      </c>
      <c r="S45" t="str">
        <f t="shared" si="10"/>
        <v>0x49016420</v>
      </c>
      <c r="T45" t="str">
        <f t="shared" si="11"/>
        <v>0x46056D84</v>
      </c>
      <c r="U45" t="str">
        <f t="shared" si="12"/>
        <v>0x4A66ABF6</v>
      </c>
      <c r="V45" t="str">
        <f t="shared" si="13"/>
        <v>0x47825E89</v>
      </c>
      <c r="X45">
        <f t="shared" si="14"/>
        <v>50067100</v>
      </c>
      <c r="Y45">
        <f t="shared" si="15"/>
        <v>48516461</v>
      </c>
      <c r="AA45">
        <f t="shared" si="16"/>
        <v>24645890.25</v>
      </c>
      <c r="AC45">
        <f t="shared" si="17"/>
        <v>2.5190283967254476</v>
      </c>
      <c r="AD45">
        <f t="shared" si="18"/>
        <v>2.3931941350749137</v>
      </c>
      <c r="AE45">
        <f t="shared" ref="AE45:AF45" si="108">10*AD45</f>
        <v>23.931941350749138</v>
      </c>
      <c r="AF45">
        <f t="shared" si="108"/>
        <v>239.31941350749139</v>
      </c>
    </row>
    <row r="46" spans="1:32" x14ac:dyDescent="0.25">
      <c r="A46">
        <v>0</v>
      </c>
      <c r="B46" t="s">
        <v>343</v>
      </c>
      <c r="C46">
        <v>0</v>
      </c>
      <c r="D46">
        <f t="shared" si="0"/>
        <v>1273363730</v>
      </c>
      <c r="E46">
        <f t="shared" si="1"/>
        <v>425.9075927734375</v>
      </c>
      <c r="F46">
        <f t="shared" si="2"/>
        <v>0.42590759277343748</v>
      </c>
      <c r="G46" t="str">
        <f t="shared" si="3"/>
        <v/>
      </c>
      <c r="H46" t="str">
        <f>$B46</f>
        <v>0x4BE5FD12</v>
      </c>
      <c r="I46" t="str">
        <f>I45</f>
        <v>0x47825E89</v>
      </c>
      <c r="J46" t="str">
        <f>J45</f>
        <v>0x49016420</v>
      </c>
      <c r="K46" t="str">
        <f t="shared" ref="K46:K48" si="109">K45</f>
        <v>0x4A66ABF6</v>
      </c>
      <c r="L46">
        <v>41</v>
      </c>
      <c r="N46">
        <f t="shared" si="6"/>
        <v>3</v>
      </c>
      <c r="O46">
        <f t="shared" si="7"/>
        <v>1</v>
      </c>
      <c r="P46">
        <f t="shared" si="8"/>
        <v>0</v>
      </c>
      <c r="Q46">
        <f t="shared" si="9"/>
        <v>2</v>
      </c>
      <c r="S46" t="str">
        <f t="shared" si="10"/>
        <v>0x4A66ABF6</v>
      </c>
      <c r="T46" t="str">
        <f t="shared" si="11"/>
        <v>0x47825E89</v>
      </c>
      <c r="U46" t="str">
        <f t="shared" si="12"/>
        <v>0x4BE5FD12</v>
      </c>
      <c r="V46" t="str">
        <f t="shared" si="13"/>
        <v>0x49016420</v>
      </c>
      <c r="X46">
        <f t="shared" si="14"/>
        <v>48516461</v>
      </c>
      <c r="Y46">
        <f t="shared" si="15"/>
        <v>48535794</v>
      </c>
      <c r="AA46">
        <f t="shared" si="16"/>
        <v>24263063.75</v>
      </c>
      <c r="AC46">
        <f t="shared" si="17"/>
        <v>2.3479271489108022</v>
      </c>
      <c r="AD46">
        <f t="shared" si="18"/>
        <v>2.4309543348580616</v>
      </c>
      <c r="AE46">
        <f t="shared" ref="AE46:AF46" si="110">10*AD46</f>
        <v>24.309543348580615</v>
      </c>
      <c r="AF46">
        <f t="shared" si="110"/>
        <v>243.09543348580615</v>
      </c>
    </row>
    <row r="47" spans="1:32" x14ac:dyDescent="0.25">
      <c r="A47">
        <v>0</v>
      </c>
      <c r="B47" t="s">
        <v>344</v>
      </c>
      <c r="C47">
        <v>0</v>
      </c>
      <c r="D47">
        <f t="shared" si="0"/>
        <v>1298670793</v>
      </c>
      <c r="E47">
        <f t="shared" si="1"/>
        <v>429.06126234266492</v>
      </c>
      <c r="F47">
        <f t="shared" si="2"/>
        <v>0.4290612623426649</v>
      </c>
      <c r="G47" t="str">
        <f t="shared" si="3"/>
        <v/>
      </c>
      <c r="H47" t="str">
        <f>H46</f>
        <v>0x4BE5FD12</v>
      </c>
      <c r="I47" t="str">
        <f>$B47</f>
        <v>0x4D6824C9</v>
      </c>
      <c r="J47" t="str">
        <f t="shared" ref="J47" si="111">J46</f>
        <v>0x49016420</v>
      </c>
      <c r="K47" t="str">
        <f t="shared" si="109"/>
        <v>0x4A66ABF6</v>
      </c>
      <c r="L47">
        <v>42</v>
      </c>
      <c r="N47">
        <f t="shared" si="6"/>
        <v>0</v>
      </c>
      <c r="O47">
        <f t="shared" si="7"/>
        <v>2</v>
      </c>
      <c r="P47">
        <f t="shared" si="8"/>
        <v>1</v>
      </c>
      <c r="Q47">
        <f t="shared" si="9"/>
        <v>3</v>
      </c>
      <c r="S47" t="str">
        <f t="shared" si="10"/>
        <v>0x4BE5FD12</v>
      </c>
      <c r="T47" t="str">
        <f t="shared" si="11"/>
        <v>0x49016420</v>
      </c>
      <c r="U47" t="str">
        <f t="shared" si="12"/>
        <v>0x4D6824C9</v>
      </c>
      <c r="V47" t="str">
        <f t="shared" si="13"/>
        <v>0x4A66ABF6</v>
      </c>
      <c r="X47">
        <f t="shared" si="14"/>
        <v>48535794</v>
      </c>
      <c r="Y47">
        <f t="shared" si="15"/>
        <v>50428115</v>
      </c>
      <c r="AA47">
        <f t="shared" si="16"/>
        <v>24740977.25</v>
      </c>
      <c r="AC47">
        <f t="shared" si="17"/>
        <v>2.3306695051891246</v>
      </c>
      <c r="AD47">
        <f t="shared" si="18"/>
        <v>2.3839963718490544</v>
      </c>
      <c r="AE47">
        <f t="shared" ref="AE47:AF47" si="112">10*AD47</f>
        <v>23.839963718490544</v>
      </c>
      <c r="AF47">
        <f t="shared" si="112"/>
        <v>238.39963718490543</v>
      </c>
    </row>
    <row r="48" spans="1:32" x14ac:dyDescent="0.25">
      <c r="A48">
        <v>0</v>
      </c>
      <c r="B48" t="s">
        <v>345</v>
      </c>
      <c r="C48">
        <v>0</v>
      </c>
      <c r="D48">
        <f t="shared" si="0"/>
        <v>1322320935</v>
      </c>
      <c r="E48">
        <f t="shared" si="1"/>
        <v>400.96947564019098</v>
      </c>
      <c r="F48">
        <f t="shared" si="2"/>
        <v>0.40096947564019098</v>
      </c>
      <c r="G48" t="str">
        <f t="shared" si="3"/>
        <v/>
      </c>
      <c r="H48" t="str">
        <f t="shared" ref="H48:H49" si="113">H47</f>
        <v>0x4BE5FD12</v>
      </c>
      <c r="I48" t="str">
        <f t="shared" ref="I48:I49" si="114">I47</f>
        <v>0x4D6824C9</v>
      </c>
      <c r="J48" t="str">
        <f>$B48</f>
        <v>0x4ED10427</v>
      </c>
      <c r="K48" t="str">
        <f t="shared" si="109"/>
        <v>0x4A66ABF6</v>
      </c>
      <c r="L48">
        <v>43</v>
      </c>
      <c r="N48">
        <f t="shared" si="6"/>
        <v>1</v>
      </c>
      <c r="O48">
        <f t="shared" si="7"/>
        <v>3</v>
      </c>
      <c r="P48">
        <f t="shared" si="8"/>
        <v>2</v>
      </c>
      <c r="Q48">
        <f t="shared" si="9"/>
        <v>0</v>
      </c>
      <c r="S48" t="str">
        <f t="shared" si="10"/>
        <v>0x4D6824C9</v>
      </c>
      <c r="T48" t="str">
        <f t="shared" si="11"/>
        <v>0x4A66ABF6</v>
      </c>
      <c r="U48" t="str">
        <f t="shared" si="12"/>
        <v>0x4ED10427</v>
      </c>
      <c r="V48" t="str">
        <f t="shared" si="13"/>
        <v>0x4BE5FD12</v>
      </c>
      <c r="X48">
        <f t="shared" si="14"/>
        <v>50428115</v>
      </c>
      <c r="Y48">
        <f t="shared" si="15"/>
        <v>48957205</v>
      </c>
      <c r="AA48">
        <f t="shared" si="16"/>
        <v>24846330</v>
      </c>
      <c r="AC48">
        <f t="shared" si="17"/>
        <v>2.4939554274135012</v>
      </c>
      <c r="AD48">
        <f t="shared" si="18"/>
        <v>2.3738878136127148</v>
      </c>
      <c r="AE48">
        <f t="shared" ref="AE48:AF48" si="115">10*AD48</f>
        <v>23.738878136127148</v>
      </c>
      <c r="AF48">
        <f t="shared" si="115"/>
        <v>237.38878136127147</v>
      </c>
    </row>
    <row r="49" spans="1:32" x14ac:dyDescent="0.25">
      <c r="A49">
        <v>0</v>
      </c>
      <c r="B49" t="s">
        <v>346</v>
      </c>
      <c r="C49">
        <v>0</v>
      </c>
      <c r="D49">
        <f t="shared" si="0"/>
        <v>1347776272</v>
      </c>
      <c r="E49">
        <f t="shared" si="1"/>
        <v>431.57513088650171</v>
      </c>
      <c r="F49">
        <f t="shared" si="2"/>
        <v>0.43157513088650173</v>
      </c>
      <c r="G49" t="str">
        <f t="shared" si="3"/>
        <v/>
      </c>
      <c r="H49" t="str">
        <f t="shared" si="113"/>
        <v>0x4BE5FD12</v>
      </c>
      <c r="I49" t="str">
        <f t="shared" si="114"/>
        <v>0x4D6824C9</v>
      </c>
      <c r="J49" t="str">
        <f t="shared" ref="J49" si="116">J48</f>
        <v>0x4ED10427</v>
      </c>
      <c r="K49" t="str">
        <f>$B49</f>
        <v>0x50556F10</v>
      </c>
      <c r="L49">
        <v>44</v>
      </c>
      <c r="N49">
        <f t="shared" si="6"/>
        <v>2</v>
      </c>
      <c r="O49">
        <f t="shared" si="7"/>
        <v>0</v>
      </c>
      <c r="P49">
        <f t="shared" si="8"/>
        <v>3</v>
      </c>
      <c r="Q49">
        <f t="shared" si="9"/>
        <v>1</v>
      </c>
      <c r="S49" t="str">
        <f t="shared" si="10"/>
        <v>0x4ED10427</v>
      </c>
      <c r="T49" t="str">
        <f t="shared" si="11"/>
        <v>0x4BE5FD12</v>
      </c>
      <c r="U49" t="str">
        <f t="shared" si="12"/>
        <v>0x50556F10</v>
      </c>
      <c r="V49" t="str">
        <f t="shared" si="13"/>
        <v>0x4D6824C9</v>
      </c>
      <c r="X49">
        <f t="shared" si="14"/>
        <v>48957205</v>
      </c>
      <c r="Y49">
        <f t="shared" si="15"/>
        <v>49105479</v>
      </c>
      <c r="AA49">
        <f t="shared" si="16"/>
        <v>24515671</v>
      </c>
      <c r="AC49">
        <f t="shared" si="17"/>
        <v>2.3170936609481934</v>
      </c>
      <c r="AD49">
        <f t="shared" si="18"/>
        <v>2.4059060019201595</v>
      </c>
      <c r="AE49">
        <f t="shared" ref="AE49:AF49" si="117">10*AD49</f>
        <v>24.059060019201596</v>
      </c>
      <c r="AF49">
        <f t="shared" si="117"/>
        <v>240.59060019201596</v>
      </c>
    </row>
    <row r="50" spans="1:32" x14ac:dyDescent="0.25">
      <c r="A50">
        <v>0</v>
      </c>
      <c r="B50" t="s">
        <v>347</v>
      </c>
      <c r="C50">
        <v>0</v>
      </c>
      <c r="D50">
        <f t="shared" si="0"/>
        <v>1373273825</v>
      </c>
      <c r="E50">
        <f t="shared" si="1"/>
        <v>432.2908698187934</v>
      </c>
      <c r="F50">
        <f t="shared" si="2"/>
        <v>0.43229086981879339</v>
      </c>
      <c r="G50" t="str">
        <f t="shared" si="3"/>
        <v/>
      </c>
      <c r="H50" t="str">
        <f>$B50</f>
        <v>0x51DA7EE1</v>
      </c>
      <c r="I50" t="str">
        <f>I49</f>
        <v>0x4D6824C9</v>
      </c>
      <c r="J50" t="str">
        <f>J49</f>
        <v>0x4ED10427</v>
      </c>
      <c r="K50" t="str">
        <f t="shared" ref="K50:K52" si="118">K49</f>
        <v>0x50556F10</v>
      </c>
      <c r="L50">
        <v>45</v>
      </c>
      <c r="N50">
        <f t="shared" si="6"/>
        <v>3</v>
      </c>
      <c r="O50">
        <f t="shared" si="7"/>
        <v>1</v>
      </c>
      <c r="P50">
        <f t="shared" si="8"/>
        <v>0</v>
      </c>
      <c r="Q50">
        <f t="shared" si="9"/>
        <v>2</v>
      </c>
      <c r="S50" t="str">
        <f t="shared" si="10"/>
        <v>0x50556F10</v>
      </c>
      <c r="T50" t="str">
        <f t="shared" si="11"/>
        <v>0x4D6824C9</v>
      </c>
      <c r="U50" t="str">
        <f t="shared" si="12"/>
        <v>0x51DA7EE1</v>
      </c>
      <c r="V50" t="str">
        <f t="shared" si="13"/>
        <v>0x4ED10427</v>
      </c>
      <c r="X50">
        <f t="shared" si="14"/>
        <v>49105479</v>
      </c>
      <c r="Y50">
        <f t="shared" si="15"/>
        <v>50952890</v>
      </c>
      <c r="AA50">
        <f t="shared" si="16"/>
        <v>25014592.25</v>
      </c>
      <c r="AC50">
        <f t="shared" si="17"/>
        <v>2.3132572761001811</v>
      </c>
      <c r="AD50">
        <f t="shared" si="18"/>
        <v>2.3579197058468941</v>
      </c>
      <c r="AE50">
        <f t="shared" ref="AE50:AF50" si="119">10*AD50</f>
        <v>23.579197058468942</v>
      </c>
      <c r="AF50">
        <f t="shared" si="119"/>
        <v>235.79197058468941</v>
      </c>
    </row>
    <row r="51" spans="1:32" x14ac:dyDescent="0.25">
      <c r="A51">
        <v>0</v>
      </c>
      <c r="B51" t="s">
        <v>348</v>
      </c>
      <c r="C51">
        <v>0</v>
      </c>
      <c r="D51">
        <f t="shared" si="0"/>
        <v>1398429286</v>
      </c>
      <c r="E51">
        <f t="shared" si="1"/>
        <v>426.49097018771698</v>
      </c>
      <c r="F51">
        <f t="shared" si="2"/>
        <v>0.42649097018771698</v>
      </c>
      <c r="G51" t="str">
        <f t="shared" si="3"/>
        <v/>
      </c>
      <c r="H51" t="str">
        <f>H50</f>
        <v>0x51DA7EE1</v>
      </c>
      <c r="I51" t="str">
        <f>$B51</f>
        <v>0x535A5666</v>
      </c>
      <c r="J51" t="str">
        <f t="shared" ref="J51" si="120">J50</f>
        <v>0x4ED10427</v>
      </c>
      <c r="K51" t="str">
        <f t="shared" si="118"/>
        <v>0x50556F10</v>
      </c>
      <c r="L51">
        <v>46</v>
      </c>
      <c r="N51">
        <f t="shared" si="6"/>
        <v>0</v>
      </c>
      <c r="O51">
        <f t="shared" si="7"/>
        <v>2</v>
      </c>
      <c r="P51">
        <f t="shared" si="8"/>
        <v>1</v>
      </c>
      <c r="Q51">
        <f t="shared" si="9"/>
        <v>3</v>
      </c>
      <c r="S51" t="str">
        <f t="shared" si="10"/>
        <v>0x51DA7EE1</v>
      </c>
      <c r="T51" t="str">
        <f t="shared" si="11"/>
        <v>0x4ED10427</v>
      </c>
      <c r="U51" t="str">
        <f t="shared" si="12"/>
        <v>0x535A5666</v>
      </c>
      <c r="V51" t="str">
        <f t="shared" si="13"/>
        <v>0x50556F10</v>
      </c>
      <c r="X51">
        <f t="shared" si="14"/>
        <v>50952890</v>
      </c>
      <c r="Y51">
        <f t="shared" si="15"/>
        <v>50653014</v>
      </c>
      <c r="AA51">
        <f t="shared" si="16"/>
        <v>25401476</v>
      </c>
      <c r="AC51">
        <f t="shared" si="17"/>
        <v>2.3447155271771805</v>
      </c>
      <c r="AD51">
        <f t="shared" si="18"/>
        <v>2.3220067999198157</v>
      </c>
      <c r="AE51">
        <f t="shared" ref="AE51:AF51" si="121">10*AD51</f>
        <v>23.220067999198157</v>
      </c>
      <c r="AF51">
        <f t="shared" si="121"/>
        <v>232.20067999198159</v>
      </c>
    </row>
    <row r="52" spans="1:32" x14ac:dyDescent="0.25">
      <c r="A52">
        <v>0</v>
      </c>
      <c r="B52" t="s">
        <v>349</v>
      </c>
      <c r="C52">
        <v>0</v>
      </c>
      <c r="D52">
        <f t="shared" si="0"/>
        <v>1425757646</v>
      </c>
      <c r="E52">
        <f t="shared" si="1"/>
        <v>463.33075629340277</v>
      </c>
      <c r="F52">
        <f t="shared" si="2"/>
        <v>0.46333075629340276</v>
      </c>
      <c r="G52" t="str">
        <f t="shared" si="3"/>
        <v/>
      </c>
      <c r="H52" t="str">
        <f t="shared" ref="H52:H53" si="122">H51</f>
        <v>0x51DA7EE1</v>
      </c>
      <c r="I52" t="str">
        <f t="shared" ref="I52:I53" si="123">I51</f>
        <v>0x535A5666</v>
      </c>
      <c r="J52" t="str">
        <f>$B52</f>
        <v>0x54FB55CE</v>
      </c>
      <c r="K52" t="str">
        <f t="shared" si="118"/>
        <v>0x50556F10</v>
      </c>
      <c r="L52">
        <v>47</v>
      </c>
      <c r="N52">
        <f t="shared" si="6"/>
        <v>1</v>
      </c>
      <c r="O52">
        <f t="shared" si="7"/>
        <v>3</v>
      </c>
      <c r="P52">
        <f t="shared" si="8"/>
        <v>2</v>
      </c>
      <c r="Q52">
        <f t="shared" si="9"/>
        <v>0</v>
      </c>
      <c r="S52" t="str">
        <f t="shared" si="10"/>
        <v>0x535A5666</v>
      </c>
      <c r="T52" t="str">
        <f t="shared" si="11"/>
        <v>0x50556F10</v>
      </c>
      <c r="U52" t="str">
        <f t="shared" si="12"/>
        <v>0x54FB55CE</v>
      </c>
      <c r="V52" t="str">
        <f t="shared" si="13"/>
        <v>0x51DA7EE1</v>
      </c>
      <c r="X52">
        <f t="shared" si="14"/>
        <v>50653014</v>
      </c>
      <c r="Y52">
        <f t="shared" si="15"/>
        <v>52483821</v>
      </c>
      <c r="AA52">
        <f t="shared" si="16"/>
        <v>25784208.75</v>
      </c>
      <c r="AC52">
        <f t="shared" si="17"/>
        <v>2.1582853855847919</v>
      </c>
      <c r="AD52">
        <f t="shared" si="18"/>
        <v>2.2875396554489966</v>
      </c>
      <c r="AE52">
        <f t="shared" ref="AE52:AF52" si="124">10*AD52</f>
        <v>22.875396554489967</v>
      </c>
      <c r="AF52">
        <f t="shared" si="124"/>
        <v>228.75396554489967</v>
      </c>
    </row>
    <row r="53" spans="1:32" x14ac:dyDescent="0.25">
      <c r="A53">
        <v>0</v>
      </c>
      <c r="B53" t="s">
        <v>350</v>
      </c>
      <c r="C53">
        <v>0</v>
      </c>
      <c r="D53">
        <f t="shared" si="0"/>
        <v>1455905308</v>
      </c>
      <c r="E53">
        <f t="shared" si="1"/>
        <v>511.12979465060761</v>
      </c>
      <c r="F53">
        <f t="shared" si="2"/>
        <v>0.51112979465060759</v>
      </c>
      <c r="G53" t="str">
        <f t="shared" si="3"/>
        <v/>
      </c>
      <c r="H53" t="str">
        <f t="shared" si="122"/>
        <v>0x51DA7EE1</v>
      </c>
      <c r="I53" t="str">
        <f t="shared" si="123"/>
        <v>0x535A5666</v>
      </c>
      <c r="J53" t="str">
        <f t="shared" ref="J53" si="125">J52</f>
        <v>0x54FB55CE</v>
      </c>
      <c r="K53" t="str">
        <f>$B53</f>
        <v>0x56C75A1C</v>
      </c>
      <c r="L53">
        <v>48</v>
      </c>
      <c r="N53">
        <f t="shared" si="6"/>
        <v>2</v>
      </c>
      <c r="O53">
        <f t="shared" si="7"/>
        <v>0</v>
      </c>
      <c r="P53">
        <f t="shared" si="8"/>
        <v>3</v>
      </c>
      <c r="Q53">
        <f t="shared" si="9"/>
        <v>1</v>
      </c>
      <c r="S53" t="str">
        <f t="shared" si="10"/>
        <v>0x54FB55CE</v>
      </c>
      <c r="T53" t="str">
        <f t="shared" si="11"/>
        <v>0x51DA7EE1</v>
      </c>
      <c r="U53" t="str">
        <f t="shared" si="12"/>
        <v>0x56C75A1C</v>
      </c>
      <c r="V53" t="str">
        <f t="shared" si="13"/>
        <v>0x535A5666</v>
      </c>
      <c r="X53">
        <f t="shared" si="14"/>
        <v>52483821</v>
      </c>
      <c r="Y53">
        <f t="shared" si="15"/>
        <v>57476022</v>
      </c>
      <c r="AA53">
        <f t="shared" si="16"/>
        <v>27489960.75</v>
      </c>
      <c r="AC53">
        <f t="shared" si="17"/>
        <v>1.9564502215793718</v>
      </c>
      <c r="AD53">
        <f t="shared" si="18"/>
        <v>2.1455978251987866</v>
      </c>
      <c r="AE53">
        <f t="shared" ref="AE53:AF53" si="126">10*AD53</f>
        <v>21.455978251987865</v>
      </c>
      <c r="AF53">
        <f t="shared" si="126"/>
        <v>214.55978251987864</v>
      </c>
    </row>
    <row r="54" spans="1:32" x14ac:dyDescent="0.25">
      <c r="A54">
        <v>0</v>
      </c>
      <c r="B54" t="s">
        <v>351</v>
      </c>
      <c r="C54">
        <v>0</v>
      </c>
      <c r="D54">
        <f t="shared" si="0"/>
        <v>1489915225</v>
      </c>
      <c r="E54">
        <f t="shared" si="1"/>
        <v>576.61127726236975</v>
      </c>
      <c r="F54">
        <f t="shared" si="2"/>
        <v>0.57661127726236971</v>
      </c>
      <c r="G54" t="str">
        <f t="shared" si="3"/>
        <v/>
      </c>
      <c r="H54" t="str">
        <f>$B54</f>
        <v>0x58CE4D59</v>
      </c>
      <c r="I54" t="str">
        <f>I53</f>
        <v>0x535A5666</v>
      </c>
      <c r="J54" t="str">
        <f>J53</f>
        <v>0x54FB55CE</v>
      </c>
      <c r="K54" t="str">
        <f t="shared" ref="K54:K56" si="127">K53</f>
        <v>0x56C75A1C</v>
      </c>
      <c r="L54">
        <v>49</v>
      </c>
      <c r="N54">
        <f t="shared" si="6"/>
        <v>3</v>
      </c>
      <c r="O54">
        <f t="shared" si="7"/>
        <v>1</v>
      </c>
      <c r="P54">
        <f t="shared" si="8"/>
        <v>0</v>
      </c>
      <c r="Q54">
        <f t="shared" si="9"/>
        <v>2</v>
      </c>
      <c r="S54" t="str">
        <f t="shared" si="10"/>
        <v>0x56C75A1C</v>
      </c>
      <c r="T54" t="str">
        <f t="shared" si="11"/>
        <v>0x535A5666</v>
      </c>
      <c r="U54" t="str">
        <f t="shared" si="12"/>
        <v>0x58CE4D59</v>
      </c>
      <c r="V54" t="str">
        <f t="shared" si="13"/>
        <v>0x54FB55CE</v>
      </c>
      <c r="X54">
        <f t="shared" si="14"/>
        <v>57476022</v>
      </c>
      <c r="Y54">
        <f t="shared" si="15"/>
        <v>64157579</v>
      </c>
      <c r="AA54">
        <f t="shared" si="16"/>
        <v>30408400.25</v>
      </c>
      <c r="AC54">
        <f t="shared" si="17"/>
        <v>1.7342706246533919</v>
      </c>
      <c r="AD54">
        <f t="shared" si="18"/>
        <v>1.9396745476605597</v>
      </c>
      <c r="AE54">
        <f t="shared" ref="AE54:AF54" si="128">10*AD54</f>
        <v>19.396745476605595</v>
      </c>
      <c r="AF54">
        <f t="shared" si="128"/>
        <v>193.96745476605594</v>
      </c>
    </row>
    <row r="55" spans="1:32" x14ac:dyDescent="0.25">
      <c r="A55">
        <v>0</v>
      </c>
      <c r="B55" t="s">
        <v>352</v>
      </c>
      <c r="C55">
        <v>0</v>
      </c>
      <c r="D55">
        <f t="shared" si="0"/>
        <v>1529638048</v>
      </c>
      <c r="E55">
        <f t="shared" si="1"/>
        <v>673.46908569335938</v>
      </c>
      <c r="F55">
        <f t="shared" si="2"/>
        <v>0.67346908569335939</v>
      </c>
      <c r="G55" t="str">
        <f t="shared" si="3"/>
        <v/>
      </c>
      <c r="H55" t="str">
        <f>H54</f>
        <v>0x58CE4D59</v>
      </c>
      <c r="I55" t="str">
        <f>$B55</f>
        <v>0x5B2C6CA0</v>
      </c>
      <c r="J55" t="str">
        <f t="shared" ref="J55" si="129">J54</f>
        <v>0x54FB55CE</v>
      </c>
      <c r="K55" t="str">
        <f t="shared" si="127"/>
        <v>0x56C75A1C</v>
      </c>
      <c r="L55">
        <v>50</v>
      </c>
      <c r="N55">
        <f t="shared" si="6"/>
        <v>0</v>
      </c>
      <c r="O55">
        <f t="shared" si="7"/>
        <v>2</v>
      </c>
      <c r="P55">
        <f t="shared" si="8"/>
        <v>1</v>
      </c>
      <c r="Q55">
        <f t="shared" si="9"/>
        <v>3</v>
      </c>
      <c r="S55" t="str">
        <f t="shared" si="10"/>
        <v>0x58CE4D59</v>
      </c>
      <c r="T55" t="str">
        <f t="shared" si="11"/>
        <v>0x54FB55CE</v>
      </c>
      <c r="U55" t="str">
        <f t="shared" si="12"/>
        <v>0x5B2C6CA0</v>
      </c>
      <c r="V55" t="str">
        <f t="shared" si="13"/>
        <v>0x56C75A1C</v>
      </c>
      <c r="X55">
        <f t="shared" si="14"/>
        <v>64157579</v>
      </c>
      <c r="Y55">
        <f t="shared" si="15"/>
        <v>73732740</v>
      </c>
      <c r="AA55">
        <f t="shared" si="16"/>
        <v>34472579.75</v>
      </c>
      <c r="AC55">
        <f t="shared" si="17"/>
        <v>1.4848491508269692</v>
      </c>
      <c r="AD55">
        <f t="shared" si="18"/>
        <v>1.7109946638095745</v>
      </c>
      <c r="AE55">
        <f t="shared" ref="AE55:AF55" si="130">10*AD55</f>
        <v>17.109946638095746</v>
      </c>
      <c r="AF55">
        <f t="shared" si="130"/>
        <v>171.09946638095747</v>
      </c>
    </row>
    <row r="56" spans="1:32" x14ac:dyDescent="0.25">
      <c r="A56">
        <v>0</v>
      </c>
      <c r="B56" t="s">
        <v>353</v>
      </c>
      <c r="C56">
        <v>0</v>
      </c>
      <c r="D56">
        <f t="shared" si="0"/>
        <v>1579142394</v>
      </c>
      <c r="E56">
        <f t="shared" si="1"/>
        <v>839.30708143446179</v>
      </c>
      <c r="F56">
        <f t="shared" si="2"/>
        <v>0.83930708143446175</v>
      </c>
      <c r="G56" t="str">
        <f t="shared" si="3"/>
        <v/>
      </c>
      <c r="H56" t="str">
        <f t="shared" ref="H56:H57" si="131">H55</f>
        <v>0x58CE4D59</v>
      </c>
      <c r="I56" t="str">
        <f t="shared" ref="I56:I57" si="132">I55</f>
        <v>0x5B2C6CA0</v>
      </c>
      <c r="J56" t="str">
        <f>$B56</f>
        <v>0x5E1FCCFA</v>
      </c>
      <c r="K56" t="str">
        <f t="shared" si="127"/>
        <v>0x56C75A1C</v>
      </c>
      <c r="L56">
        <v>51</v>
      </c>
      <c r="N56">
        <f t="shared" si="6"/>
        <v>1</v>
      </c>
      <c r="O56">
        <f t="shared" si="7"/>
        <v>3</v>
      </c>
      <c r="P56">
        <f t="shared" si="8"/>
        <v>2</v>
      </c>
      <c r="Q56">
        <f t="shared" si="9"/>
        <v>0</v>
      </c>
      <c r="S56" t="str">
        <f t="shared" si="10"/>
        <v>0x5B2C6CA0</v>
      </c>
      <c r="T56" t="str">
        <f t="shared" si="11"/>
        <v>0x56C75A1C</v>
      </c>
      <c r="U56" t="str">
        <f t="shared" si="12"/>
        <v>0x5E1FCCFA</v>
      </c>
      <c r="V56" t="str">
        <f t="shared" si="13"/>
        <v>0x58CE4D59</v>
      </c>
      <c r="X56">
        <f t="shared" si="14"/>
        <v>73732740</v>
      </c>
      <c r="Y56">
        <f t="shared" si="15"/>
        <v>89227169</v>
      </c>
      <c r="AA56">
        <f t="shared" si="16"/>
        <v>40739977.25</v>
      </c>
      <c r="AC56">
        <f t="shared" si="17"/>
        <v>1.1914590286679074</v>
      </c>
      <c r="AD56">
        <f t="shared" si="18"/>
        <v>1.4477769498508986</v>
      </c>
      <c r="AE56">
        <f t="shared" ref="AE56:AF56" si="133">10*AD56</f>
        <v>14.477769498508986</v>
      </c>
      <c r="AF56">
        <f t="shared" si="133"/>
        <v>144.77769498508985</v>
      </c>
    </row>
    <row r="57" spans="1:32" x14ac:dyDescent="0.25">
      <c r="A57">
        <v>0</v>
      </c>
      <c r="B57" t="s">
        <v>354</v>
      </c>
      <c r="C57">
        <v>0</v>
      </c>
      <c r="D57">
        <f t="shared" si="0"/>
        <v>1652725165</v>
      </c>
      <c r="E57">
        <f t="shared" si="1"/>
        <v>1247.5377570258247</v>
      </c>
      <c r="F57">
        <f t="shared" si="2"/>
        <v>1.2475377570258248</v>
      </c>
      <c r="G57" t="str">
        <f t="shared" si="3"/>
        <v/>
      </c>
      <c r="H57" t="str">
        <f t="shared" si="131"/>
        <v>0x58CE4D59</v>
      </c>
      <c r="I57" t="str">
        <f t="shared" si="132"/>
        <v>0x5B2C6CA0</v>
      </c>
      <c r="J57" t="str">
        <f t="shared" ref="J57" si="134">J56</f>
        <v>0x5E1FCCFA</v>
      </c>
      <c r="K57" t="str">
        <f>$B57</f>
        <v>0x628295AD</v>
      </c>
      <c r="L57">
        <v>52</v>
      </c>
      <c r="N57">
        <f t="shared" si="6"/>
        <v>2</v>
      </c>
      <c r="O57">
        <f t="shared" si="7"/>
        <v>0</v>
      </c>
      <c r="P57">
        <f t="shared" si="8"/>
        <v>3</v>
      </c>
      <c r="Q57">
        <f t="shared" si="9"/>
        <v>1</v>
      </c>
      <c r="S57" t="str">
        <f t="shared" si="10"/>
        <v>0x5E1FCCFA</v>
      </c>
      <c r="T57" t="str">
        <f t="shared" si="11"/>
        <v>0x58CE4D59</v>
      </c>
      <c r="U57" t="str">
        <f t="shared" si="12"/>
        <v>0x628295AD</v>
      </c>
      <c r="V57" t="str">
        <f t="shared" si="13"/>
        <v>0x5B2C6CA0</v>
      </c>
      <c r="X57">
        <f t="shared" si="14"/>
        <v>89227169</v>
      </c>
      <c r="Y57">
        <f t="shared" si="15"/>
        <v>123087117</v>
      </c>
      <c r="AA57">
        <f t="shared" si="16"/>
        <v>53078571.5</v>
      </c>
      <c r="AC57">
        <f t="shared" si="17"/>
        <v>0.80157894570184085</v>
      </c>
      <c r="AD57">
        <f t="shared" si="18"/>
        <v>1.1112280970108626</v>
      </c>
      <c r="AE57">
        <f t="shared" ref="AE57:AF57" si="135">10*AD57</f>
        <v>11.112280970108625</v>
      </c>
      <c r="AF57">
        <f t="shared" si="135"/>
        <v>111.12280970108625</v>
      </c>
    </row>
    <row r="58" spans="1:32" x14ac:dyDescent="0.25">
      <c r="L58">
        <v>53</v>
      </c>
    </row>
    <row r="59" spans="1:32" x14ac:dyDescent="0.25">
      <c r="L59">
        <v>54</v>
      </c>
    </row>
    <row r="60" spans="1:32" x14ac:dyDescent="0.25">
      <c r="L60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BF</vt:lpstr>
      <vt:lpstr>Chart1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2022-01-31T08:36:55Z</dcterms:created>
  <dcterms:modified xsi:type="dcterms:W3CDTF">2022-02-01T07:55:56Z</dcterms:modified>
</cp:coreProperties>
</file>