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Height="17850" tabRatio="648" firstSheet="2" activeTab="4"/>
  </bookViews>
  <sheets>
    <sheet name="Instructions" sheetId="1" r:id="rId1"/>
    <sheet name="Epidemiology" sheetId="2" r:id="rId2"/>
    <sheet name="Severity-Mortality" sheetId="4" r:id="rId3"/>
    <sheet name="Population" sheetId="3" r:id="rId4"/>
    <sheet name="Parameters" sheetId="13" r:id="rId5"/>
    <sheet name="Country Area Param" sheetId="7" r:id="rId6"/>
    <sheet name="Virus Param" sheetId="8" r:id="rId7"/>
    <sheet name="Hospitalisation Param" sheetId="9" r:id="rId8"/>
    <sheet name="Vaccination Param" sheetId="15" r:id="rId9"/>
    <sheet name="Interventions Param" sheetId="11" r:id="rId10"/>
    <sheet name="Interventions" sheetId="14" r:id="rId11"/>
    <sheet name="HIDDEN" sheetId="12" r:id="rId12"/>
  </sheets>
  <externalReferences>
    <externalReference r:id="rId13"/>
    <externalReference r:id="rId14"/>
  </externalReferences>
  <definedNames>
    <definedName name="_xlnm._FilterDatabase" localSheetId="9" hidden="1">'Interventions Param'!$A$1:$F$25</definedName>
  </definedNames>
  <calcPr calcId="144525"/>
</workbook>
</file>

<file path=xl/sharedStrings.xml><?xml version="1.0" encoding="utf-8"?>
<sst xmlns="http://schemas.openxmlformats.org/spreadsheetml/2006/main" count="797" uniqueCount="498">
  <si>
    <t>Template v18</t>
  </si>
  <si>
    <t>v18.e</t>
  </si>
  <si>
    <t>Instructions</t>
  </si>
  <si>
    <t>Enter values only in the white cells</t>
  </si>
  <si>
    <t>Do not alter the grey cells</t>
  </si>
  <si>
    <t>Note the units and ensure that the values are entered in the correct units</t>
  </si>
  <si>
    <t>New in v18</t>
  </si>
  <si>
    <t>Added a "Partial School Closures" intervention.</t>
  </si>
  <si>
    <t>All Vaccination Parameters have been regrouped into the "Vaccination Param" sheet and several formulas have been addded.</t>
  </si>
  <si>
    <t>New in v17</t>
  </si>
  <si>
    <r>
      <rPr>
        <b/>
        <sz val="12"/>
        <color theme="1"/>
        <rFont val="Calibri"/>
        <charset val="134"/>
        <scheme val="minor"/>
      </rPr>
      <t>Interventions sheet.</t>
    </r>
    <r>
      <rPr>
        <sz val="12"/>
        <color theme="1"/>
        <rFont val="Calibri"/>
        <charset val="134"/>
        <scheme val="minor"/>
      </rPr>
      <t xml:space="preserve"> Removed interventions to set age limits (e.g. (*Vaccination) Age Vaccine Minimum). Added a column "Age Group" to specify age categories targeted for </t>
    </r>
    <r>
      <rPr>
        <i/>
        <sz val="12"/>
        <color theme="1"/>
        <rFont val="Calibri"/>
        <charset val="134"/>
        <scheme val="minor"/>
      </rPr>
      <t>Vaccination, Mass Testing</t>
    </r>
    <r>
      <rPr>
        <sz val="12"/>
        <color theme="1"/>
        <rFont val="Calibri"/>
        <charset val="134"/>
        <scheme val="minor"/>
      </rPr>
      <t xml:space="preserve">, and </t>
    </r>
    <r>
      <rPr>
        <i/>
        <sz val="12"/>
        <color theme="1"/>
        <rFont val="Calibri"/>
        <charset val="134"/>
        <scheme val="minor"/>
      </rPr>
      <t>School Closures</t>
    </r>
    <r>
      <rPr>
        <sz val="12"/>
        <color theme="1"/>
        <rFont val="Calibri"/>
        <charset val="134"/>
        <scheme val="minor"/>
      </rPr>
      <t xml:space="preserve"> interventions.Value should be numbers (1 to 21) or ranges (e.g. 1-5) separated by ";". For example 1-3; 8; 19-21. To target all population set 1-21. See below age categories and examples. </t>
    </r>
  </si>
  <si>
    <t>1-3; 8; 19-21  &lt;=&gt; 1 + 2 + 3 + 8 + 19 + 20 + 21 &lt;=&gt; 0-15 y.o. + 30-35y.o. + 90y.o. and above.</t>
  </si>
  <si>
    <t>1-5 &lt;=&gt; 1 + 2 + 3 + 4 + 5 &lt;=&gt; 0-25 y.o.</t>
  </si>
  <si>
    <t>1-21 &lt;=&gt; All population.</t>
  </si>
  <si>
    <t>4 &lt;=&gt; 15-20 y.o.</t>
  </si>
  <si>
    <t>1 = 0-5 y.o.</t>
  </si>
  <si>
    <t>2 = 5-10 y.o.</t>
  </si>
  <si>
    <t>3 = 10-15 y.o.</t>
  </si>
  <si>
    <t>4 = 15-20 y.o.</t>
  </si>
  <si>
    <t>5 = 20-25 y.o.</t>
  </si>
  <si>
    <t>6 = 25-30 y.o.</t>
  </si>
  <si>
    <t>7 = 30-35 y.o.</t>
  </si>
  <si>
    <t>8 = 35-40 y.o.</t>
  </si>
  <si>
    <t>9 = 40-45 y.o.</t>
  </si>
  <si>
    <t>10 = 45-50 y.o.</t>
  </si>
  <si>
    <t>11 = 50-55 y.o.</t>
  </si>
  <si>
    <t>12 = 55-60 y.o.</t>
  </si>
  <si>
    <t>13 = 60-65 y.o.</t>
  </si>
  <si>
    <t>14 = 65-70 y.o.</t>
  </si>
  <si>
    <t>15 = 70-75 y.o.</t>
  </si>
  <si>
    <t>16 = 75-80 y.o.</t>
  </si>
  <si>
    <t>17 = 80-85 y.o.</t>
  </si>
  <si>
    <t>18 = 85-90 y.o.</t>
  </si>
  <si>
    <t>19 = 90-95 y.o.</t>
  </si>
  <si>
    <t>20 = 95-100 y.o.</t>
  </si>
  <si>
    <t>21 = 100+ y.o.</t>
  </si>
  <si>
    <r>
      <rPr>
        <b/>
        <sz val="12"/>
        <color theme="1"/>
        <rFont val="Calibri"/>
        <charset val="134"/>
        <scheme val="minor"/>
      </rPr>
      <t xml:space="preserve">Interventions sheet. </t>
    </r>
    <r>
      <rPr>
        <sz val="12"/>
        <color theme="1"/>
        <rFont val="Calibri"/>
        <charset val="134"/>
        <scheme val="minor"/>
      </rPr>
      <t>Limit raised from 50 to 100 interventions.</t>
    </r>
  </si>
  <si>
    <r>
      <rPr>
        <b/>
        <sz val="12"/>
        <color theme="1"/>
        <rFont val="Calibri"/>
        <charset val="134"/>
        <scheme val="minor"/>
      </rPr>
      <t>Interventions Param sheet.</t>
    </r>
    <r>
      <rPr>
        <sz val="12"/>
        <color theme="1"/>
        <rFont val="Calibri"/>
        <charset val="134"/>
        <scheme val="minor"/>
      </rPr>
      <t xml:space="preserve"> Removed school_eff and travelban_eff. Values of these two parameters are taken off the "Interventions" tab instead.</t>
    </r>
  </si>
  <si>
    <r>
      <rPr>
        <b/>
        <sz val="12"/>
        <color theme="1"/>
        <rFont val="Calibri"/>
        <charset val="134"/>
        <scheme val="minor"/>
      </rPr>
      <t>Parameters sheet</t>
    </r>
    <r>
      <rPr>
        <sz val="12"/>
        <color theme="1"/>
        <rFont val="Calibri"/>
        <charset val="134"/>
        <scheme val="minor"/>
      </rPr>
      <t>. init is now the "Number of exposed people at start date" (previousely it was the "Density of exposed people at start date (expressed as 1/X")</t>
    </r>
  </si>
  <si>
    <r>
      <rPr>
        <b/>
        <sz val="12"/>
        <color theme="1"/>
        <rFont val="Calibri"/>
        <charset val="134"/>
        <scheme val="minor"/>
      </rPr>
      <t>Parameters sheet</t>
    </r>
    <r>
      <rPr>
        <sz val="12"/>
        <color theme="1"/>
        <rFont val="Calibri"/>
        <charset val="134"/>
        <scheme val="minor"/>
      </rPr>
      <t>. Removed min/max age for "Vaccination" and "Mass Testing" (see above for replacement).</t>
    </r>
  </si>
  <si>
    <r>
      <rPr>
        <b/>
        <sz val="12"/>
        <color theme="1"/>
        <rFont val="Calibri"/>
        <charset val="134"/>
        <scheme val="minor"/>
      </rPr>
      <t>Parameters sheet</t>
    </r>
    <r>
      <rPr>
        <sz val="12"/>
        <color theme="1"/>
        <rFont val="Calibri"/>
        <charset val="134"/>
        <scheme val="minor"/>
      </rPr>
      <t>. Added sample_size.</t>
    </r>
  </si>
  <si>
    <r>
      <rPr>
        <sz val="12"/>
        <color theme="1"/>
        <rFont val="Calibri"/>
        <charset val="134"/>
        <scheme val="minor"/>
      </rPr>
      <t xml:space="preserve">Renamed </t>
    </r>
    <r>
      <rPr>
        <b/>
        <sz val="12"/>
        <color theme="1"/>
        <rFont val="Calibri"/>
        <charset val="134"/>
        <scheme val="minor"/>
      </rPr>
      <t>Cases</t>
    </r>
    <r>
      <rPr>
        <sz val="12"/>
        <color theme="1"/>
        <rFont val="Calibri"/>
        <charset val="134"/>
        <scheme val="minor"/>
      </rPr>
      <t xml:space="preserve"> sheet in </t>
    </r>
    <r>
      <rPr>
        <b/>
        <sz val="12"/>
        <color theme="1"/>
        <rFont val="Calibri"/>
        <charset val="134"/>
        <scheme val="minor"/>
      </rPr>
      <t>Epidemiology</t>
    </r>
    <r>
      <rPr>
        <sz val="12"/>
        <color theme="1"/>
        <rFont val="Calibri"/>
        <charset val="134"/>
        <scheme val="minor"/>
      </rPr>
      <t>. Added a column for Seroprevalence survey data.</t>
    </r>
  </si>
  <si>
    <t>New in v16.2</t>
  </si>
  <si>
    <r>
      <rPr>
        <b/>
        <sz val="12"/>
        <color theme="1"/>
        <rFont val="Calibri"/>
        <charset val="134"/>
        <scheme val="minor"/>
      </rPr>
      <t>Parameters</t>
    </r>
    <r>
      <rPr>
        <sz val="12"/>
        <color theme="1"/>
        <rFont val="Calibri"/>
        <charset val="134"/>
        <scheme val="minor"/>
      </rPr>
      <t xml:space="preserve"> sheet. Several new parameters added. </t>
    </r>
    <r>
      <rPr>
        <i/>
        <sz val="12"/>
        <color theme="1"/>
        <rFont val="Calibri"/>
        <charset val="134"/>
        <scheme val="minor"/>
      </rPr>
      <t>reporth</t>
    </r>
    <r>
      <rPr>
        <sz val="12"/>
        <color theme="1"/>
        <rFont val="Calibri"/>
        <charset val="134"/>
        <scheme val="minor"/>
      </rPr>
      <t xml:space="preserve"> is now </t>
    </r>
    <r>
      <rPr>
        <i/>
        <sz val="12"/>
        <color theme="1"/>
        <rFont val="Calibri"/>
        <charset val="134"/>
        <scheme val="minor"/>
      </rPr>
      <t>Percentage of non-severe hospitalisations that are appropriately treated</t>
    </r>
  </si>
  <si>
    <r>
      <rPr>
        <b/>
        <sz val="12"/>
        <color theme="1"/>
        <rFont val="Calibri"/>
        <charset val="134"/>
        <scheme val="minor"/>
      </rPr>
      <t>Hospitalisation Param</t>
    </r>
    <r>
      <rPr>
        <sz val="12"/>
        <color theme="1"/>
        <rFont val="Calibri"/>
        <charset val="134"/>
        <scheme val="minor"/>
      </rPr>
      <t xml:space="preserve"> sheet. New parameters added.</t>
    </r>
  </si>
  <si>
    <r>
      <rPr>
        <b/>
        <sz val="12"/>
        <color theme="1"/>
        <rFont val="Calibri"/>
        <charset val="134"/>
        <scheme val="minor"/>
      </rPr>
      <t>Virus Param</t>
    </r>
    <r>
      <rPr>
        <sz val="12"/>
        <color theme="1"/>
        <rFont val="Calibri"/>
        <charset val="134"/>
        <scheme val="minor"/>
      </rPr>
      <t xml:space="preserve"> sheet. Several new parameters added.</t>
    </r>
  </si>
  <si>
    <r>
      <rPr>
        <b/>
        <sz val="12"/>
        <color theme="1"/>
        <rFont val="Calibri"/>
        <charset val="134"/>
        <scheme val="minor"/>
      </rPr>
      <t>Interventions Param</t>
    </r>
    <r>
      <rPr>
        <sz val="12"/>
        <color theme="1"/>
        <rFont val="Calibri"/>
        <charset val="134"/>
        <scheme val="minor"/>
      </rPr>
      <t xml:space="preserve"> sheet. New parameters for Vaccination intervention.</t>
    </r>
  </si>
  <si>
    <r>
      <rPr>
        <b/>
        <sz val="12"/>
        <color theme="1"/>
        <rFont val="Calibri"/>
        <charset val="134"/>
        <scheme val="minor"/>
      </rPr>
      <t>Interventions</t>
    </r>
    <r>
      <rPr>
        <sz val="12"/>
        <color theme="1"/>
        <rFont val="Calibri"/>
        <charset val="134"/>
        <scheme val="minor"/>
      </rPr>
      <t xml:space="preserve"> sheet. Added </t>
    </r>
    <r>
      <rPr>
        <i/>
        <sz val="12"/>
        <color theme="1"/>
        <rFont val="Calibri"/>
        <charset val="134"/>
        <scheme val="minor"/>
      </rPr>
      <t>(*Vaccination) Age Vaccine Maximum.</t>
    </r>
    <r>
      <rPr>
        <sz val="12"/>
        <color theme="1"/>
        <rFont val="Calibri"/>
        <charset val="134"/>
        <scheme val="minor"/>
      </rPr>
      <t xml:space="preserve"> Mass Testing unit is now thousand tests allowing to perform up to 100,000 tests.</t>
    </r>
  </si>
  <si>
    <t xml:space="preserve">New in v15.3 </t>
  </si>
  <si>
    <t>Iterations can be set to 10,000 (previousely limit was 100)</t>
  </si>
  <si>
    <t>New in v15.2</t>
  </si>
  <si>
    <t>Virus Param sheet: Proportion of hospitalised patients needing O2</t>
  </si>
  <si>
    <t>Hospitalisation Param sheet: the four "Probability of dying ..." parameters are duplicated with (1) req O2 and (2) not req O2</t>
  </si>
  <si>
    <t>Interventions Param:  several parameters for two new interventions: Mask Wearing and Dexamethasone.</t>
  </si>
  <si>
    <t>Interventions: two interventions renamed: "(*Self-isolation) Screening" and 
"(*Self-isolation) Household Isolation" and three options "(*Vaccination) Age Vaccine Minimum", "(*Mass Testing) Age Testing Minimum", "(*Mass Testing) Age Testing Maximum" added to allow overtime modification of these parameters.</t>
  </si>
  <si>
    <t>New in v15</t>
  </si>
  <si>
    <t>Parameters sheet: Iterations, Noise, Confidence.</t>
  </si>
  <si>
    <t>Interventions Param sheet: Minimum Age for vaccination, 4 parameters for Mass Testing.</t>
  </si>
  <si>
    <t>Interventions sheet: added "Mass Testing" to the dropdown list of interventions.</t>
  </si>
  <si>
    <t>Day</t>
  </si>
  <si>
    <t>Number of reported cases per day</t>
  </si>
  <si>
    <t>Number of deaths per day</t>
  </si>
  <si>
    <t>Seroprevalence (e.g. 12.3 for 12.3%)</t>
  </si>
  <si>
    <t>Age Category</t>
  </si>
  <si>
    <t>Age-based relative fatality rate in well-resourced scenario (%)</t>
  </si>
  <si>
    <t>Age-stratum-specific hospitalization (proportion of all (asymptomatic + symptomatic) infections that lead to hospitalisation) (%)</t>
  </si>
  <si>
    <t>0-5 y.o.</t>
  </si>
  <si>
    <t>5-10 y.o.</t>
  </si>
  <si>
    <t>10-15 y.o.</t>
  </si>
  <si>
    <t>15-20 y.o.</t>
  </si>
  <si>
    <t>20-25 y.o.</t>
  </si>
  <si>
    <t>25-30 y.o.</t>
  </si>
  <si>
    <t>30-35 y.o.</t>
  </si>
  <si>
    <t>35-40 y.o.</t>
  </si>
  <si>
    <t>40-45 y.o.</t>
  </si>
  <si>
    <t>45-50 y.o.</t>
  </si>
  <si>
    <t>50-55 y.o.</t>
  </si>
  <si>
    <t>55-60 y.o.</t>
  </si>
  <si>
    <t>60-65 y.o.</t>
  </si>
  <si>
    <t>65-70 y.o.</t>
  </si>
  <si>
    <t>70-75 y.o.</t>
  </si>
  <si>
    <t>75-80 y.o.</t>
  </si>
  <si>
    <t>80-85 y.o.</t>
  </si>
  <si>
    <t>85-90 y.o.</t>
  </si>
  <si>
    <t>90-95 y.o.</t>
  </si>
  <si>
    <t>95-100 y.o.</t>
  </si>
  <si>
    <t>100+ y.o.</t>
  </si>
  <si>
    <t>Population</t>
  </si>
  <si>
    <t>Number of births per person (ie 0.5* births per woman) per day</t>
  </si>
  <si>
    <t>Deaths per person per day</t>
  </si>
  <si>
    <t>Label</t>
  </si>
  <si>
    <t>Value_Date</t>
  </si>
  <si>
    <t>Value</t>
  </si>
  <si>
    <t>Unit</t>
  </si>
  <si>
    <t>Type</t>
  </si>
  <si>
    <t>Parameter</t>
  </si>
  <si>
    <t>Date range of simulation - START</t>
  </si>
  <si>
    <t>date_range_simul</t>
  </si>
  <si>
    <t>date_range_simul_start</t>
  </si>
  <si>
    <t>Date range of simulation - END</t>
  </si>
  <si>
    <t>date_range_simul_end</t>
  </si>
  <si>
    <r>
      <rPr>
        <sz val="12"/>
        <color rgb="FFFF0000"/>
        <rFont val="Calibri (Body)_x0000_"/>
        <charset val="134"/>
      </rPr>
      <t xml:space="preserve">(changed in v17) </t>
    </r>
    <r>
      <rPr>
        <sz val="12"/>
        <color theme="1"/>
        <rFont val="Calibri"/>
        <charset val="134"/>
        <scheme val="minor"/>
      </rPr>
      <t xml:space="preserve">Number of exposed people at start date </t>
    </r>
  </si>
  <si>
    <t>people</t>
  </si>
  <si>
    <t>numeric</t>
  </si>
  <si>
    <t>init</t>
  </si>
  <si>
    <r>
      <rPr>
        <sz val="12"/>
        <color rgb="FFFF0000"/>
        <rFont val="Calibri (Body)_x0000_"/>
        <charset val="134"/>
      </rPr>
      <t xml:space="preserve">(v16.2) </t>
    </r>
    <r>
      <rPr>
        <sz val="12"/>
        <color theme="1"/>
        <rFont val="Calibri"/>
        <charset val="134"/>
        <scheme val="minor"/>
      </rPr>
      <t>Proportion of population with partial immunity at the start date</t>
    </r>
  </si>
  <si>
    <t>%</t>
  </si>
  <si>
    <t>slider</t>
  </si>
  <si>
    <t>pre</t>
  </si>
  <si>
    <t>Probability of infection given contact (0 to 0.2)</t>
  </si>
  <si>
    <t>p</t>
  </si>
  <si>
    <r>
      <rPr>
        <sz val="12"/>
        <color theme="1"/>
        <rFont val="Calibri"/>
        <charset val="134"/>
        <scheme val="minor"/>
      </rPr>
      <t xml:space="preserve">Percentage of all </t>
    </r>
    <r>
      <rPr>
        <b/>
        <sz val="12"/>
        <color theme="1"/>
        <rFont val="Calibri"/>
        <charset val="134"/>
        <scheme val="minor"/>
      </rPr>
      <t>asymptomatic</t>
    </r>
    <r>
      <rPr>
        <sz val="12"/>
        <color theme="1"/>
        <rFont val="Calibri"/>
        <charset val="134"/>
        <scheme val="minor"/>
      </rPr>
      <t xml:space="preserve"> infections that are reported</t>
    </r>
  </si>
  <si>
    <t>report</t>
  </si>
  <si>
    <r>
      <rPr>
        <sz val="12"/>
        <color theme="1"/>
        <rFont val="Calibri"/>
        <charset val="134"/>
        <scheme val="minor"/>
      </rPr>
      <t xml:space="preserve">Percentage of all </t>
    </r>
    <r>
      <rPr>
        <b/>
        <sz val="12"/>
        <color theme="1"/>
        <rFont val="Calibri"/>
        <charset val="134"/>
        <scheme val="minor"/>
      </rPr>
      <t>symptomatic</t>
    </r>
    <r>
      <rPr>
        <sz val="12"/>
        <color theme="1"/>
        <rFont val="Calibri"/>
        <charset val="134"/>
        <scheme val="minor"/>
      </rPr>
      <t xml:space="preserve"> infections that are reported</t>
    </r>
  </si>
  <si>
    <t>reportc</t>
  </si>
  <si>
    <r>
      <rPr>
        <sz val="12"/>
        <color rgb="FFFF0000"/>
        <rFont val="Calibri (Body)_x0000_"/>
        <charset val="134"/>
      </rPr>
      <t xml:space="preserve">(v16.2) </t>
    </r>
    <r>
      <rPr>
        <sz val="12"/>
        <color theme="1"/>
        <rFont val="Calibri"/>
        <charset val="134"/>
        <scheme val="minor"/>
      </rPr>
      <t xml:space="preserve">Percentage of denied </t>
    </r>
    <r>
      <rPr>
        <b/>
        <sz val="12"/>
        <color theme="1"/>
        <rFont val="Calibri"/>
        <charset val="134"/>
        <scheme val="minor"/>
      </rPr>
      <t>hospitalisations</t>
    </r>
    <r>
      <rPr>
        <sz val="12"/>
        <color theme="1"/>
        <rFont val="Calibri"/>
        <charset val="134"/>
        <scheme val="minor"/>
      </rPr>
      <t xml:space="preserve"> that are reported</t>
    </r>
  </si>
  <si>
    <t>reporth_g</t>
  </si>
  <si>
    <r>
      <rPr>
        <sz val="12"/>
        <color rgb="FFFF0000"/>
        <rFont val="Calibri (Body)_x0000_"/>
        <charset val="134"/>
      </rPr>
      <t xml:space="preserve">(v16.2) </t>
    </r>
    <r>
      <rPr>
        <sz val="12"/>
        <color theme="1"/>
        <rFont val="Calibri"/>
        <charset val="134"/>
        <scheme val="minor"/>
      </rPr>
      <t xml:space="preserve">Percentage of </t>
    </r>
    <r>
      <rPr>
        <u/>
        <sz val="12"/>
        <color theme="1"/>
        <rFont val="Calibri (Body)_x0000_"/>
        <charset val="134"/>
      </rPr>
      <t>non-severe</t>
    </r>
    <r>
      <rPr>
        <sz val="12"/>
        <color theme="1"/>
        <rFont val="Calibri"/>
        <charset val="134"/>
        <scheme val="minor"/>
      </rPr>
      <t xml:space="preserve"> </t>
    </r>
    <r>
      <rPr>
        <b/>
        <sz val="12"/>
        <color theme="1"/>
        <rFont val="Calibri"/>
        <charset val="134"/>
        <scheme val="minor"/>
      </rPr>
      <t>hospitalisations</t>
    </r>
    <r>
      <rPr>
        <sz val="12"/>
        <color theme="1"/>
        <rFont val="Calibri"/>
        <charset val="134"/>
        <scheme val="minor"/>
      </rPr>
      <t xml:space="preserve"> that are appropriately treated</t>
    </r>
  </si>
  <si>
    <t>reporth</t>
  </si>
  <si>
    <r>
      <rPr>
        <sz val="12"/>
        <color rgb="FFFF0000"/>
        <rFont val="Calibri (Body)_x0000_"/>
        <charset val="134"/>
      </rPr>
      <t>(v16.2)</t>
    </r>
    <r>
      <rPr>
        <sz val="12"/>
        <color theme="1"/>
        <rFont val="Calibri"/>
        <charset val="134"/>
        <scheme val="minor"/>
      </rPr>
      <t xml:space="preserve"> Percentage of </t>
    </r>
    <r>
      <rPr>
        <u/>
        <sz val="12"/>
        <color theme="1"/>
        <rFont val="Calibri (Body)_x0000_"/>
        <charset val="134"/>
      </rPr>
      <t>severe</t>
    </r>
    <r>
      <rPr>
        <sz val="12"/>
        <color theme="1"/>
        <rFont val="Calibri"/>
        <charset val="134"/>
        <scheme val="minor"/>
      </rPr>
      <t xml:space="preserve"> </t>
    </r>
    <r>
      <rPr>
        <b/>
        <sz val="12"/>
        <color theme="1"/>
        <rFont val="Calibri"/>
        <charset val="134"/>
        <scheme val="minor"/>
      </rPr>
      <t>hospitalisations</t>
    </r>
    <r>
      <rPr>
        <sz val="12"/>
        <color theme="1"/>
        <rFont val="Calibri"/>
        <charset val="134"/>
        <scheme val="minor"/>
      </rPr>
      <t xml:space="preserve"> that are appropriately treated</t>
    </r>
  </si>
  <si>
    <t>reporth_ICU</t>
  </si>
  <si>
    <r>
      <rPr>
        <sz val="12"/>
        <color rgb="FFFF0000"/>
        <rFont val="Calibri (Body)_x0000_"/>
        <charset val="134"/>
      </rPr>
      <t xml:space="preserve">(v16.2) </t>
    </r>
    <r>
      <rPr>
        <sz val="12"/>
        <color theme="1"/>
        <rFont val="Calibri"/>
        <charset val="134"/>
        <scheme val="minor"/>
      </rPr>
      <t xml:space="preserve">Percentage of all </t>
    </r>
    <r>
      <rPr>
        <b/>
        <sz val="12"/>
        <color theme="1"/>
        <rFont val="Calibri"/>
        <charset val="134"/>
        <scheme val="minor"/>
      </rPr>
      <t>asymptomatic</t>
    </r>
    <r>
      <rPr>
        <sz val="12"/>
        <color theme="1"/>
        <rFont val="Calibri"/>
        <charset val="134"/>
        <scheme val="minor"/>
      </rPr>
      <t xml:space="preserve"> infections in previously </t>
    </r>
    <r>
      <rPr>
        <u/>
        <sz val="12"/>
        <color theme="1"/>
        <rFont val="Calibri (Body)_x0000_"/>
        <charset val="134"/>
      </rPr>
      <t>vaccinated</t>
    </r>
    <r>
      <rPr>
        <sz val="12"/>
        <color theme="1"/>
        <rFont val="Calibri"/>
        <charset val="134"/>
        <scheme val="minor"/>
      </rPr>
      <t xml:space="preserve"> people that are reported</t>
    </r>
  </si>
  <si>
    <t>report_v</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</si>
  <si>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asymptomatic</t>
    </r>
    <r>
      <rPr>
        <sz val="12"/>
        <color theme="1"/>
        <rFont val="Calibri"/>
        <charset val="134"/>
        <scheme val="minor"/>
      </rPr>
      <t xml:space="preserve"> infections in previously </t>
    </r>
    <r>
      <rPr>
        <u/>
        <sz val="12"/>
        <color theme="1"/>
        <rFont val="Calibri (Body)_x0000_"/>
        <charset val="134"/>
      </rPr>
      <t>vaccinated and exposed</t>
    </r>
    <r>
      <rPr>
        <sz val="12"/>
        <color theme="1"/>
        <rFont val="Calibri"/>
        <charset val="134"/>
        <scheme val="minor"/>
      </rPr>
      <t xml:space="preserve"> people that are reported</t>
    </r>
  </si>
  <si>
    <t>report_vr</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</si>
  <si>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asymptomatic</t>
    </r>
    <r>
      <rPr>
        <sz val="12"/>
        <color theme="1"/>
        <rFont val="Calibri"/>
        <charset val="134"/>
        <scheme val="minor"/>
      </rPr>
      <t xml:space="preserve"> infections in previously </t>
    </r>
    <r>
      <rPr>
        <u/>
        <sz val="12"/>
        <color theme="1"/>
        <rFont val="Calibri (Body)_x0000_"/>
        <charset val="134"/>
      </rPr>
      <t>infected</t>
    </r>
    <r>
      <rPr>
        <sz val="12"/>
        <color theme="1"/>
        <rFont val="Calibri"/>
        <charset val="134"/>
        <scheme val="minor"/>
      </rPr>
      <t xml:space="preserve"> people that are reported</t>
    </r>
  </si>
  <si>
    <t>report_r</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</si>
  <si>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symptomatic</t>
    </r>
    <r>
      <rPr>
        <sz val="12"/>
        <color theme="1"/>
        <rFont val="Calibri"/>
        <charset val="134"/>
        <scheme val="minor"/>
      </rPr>
      <t xml:space="preserve"> infections in previously </t>
    </r>
    <r>
      <rPr>
        <u/>
        <sz val="12"/>
        <color theme="1"/>
        <rFont val="Calibri (Body)_x0000_"/>
        <charset val="134"/>
      </rPr>
      <t>vaccinated</t>
    </r>
    <r>
      <rPr>
        <sz val="12"/>
        <color theme="1"/>
        <rFont val="Calibri"/>
        <charset val="134"/>
        <scheme val="minor"/>
      </rPr>
      <t xml:space="preserve"> people that are reported</t>
    </r>
  </si>
  <si>
    <t>report_cv</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</si>
  <si>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symptomatic</t>
    </r>
    <r>
      <rPr>
        <sz val="12"/>
        <color theme="1"/>
        <rFont val="Calibri"/>
        <charset val="134"/>
        <scheme val="minor"/>
      </rPr>
      <t xml:space="preserve"> infections in previously </t>
    </r>
    <r>
      <rPr>
        <u/>
        <sz val="12"/>
        <color theme="1"/>
        <rFont val="Calibri (Body)_x0000_"/>
        <charset val="134"/>
      </rPr>
      <t>vaccinated and exposed</t>
    </r>
    <r>
      <rPr>
        <sz val="12"/>
        <color theme="1"/>
        <rFont val="Calibri"/>
        <charset val="134"/>
        <scheme val="minor"/>
      </rPr>
      <t xml:space="preserve"> people that are reported</t>
    </r>
  </si>
  <si>
    <t>report_cvr</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</si>
  <si>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symptomatic</t>
    </r>
    <r>
      <rPr>
        <sz val="12"/>
        <color theme="1"/>
        <rFont val="Calibri"/>
        <charset val="134"/>
        <scheme val="minor"/>
      </rPr>
      <t xml:space="preserve"> infections in previously </t>
    </r>
    <r>
      <rPr>
        <u/>
        <sz val="12"/>
        <color theme="1"/>
        <rFont val="Calibri (Body)_x0000_"/>
        <charset val="134"/>
      </rPr>
      <t>infected</t>
    </r>
    <r>
      <rPr>
        <sz val="12"/>
        <color theme="1"/>
        <rFont val="Calibri"/>
        <charset val="134"/>
        <scheme val="minor"/>
      </rPr>
      <t xml:space="preserve"> people that are reported</t>
    </r>
  </si>
  <si>
    <t>report_cr</t>
  </si>
  <si>
    <r>
      <rPr>
        <sz val="12"/>
        <color rgb="FFFF0000"/>
        <rFont val="Calibri (Body)_x0000_"/>
        <charset val="134"/>
      </rPr>
      <t>(v16.2)</t>
    </r>
    <r>
      <rPr>
        <sz val="12"/>
        <color theme="1"/>
        <rFont val="Calibri"/>
        <charset val="134"/>
        <scheme val="minor"/>
      </rPr>
      <t xml:space="preserve"> Percentage of all people dying outside the hospital with </t>
    </r>
    <r>
      <rPr>
        <b/>
        <sz val="12"/>
        <color theme="1"/>
        <rFont val="Calibri"/>
        <charset val="134"/>
        <scheme val="minor"/>
      </rPr>
      <t>asymptomatic</t>
    </r>
    <r>
      <rPr>
        <sz val="12"/>
        <color theme="1"/>
        <rFont val="Calibri"/>
        <charset val="134"/>
        <scheme val="minor"/>
      </rPr>
      <t xml:space="preserve"> infections reported as covid-deaths</t>
    </r>
  </si>
  <si>
    <t>report_natdeathI</t>
  </si>
  <si>
    <r>
      <rPr>
        <sz val="12"/>
        <color rgb="FFFF0000"/>
        <rFont val="Calibri (Body)_x0000_"/>
        <charset val="134"/>
      </rPr>
      <t xml:space="preserve">(v16.2) </t>
    </r>
    <r>
      <rPr>
        <sz val="12"/>
        <color theme="1"/>
        <rFont val="Calibri"/>
        <charset val="134"/>
        <scheme val="minor"/>
      </rPr>
      <t xml:space="preserve">Percentage of all people dying outside the hospital with </t>
    </r>
    <r>
      <rPr>
        <b/>
        <sz val="12"/>
        <color theme="1"/>
        <rFont val="Calibri"/>
        <charset val="134"/>
        <scheme val="minor"/>
      </rPr>
      <t>symptomatic</t>
    </r>
    <r>
      <rPr>
        <sz val="12"/>
        <color theme="1"/>
        <rFont val="Calibri"/>
        <charset val="134"/>
        <scheme val="minor"/>
      </rPr>
      <t xml:space="preserve"> infections reported as covid-deaths</t>
    </r>
  </si>
  <si>
    <t>report_natdeathCL</t>
  </si>
  <si>
    <r>
      <rPr>
        <sz val="12"/>
        <color rgb="FFFF0000"/>
        <rFont val="Calibri (Body)_x0000_"/>
        <charset val="134"/>
      </rPr>
      <t>(v16.2)</t>
    </r>
    <r>
      <rPr>
        <sz val="12"/>
        <color theme="1"/>
        <rFont val="Calibri"/>
        <charset val="134"/>
        <scheme val="minor"/>
      </rPr>
      <t xml:space="preserve"> Percentage of all people dying outside the hospital with </t>
    </r>
    <r>
      <rPr>
        <b/>
        <sz val="12"/>
        <color theme="1"/>
        <rFont val="Calibri"/>
        <charset val="134"/>
        <scheme val="minor"/>
      </rPr>
      <t>severe</t>
    </r>
    <r>
      <rPr>
        <sz val="12"/>
        <color theme="1"/>
        <rFont val="Calibri"/>
        <charset val="134"/>
        <scheme val="minor"/>
      </rPr>
      <t xml:space="preserve"> infections reported as covid-deaths</t>
    </r>
  </si>
  <si>
    <t>report_death_HC</t>
  </si>
  <si>
    <t>Iterations (1 to 10,000)</t>
  </si>
  <si>
    <t>iterations</t>
  </si>
  <si>
    <t>Noise (0.01 to 0.2)</t>
  </si>
  <si>
    <t>noise</t>
  </si>
  <si>
    <t>Confidence (5 to 25)</t>
  </si>
  <si>
    <t>confidence</t>
  </si>
  <si>
    <r>
      <rPr>
        <sz val="12"/>
        <color rgb="FFFF0000"/>
        <rFont val="Calibri (Body)"/>
        <charset val="134"/>
      </rPr>
      <t>(v17)</t>
    </r>
    <r>
      <rPr>
        <sz val="12"/>
        <rFont val="Calibri (Body)"/>
        <charset val="134"/>
      </rPr>
      <t xml:space="preserve"> Average sample size for seroprevalence</t>
    </r>
  </si>
  <si>
    <t>sample_size</t>
  </si>
  <si>
    <t>Value_Country</t>
  </si>
  <si>
    <t>Social Contacts Data</t>
  </si>
  <si>
    <t>United Kingdom of Great Britain</t>
  </si>
  <si>
    <t>picker</t>
  </si>
  <si>
    <t>country_contact</t>
  </si>
  <si>
    <t>Mean Household size</t>
  </si>
  <si>
    <t>individuals</t>
  </si>
  <si>
    <t>household_size</t>
  </si>
  <si>
    <t>Mean number of infectious migrants per day</t>
  </si>
  <si>
    <t>mean_imports</t>
  </si>
  <si>
    <t>Relative infectiousness of incubation phase</t>
  </si>
  <si>
    <t>rho</t>
  </si>
  <si>
    <t>Average incubation period (1 to 7 days)</t>
  </si>
  <si>
    <t>days</t>
  </si>
  <si>
    <t>gamma</t>
  </si>
  <si>
    <t>Average duration of symptomatic infection period (1 to 7 days)</t>
  </si>
  <si>
    <t>nui</t>
  </si>
  <si>
    <t>Month of peak infectivity of the virus (1, 2, …, 12)</t>
  </si>
  <si>
    <t>slider_text</t>
  </si>
  <si>
    <t>phi</t>
  </si>
  <si>
    <t>Annual variation in infectivity of the virus</t>
  </si>
  <si>
    <t>amp</t>
  </si>
  <si>
    <t>Average duration of immunity (0.5 to 150)</t>
  </si>
  <si>
    <t>years</t>
  </si>
  <si>
    <t>omega</t>
  </si>
  <si>
    <t>Probability upon infection of developing clinical symptoms</t>
  </si>
  <si>
    <t>pclin</t>
  </si>
  <si>
    <t>Probability upon hospitalisation of requiring ICU admission</t>
  </si>
  <si>
    <t>prob_icu</t>
  </si>
  <si>
    <t>Probability upon admission to the ICU of requiring a ventilator</t>
  </si>
  <si>
    <t>prob_vent</t>
  </si>
  <si>
    <t>Proportion of hospitalised patients needing O2</t>
  </si>
  <si>
    <t>propo2</t>
  </si>
  <si>
    <t>Maximum number of hospital surge beds</t>
  </si>
  <si>
    <t>beds</t>
  </si>
  <si>
    <t>beds_available</t>
  </si>
  <si>
    <r>
      <rPr>
        <sz val="12"/>
        <color theme="1"/>
        <rFont val="Calibri"/>
        <charset val="134"/>
        <scheme val="minor"/>
      </rPr>
      <t xml:space="preserve">Maximum number of ICU beds </t>
    </r>
    <r>
      <rPr>
        <b/>
        <sz val="12"/>
        <color theme="1"/>
        <rFont val="Calibri"/>
        <charset val="134"/>
        <scheme val="minor"/>
      </rPr>
      <t>without</t>
    </r>
    <r>
      <rPr>
        <sz val="12"/>
        <color theme="1"/>
        <rFont val="Calibri"/>
        <charset val="134"/>
        <scheme val="minor"/>
      </rPr>
      <t xml:space="preserve"> ventilators</t>
    </r>
  </si>
  <si>
    <t>icu_beds_available</t>
  </si>
  <si>
    <r>
      <rPr>
        <sz val="12"/>
        <color theme="1"/>
        <rFont val="Calibri"/>
        <charset val="134"/>
        <scheme val="minor"/>
      </rPr>
      <t xml:space="preserve">Maximum number of ICU beds </t>
    </r>
    <r>
      <rPr>
        <b/>
        <sz val="12"/>
        <color theme="1"/>
        <rFont val="Calibri"/>
        <charset val="134"/>
        <scheme val="minor"/>
      </rPr>
      <t>with</t>
    </r>
    <r>
      <rPr>
        <sz val="12"/>
        <color theme="1"/>
        <rFont val="Calibri"/>
        <charset val="134"/>
        <scheme val="minor"/>
      </rPr>
      <t xml:space="preserve"> ventilators</t>
    </r>
  </si>
  <si>
    <t>ventilators_available</t>
  </si>
  <si>
    <t>Relative percentage of regular daily contacts when hospitalised:</t>
  </si>
  <si>
    <t>rhos</t>
  </si>
  <si>
    <t>Scaling factor for infection hospitalisation rate: (0.1 to 5)</t>
  </si>
  <si>
    <t>ihr_scaling</t>
  </si>
  <si>
    <t>Probability of dying when hospitalised (not req O2):</t>
  </si>
  <si>
    <t>pdeath_h</t>
  </si>
  <si>
    <t>Probability of dying when hospitalised if req O2:</t>
  </si>
  <si>
    <t>pdeath_ho</t>
  </si>
  <si>
    <t>Probability of dying when denied hospitalisation (not req O2):</t>
  </si>
  <si>
    <t>pdeath_hc</t>
  </si>
  <si>
    <t>Probability of dying when denied hospitalisation if req O2:</t>
  </si>
  <si>
    <t>pdeath_hco</t>
  </si>
  <si>
    <t>Probability of dying when admitted to ICU (not req O2):</t>
  </si>
  <si>
    <t>pdeath_icu</t>
  </si>
  <si>
    <t>Probability of dying when admitted to ICU if req O2:</t>
  </si>
  <si>
    <t>pdeath_icuo</t>
  </si>
  <si>
    <t>Probability of dying when admission to ICU denied (not req O2):</t>
  </si>
  <si>
    <t>pdeath_icuc</t>
  </si>
  <si>
    <t>Probability of dying when admission to ICU denied if req O2:</t>
  </si>
  <si>
    <t>pdeath_icuco</t>
  </si>
  <si>
    <t>Probability of dying when ventilated:</t>
  </si>
  <si>
    <t>pdeath_vent</t>
  </si>
  <si>
    <t>Probability of dying when ventilator denied:</t>
  </si>
  <si>
    <t>pdeath_ventc</t>
  </si>
  <si>
    <r>
      <rPr>
        <sz val="12"/>
        <color rgb="FFFF0000"/>
        <rFont val="Calibri (Body)_x0000_"/>
        <charset val="134"/>
      </rPr>
      <t>(v16.2)</t>
    </r>
    <r>
      <rPr>
        <sz val="12"/>
        <color theme="1"/>
        <rFont val="Calibri"/>
        <charset val="134"/>
        <scheme val="minor"/>
      </rPr>
      <t xml:space="preserve"> Probability of dying when ventilator required and not going to hospital:</t>
    </r>
  </si>
  <si>
    <t>pdeath_vent_hc</t>
  </si>
  <si>
    <r>
      <rPr>
        <sz val="12"/>
        <color rgb="FFFF0000"/>
        <rFont val="Calibri (Body)_x0000_"/>
        <charset val="134"/>
      </rPr>
      <t xml:space="preserve">(v16.2) </t>
    </r>
    <r>
      <rPr>
        <sz val="12"/>
        <color theme="1"/>
        <rFont val="Calibri"/>
        <charset val="134"/>
        <scheme val="minor"/>
      </rPr>
      <t>Probability of dying when icu required (not O2) and not going to hospital:</t>
    </r>
  </si>
  <si>
    <t>pdeath_icu_hc</t>
  </si>
  <si>
    <r>
      <rPr>
        <sz val="12"/>
        <color rgb="FFFF0000"/>
        <rFont val="Calibri (Body)_x0000_"/>
        <charset val="134"/>
      </rPr>
      <t>(v16.2)</t>
    </r>
    <r>
      <rPr>
        <sz val="12"/>
        <color theme="1"/>
        <rFont val="Calibri"/>
        <charset val="134"/>
        <scheme val="minor"/>
      </rPr>
      <t xml:space="preserve"> Probability of dying when icu required (req O2) and not going to hospital:</t>
    </r>
  </si>
  <si>
    <t>pdeath_icu_hco</t>
  </si>
  <si>
    <t>Duration of hospitalised infection: (1 to 30)</t>
  </si>
  <si>
    <t>nus</t>
  </si>
  <si>
    <t>Duration of ICU infection: (1 to 30)</t>
  </si>
  <si>
    <t>nu_icu</t>
  </si>
  <si>
    <t>Duration of ventilated infection: (1 to 30)</t>
  </si>
  <si>
    <t>nu_vent</t>
  </si>
  <si>
    <t>You can inform the vaccine related model parameters by filling in the yellow cells. These values should be taken directly from the published efficacies against infection and disease generated by the vaccine clinical trials</t>
  </si>
  <si>
    <r>
      <rPr>
        <sz val="12"/>
        <color rgb="FFFF0000"/>
        <rFont val="Calibri (Body)"/>
        <charset val="134"/>
      </rPr>
      <t xml:space="preserve">(Optional Vaccine Formula) </t>
    </r>
    <r>
      <rPr>
        <sz val="12"/>
        <color theme="1"/>
        <rFont val="Calibri (Body)"/>
        <charset val="134"/>
      </rPr>
      <t>Observed efficacy against disease (e.g. in a trial with a disease endpoint)</t>
    </r>
  </si>
  <si>
    <r>
      <rPr>
        <sz val="12"/>
        <color rgb="FFFF0000"/>
        <rFont val="Calibri (Body)"/>
        <charset val="134"/>
      </rPr>
      <t xml:space="preserve">(Optional Vaccine Formula) </t>
    </r>
    <r>
      <rPr>
        <sz val="12"/>
        <color theme="1"/>
        <rFont val="Calibri (Body)"/>
        <charset val="134"/>
      </rPr>
      <t>E</t>
    </r>
    <r>
      <rPr>
        <sz val="12"/>
        <color theme="1"/>
        <rFont val="Calibri"/>
        <charset val="134"/>
        <scheme val="minor"/>
      </rPr>
      <t>fficacy against infection</t>
    </r>
  </si>
  <si>
    <r>
      <rPr>
        <sz val="12"/>
        <color rgb="FFFF0000"/>
        <rFont val="Calibri (Body)"/>
        <charset val="134"/>
      </rPr>
      <t>(Optional Vaccine Formula)</t>
    </r>
    <r>
      <rPr>
        <sz val="12"/>
        <color theme="1"/>
        <rFont val="Calibri"/>
        <charset val="134"/>
        <scheme val="minor"/>
      </rPr>
      <t xml:space="preserve"> Efficacy against disease given already infected</t>
    </r>
  </si>
  <si>
    <r>
      <rPr>
        <sz val="12"/>
        <color rgb="FFFF0000"/>
        <rFont val="Calibri (Body)"/>
        <charset val="134"/>
      </rPr>
      <t>(Optional Vaccine Formula)</t>
    </r>
    <r>
      <rPr>
        <sz val="12"/>
        <color theme="1"/>
        <rFont val="Calibri"/>
        <charset val="134"/>
        <scheme val="minor"/>
      </rPr>
      <t xml:space="preserve"> Efficacy against severe disease given already infected and has disease</t>
    </r>
  </si>
  <si>
    <r>
      <rPr>
        <sz val="12"/>
        <color rgb="FFFF0000"/>
        <rFont val="Calibri (Body)_x0000_"/>
        <charset val="134"/>
      </rPr>
      <t xml:space="preserve">(Optional Vaccine Formula) </t>
    </r>
    <r>
      <rPr>
        <sz val="12"/>
        <rFont val="Calibri"/>
        <charset val="134"/>
        <scheme val="minor"/>
      </rPr>
      <t>Probability upon infection of developing clinical symptoms if previously vaccinated</t>
    </r>
  </si>
  <si>
    <r>
      <rPr>
        <sz val="12"/>
        <color rgb="FFFF0000"/>
        <rFont val="Calibri (Body)_x0000_"/>
        <charset val="134"/>
      </rPr>
      <t xml:space="preserve">(Optional Vaccine Formula) </t>
    </r>
    <r>
      <rPr>
        <sz val="12"/>
        <rFont val="Calibri"/>
        <charset val="134"/>
        <scheme val="minor"/>
      </rPr>
      <t>Probability of requiring hospitalisation if previously vaccinated</t>
    </r>
  </si>
  <si>
    <r>
      <rPr>
        <sz val="12"/>
        <color rgb="FFFF0000"/>
        <rFont val="Calibri (Body)"/>
        <charset val="134"/>
      </rPr>
      <t>(Prev. in Virus Param)</t>
    </r>
    <r>
      <rPr>
        <sz val="12"/>
        <rFont val="Calibri"/>
        <charset val="134"/>
        <scheme val="minor"/>
      </rPr>
      <t xml:space="preserve"> Probability upon infection of developing clinical symptoms if previously vaccinated</t>
    </r>
  </si>
  <si>
    <t>pclin_v</t>
  </si>
  <si>
    <r>
      <rPr>
        <sz val="12"/>
        <color rgb="FFFF0000"/>
        <rFont val="Calibri (Body)"/>
        <charset val="134"/>
      </rPr>
      <t xml:space="preserve">(Prev. in Virus Param) </t>
    </r>
    <r>
      <rPr>
        <sz val="12"/>
        <rFont val="Calibri"/>
        <charset val="134"/>
        <scheme val="minor"/>
      </rPr>
      <t>Probability upon infection of developing clinical symptoms if previously vaccinated and exposed</t>
    </r>
  </si>
  <si>
    <t>pclin_vr</t>
  </si>
  <si>
    <r>
      <rPr>
        <sz val="12"/>
        <color rgb="FFFF0000"/>
        <rFont val="Calibri (Body)"/>
        <charset val="134"/>
      </rPr>
      <t>(Prev. in Virus Param)</t>
    </r>
    <r>
      <rPr>
        <sz val="12"/>
        <rFont val="Calibri"/>
        <charset val="134"/>
        <scheme val="minor"/>
      </rPr>
      <t xml:space="preserve"> Probability upon infection of developing clinical symptoms if previously infected</t>
    </r>
  </si>
  <si>
    <t>pclin_r</t>
  </si>
  <si>
    <r>
      <rPr>
        <sz val="12"/>
        <color rgb="FFFF0000"/>
        <rFont val="Calibri (Body)"/>
        <charset val="134"/>
      </rPr>
      <t>(Prev. in Virus Param)</t>
    </r>
    <r>
      <rPr>
        <sz val="12"/>
        <rFont val="Calibri"/>
        <charset val="134"/>
        <scheme val="minor"/>
      </rPr>
      <t xml:space="preserve"> Probability upon hospitalisation of requiring ICU admission if previously vaccinated</t>
    </r>
  </si>
  <si>
    <t>prob_icu_v</t>
  </si>
  <si>
    <r>
      <rPr>
        <sz val="12"/>
        <color rgb="FFFF0000"/>
        <rFont val="Calibri (Body)"/>
        <charset val="134"/>
      </rPr>
      <t xml:space="preserve">(Prev. in Virus Param) </t>
    </r>
    <r>
      <rPr>
        <sz val="12"/>
        <rFont val="Calibri"/>
        <charset val="134"/>
        <scheme val="minor"/>
      </rPr>
      <t>Probability upon hospitalisation of requiring ICU admission if previously vaccinated and exposed</t>
    </r>
  </si>
  <si>
    <t>prob_icu_vr</t>
  </si>
  <si>
    <r>
      <rPr>
        <sz val="12"/>
        <color rgb="FFFF0000"/>
        <rFont val="Calibri (Body)"/>
        <charset val="134"/>
      </rPr>
      <t xml:space="preserve"> (Prev. in Virus Param)</t>
    </r>
    <r>
      <rPr>
        <sz val="12"/>
        <rFont val="Calibri"/>
        <charset val="134"/>
        <scheme val="minor"/>
      </rPr>
      <t xml:space="preserve"> Probability upon hospitalisation of requiring ICU admission if previously infected</t>
    </r>
  </si>
  <si>
    <t>prob_icu_r</t>
  </si>
  <si>
    <r>
      <rPr>
        <sz val="12"/>
        <color rgb="FFFF0000"/>
        <rFont val="Calibri (Body)"/>
        <charset val="134"/>
      </rPr>
      <t>(Prev. in Virus Param)</t>
    </r>
    <r>
      <rPr>
        <sz val="12"/>
        <rFont val="Calibri"/>
        <charset val="134"/>
        <scheme val="minor"/>
      </rPr>
      <t xml:space="preserve"> Probability upon admission to the ICU of requiring a ventilator if previously vaccinated</t>
    </r>
  </si>
  <si>
    <t>prob_v_v</t>
  </si>
  <si>
    <r>
      <rPr>
        <sz val="12"/>
        <color rgb="FFFF0000"/>
        <rFont val="Calibri (Body)"/>
        <charset val="134"/>
      </rPr>
      <t xml:space="preserve">(Prev. in Virus Param) </t>
    </r>
    <r>
      <rPr>
        <sz val="12"/>
        <rFont val="Calibri"/>
        <charset val="134"/>
        <scheme val="minor"/>
      </rPr>
      <t>Probability upon admission to the ICU of requiring a ventilator if previously vaccinated and exposed</t>
    </r>
  </si>
  <si>
    <t>prob_v_vr</t>
  </si>
  <si>
    <r>
      <rPr>
        <sz val="12"/>
        <color rgb="FFFF0000"/>
        <rFont val="Calibri (Body)"/>
        <charset val="134"/>
      </rPr>
      <t>(Prev. in Virus Param)</t>
    </r>
    <r>
      <rPr>
        <sz val="12"/>
        <rFont val="Calibri"/>
        <charset val="134"/>
        <scheme val="minor"/>
      </rPr>
      <t xml:space="preserve"> Probability upon admission to the ICU of requiring a ventilator if previously infected</t>
    </r>
  </si>
  <si>
    <t>prob_v_r</t>
  </si>
  <si>
    <r>
      <rPr>
        <sz val="12"/>
        <color rgb="FFFF0000"/>
        <rFont val="Calibri (Body)"/>
        <charset val="134"/>
      </rPr>
      <t>(Prev. in Virus Param)</t>
    </r>
    <r>
      <rPr>
        <sz val="12"/>
        <color theme="1"/>
        <rFont val="Calibri"/>
        <charset val="134"/>
        <scheme val="minor"/>
      </rPr>
      <t xml:space="preserve"> Probability of infection of people that have recovered from a previous infection</t>
    </r>
  </si>
  <si>
    <t>sigmaR</t>
  </si>
  <si>
    <r>
      <rPr>
        <sz val="12"/>
        <color rgb="FFFF0000"/>
        <rFont val="Calibri (Body)"/>
        <charset val="134"/>
      </rPr>
      <t xml:space="preserve">(Prev. in Virus Param) </t>
    </r>
    <r>
      <rPr>
        <sz val="12"/>
        <rFont val="Calibri"/>
        <charset val="134"/>
        <scheme val="minor"/>
      </rPr>
      <t>Probability of requiring hospitalisation if previously vaccinated</t>
    </r>
  </si>
  <si>
    <t>sigmaEV</t>
  </si>
  <si>
    <r>
      <rPr>
        <sz val="12"/>
        <color rgb="FFFF0000"/>
        <rFont val="Calibri (Body)"/>
        <charset val="134"/>
      </rPr>
      <t xml:space="preserve">(Prev. in Virus Param) </t>
    </r>
    <r>
      <rPr>
        <sz val="12"/>
        <rFont val="Calibri"/>
        <charset val="134"/>
        <scheme val="minor"/>
      </rPr>
      <t>Probability of requiring hospitalisation if previously infected</t>
    </r>
  </si>
  <si>
    <t>sigmaER</t>
  </si>
  <si>
    <r>
      <rPr>
        <sz val="12"/>
        <color rgb="FFFF0000"/>
        <rFont val="Calibri (Body)"/>
        <charset val="134"/>
      </rPr>
      <t>(Prev. in Virus Param)</t>
    </r>
    <r>
      <rPr>
        <sz val="12"/>
        <rFont val="Calibri"/>
        <charset val="134"/>
        <scheme val="minor"/>
      </rPr>
      <t xml:space="preserve"> Probability of requiring hospitalisation if previously infected and vaccinated</t>
    </r>
  </si>
  <si>
    <t>sigmaEVR</t>
  </si>
  <si>
    <r>
      <rPr>
        <sz val="12"/>
        <color rgb="FFFF0000"/>
        <rFont val="Calibri (Body)"/>
        <charset val="134"/>
      </rPr>
      <t xml:space="preserve">(Prev. in Virus Param) </t>
    </r>
    <r>
      <rPr>
        <sz val="12"/>
        <rFont val="Calibri"/>
        <charset val="134"/>
        <scheme val="minor"/>
      </rPr>
      <t xml:space="preserve">Days from seropositve to seronegative </t>
    </r>
  </si>
  <si>
    <t>seroneg</t>
  </si>
  <si>
    <r>
      <rPr>
        <sz val="12"/>
        <color rgb="FFFF0000"/>
        <rFont val="Calibri (Body)"/>
        <charset val="134"/>
      </rPr>
      <t xml:space="preserve">(Prev. in Interventions Param) </t>
    </r>
    <r>
      <rPr>
        <sz val="12"/>
        <color theme="1"/>
        <rFont val="Calibri (Body)"/>
        <charset val="134"/>
      </rPr>
      <t xml:space="preserve">Vaccination - </t>
    </r>
    <r>
      <rPr>
        <sz val="12"/>
        <rFont val="Calibri"/>
        <charset val="134"/>
        <scheme val="minor"/>
      </rPr>
      <t>Time to reach target coverage (1 to 52)</t>
    </r>
  </si>
  <si>
    <t>weeks</t>
  </si>
  <si>
    <t>vac_campaign</t>
  </si>
  <si>
    <r>
      <rPr>
        <sz val="12"/>
        <color rgb="FFFF0000"/>
        <rFont val="Calibri (Body)_x0000_"/>
        <charset val="134"/>
      </rPr>
      <t xml:space="preserve">(Prev. in Interventions Param) </t>
    </r>
    <r>
      <rPr>
        <sz val="12"/>
        <color theme="1"/>
        <rFont val="Calibri"/>
        <charset val="134"/>
        <scheme val="minor"/>
      </rPr>
      <t>Vaccination - Duration of efficacious period</t>
    </r>
  </si>
  <si>
    <t>vac_dur</t>
  </si>
  <si>
    <r>
      <rPr>
        <sz val="12"/>
        <color rgb="FFFF0000"/>
        <rFont val="Calibri (Body)_x0000_"/>
        <charset val="134"/>
      </rPr>
      <t xml:space="preserve">(Prev. in Interventions Param) </t>
    </r>
    <r>
      <rPr>
        <sz val="12"/>
        <color theme="1"/>
        <rFont val="Calibri"/>
        <charset val="134"/>
        <scheme val="minor"/>
      </rPr>
      <t>Vaccination -  Duration of efficacious period if previously infected</t>
    </r>
  </si>
  <si>
    <t>vac_dur_r</t>
  </si>
  <si>
    <r>
      <rPr>
        <sz val="12"/>
        <color rgb="FFFF0000"/>
        <rFont val="Calibri (Body)"/>
        <charset val="134"/>
      </rPr>
      <t>(Prev. in Interventions Param)</t>
    </r>
    <r>
      <rPr>
        <sz val="12"/>
        <color theme="1"/>
        <rFont val="Calibri"/>
        <charset val="134"/>
        <scheme val="minor"/>
      </rPr>
      <t xml:space="preserve"> Vaccination -  Efficacy against infection</t>
    </r>
  </si>
  <si>
    <t>vaccine_eff</t>
  </si>
  <si>
    <r>
      <rPr>
        <sz val="12"/>
        <color rgb="FFFF0000"/>
        <rFont val="Calibri (Body)_x0000_"/>
        <charset val="134"/>
      </rPr>
      <t xml:space="preserve">(Prev. in Interventions Param) </t>
    </r>
    <r>
      <rPr>
        <sz val="12"/>
        <color theme="1"/>
        <rFont val="Calibri (Body)_x0000_"/>
        <charset val="134"/>
      </rPr>
      <t xml:space="preserve">Vaccination -  </t>
    </r>
    <r>
      <rPr>
        <sz val="12"/>
        <color theme="1"/>
        <rFont val="Calibri"/>
        <charset val="134"/>
        <scheme val="minor"/>
      </rPr>
      <t>Efficacy against infection if previously infected</t>
    </r>
  </si>
  <si>
    <t>vaccine_eff_r</t>
  </si>
  <si>
    <t>Label_1</t>
  </si>
  <si>
    <t>Label_2</t>
  </si>
  <si>
    <t>Self-isolation if Symptomatic</t>
  </si>
  <si>
    <t>Adherence:</t>
  </si>
  <si>
    <t>selfis_eff</t>
  </si>
  <si>
    <t>(*Self-isolation) Screening</t>
  </si>
  <si>
    <t>Overdispersion: (1, 2, 3, 4 or 5)</t>
  </si>
  <si>
    <t>screen_overdispersion</t>
  </si>
  <si>
    <t>Test Sensitivity:</t>
  </si>
  <si>
    <t>screen_test_sens</t>
  </si>
  <si>
    <t>(*Self-isolation) Household Isolation</t>
  </si>
  <si>
    <t>Days in isolation for average person:</t>
  </si>
  <si>
    <t>quarantine_days</t>
  </si>
  <si>
    <t>Days to implement maximum quarantine coverage: (1 to 5)</t>
  </si>
  <si>
    <t>quarantine_effort</t>
  </si>
  <si>
    <t>Decrease in the number of other contacts when quarantined:</t>
  </si>
  <si>
    <t>quarantine_eff_other</t>
  </si>
  <si>
    <t>Increase in the number of contacts at home when quarantined:</t>
  </si>
  <si>
    <t>quarantine_eff_home</t>
  </si>
  <si>
    <t>Social Distancing</t>
  </si>
  <si>
    <t>dist_eff</t>
  </si>
  <si>
    <t>Handwashing</t>
  </si>
  <si>
    <t>Efficacy: (0-25%)</t>
  </si>
  <si>
    <t>hand_eff</t>
  </si>
  <si>
    <t>Mask Wearing</t>
  </si>
  <si>
    <t>Efficacy: (0-35%)</t>
  </si>
  <si>
    <t>mask_eff</t>
  </si>
  <si>
    <t>Working at Home</t>
  </si>
  <si>
    <t>Efficacy:</t>
  </si>
  <si>
    <t>work_eff</t>
  </si>
  <si>
    <t>Home contacts inflation due to working from home:</t>
  </si>
  <si>
    <t>w2h</t>
  </si>
  <si>
    <t>School Closures</t>
  </si>
  <si>
    <t>Home contacts inflation due to school closure:</t>
  </si>
  <si>
    <t>s2h</t>
  </si>
  <si>
    <t>Shielding the Elderly</t>
  </si>
  <si>
    <t>cocoon_eff</t>
  </si>
  <si>
    <t>Minimum age for elderly shielding: (0 to 100)</t>
  </si>
  <si>
    <t>y.o.</t>
  </si>
  <si>
    <t>age_cocoon</t>
  </si>
  <si>
    <t>Mass Testing</t>
  </si>
  <si>
    <t>Sensitivity</t>
  </si>
  <si>
    <t>mass_test_sens</t>
  </si>
  <si>
    <t>Isolation days</t>
  </si>
  <si>
    <t>isolation_days</t>
  </si>
  <si>
    <t>Dexamethasone</t>
  </si>
  <si>
    <t>Relative risk of dying if needing O2 and taking Dex</t>
  </si>
  <si>
    <t>dexo2</t>
  </si>
  <si>
    <t>Relative risk of dying if needing ventilation and taking Dex</t>
  </si>
  <si>
    <t>dexv</t>
  </si>
  <si>
    <t>Relative risk of dying if needing  but not receiving O2 and taking Dex</t>
  </si>
  <si>
    <t>dexo2c</t>
  </si>
  <si>
    <t>Relative risk of dying if needing but not receiving ventilation and taking Dex</t>
  </si>
  <si>
    <t>dexvc</t>
  </si>
  <si>
    <t>Change in ventilation requirement if given Dex</t>
  </si>
  <si>
    <t>vent_dex</t>
  </si>
  <si>
    <t>Intervention</t>
  </si>
  <si>
    <t>Date Start</t>
  </si>
  <si>
    <t>Date End</t>
  </si>
  <si>
    <t>Age Groups</t>
  </si>
  <si>
    <t>Apply to</t>
  </si>
  <si>
    <t>Transmissibility</t>
  </si>
  <si>
    <t>Baseline (Calibration)</t>
  </si>
  <si>
    <t>Breakthrough infection probability</t>
  </si>
  <si>
    <t>Lethality</t>
  </si>
  <si>
    <t>Hypothetical Scenario</t>
  </si>
  <si>
    <t>International Travel Ban</t>
  </si>
  <si>
    <t>1-21</t>
  </si>
  <si>
    <t>1-3; 8; 19-21</t>
  </si>
  <si>
    <t>Vaccination</t>
  </si>
  <si>
    <t>1-5; 21</t>
  </si>
  <si>
    <t>Switch</t>
  </si>
  <si>
    <t>Social Contacts</t>
  </si>
  <si>
    <t>Unit Intervention</t>
  </si>
  <si>
    <t>Albania</t>
  </si>
  <si>
    <t>Algeria</t>
  </si>
  <si>
    <t>Andorra</t>
  </si>
  <si>
    <t>Antigua and Barbuda</t>
  </si>
  <si>
    <t>Argentina</t>
  </si>
  <si>
    <t>thousand tests</t>
  </si>
  <si>
    <t>Armenia</t>
  </si>
  <si>
    <t>Australia</t>
  </si>
  <si>
    <t>Austria</t>
  </si>
  <si>
    <t>Azerbaijan</t>
  </si>
  <si>
    <t>contacts</t>
  </si>
  <si>
    <t>Bahamas</t>
  </si>
  <si>
    <t>Bahrain</t>
  </si>
  <si>
    <t>Bangladesh</t>
  </si>
  <si>
    <t>Belarus</t>
  </si>
  <si>
    <t>Belgium</t>
  </si>
  <si>
    <t>Partial School Closures</t>
  </si>
  <si>
    <t>Belize</t>
  </si>
  <si>
    <t>RR</t>
  </si>
  <si>
    <t>Benin</t>
  </si>
  <si>
    <t>Bhutan</t>
  </si>
  <si>
    <t>Bolivia (Plurinational State of</t>
  </si>
  <si>
    <t>Bosnia and Herzegovina</t>
  </si>
  <si>
    <t>Botswana</t>
  </si>
  <si>
    <t>Brazil</t>
  </si>
  <si>
    <t>Brunei Darussalam</t>
  </si>
  <si>
    <t>Bulgaria</t>
  </si>
  <si>
    <t>Burkina Faso</t>
  </si>
  <si>
    <t>Cabo Verde</t>
  </si>
  <si>
    <t>Cambodia</t>
  </si>
  <si>
    <t>Cameroon</t>
  </si>
  <si>
    <t>Canada</t>
  </si>
  <si>
    <t>Chile</t>
  </si>
  <si>
    <t>China</t>
  </si>
  <si>
    <t>Colombia</t>
  </si>
  <si>
    <t>Congo</t>
  </si>
  <si>
    <t>Costa Rica</t>
  </si>
  <si>
    <t>Croatia</t>
  </si>
  <si>
    <t>Cyprus</t>
  </si>
  <si>
    <t>Czech Republic</t>
  </si>
  <si>
    <t>Denmark</t>
  </si>
  <si>
    <t>Dominican Republic</t>
  </si>
  <si>
    <t>Ecuador</t>
  </si>
  <si>
    <t>Egypt</t>
  </si>
  <si>
    <t>El Salvador</t>
  </si>
  <si>
    <t>Estonia</t>
  </si>
  <si>
    <t>Ethiopia</t>
  </si>
  <si>
    <t>Fiji</t>
  </si>
  <si>
    <t>Finland</t>
  </si>
  <si>
    <t>France</t>
  </si>
  <si>
    <t>Georgia</t>
  </si>
  <si>
    <t>Germany</t>
  </si>
  <si>
    <t>Ghana</t>
  </si>
  <si>
    <t>Greece</t>
  </si>
  <si>
    <t>Guatemala</t>
  </si>
  <si>
    <t>Guinea</t>
  </si>
  <si>
    <t>Guyana</t>
  </si>
  <si>
    <t>Haiti</t>
  </si>
  <si>
    <t>Honduras</t>
  </si>
  <si>
    <t>Hong Kong SAR, China</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</si>
  <si>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</si>
  <si>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</si>
  <si>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</si>
  <si>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</si>
  <si>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</si>
  <si>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</si>
  <si>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</si>
  <si>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</si>
  <si>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</si>
  <si>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</si>
  <si>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</si>
  <si>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</si>
  <si>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</si>
  <si>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</si>
  <si>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</si>
  <si>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</si>
  <si>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</si>
  <si>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t>
  </si>
  <si>
    <t>Latvia</t>
  </si>
  <si>
    <t>Lebanon</t>
  </si>
  <si>
    <t>Lesotho</t>
  </si>
  <si>
    <t>Liberia</t>
  </si>
  <si>
    <t>Lithuania</t>
  </si>
  <si>
    <t>Luxembourg</t>
  </si>
  <si>
    <t>Malaysia</t>
  </si>
  <si>
    <t>Maldives</t>
  </si>
  <si>
    <t>Malta</t>
  </si>
  <si>
    <t>Mauritania</t>
  </si>
  <si>
    <t>Mauritius</t>
  </si>
  <si>
    <t>Mexico</t>
  </si>
  <si>
    <t>Monaco</t>
  </si>
  <si>
    <t>Mongolia</t>
  </si>
  <si>
    <t>Montenegro</t>
  </si>
  <si>
    <t>Morocco</t>
  </si>
  <si>
    <t>Mozambique</t>
  </si>
  <si>
    <t>Namibia</t>
  </si>
  <si>
    <t>Nepal</t>
  </si>
  <si>
    <t>Netherlands</t>
  </si>
  <si>
    <t>New Zealand</t>
  </si>
  <si>
    <t>Nicaragua</t>
  </si>
  <si>
    <t>Niger</t>
  </si>
  <si>
    <t>Nigeria</t>
  </si>
  <si>
    <t>Oman</t>
  </si>
  <si>
    <t>Pakistan</t>
  </si>
  <si>
    <t>Panama</t>
  </si>
  <si>
    <t>Paraguay</t>
  </si>
  <si>
    <t>Peru</t>
  </si>
  <si>
    <t>Philippines</t>
  </si>
  <si>
    <t>Poland</t>
  </si>
  <si>
    <t>Portugal</t>
  </si>
  <si>
    <t>Qatar</t>
  </si>
  <si>
    <t>Republic of Korea</t>
  </si>
  <si>
    <t>Romania</t>
  </si>
  <si>
    <t>Russian Federation</t>
  </si>
  <si>
    <t>Rwanda</t>
  </si>
  <si>
    <t>Saint Lucia</t>
  </si>
  <si>
    <t>Samoa</t>
  </si>
  <si>
    <t xml:space="preserve">Sao Tome and Principe </t>
  </si>
  <si>
    <t>Saudi Arabia</t>
  </si>
  <si>
    <t>Senegal</t>
  </si>
  <si>
    <t>Serbia</t>
  </si>
  <si>
    <t>Seychelles</t>
  </si>
  <si>
    <t>Sierra Leone</t>
  </si>
  <si>
    <t>Singapore</t>
  </si>
  <si>
    <t>Slovakia</t>
  </si>
  <si>
    <t>Slovenia</t>
  </si>
  <si>
    <t>Solomon Islands</t>
  </si>
  <si>
    <t>South Africa</t>
  </si>
  <si>
    <t>Spain</t>
  </si>
  <si>
    <t>Sri Lanka</t>
  </si>
  <si>
    <t>Suriname</t>
  </si>
  <si>
    <t>Sweden</t>
  </si>
  <si>
    <t>Switzerland</t>
  </si>
  <si>
    <t>Syrian Arab Republic</t>
  </si>
  <si>
    <t>Taiwan</t>
  </si>
  <si>
    <t>Tajikistan</t>
  </si>
  <si>
    <t>TFYR of Macedonia</t>
  </si>
  <si>
    <t>Thailand</t>
  </si>
  <si>
    <t>Timor-Leste</t>
  </si>
  <si>
    <t>Tonga</t>
  </si>
  <si>
    <t>Tunisia</t>
  </si>
  <si>
    <t>Turkey</t>
  </si>
  <si>
    <t>Uganda</t>
  </si>
  <si>
    <t>Ukraine</t>
  </si>
  <si>
    <t>United Arab Emirates</t>
  </si>
  <si>
    <t>United Republic of Tanzania</t>
  </si>
  <si>
    <t>United States of America</t>
  </si>
  <si>
    <t>Uruguay</t>
  </si>
  <si>
    <t>Uzbekistan</t>
  </si>
  <si>
    <t>Vanuatu</t>
  </si>
  <si>
    <t xml:space="preserve">Venezuela (Bolivarian Republic </t>
  </si>
  <si>
    <t>Viet Nam</t>
  </si>
  <si>
    <t>Yemen</t>
  </si>
  <si>
    <t>Zambia</t>
  </si>
  <si>
    <t>Zimbabwe</t>
  </si>
</sst>
</file>

<file path=xl/styles.xml><?xml version="1.0" encoding="utf-8"?>
<styleSheet xmlns="http://schemas.openxmlformats.org/spreadsheetml/2006/main">
  <numFmts count="6">
    <numFmt numFmtId="176" formatCode="0.0"/>
    <numFmt numFmtId="177" formatCode="_(* #,##0_);_(* \(#,##0\);_(* &quot;-&quot;??_);_(@_)"/>
    <numFmt numFmtId="42" formatCode="_-&quot;£&quot;* #,##0_-;\-&quot;£&quot;* #,##0_-;_-&quot;£&quot;* &quot;-&quot;_-;_-@_-"/>
    <numFmt numFmtId="44" formatCode="_-&quot;£&quot;* #,##0.00_-;\-&quot;£&quot;* #,##0.00_-;_-&quot;£&quot;* &quot;-&quot;??_-;_-@_-"/>
    <numFmt numFmtId="41" formatCode="_-* #,##0_-;\-* #,##0_-;_-* &quot;-&quot;_-;_-@_-"/>
    <numFmt numFmtId="178" formatCode="_(* #,##0.00_);_(* \(#,##0.00\);_(* &quot;-&quot;??_);_(@_)"/>
  </numFmts>
  <fonts count="40">
    <font>
      <sz val="12"/>
      <color theme="1"/>
      <name val="Calibri"/>
      <charset val="134"/>
      <scheme val="minor"/>
    </font>
    <font>
      <sz val="12"/>
      <color theme="2" tint="-0.0999786370433668"/>
      <name val="Calibri"/>
      <charset val="134"/>
      <scheme val="minor"/>
    </font>
    <font>
      <sz val="12"/>
      <name val="Calibri"/>
      <charset val="134"/>
      <scheme val="minor"/>
    </font>
    <font>
      <i/>
      <sz val="12"/>
      <color theme="1"/>
      <name val="Calibri"/>
      <charset val="134"/>
      <scheme val="minor"/>
    </font>
    <font>
      <b/>
      <sz val="12"/>
      <color theme="0" tint="-0.149998474074526"/>
      <name val="Abadi Extra Light"/>
      <charset val="134"/>
    </font>
    <font>
      <sz val="12"/>
      <color theme="2" tint="-0.0999786370433668"/>
      <name val="Calibri (Body)"/>
      <charset val="134"/>
    </font>
    <font>
      <i/>
      <sz val="12"/>
      <color theme="2" tint="-0.0999786370433668"/>
      <name val="Calibri"/>
      <charset val="134"/>
      <scheme val="minor"/>
    </font>
    <font>
      <sz val="12"/>
      <color rgb="FF000000"/>
      <name val="Calibri"/>
      <charset val="134"/>
      <scheme val="minor"/>
    </font>
    <font>
      <sz val="12"/>
      <color theme="1"/>
      <name val="Calibri (Body)"/>
      <charset val="134"/>
    </font>
    <font>
      <sz val="12"/>
      <color rgb="FFD0CECE"/>
      <name val="Calibri"/>
      <charset val="134"/>
      <scheme val="minor"/>
    </font>
    <font>
      <sz val="12"/>
      <color rgb="FFFF0000"/>
      <name val="Calibri"/>
      <charset val="134"/>
      <scheme val="minor"/>
    </font>
    <font>
      <sz val="12"/>
      <color theme="2"/>
      <name val="Calibri"/>
      <charset val="134"/>
      <scheme val="minor"/>
    </font>
    <font>
      <b/>
      <sz val="16"/>
      <color theme="1"/>
      <name val="Calibri"/>
      <charset val="134"/>
      <scheme val="minor"/>
    </font>
    <font>
      <b/>
      <sz val="12"/>
      <color theme="1"/>
      <name val="Calibri"/>
      <charset val="134"/>
      <scheme val="minor"/>
    </font>
    <font>
      <b/>
      <sz val="12"/>
      <name val="Calibri"/>
      <charset val="134"/>
      <scheme val="minor"/>
    </font>
    <font>
      <sz val="11"/>
      <color theme="1"/>
      <name val="Calibri"/>
      <charset val="134"/>
      <scheme val="minor"/>
    </font>
    <font>
      <b/>
      <sz val="11"/>
      <color rgb="FFFFFFFF"/>
      <name val="Calibri"/>
      <charset val="0"/>
      <scheme val="minor"/>
    </font>
    <font>
      <sz val="11"/>
      <color rgb="FFFA7D00"/>
      <name val="Calibri"/>
      <charset val="0"/>
      <scheme val="minor"/>
    </font>
    <font>
      <sz val="11"/>
      <color rgb="FFFF0000"/>
      <name val="Calibri"/>
      <charset val="0"/>
      <scheme val="minor"/>
    </font>
    <font>
      <u/>
      <sz val="11"/>
      <color rgb="FF0000FF"/>
      <name val="Calibri"/>
      <charset val="0"/>
      <scheme val="minor"/>
    </font>
    <font>
      <b/>
      <sz val="15"/>
      <color theme="3"/>
      <name val="Calibri"/>
      <charset val="134"/>
      <scheme val="minor"/>
    </font>
    <font>
      <sz val="11"/>
      <color theme="0"/>
      <name val="Calibri"/>
      <charset val="0"/>
      <scheme val="minor"/>
    </font>
    <font>
      <sz val="11"/>
      <color rgb="FF006100"/>
      <name val="Calibri"/>
      <charset val="0"/>
      <scheme val="minor"/>
    </font>
    <font>
      <sz val="11"/>
      <color rgb="FF3F3F76"/>
      <name val="Calibri"/>
      <charset val="0"/>
      <scheme val="minor"/>
    </font>
    <font>
      <sz val="11"/>
      <color theme="1"/>
      <name val="Calibri"/>
      <charset val="0"/>
      <scheme val="minor"/>
    </font>
    <font>
      <b/>
      <sz val="13"/>
      <color theme="3"/>
      <name val="Calibri"/>
      <charset val="134"/>
      <scheme val="minor"/>
    </font>
    <font>
      <b/>
      <sz val="11"/>
      <color theme="1"/>
      <name val="Calibri"/>
      <charset val="0"/>
      <scheme val="minor"/>
    </font>
    <font>
      <b/>
      <sz val="11"/>
      <color rgb="FF3F3F3F"/>
      <name val="Calibri"/>
      <charset val="0"/>
      <scheme val="minor"/>
    </font>
    <font>
      <sz val="11"/>
      <color rgb="FF9C6500"/>
      <name val="Calibri"/>
      <charset val="0"/>
      <scheme val="minor"/>
    </font>
    <font>
      <b/>
      <sz val="11"/>
      <color theme="3"/>
      <name val="Calibri"/>
      <charset val="134"/>
      <scheme val="minor"/>
    </font>
    <font>
      <b/>
      <sz val="18"/>
      <color theme="3"/>
      <name val="Calibri"/>
      <charset val="134"/>
      <scheme val="minor"/>
    </font>
    <font>
      <i/>
      <sz val="11"/>
      <color rgb="FF7F7F7F"/>
      <name val="Calibri"/>
      <charset val="0"/>
      <scheme val="minor"/>
    </font>
    <font>
      <b/>
      <sz val="11"/>
      <color rgb="FFFA7D00"/>
      <name val="Calibri"/>
      <charset val="0"/>
      <scheme val="minor"/>
    </font>
    <font>
      <sz val="11"/>
      <color rgb="FF9C0006"/>
      <name val="Calibri"/>
      <charset val="0"/>
      <scheme val="minor"/>
    </font>
    <font>
      <u/>
      <sz val="11"/>
      <color rgb="FF800080"/>
      <name val="Calibri"/>
      <charset val="0"/>
      <scheme val="minor"/>
    </font>
    <font>
      <sz val="12"/>
      <color rgb="FFFF0000"/>
      <name val="Calibri (Body)"/>
      <charset val="134"/>
    </font>
    <font>
      <sz val="12"/>
      <color rgb="FFFF0000"/>
      <name val="Calibri (Body)_x0000_"/>
      <charset val="134"/>
    </font>
    <font>
      <sz val="12"/>
      <color theme="1"/>
      <name val="Calibri (Body)_x0000_"/>
      <charset val="134"/>
    </font>
    <font>
      <u/>
      <sz val="12"/>
      <color theme="1"/>
      <name val="Calibri (Body)_x0000_"/>
      <charset val="134"/>
    </font>
    <font>
      <sz val="12"/>
      <name val="Calibri (Body)"/>
      <charset val="134"/>
    </font>
  </fonts>
  <fills count="40">
    <fill>
      <patternFill patternType="none"/>
    </fill>
    <fill>
      <patternFill patternType="gray125"/>
    </fill>
    <fill>
      <patternFill patternType="solid">
        <fgColor theme="2"/>
        <bgColor indexed="64"/>
      </patternFill>
    </fill>
    <fill>
      <patternFill patternType="solid">
        <fgColor theme="0" tint="-0.0499893185216834"/>
        <bgColor indexed="64"/>
      </patternFill>
    </fill>
    <fill>
      <patternFill patternType="solid">
        <fgColor theme="0" tint="-0.149998474074526"/>
        <bgColor indexed="64"/>
      </patternFill>
    </fill>
    <fill>
      <patternFill patternType="solid">
        <fgColor theme="1"/>
        <bgColor indexed="64"/>
      </patternFill>
    </fill>
    <fill>
      <patternFill patternType="solid">
        <fgColor rgb="FFFFFF00"/>
        <bgColor indexed="64"/>
      </patternFill>
    </fill>
    <fill>
      <patternFill patternType="solid">
        <fgColor theme="0"/>
        <bgColor indexed="64"/>
      </patternFill>
    </fill>
    <fill>
      <patternFill patternType="solid">
        <fgColor rgb="FFF2F2F2"/>
        <bgColor rgb="FF000000"/>
      </patternFill>
    </fill>
    <fill>
      <patternFill patternType="solid">
        <fgColor theme="4" tint="0.799981688894314"/>
        <bgColor indexed="64"/>
      </patternFill>
    </fill>
    <fill>
      <patternFill patternType="solid">
        <fgColor theme="6" tint="0.799981688894314"/>
        <bgColor indexed="64"/>
      </patternFill>
    </fill>
    <fill>
      <patternFill patternType="solid">
        <fgColor rgb="FFA5A5A5"/>
        <bgColor indexed="64"/>
      </patternFill>
    </fill>
    <fill>
      <patternFill patternType="solid">
        <fgColor theme="8"/>
        <bgColor indexed="64"/>
      </patternFill>
    </fill>
    <fill>
      <patternFill patternType="solid">
        <fgColor rgb="FFC6EFCE"/>
        <bgColor indexed="64"/>
      </patternFill>
    </fill>
    <fill>
      <patternFill patternType="solid">
        <fgColor rgb="FFFFCC99"/>
        <bgColor indexed="64"/>
      </patternFill>
    </fill>
    <fill>
      <patternFill patternType="solid">
        <fgColor theme="7" tint="0.599993896298105"/>
        <bgColor indexed="64"/>
      </patternFill>
    </fill>
    <fill>
      <patternFill patternType="solid">
        <fgColor rgb="FFFFFFCC"/>
        <bgColor indexed="64"/>
      </patternFill>
    </fill>
    <fill>
      <patternFill patternType="solid">
        <fgColor rgb="FFF2F2F2"/>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5"/>
        <bgColor indexed="64"/>
      </patternFill>
    </fill>
    <fill>
      <patternFill patternType="solid">
        <fgColor rgb="FFFFEB9C"/>
        <bgColor indexed="64"/>
      </patternFill>
    </fill>
    <fill>
      <patternFill patternType="solid">
        <fgColor theme="8" tint="0.799981688894314"/>
        <bgColor indexed="64"/>
      </patternFill>
    </fill>
    <fill>
      <patternFill patternType="solid">
        <fgColor theme="7"/>
        <bgColor indexed="64"/>
      </patternFill>
    </fill>
    <fill>
      <patternFill patternType="solid">
        <fgColor theme="4"/>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6"/>
        <bgColor indexed="64"/>
      </patternFill>
    </fill>
    <fill>
      <patternFill patternType="solid">
        <fgColor theme="9" tint="0.799981688894314"/>
        <bgColor indexed="64"/>
      </patternFill>
    </fill>
    <fill>
      <patternFill patternType="solid">
        <fgColor rgb="FFFFC7CE"/>
        <bgColor indexed="64"/>
      </patternFill>
    </fill>
    <fill>
      <patternFill patternType="solid">
        <fgColor theme="9" tint="0.599993896298105"/>
        <bgColor indexed="64"/>
      </patternFill>
    </fill>
    <fill>
      <patternFill patternType="solid">
        <fgColor theme="9"/>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8" tint="0.599993896298105"/>
        <bgColor indexed="64"/>
      </patternFill>
    </fill>
  </fills>
  <borders count="17">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xf numFmtId="0" fontId="21" fillId="31" borderId="0" applyNumberFormat="0" applyBorder="0" applyAlignment="0" applyProtection="0">
      <alignment vertical="center"/>
    </xf>
    <xf numFmtId="0" fontId="24" fillId="35" borderId="0" applyNumberFormat="0" applyBorder="0" applyAlignment="0" applyProtection="0">
      <alignment vertical="center"/>
    </xf>
    <xf numFmtId="0" fontId="21" fillId="25" borderId="0" applyNumberFormat="0" applyBorder="0" applyAlignment="0" applyProtection="0">
      <alignment vertical="center"/>
    </xf>
    <xf numFmtId="0" fontId="21" fillId="36" borderId="0" applyNumberFormat="0" applyBorder="0" applyAlignment="0" applyProtection="0">
      <alignment vertical="center"/>
    </xf>
    <xf numFmtId="0" fontId="24" fillId="39" borderId="0" applyNumberFormat="0" applyBorder="0" applyAlignment="0" applyProtection="0">
      <alignment vertical="center"/>
    </xf>
    <xf numFmtId="0" fontId="24" fillId="22" borderId="0" applyNumberFormat="0" applyBorder="0" applyAlignment="0" applyProtection="0">
      <alignment vertical="center"/>
    </xf>
    <xf numFmtId="0" fontId="21" fillId="37" borderId="0" applyNumberFormat="0" applyBorder="0" applyAlignment="0" applyProtection="0">
      <alignment vertical="center"/>
    </xf>
    <xf numFmtId="0" fontId="21" fillId="12" borderId="0" applyNumberFormat="0" applyBorder="0" applyAlignment="0" applyProtection="0">
      <alignment vertical="center"/>
    </xf>
    <xf numFmtId="0" fontId="24" fillId="15" borderId="0" applyNumberFormat="0" applyBorder="0" applyAlignment="0" applyProtection="0">
      <alignment vertical="center"/>
    </xf>
    <xf numFmtId="0" fontId="21" fillId="23" borderId="0" applyNumberFormat="0" applyBorder="0" applyAlignment="0" applyProtection="0">
      <alignment vertical="center"/>
    </xf>
    <xf numFmtId="0" fontId="17" fillId="0" borderId="10" applyNumberFormat="0" applyFill="0" applyAlignment="0" applyProtection="0">
      <alignment vertical="center"/>
    </xf>
    <xf numFmtId="0" fontId="24" fillId="18" borderId="0" applyNumberFormat="0" applyBorder="0" applyAlignment="0" applyProtection="0">
      <alignment vertical="center"/>
    </xf>
    <xf numFmtId="0" fontId="21" fillId="27" borderId="0" applyNumberFormat="0" applyBorder="0" applyAlignment="0" applyProtection="0">
      <alignment vertical="center"/>
    </xf>
    <xf numFmtId="0" fontId="21" fillId="32" borderId="0" applyNumberFormat="0" applyBorder="0" applyAlignment="0" applyProtection="0">
      <alignment vertical="center"/>
    </xf>
    <xf numFmtId="0" fontId="24" fillId="29" borderId="0" applyNumberFormat="0" applyBorder="0" applyAlignment="0" applyProtection="0">
      <alignment vertical="center"/>
    </xf>
    <xf numFmtId="0" fontId="24" fillId="28" borderId="0" applyNumberFormat="0" applyBorder="0" applyAlignment="0" applyProtection="0">
      <alignment vertical="center"/>
    </xf>
    <xf numFmtId="0" fontId="21" fillId="20" borderId="0" applyNumberFormat="0" applyBorder="0" applyAlignment="0" applyProtection="0">
      <alignment vertical="center"/>
    </xf>
    <xf numFmtId="0" fontId="24" fillId="26" borderId="0" applyNumberFormat="0" applyBorder="0" applyAlignment="0" applyProtection="0">
      <alignment vertical="center"/>
    </xf>
    <xf numFmtId="0" fontId="24" fillId="9" borderId="0" applyNumberFormat="0" applyBorder="0" applyAlignment="0" applyProtection="0">
      <alignment vertical="center"/>
    </xf>
    <xf numFmtId="0" fontId="21" fillId="24" borderId="0" applyNumberFormat="0" applyBorder="0" applyAlignment="0" applyProtection="0">
      <alignment vertical="center"/>
    </xf>
    <xf numFmtId="0" fontId="28" fillId="21" borderId="0" applyNumberFormat="0" applyBorder="0" applyAlignment="0" applyProtection="0">
      <alignment vertical="center"/>
    </xf>
    <xf numFmtId="0" fontId="21" fillId="30" borderId="0" applyNumberFormat="0" applyBorder="0" applyAlignment="0" applyProtection="0">
      <alignment vertical="center"/>
    </xf>
    <xf numFmtId="0" fontId="33" fillId="34" borderId="0" applyNumberFormat="0" applyBorder="0" applyAlignment="0" applyProtection="0">
      <alignment vertical="center"/>
    </xf>
    <xf numFmtId="0" fontId="24" fillId="19" borderId="0" applyNumberFormat="0" applyBorder="0" applyAlignment="0" applyProtection="0">
      <alignment vertical="center"/>
    </xf>
    <xf numFmtId="0" fontId="26" fillId="0" borderId="14" applyNumberFormat="0" applyFill="0" applyAlignment="0" applyProtection="0">
      <alignment vertical="center"/>
    </xf>
    <xf numFmtId="0" fontId="27" fillId="17" borderId="15" applyNumberFormat="0" applyAlignment="0" applyProtection="0">
      <alignment vertical="center"/>
    </xf>
    <xf numFmtId="44" fontId="15" fillId="0" borderId="0" applyFont="0" applyFill="0" applyBorder="0" applyAlignment="0" applyProtection="0">
      <alignment vertical="center"/>
    </xf>
    <xf numFmtId="0" fontId="24" fillId="10" borderId="0" applyNumberFormat="0" applyBorder="0" applyAlignment="0" applyProtection="0">
      <alignment vertical="center"/>
    </xf>
    <xf numFmtId="0" fontId="15" fillId="16" borderId="13" applyNumberFormat="0" applyFont="0" applyAlignment="0" applyProtection="0">
      <alignment vertical="center"/>
    </xf>
    <xf numFmtId="0" fontId="23" fillId="14" borderId="12" applyNumberFormat="0" applyAlignment="0" applyProtection="0">
      <alignment vertical="center"/>
    </xf>
    <xf numFmtId="0" fontId="29" fillId="0" borderId="0" applyNumberFormat="0" applyFill="0" applyBorder="0" applyAlignment="0" applyProtection="0">
      <alignment vertical="center"/>
    </xf>
    <xf numFmtId="0" fontId="32" fillId="17" borderId="12" applyNumberFormat="0" applyAlignment="0" applyProtection="0">
      <alignment vertical="center"/>
    </xf>
    <xf numFmtId="0" fontId="22" fillId="13" borderId="0" applyNumberFormat="0" applyBorder="0" applyAlignment="0" applyProtection="0">
      <alignment vertical="center"/>
    </xf>
    <xf numFmtId="0" fontId="29" fillId="0" borderId="16" applyNumberFormat="0" applyFill="0" applyAlignment="0" applyProtection="0">
      <alignment vertical="center"/>
    </xf>
    <xf numFmtId="0" fontId="31" fillId="0" borderId="0" applyNumberFormat="0" applyFill="0" applyBorder="0" applyAlignment="0" applyProtection="0">
      <alignment vertical="center"/>
    </xf>
    <xf numFmtId="0" fontId="20" fillId="0" borderId="11" applyNumberFormat="0" applyFill="0" applyAlignment="0" applyProtection="0">
      <alignment vertical="center"/>
    </xf>
    <xf numFmtId="41" fontId="15" fillId="0" borderId="0" applyFont="0" applyFill="0" applyBorder="0" applyAlignment="0" applyProtection="0">
      <alignment vertical="center"/>
    </xf>
    <xf numFmtId="0" fontId="24" fillId="33" borderId="0" applyNumberFormat="0" applyBorder="0" applyAlignment="0" applyProtection="0">
      <alignment vertical="center"/>
    </xf>
    <xf numFmtId="0" fontId="30" fillId="0" borderId="0" applyNumberFormat="0" applyFill="0" applyBorder="0" applyAlignment="0" applyProtection="0">
      <alignment vertical="center"/>
    </xf>
    <xf numFmtId="42" fontId="15" fillId="0" borderId="0" applyFont="0" applyFill="0" applyBorder="0" applyAlignment="0" applyProtection="0">
      <alignment vertical="center"/>
    </xf>
    <xf numFmtId="0" fontId="18"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5" fillId="0" borderId="11" applyNumberFormat="0" applyFill="0" applyAlignment="0" applyProtection="0">
      <alignment vertical="center"/>
    </xf>
    <xf numFmtId="178" fontId="0" fillId="0" borderId="0" applyFont="0" applyFill="0" applyBorder="0" applyAlignment="0" applyProtection="0"/>
    <xf numFmtId="0" fontId="16" fillId="11" borderId="9" applyNumberFormat="0" applyAlignment="0" applyProtection="0">
      <alignment vertical="center"/>
    </xf>
    <xf numFmtId="0" fontId="21" fillId="38" borderId="0" applyNumberFormat="0" applyBorder="0" applyAlignment="0" applyProtection="0">
      <alignment vertical="center"/>
    </xf>
    <xf numFmtId="9" fontId="15" fillId="0" borderId="0" applyFont="0" applyFill="0" applyBorder="0" applyAlignment="0" applyProtection="0">
      <alignment vertical="center"/>
    </xf>
    <xf numFmtId="0" fontId="19" fillId="0" borderId="0" applyNumberFormat="0" applyFill="0" applyBorder="0" applyAlignment="0" applyProtection="0">
      <alignment vertical="center"/>
    </xf>
  </cellStyleXfs>
  <cellXfs count="115">
    <xf numFmtId="0" fontId="0" fillId="0" borderId="0" xfId="0"/>
    <xf numFmtId="0" fontId="0" fillId="2" borderId="0" xfId="0" applyFill="1"/>
    <xf numFmtId="0" fontId="0" fillId="2" borderId="0" xfId="0" applyFont="1" applyFill="1"/>
    <xf numFmtId="0" fontId="0" fillId="2" borderId="0" xfId="0" applyFill="1" applyAlignment="1">
      <alignment wrapText="1"/>
    </xf>
    <xf numFmtId="0" fontId="0" fillId="0" borderId="0" xfId="0" applyFill="1"/>
    <xf numFmtId="58" fontId="0" fillId="0" borderId="0" xfId="0" applyNumberFormat="1" applyFill="1"/>
    <xf numFmtId="58" fontId="0" fillId="0" borderId="0" xfId="0" applyNumberFormat="1" applyFont="1" applyFill="1" applyAlignment="1"/>
    <xf numFmtId="0" fontId="0" fillId="0" borderId="0" xfId="0" applyFont="1" applyFill="1" applyAlignment="1"/>
    <xf numFmtId="49" fontId="0" fillId="0" borderId="0" xfId="0" applyNumberFormat="1" applyFill="1"/>
    <xf numFmtId="49" fontId="0" fillId="0" borderId="0" xfId="0" applyNumberFormat="1" applyFill="1" applyAlignment="1">
      <alignment horizontal="center"/>
    </xf>
    <xf numFmtId="0" fontId="0" fillId="3" borderId="0" xfId="0" applyFill="1"/>
    <xf numFmtId="0" fontId="1" fillId="3" borderId="0" xfId="0" applyFont="1" applyFill="1"/>
    <xf numFmtId="0" fontId="0" fillId="4" borderId="1" xfId="0" applyFill="1" applyBorder="1"/>
    <xf numFmtId="0" fontId="0" fillId="4" borderId="2" xfId="0" applyFill="1" applyBorder="1" applyAlignment="1">
      <alignment wrapText="1"/>
    </xf>
    <xf numFmtId="0" fontId="0" fillId="4" borderId="2" xfId="0" applyFill="1" applyBorder="1"/>
    <xf numFmtId="0" fontId="0" fillId="3" borderId="3" xfId="0" applyFill="1" applyBorder="1"/>
    <xf numFmtId="0" fontId="0" fillId="3" borderId="0" xfId="0" applyFill="1" applyBorder="1" applyAlignment="1">
      <alignment horizontal="right" vertical="center" wrapText="1"/>
    </xf>
    <xf numFmtId="0" fontId="0" fillId="0" borderId="0" xfId="0" applyFill="1" applyAlignment="1">
      <alignment horizontal="center" vertical="center"/>
    </xf>
    <xf numFmtId="0" fontId="0" fillId="3" borderId="0" xfId="0" applyFill="1" applyBorder="1" applyAlignment="1">
      <alignment vertical="center"/>
    </xf>
    <xf numFmtId="0" fontId="0" fillId="4" borderId="2" xfId="0" applyFill="1" applyBorder="1" applyAlignment="1">
      <alignment horizontal="right" vertical="center" wrapText="1"/>
    </xf>
    <xf numFmtId="0" fontId="0" fillId="4" borderId="2" xfId="0" applyFill="1" applyBorder="1" applyAlignment="1">
      <alignment horizontal="center" vertical="center"/>
    </xf>
    <xf numFmtId="0" fontId="0" fillId="4" borderId="2" xfId="0" applyFill="1" applyBorder="1" applyAlignment="1">
      <alignment vertical="center"/>
    </xf>
    <xf numFmtId="0" fontId="0" fillId="3" borderId="3" xfId="0" applyFont="1" applyFill="1" applyBorder="1"/>
    <xf numFmtId="0" fontId="0" fillId="3" borderId="0" xfId="0" applyFont="1" applyFill="1" applyBorder="1" applyAlignment="1">
      <alignment horizontal="right" vertical="center" wrapText="1"/>
    </xf>
    <xf numFmtId="0" fontId="0" fillId="0" borderId="0" xfId="0" applyFont="1" applyFill="1" applyBorder="1" applyAlignment="1">
      <alignment horizontal="center" vertical="center"/>
    </xf>
    <xf numFmtId="0" fontId="0" fillId="3" borderId="4" xfId="0" applyFill="1" applyBorder="1"/>
    <xf numFmtId="0" fontId="0" fillId="3" borderId="5" xfId="0" applyFill="1" applyBorder="1" applyAlignment="1">
      <alignment horizontal="right" vertical="center" wrapText="1"/>
    </xf>
    <xf numFmtId="0" fontId="0" fillId="0" borderId="5" xfId="0" applyFill="1" applyBorder="1" applyAlignment="1">
      <alignment horizontal="center" vertical="center"/>
    </xf>
    <xf numFmtId="0" fontId="0" fillId="3" borderId="5" xfId="0" applyFill="1" applyBorder="1" applyAlignment="1">
      <alignment vertical="center"/>
    </xf>
    <xf numFmtId="0" fontId="2" fillId="4" borderId="1" xfId="0" applyFont="1" applyFill="1" applyBorder="1"/>
    <xf numFmtId="0" fontId="2" fillId="4" borderId="2" xfId="0" applyFont="1" applyFill="1" applyBorder="1" applyAlignment="1">
      <alignment horizontal="right" vertical="center" wrapText="1"/>
    </xf>
    <xf numFmtId="0" fontId="2" fillId="4" borderId="2" xfId="0" applyFont="1" applyFill="1" applyBorder="1" applyAlignment="1">
      <alignment horizontal="center" vertical="center"/>
    </xf>
    <xf numFmtId="0" fontId="2" fillId="4" borderId="2" xfId="0" applyFont="1" applyFill="1" applyBorder="1" applyAlignment="1">
      <alignment vertical="center"/>
    </xf>
    <xf numFmtId="0" fontId="2" fillId="3" borderId="4" xfId="0" applyFont="1" applyFill="1" applyBorder="1"/>
    <xf numFmtId="0" fontId="2" fillId="3" borderId="5" xfId="0" applyFont="1" applyFill="1" applyBorder="1" applyAlignment="1">
      <alignment horizontal="right" vertical="center" wrapText="1"/>
    </xf>
    <xf numFmtId="0" fontId="2" fillId="0" borderId="5" xfId="0" applyFont="1" applyFill="1" applyBorder="1" applyAlignment="1">
      <alignment horizontal="center" vertical="center"/>
    </xf>
    <xf numFmtId="0" fontId="2" fillId="3" borderId="5" xfId="0" applyFont="1" applyFill="1" applyBorder="1" applyAlignment="1">
      <alignment vertical="center"/>
    </xf>
    <xf numFmtId="0" fontId="2" fillId="3" borderId="0" xfId="0" applyFont="1" applyFill="1" applyBorder="1" applyAlignment="1">
      <alignment horizontal="right" vertical="center" wrapText="1"/>
    </xf>
    <xf numFmtId="0" fontId="2" fillId="3" borderId="0" xfId="0" applyFont="1" applyFill="1" applyAlignment="1">
      <alignment horizontal="right" vertical="center" wrapText="1"/>
    </xf>
    <xf numFmtId="0" fontId="2" fillId="0" borderId="5" xfId="0" applyFont="1" applyBorder="1" applyAlignment="1">
      <alignment horizontal="center" vertical="center"/>
    </xf>
    <xf numFmtId="0" fontId="2" fillId="3" borderId="3" xfId="0" applyFont="1" applyFill="1" applyBorder="1"/>
    <xf numFmtId="0" fontId="2" fillId="0" borderId="0" xfId="0" applyFont="1" applyFill="1" applyAlignment="1">
      <alignment horizontal="center" vertical="center"/>
    </xf>
    <xf numFmtId="0" fontId="2" fillId="3" borderId="0" xfId="0" applyFont="1" applyFill="1" applyBorder="1" applyAlignment="1">
      <alignment vertical="center"/>
    </xf>
    <xf numFmtId="0" fontId="2" fillId="0" borderId="0" xfId="0" applyFont="1" applyAlignment="1">
      <alignment horizontal="center" vertical="center"/>
    </xf>
    <xf numFmtId="0" fontId="2" fillId="3" borderId="0" xfId="0" applyFont="1" applyFill="1" applyAlignment="1">
      <alignment vertical="center"/>
    </xf>
    <xf numFmtId="0" fontId="2" fillId="3" borderId="0" xfId="0" applyFont="1" applyFill="1"/>
    <xf numFmtId="0" fontId="2" fillId="0" borderId="0" xfId="0" applyFont="1" applyBorder="1" applyAlignment="1">
      <alignment horizontal="center" vertical="center"/>
    </xf>
    <xf numFmtId="0" fontId="1" fillId="4" borderId="2" xfId="0" applyFont="1" applyFill="1" applyBorder="1"/>
    <xf numFmtId="0" fontId="1" fillId="4" borderId="6" xfId="0" applyFont="1" applyFill="1" applyBorder="1"/>
    <xf numFmtId="0" fontId="1" fillId="3" borderId="0" xfId="0" applyFont="1" applyFill="1" applyBorder="1"/>
    <xf numFmtId="0" fontId="1" fillId="3" borderId="7" xfId="0" applyFont="1" applyFill="1" applyBorder="1"/>
    <xf numFmtId="0" fontId="1" fillId="3" borderId="5" xfId="0" applyFont="1" applyFill="1" applyBorder="1"/>
    <xf numFmtId="0" fontId="1" fillId="3" borderId="8" xfId="0" applyFont="1" applyFill="1" applyBorder="1"/>
    <xf numFmtId="0" fontId="3" fillId="3" borderId="0" xfId="0" applyFont="1" applyFill="1"/>
    <xf numFmtId="0" fontId="0" fillId="3" borderId="0" xfId="0" applyFill="1" applyAlignment="1">
      <alignment vertical="center"/>
    </xf>
    <xf numFmtId="0" fontId="0" fillId="3" borderId="0" xfId="0" applyFill="1" applyBorder="1"/>
    <xf numFmtId="0" fontId="1" fillId="3" borderId="0" xfId="0" applyFont="1" applyFill="1" applyAlignment="1">
      <alignment vertical="center"/>
    </xf>
    <xf numFmtId="0" fontId="4" fillId="5" borderId="0" xfId="0" applyFont="1" applyFill="1" applyAlignment="1">
      <alignment horizontal="left" vertical="center" wrapText="1"/>
    </xf>
    <xf numFmtId="0" fontId="5" fillId="3" borderId="0" xfId="0" applyFont="1" applyFill="1" applyAlignment="1">
      <alignment vertical="center"/>
    </xf>
    <xf numFmtId="0" fontId="0" fillId="6" borderId="0" xfId="0" applyFont="1" applyFill="1" applyAlignment="1">
      <alignment horizontal="center"/>
    </xf>
    <xf numFmtId="1" fontId="0" fillId="3" borderId="0" xfId="0" applyNumberFormat="1" applyFont="1" applyFill="1" applyAlignment="1">
      <alignment horizontal="center"/>
    </xf>
    <xf numFmtId="0" fontId="2" fillId="3" borderId="0" xfId="0" applyFont="1" applyFill="1" applyAlignment="1">
      <alignment horizontal="left" vertical="center" wrapText="1"/>
    </xf>
    <xf numFmtId="0" fontId="6" fillId="3" borderId="0" xfId="0" applyFont="1" applyFill="1"/>
    <xf numFmtId="1" fontId="0" fillId="0" borderId="0" xfId="44" applyNumberFormat="1" applyFont="1" applyFill="1" applyAlignment="1">
      <alignment horizontal="right" vertical="center"/>
    </xf>
    <xf numFmtId="1" fontId="0" fillId="0" borderId="0" xfId="44" applyNumberFormat="1" applyFont="1" applyFill="1" applyAlignment="1">
      <alignment horizontal="right" vertical="center" wrapText="1"/>
    </xf>
    <xf numFmtId="0" fontId="0" fillId="3" borderId="0" xfId="0" applyFill="1" applyAlignment="1">
      <alignment vertical="center" wrapText="1"/>
    </xf>
    <xf numFmtId="0" fontId="1" fillId="3" borderId="0" xfId="0" applyFont="1" applyFill="1" applyAlignment="1">
      <alignment vertical="center" wrapText="1"/>
    </xf>
    <xf numFmtId="0" fontId="0" fillId="3" borderId="0" xfId="0" applyFill="1" applyAlignment="1">
      <alignment horizontal="left" vertical="center" wrapText="1"/>
    </xf>
    <xf numFmtId="0" fontId="2" fillId="3" borderId="0" xfId="0" applyFont="1" applyFill="1" applyBorder="1" applyAlignment="1">
      <alignment horizontal="left" vertical="center" wrapText="1"/>
    </xf>
    <xf numFmtId="1" fontId="0" fillId="0" borderId="0" xfId="44" applyNumberFormat="1" applyFont="1" applyFill="1" applyBorder="1" applyAlignment="1">
      <alignment horizontal="right" vertical="center" wrapText="1"/>
    </xf>
    <xf numFmtId="0" fontId="0" fillId="3" borderId="0" xfId="0" applyFill="1" applyBorder="1" applyAlignment="1">
      <alignment vertical="center" wrapText="1"/>
    </xf>
    <xf numFmtId="0" fontId="1" fillId="3" borderId="0" xfId="0" applyFont="1" applyFill="1" applyBorder="1" applyAlignment="1">
      <alignment vertical="center" wrapText="1"/>
    </xf>
    <xf numFmtId="0" fontId="2" fillId="0" borderId="0" xfId="0" applyFont="1" applyFill="1" applyBorder="1" applyAlignment="1">
      <alignment horizontal="right" vertical="center"/>
    </xf>
    <xf numFmtId="0" fontId="1" fillId="3" borderId="0" xfId="0" applyFont="1" applyFill="1" applyBorder="1" applyAlignment="1">
      <alignment vertical="center"/>
    </xf>
    <xf numFmtId="0" fontId="0" fillId="3" borderId="0" xfId="0" applyFill="1" applyBorder="1" applyAlignment="1">
      <alignment horizontal="left" vertical="center" wrapText="1"/>
    </xf>
    <xf numFmtId="0" fontId="0" fillId="0" borderId="0" xfId="0" applyFill="1" applyBorder="1" applyAlignment="1">
      <alignment horizontal="right" vertical="center"/>
    </xf>
    <xf numFmtId="177" fontId="0" fillId="0" borderId="0" xfId="44" applyNumberFormat="1" applyFont="1" applyFill="1"/>
    <xf numFmtId="0" fontId="2" fillId="0" borderId="0" xfId="0" applyFont="1" applyFill="1"/>
    <xf numFmtId="0" fontId="0" fillId="3" borderId="0" xfId="0" applyFill="1" applyAlignment="1">
      <alignment wrapText="1"/>
    </xf>
    <xf numFmtId="0" fontId="2" fillId="3" borderId="0" xfId="0" applyFont="1" applyFill="1" applyAlignment="1">
      <alignment horizontal="left" wrapText="1"/>
    </xf>
    <xf numFmtId="1" fontId="0" fillId="0" borderId="0" xfId="0" applyNumberFormat="1" applyFill="1" applyAlignment="1">
      <alignment horizontal="right" vertical="center"/>
    </xf>
    <xf numFmtId="0" fontId="0" fillId="3" borderId="0" xfId="0" applyFont="1" applyFill="1"/>
    <xf numFmtId="1" fontId="2" fillId="0" borderId="0" xfId="0" applyNumberFormat="1" applyFont="1" applyFill="1" applyAlignment="1">
      <alignment horizontal="right" vertical="center"/>
    </xf>
    <xf numFmtId="58" fontId="0" fillId="0" borderId="0" xfId="0" applyNumberFormat="1" applyFill="1" applyAlignment="1">
      <alignment vertical="center"/>
    </xf>
    <xf numFmtId="58" fontId="0" fillId="3" borderId="0" xfId="0" applyNumberFormat="1" applyFill="1" applyAlignment="1">
      <alignment vertical="center"/>
    </xf>
    <xf numFmtId="1" fontId="0" fillId="7" borderId="0" xfId="0" applyNumberFormat="1" applyFill="1" applyAlignment="1">
      <alignment vertical="center"/>
    </xf>
    <xf numFmtId="0" fontId="0" fillId="7" borderId="0" xfId="0" applyNumberFormat="1" applyFill="1" applyAlignment="1">
      <alignment vertical="center"/>
    </xf>
    <xf numFmtId="0" fontId="0" fillId="0" borderId="0" xfId="0" applyFill="1" applyAlignment="1">
      <alignment vertical="center"/>
    </xf>
    <xf numFmtId="0" fontId="7" fillId="8" borderId="0" xfId="0" applyFont="1" applyFill="1" applyBorder="1" applyAlignment="1">
      <alignment vertical="center" wrapText="1"/>
    </xf>
    <xf numFmtId="0" fontId="7" fillId="8" borderId="0" xfId="0" applyFont="1" applyFill="1" applyBorder="1" applyAlignment="1">
      <alignment vertical="center"/>
    </xf>
    <xf numFmtId="177" fontId="0" fillId="0" borderId="0" xfId="44" applyNumberFormat="1" applyFont="1" applyFill="1" applyAlignment="1">
      <alignment vertical="center"/>
    </xf>
    <xf numFmtId="176" fontId="0" fillId="0" borderId="0" xfId="0" applyNumberFormat="1" applyFill="1" applyAlignment="1">
      <alignment vertical="center"/>
    </xf>
    <xf numFmtId="0" fontId="8" fillId="3" borderId="0" xfId="0" applyFont="1" applyFill="1"/>
    <xf numFmtId="0" fontId="9" fillId="8" borderId="0" xfId="0" applyFont="1" applyFill="1" applyBorder="1" applyAlignment="1">
      <alignment vertical="center"/>
    </xf>
    <xf numFmtId="0" fontId="0" fillId="3" borderId="0" xfId="0" applyFill="1" applyAlignment="1">
      <alignment horizontal="center" vertical="center"/>
    </xf>
    <xf numFmtId="0" fontId="0" fillId="3" borderId="0" xfId="0" applyFill="1" applyAlignment="1">
      <alignment horizontal="center" vertical="center" wrapText="1"/>
    </xf>
    <xf numFmtId="177" fontId="0" fillId="0" borderId="0" xfId="44" applyNumberFormat="1" applyFont="1" applyFill="1" applyAlignment="1">
      <alignment horizontal="left" vertical="center"/>
    </xf>
    <xf numFmtId="0" fontId="0" fillId="0" borderId="0" xfId="0" applyFill="1" applyAlignment="1">
      <alignment horizontal="left" vertical="center"/>
    </xf>
    <xf numFmtId="0" fontId="0" fillId="3" borderId="0" xfId="0" applyFill="1" applyAlignment="1">
      <alignment horizontal="left"/>
    </xf>
    <xf numFmtId="0" fontId="0" fillId="3" borderId="0" xfId="0" applyFill="1" applyAlignment="1">
      <alignment horizontal="left" wrapText="1"/>
    </xf>
    <xf numFmtId="0" fontId="0" fillId="0" borderId="0" xfId="0" applyAlignment="1">
      <alignment horizontal="left"/>
    </xf>
    <xf numFmtId="0" fontId="3" fillId="0" borderId="0" xfId="0" applyFont="1"/>
    <xf numFmtId="0" fontId="10" fillId="6" borderId="0" xfId="0" applyFont="1" applyFill="1"/>
    <xf numFmtId="0" fontId="11" fillId="0" borderId="0" xfId="0" applyFont="1"/>
    <xf numFmtId="0" fontId="12" fillId="0" borderId="0" xfId="0" applyFont="1"/>
    <xf numFmtId="0" fontId="13" fillId="6" borderId="0" xfId="0" applyFont="1" applyFill="1"/>
    <xf numFmtId="0" fontId="0" fillId="0" borderId="0" xfId="0" applyAlignment="1">
      <alignment wrapText="1"/>
    </xf>
    <xf numFmtId="0" fontId="0" fillId="9" borderId="0" xfId="0" applyFill="1" applyAlignment="1">
      <alignment horizontal="left"/>
    </xf>
    <xf numFmtId="0" fontId="0" fillId="0" borderId="0" xfId="0" applyFill="1" applyAlignment="1">
      <alignment horizontal="left"/>
    </xf>
    <xf numFmtId="0" fontId="0" fillId="0" borderId="0" xfId="0" applyAlignment="1">
      <alignment horizontal="left" wrapText="1"/>
    </xf>
    <xf numFmtId="0" fontId="0" fillId="0" borderId="0" xfId="0" applyFill="1" applyAlignment="1">
      <alignment horizontal="left" wrapText="1"/>
    </xf>
    <xf numFmtId="0" fontId="13" fillId="10" borderId="0" xfId="0" applyFont="1" applyFill="1"/>
    <xf numFmtId="0" fontId="14" fillId="2" borderId="0" xfId="0" applyFont="1" applyFill="1"/>
    <xf numFmtId="0" fontId="0" fillId="0" borderId="0" xfId="0" applyFont="1"/>
    <xf numFmtId="0" fontId="13" fillId="2" borderId="0" xfId="0" applyFont="1" applyFill="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3">
    <dxf>
      <font>
        <color rgb="FF9C0006"/>
      </font>
      <fill>
        <patternFill patternType="solid">
          <bgColor theme="2"/>
        </patternFill>
      </fill>
    </dxf>
    <dxf>
      <fill>
        <patternFill patternType="solid">
          <bgColor theme="2"/>
        </patternFill>
      </fill>
    </dxf>
    <dxf>
      <fill>
        <patternFill patternType="solid">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externalLink" Target="externalLinks/externalLink2.xml"/><Relationship Id="rId13" Type="http://schemas.openxmlformats.org/officeDocument/2006/relationships/externalLink" Target="externalLinks/externalLink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ome/bogao/Projects/como/comoOdeCpp/comoOdeCpp/tests/testthat/data/templates_v16.8/Template_CoMoCOVID-19App_v17_all_intervention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me/bogao/Projects/como/comoOdeCpp/comoOdeCpp/tests/testthat/data/templates_v16.8/Template_CoMoCOVID-19App_v17_r_v_cpp.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t"/>
      <sheetName val="Instructions"/>
      <sheetName val="Epidemiology"/>
      <sheetName val="Severity-Mortality"/>
      <sheetName val="Population"/>
      <sheetName val="Parameters"/>
      <sheetName val="Country Area Param"/>
      <sheetName val="Virus Param"/>
      <sheetName val="Hospitalisation Param"/>
      <sheetName val="Interventions Param"/>
      <sheetName val="Interventions"/>
      <sheetName val="HIDDEN"/>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nstructions"/>
      <sheetName val="Epidemiology"/>
      <sheetName val="Severity-Mortality"/>
      <sheetName val="Population"/>
      <sheetName val="Parameters"/>
      <sheetName val="Country Area Param"/>
      <sheetName val="Virus Param"/>
      <sheetName val="Hospitalisation Param"/>
      <sheetName val="Interventions Param"/>
      <sheetName val="Interventions"/>
      <sheetName val="HIDDEN"/>
    </sheetNames>
    <sheetDataSet>
      <sheetData sheetId="0"/>
      <sheetData sheetId="1"/>
      <sheetData sheetId="2"/>
      <sheetData sheetId="3"/>
      <sheetData sheetId="4"/>
      <sheetData sheetId="5"/>
      <sheetData sheetId="6"/>
      <sheetData sheetId="7"/>
      <sheetData sheetId="8"/>
      <sheetData sheetId="9"/>
      <sheetData sheetId="10">
        <row r="2">
          <cell r="E2" t="str">
            <v>Dexamethasone</v>
          </cell>
          <cell r="F2" t="str">
            <v>%</v>
          </cell>
        </row>
        <row r="3">
          <cell r="E3" t="str">
            <v>Handwashing</v>
          </cell>
          <cell r="F3" t="str">
            <v>%</v>
          </cell>
        </row>
        <row r="4">
          <cell r="E4" t="str">
            <v>International Travel Ban</v>
          </cell>
          <cell r="F4" t="str">
            <v>%</v>
          </cell>
        </row>
        <row r="5">
          <cell r="E5" t="str">
            <v>Mask Wearing</v>
          </cell>
          <cell r="F5" t="str">
            <v>%</v>
          </cell>
        </row>
        <row r="6">
          <cell r="E6" t="str">
            <v>Mass Testing</v>
          </cell>
          <cell r="F6" t="str">
            <v>thousand tests</v>
          </cell>
        </row>
        <row r="7">
          <cell r="E7" t="str">
            <v>School Closures</v>
          </cell>
          <cell r="F7" t="str">
            <v>%</v>
          </cell>
        </row>
        <row r="8">
          <cell r="E8" t="str">
            <v>Self-isolation if Symptomatic</v>
          </cell>
          <cell r="F8" t="str">
            <v>%</v>
          </cell>
        </row>
        <row r="9">
          <cell r="E9" t="str">
            <v>(*Self-isolation) Household Isolation</v>
          </cell>
          <cell r="F9" t="str">
            <v>%</v>
          </cell>
        </row>
        <row r="10">
          <cell r="E10" t="str">
            <v>(*Self-isolation) Screening</v>
          </cell>
          <cell r="F10" t="str">
            <v>contacts</v>
          </cell>
        </row>
        <row r="11">
          <cell r="E11" t="str">
            <v>Shielding the Elderly</v>
          </cell>
          <cell r="F11" t="str">
            <v>%</v>
          </cell>
        </row>
        <row r="12">
          <cell r="E12" t="str">
            <v>Social Distancing</v>
          </cell>
          <cell r="F12" t="str">
            <v>%</v>
          </cell>
        </row>
        <row r="13">
          <cell r="E13" t="str">
            <v>Vaccination</v>
          </cell>
          <cell r="F13" t="str">
            <v>%</v>
          </cell>
        </row>
        <row r="14">
          <cell r="E14" t="str">
            <v>Working at Home</v>
          </cell>
          <cell r="F14" t="str">
            <v>%</v>
          </cell>
        </row>
        <row r="15">
          <cell r="F15" t="str">
            <v>_ </v>
          </cell>
        </row>
      </sheetData>
    </sheetDataSet>
  </externalBook>
</externalLink>
</file>

<file path=xl/tables/table1.xml><?xml version="1.0" encoding="utf-8"?>
<table xmlns="http://schemas.openxmlformats.org/spreadsheetml/2006/main" id="2" name="Table2" displayName="Table2" ref="E1:F18" totalsRowShown="0">
  <autoFilter ref="E1:F18"/>
  <sortState ref="E1:F18">
    <sortCondition ref="E1:E8"/>
  </sortState>
  <tableColumns count="2">
    <tableColumn id="1" name="Intervention" dataDxfId="1"/>
    <tableColumn id="2" name="Unit Intervention" dataDxfId="2"/>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8"/>
  <sheetViews>
    <sheetView zoomScale="140" zoomScaleNormal="140" workbookViewId="0">
      <selection activeCell="C2" sqref="C2"/>
    </sheetView>
  </sheetViews>
  <sheetFormatPr defaultColWidth="11" defaultRowHeight="15.75" outlineLevelCol="5"/>
  <cols>
    <col min="1" max="1" width="76.6266666666667" customWidth="1"/>
  </cols>
  <sheetData>
    <row r="1" spans="1:2">
      <c r="A1" s="102" t="s">
        <v>0</v>
      </c>
      <c r="B1" s="103" t="s">
        <v>1</v>
      </c>
    </row>
    <row r="2" ht="21" spans="1:1">
      <c r="A2" s="104" t="s">
        <v>2</v>
      </c>
    </row>
    <row r="3" spans="1:1">
      <c r="A3" t="s">
        <v>3</v>
      </c>
    </row>
    <row r="4" spans="1:1">
      <c r="A4" s="1" t="s">
        <v>4</v>
      </c>
    </row>
    <row r="5" spans="1:1">
      <c r="A5" t="s">
        <v>5</v>
      </c>
    </row>
    <row r="7" spans="1:1">
      <c r="A7" s="105" t="s">
        <v>6</v>
      </c>
    </row>
    <row r="8" spans="1:1">
      <c r="A8" s="106" t="s">
        <v>7</v>
      </c>
    </row>
    <row r="9" ht="31.5" spans="1:1">
      <c r="A9" s="106" t="s">
        <v>8</v>
      </c>
    </row>
    <row r="11" spans="1:1">
      <c r="A11" s="105" t="s">
        <v>9</v>
      </c>
    </row>
    <row r="12" ht="89.1" customHeight="1" spans="1:1">
      <c r="A12" s="106" t="s">
        <v>10</v>
      </c>
    </row>
    <row r="13" spans="1:1">
      <c r="A13" s="106"/>
    </row>
    <row r="14" spans="1:1">
      <c r="A14" t="s">
        <v>11</v>
      </c>
    </row>
    <row r="15" spans="1:1">
      <c r="A15" t="s">
        <v>12</v>
      </c>
    </row>
    <row r="16" spans="1:1">
      <c r="A16" t="s">
        <v>13</v>
      </c>
    </row>
    <row r="17" spans="1:1">
      <c r="A17" t="s">
        <v>14</v>
      </c>
    </row>
    <row r="19" spans="1:6">
      <c r="A19" s="107" t="s">
        <v>15</v>
      </c>
      <c r="F19" s="113"/>
    </row>
    <row r="20" spans="1:6">
      <c r="A20" s="107" t="s">
        <v>16</v>
      </c>
      <c r="F20" s="113"/>
    </row>
    <row r="21" spans="1:6">
      <c r="A21" s="107" t="s">
        <v>17</v>
      </c>
      <c r="F21" s="113"/>
    </row>
    <row r="22" spans="1:6">
      <c r="A22" s="107" t="s">
        <v>18</v>
      </c>
      <c r="F22" s="113"/>
    </row>
    <row r="23" spans="1:6">
      <c r="A23" s="107" t="s">
        <v>19</v>
      </c>
      <c r="F23" s="113"/>
    </row>
    <row r="24" spans="1:6">
      <c r="A24" s="107" t="s">
        <v>20</v>
      </c>
      <c r="F24" s="113"/>
    </row>
    <row r="25" spans="1:6">
      <c r="A25" s="107" t="s">
        <v>21</v>
      </c>
      <c r="F25" s="113"/>
    </row>
    <row r="26" spans="1:6">
      <c r="A26" s="107" t="s">
        <v>22</v>
      </c>
      <c r="F26" s="113"/>
    </row>
    <row r="27" spans="1:6">
      <c r="A27" s="107" t="s">
        <v>23</v>
      </c>
      <c r="F27" s="113"/>
    </row>
    <row r="28" spans="1:6">
      <c r="A28" s="107" t="s">
        <v>24</v>
      </c>
      <c r="F28" s="113"/>
    </row>
    <row r="29" spans="1:6">
      <c r="A29" s="107" t="s">
        <v>25</v>
      </c>
      <c r="F29" s="113"/>
    </row>
    <row r="30" s="101" customFormat="1" spans="1:6">
      <c r="A30" s="107" t="s">
        <v>26</v>
      </c>
      <c r="B30"/>
      <c r="D30"/>
      <c r="F30" s="113"/>
    </row>
    <row r="31" spans="1:6">
      <c r="A31" s="107" t="s">
        <v>27</v>
      </c>
      <c r="F31" s="113"/>
    </row>
    <row r="32" spans="1:6">
      <c r="A32" s="107" t="s">
        <v>28</v>
      </c>
      <c r="F32" s="113"/>
    </row>
    <row r="33" spans="1:6">
      <c r="A33" s="107" t="s">
        <v>29</v>
      </c>
      <c r="F33" s="113"/>
    </row>
    <row r="34" spans="1:6">
      <c r="A34" s="107" t="s">
        <v>30</v>
      </c>
      <c r="F34" s="113"/>
    </row>
    <row r="35" spans="1:6">
      <c r="A35" s="107" t="s">
        <v>31</v>
      </c>
      <c r="F35" s="113"/>
    </row>
    <row r="36" spans="1:6">
      <c r="A36" s="107" t="s">
        <v>32</v>
      </c>
      <c r="F36" s="113"/>
    </row>
    <row r="37" spans="1:6">
      <c r="A37" s="107" t="s">
        <v>33</v>
      </c>
      <c r="F37" s="113"/>
    </row>
    <row r="38" spans="1:6">
      <c r="A38" s="107" t="s">
        <v>34</v>
      </c>
      <c r="F38" s="113"/>
    </row>
    <row r="39" spans="1:6">
      <c r="A39" s="107" t="s">
        <v>35</v>
      </c>
      <c r="F39" s="113"/>
    </row>
    <row r="41" spans="1:1">
      <c r="A41" s="108" t="s">
        <v>36</v>
      </c>
    </row>
    <row r="42" ht="31.5" spans="1:1">
      <c r="A42" s="109" t="s">
        <v>37</v>
      </c>
    </row>
    <row r="43" ht="31.5" spans="1:1">
      <c r="A43" s="110" t="s">
        <v>38</v>
      </c>
    </row>
    <row r="44" ht="31.5" spans="1:1">
      <c r="A44" s="110" t="s">
        <v>39</v>
      </c>
    </row>
    <row r="45" spans="1:1">
      <c r="A45" s="110" t="s">
        <v>40</v>
      </c>
    </row>
    <row r="46" spans="1:1">
      <c r="A46" s="110" t="s">
        <v>41</v>
      </c>
    </row>
    <row r="47" spans="1:1">
      <c r="A47" s="108"/>
    </row>
    <row r="49" spans="1:1">
      <c r="A49" s="111" t="s">
        <v>42</v>
      </c>
    </row>
    <row r="50" ht="31.5" spans="1:1">
      <c r="A50" s="106" t="s">
        <v>43</v>
      </c>
    </row>
    <row r="51" spans="1:1">
      <c r="A51" s="106" t="s">
        <v>44</v>
      </c>
    </row>
    <row r="52" spans="1:1">
      <c r="A52" s="106" t="s">
        <v>45</v>
      </c>
    </row>
    <row r="53" spans="1:1">
      <c r="A53" s="106" t="s">
        <v>46</v>
      </c>
    </row>
    <row r="54" ht="31.5" spans="1:1">
      <c r="A54" s="106" t="s">
        <v>47</v>
      </c>
    </row>
    <row r="56" spans="1:1">
      <c r="A56" s="112" t="s">
        <v>48</v>
      </c>
    </row>
    <row r="57" spans="1:1">
      <c r="A57" s="113" t="s">
        <v>49</v>
      </c>
    </row>
    <row r="59" spans="1:1">
      <c r="A59" s="114" t="s">
        <v>50</v>
      </c>
    </row>
    <row r="60" spans="1:1">
      <c r="A60" t="s">
        <v>51</v>
      </c>
    </row>
    <row r="61" ht="31.5" spans="1:1">
      <c r="A61" s="106" t="s">
        <v>52</v>
      </c>
    </row>
    <row r="62" ht="31.5" spans="1:1">
      <c r="A62" s="106" t="s">
        <v>53</v>
      </c>
    </row>
    <row r="63" ht="63" spans="1:1">
      <c r="A63" s="106" t="s">
        <v>54</v>
      </c>
    </row>
    <row r="64" spans="1:1">
      <c r="A64" s="106"/>
    </row>
    <row r="65" spans="1:1">
      <c r="A65" s="114" t="s">
        <v>55</v>
      </c>
    </row>
    <row r="66" spans="1:1">
      <c r="A66" t="s">
        <v>56</v>
      </c>
    </row>
    <row r="67" spans="1:1">
      <c r="A67" t="s">
        <v>57</v>
      </c>
    </row>
    <row r="68" spans="1:1">
      <c r="A68" t="s">
        <v>58</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F34"/>
  <sheetViews>
    <sheetView zoomScale="110" zoomScaleNormal="110" topLeftCell="A16" workbookViewId="0">
      <selection activeCell="J30" sqref="J30"/>
    </sheetView>
  </sheetViews>
  <sheetFormatPr defaultColWidth="11" defaultRowHeight="15.75" outlineLevelCol="5"/>
  <cols>
    <col min="1" max="1" width="35" style="10" customWidth="1"/>
    <col min="2" max="2" width="42.6266666666667" style="10" customWidth="1"/>
    <col min="3" max="3" width="8.37333333333333" style="10" customWidth="1"/>
    <col min="4" max="4" width="8" style="10" customWidth="1"/>
    <col min="5" max="5" width="11" style="10"/>
    <col min="6" max="6" width="20.6266666666667" style="10" customWidth="1"/>
    <col min="7" max="16384" width="11" style="10"/>
  </cols>
  <sheetData>
    <row r="1" ht="16.5" spans="1:6">
      <c r="A1" s="11" t="s">
        <v>269</v>
      </c>
      <c r="B1" s="11" t="s">
        <v>270</v>
      </c>
      <c r="C1" s="11" t="s">
        <v>92</v>
      </c>
      <c r="D1" s="11" t="s">
        <v>93</v>
      </c>
      <c r="E1" s="11" t="s">
        <v>94</v>
      </c>
      <c r="F1" s="11" t="s">
        <v>95</v>
      </c>
    </row>
    <row r="2" spans="1:6">
      <c r="A2" s="12" t="s">
        <v>271</v>
      </c>
      <c r="B2" s="13"/>
      <c r="C2" s="14"/>
      <c r="D2" s="14"/>
      <c r="E2" s="47"/>
      <c r="F2" s="48"/>
    </row>
    <row r="3" ht="16.5" spans="1:6">
      <c r="A3" s="15"/>
      <c r="B3" s="16" t="s">
        <v>272</v>
      </c>
      <c r="C3" s="17">
        <v>50</v>
      </c>
      <c r="D3" s="18" t="s">
        <v>106</v>
      </c>
      <c r="E3" s="49" t="s">
        <v>107</v>
      </c>
      <c r="F3" s="50" t="s">
        <v>273</v>
      </c>
    </row>
    <row r="4" spans="1:6">
      <c r="A4" s="12" t="s">
        <v>274</v>
      </c>
      <c r="B4" s="19"/>
      <c r="C4" s="20"/>
      <c r="D4" s="21"/>
      <c r="E4" s="47"/>
      <c r="F4" s="48"/>
    </row>
    <row r="5" spans="1:6">
      <c r="A5" s="22"/>
      <c r="B5" s="23" t="s">
        <v>275</v>
      </c>
      <c r="C5" s="24">
        <v>4</v>
      </c>
      <c r="D5" s="18"/>
      <c r="E5" s="49" t="s">
        <v>107</v>
      </c>
      <c r="F5" s="50" t="s">
        <v>276</v>
      </c>
    </row>
    <row r="6" ht="16.5" spans="1:6">
      <c r="A6" s="22"/>
      <c r="B6" s="23" t="s">
        <v>277</v>
      </c>
      <c r="C6" s="24">
        <v>80</v>
      </c>
      <c r="D6" s="18" t="s">
        <v>106</v>
      </c>
      <c r="E6" s="49" t="s">
        <v>107</v>
      </c>
      <c r="F6" s="50" t="s">
        <v>278</v>
      </c>
    </row>
    <row r="7" spans="1:6">
      <c r="A7" s="12" t="s">
        <v>279</v>
      </c>
      <c r="B7" s="19"/>
      <c r="C7" s="20"/>
      <c r="D7" s="21"/>
      <c r="E7" s="47"/>
      <c r="F7" s="48"/>
    </row>
    <row r="8" spans="1:6">
      <c r="A8" s="15"/>
      <c r="B8" s="16" t="s">
        <v>280</v>
      </c>
      <c r="C8" s="17">
        <v>14</v>
      </c>
      <c r="D8" s="18" t="s">
        <v>160</v>
      </c>
      <c r="E8" s="49" t="s">
        <v>107</v>
      </c>
      <c r="F8" s="50" t="s">
        <v>281</v>
      </c>
    </row>
    <row r="9" ht="31.5" spans="1:6">
      <c r="A9" s="15"/>
      <c r="B9" s="23" t="s">
        <v>282</v>
      </c>
      <c r="C9" s="24">
        <v>2</v>
      </c>
      <c r="D9" s="18" t="s">
        <v>160</v>
      </c>
      <c r="E9" s="49" t="s">
        <v>107</v>
      </c>
      <c r="F9" s="50" t="s">
        <v>283</v>
      </c>
    </row>
    <row r="10" ht="31.5" spans="1:6">
      <c r="A10" s="15"/>
      <c r="B10" s="16" t="s">
        <v>284</v>
      </c>
      <c r="C10" s="17">
        <v>20</v>
      </c>
      <c r="D10" s="18" t="s">
        <v>106</v>
      </c>
      <c r="E10" s="49" t="s">
        <v>107</v>
      </c>
      <c r="F10" s="50" t="s">
        <v>285</v>
      </c>
    </row>
    <row r="11" ht="32.25" spans="1:6">
      <c r="A11" s="25"/>
      <c r="B11" s="26" t="s">
        <v>286</v>
      </c>
      <c r="C11" s="27">
        <v>100</v>
      </c>
      <c r="D11" s="28" t="s">
        <v>106</v>
      </c>
      <c r="E11" s="51" t="s">
        <v>107</v>
      </c>
      <c r="F11" s="52" t="s">
        <v>287</v>
      </c>
    </row>
    <row r="12" spans="1:6">
      <c r="A12" s="29" t="s">
        <v>288</v>
      </c>
      <c r="B12" s="30"/>
      <c r="C12" s="31"/>
      <c r="D12" s="32"/>
      <c r="E12" s="47"/>
      <c r="F12" s="48"/>
    </row>
    <row r="13" ht="16.5" spans="1:6">
      <c r="A13" s="33"/>
      <c r="B13" s="34" t="s">
        <v>272</v>
      </c>
      <c r="C13" s="35">
        <v>100</v>
      </c>
      <c r="D13" s="36" t="s">
        <v>106</v>
      </c>
      <c r="E13" s="51" t="s">
        <v>107</v>
      </c>
      <c r="F13" s="52" t="s">
        <v>289</v>
      </c>
    </row>
    <row r="14" spans="1:6">
      <c r="A14" s="29" t="s">
        <v>290</v>
      </c>
      <c r="B14" s="30"/>
      <c r="C14" s="31"/>
      <c r="D14" s="32"/>
      <c r="E14" s="47"/>
      <c r="F14" s="48"/>
    </row>
    <row r="15" ht="16.5" spans="1:6">
      <c r="A15" s="33"/>
      <c r="B15" s="37" t="s">
        <v>291</v>
      </c>
      <c r="C15" s="35">
        <v>20</v>
      </c>
      <c r="D15" s="36" t="s">
        <v>106</v>
      </c>
      <c r="E15" s="51" t="s">
        <v>107</v>
      </c>
      <c r="F15" s="52" t="s">
        <v>292</v>
      </c>
    </row>
    <row r="16" spans="1:6">
      <c r="A16" s="29" t="s">
        <v>293</v>
      </c>
      <c r="B16" s="30"/>
      <c r="C16" s="31"/>
      <c r="D16" s="32"/>
      <c r="E16" s="47"/>
      <c r="F16" s="48"/>
    </row>
    <row r="17" ht="16.5" spans="1:6">
      <c r="A17" s="33"/>
      <c r="B17" s="38" t="s">
        <v>294</v>
      </c>
      <c r="C17" s="39">
        <v>15</v>
      </c>
      <c r="D17" s="36" t="s">
        <v>106</v>
      </c>
      <c r="E17" s="51" t="s">
        <v>107</v>
      </c>
      <c r="F17" s="52" t="s">
        <v>295</v>
      </c>
    </row>
    <row r="18" spans="1:6">
      <c r="A18" s="29" t="s">
        <v>296</v>
      </c>
      <c r="B18" s="30"/>
      <c r="C18" s="31"/>
      <c r="D18" s="32"/>
      <c r="E18" s="47"/>
      <c r="F18" s="48"/>
    </row>
    <row r="19" spans="1:6">
      <c r="A19" s="40"/>
      <c r="B19" s="37" t="s">
        <v>297</v>
      </c>
      <c r="C19" s="41">
        <v>85</v>
      </c>
      <c r="D19" s="42" t="s">
        <v>106</v>
      </c>
      <c r="E19" s="49" t="s">
        <v>107</v>
      </c>
      <c r="F19" s="50" t="s">
        <v>298</v>
      </c>
    </row>
    <row r="20" ht="16.5" spans="1:6">
      <c r="A20" s="33"/>
      <c r="B20" s="34" t="s">
        <v>299</v>
      </c>
      <c r="C20" s="35">
        <v>10</v>
      </c>
      <c r="D20" s="36" t="s">
        <v>106</v>
      </c>
      <c r="E20" s="51" t="s">
        <v>107</v>
      </c>
      <c r="F20" s="52" t="s">
        <v>300</v>
      </c>
    </row>
    <row r="21" spans="1:6">
      <c r="A21" s="29" t="s">
        <v>301</v>
      </c>
      <c r="B21" s="30"/>
      <c r="C21" s="31"/>
      <c r="D21" s="32"/>
      <c r="E21" s="47"/>
      <c r="F21" s="48"/>
    </row>
    <row r="22" ht="16.5" spans="1:6">
      <c r="A22" s="33"/>
      <c r="B22" s="34" t="s">
        <v>302</v>
      </c>
      <c r="C22" s="35">
        <v>20</v>
      </c>
      <c r="D22" s="36" t="s">
        <v>106</v>
      </c>
      <c r="E22" s="51" t="s">
        <v>107</v>
      </c>
      <c r="F22" s="52" t="s">
        <v>303</v>
      </c>
    </row>
    <row r="23" spans="1:6">
      <c r="A23" s="29" t="s">
        <v>304</v>
      </c>
      <c r="B23" s="30"/>
      <c r="C23" s="31"/>
      <c r="D23" s="32"/>
      <c r="E23" s="47"/>
      <c r="F23" s="48"/>
    </row>
    <row r="24" spans="1:6">
      <c r="A24" s="40"/>
      <c r="B24" s="37" t="s">
        <v>297</v>
      </c>
      <c r="C24" s="41">
        <v>95</v>
      </c>
      <c r="D24" s="42" t="s">
        <v>106</v>
      </c>
      <c r="E24" s="49" t="s">
        <v>107</v>
      </c>
      <c r="F24" s="50" t="s">
        <v>305</v>
      </c>
    </row>
    <row r="25" ht="16.5" spans="1:6">
      <c r="A25" s="33"/>
      <c r="B25" s="34" t="s">
        <v>306</v>
      </c>
      <c r="C25" s="35">
        <v>70</v>
      </c>
      <c r="D25" s="36" t="s">
        <v>307</v>
      </c>
      <c r="E25" s="51" t="s">
        <v>107</v>
      </c>
      <c r="F25" s="52" t="s">
        <v>308</v>
      </c>
    </row>
    <row r="26" spans="1:6">
      <c r="A26" s="29" t="s">
        <v>309</v>
      </c>
      <c r="B26" s="30"/>
      <c r="C26" s="31"/>
      <c r="D26" s="32"/>
      <c r="E26" s="47"/>
      <c r="F26" s="48"/>
    </row>
    <row r="27" spans="1:6">
      <c r="A27" s="40"/>
      <c r="B27" s="37" t="s">
        <v>310</v>
      </c>
      <c r="C27" s="41">
        <v>80</v>
      </c>
      <c r="D27" s="42" t="s">
        <v>106</v>
      </c>
      <c r="E27" s="49" t="s">
        <v>107</v>
      </c>
      <c r="F27" s="50" t="s">
        <v>311</v>
      </c>
    </row>
    <row r="28" ht="16.5" spans="1:6">
      <c r="A28" s="40"/>
      <c r="B28" s="37" t="s">
        <v>312</v>
      </c>
      <c r="C28" s="41">
        <v>14</v>
      </c>
      <c r="D28" s="42" t="s">
        <v>160</v>
      </c>
      <c r="E28" s="49" t="s">
        <v>107</v>
      </c>
      <c r="F28" s="50" t="s">
        <v>313</v>
      </c>
    </row>
    <row r="29" spans="1:6">
      <c r="A29" s="29" t="s">
        <v>314</v>
      </c>
      <c r="B29" s="30"/>
      <c r="C29" s="31"/>
      <c r="D29" s="32"/>
      <c r="E29" s="47"/>
      <c r="F29" s="48"/>
    </row>
    <row r="30" spans="1:6">
      <c r="A30" s="40"/>
      <c r="B30" s="38" t="s">
        <v>315</v>
      </c>
      <c r="C30" s="43">
        <v>82</v>
      </c>
      <c r="D30" s="44" t="s">
        <v>106</v>
      </c>
      <c r="E30" s="11" t="s">
        <v>107</v>
      </c>
      <c r="F30" s="50" t="s">
        <v>316</v>
      </c>
    </row>
    <row r="31" ht="31.5" spans="1:6">
      <c r="A31" s="45"/>
      <c r="B31" s="38" t="s">
        <v>317</v>
      </c>
      <c r="C31" s="43">
        <v>64</v>
      </c>
      <c r="D31" s="44" t="s">
        <v>106</v>
      </c>
      <c r="E31" s="11" t="s">
        <v>107</v>
      </c>
      <c r="F31" s="50" t="s">
        <v>318</v>
      </c>
    </row>
    <row r="32" ht="31.5" spans="1:6">
      <c r="A32" s="40"/>
      <c r="B32" s="38" t="s">
        <v>319</v>
      </c>
      <c r="C32" s="43">
        <v>82</v>
      </c>
      <c r="D32" s="44" t="s">
        <v>106</v>
      </c>
      <c r="E32" s="11" t="s">
        <v>107</v>
      </c>
      <c r="F32" s="50" t="s">
        <v>320</v>
      </c>
    </row>
    <row r="33" ht="31.5" spans="1:6">
      <c r="A33" s="40"/>
      <c r="B33" s="37" t="s">
        <v>321</v>
      </c>
      <c r="C33" s="46">
        <v>64</v>
      </c>
      <c r="D33" s="42" t="s">
        <v>106</v>
      </c>
      <c r="E33" s="49" t="s">
        <v>107</v>
      </c>
      <c r="F33" s="50" t="s">
        <v>322</v>
      </c>
    </row>
    <row r="34" ht="16.5" spans="1:6">
      <c r="A34" s="33"/>
      <c r="B34" s="34" t="s">
        <v>323</v>
      </c>
      <c r="C34" s="39">
        <v>87</v>
      </c>
      <c r="D34" s="36" t="s">
        <v>106</v>
      </c>
      <c r="E34" s="51" t="s">
        <v>107</v>
      </c>
      <c r="F34" s="52" t="s">
        <v>324</v>
      </c>
    </row>
  </sheetData>
  <dataValidations count="8">
    <dataValidation type="whole" operator="between" allowBlank="1" showInputMessage="1" showErrorMessage="1" sqref="C30:C34">
      <formula1>1</formula1>
      <formula2>100</formula2>
    </dataValidation>
    <dataValidation type="whole" operator="between" allowBlank="1" showInputMessage="1" showErrorMessage="1" sqref="C17">
      <formula1>0</formula1>
      <formula2>35</formula2>
    </dataValidation>
    <dataValidation type="whole" operator="between" allowBlank="1" showInputMessage="1" showErrorMessage="1" sqref="C15">
      <formula1>0</formula1>
      <formula2>25</formula2>
    </dataValidation>
    <dataValidation type="whole" operator="between" allowBlank="1" showInputMessage="1" showErrorMessage="1" sqref="C13 C22 C3:C4 C10:C11 C19:C20 C24:C25 C27:C28">
      <formula1>0</formula1>
      <formula2>100</formula2>
    </dataValidation>
    <dataValidation type="whole" operator="between" allowBlank="1" showInputMessage="1" showErrorMessage="1" sqref="C8">
      <formula1>1</formula1>
      <formula2>21</formula2>
    </dataValidation>
    <dataValidation type="decimal" operator="between" allowBlank="1" showInputMessage="1" showErrorMessage="1" sqref="C6">
      <formula1>0</formula1>
      <formula2>100</formula2>
    </dataValidation>
    <dataValidation type="whole" operator="between" allowBlank="1" showInputMessage="1" showErrorMessage="1" sqref="C9">
      <formula1>1</formula1>
      <formula2>5</formula2>
    </dataValidation>
    <dataValidation type="decimal" operator="between" allowBlank="1" showInputMessage="1" showErrorMessage="1" sqref="C5">
      <formula1>1</formula1>
      <formula2>5</formula2>
    </dataValidation>
  </dataValidation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G78"/>
  <sheetViews>
    <sheetView zoomScale="150" zoomScaleNormal="150" workbookViewId="0">
      <selection activeCell="F25" sqref="F25"/>
    </sheetView>
  </sheetViews>
  <sheetFormatPr defaultColWidth="10.8733333333333" defaultRowHeight="15.75" outlineLevelCol="6"/>
  <cols>
    <col min="1" max="1" width="31.3733333333333" style="1" customWidth="1"/>
    <col min="2" max="2" width="11" style="1" customWidth="1"/>
    <col min="3" max="3" width="10.8733333333333" style="1" customWidth="1"/>
    <col min="4" max="4" width="8.62666666666667" style="1" customWidth="1"/>
    <col min="5" max="5" width="13.1266666666667" style="1" customWidth="1"/>
    <col min="6" max="6" width="21" style="1" customWidth="1"/>
    <col min="7" max="7" width="24.1266666666667" style="1" customWidth="1"/>
    <col min="8" max="16384" width="10.8733333333333" style="1"/>
  </cols>
  <sheetData>
    <row r="1" spans="1:7">
      <c r="A1" s="1" t="s">
        <v>325</v>
      </c>
      <c r="B1" s="1" t="s">
        <v>326</v>
      </c>
      <c r="C1" s="1" t="s">
        <v>327</v>
      </c>
      <c r="D1" s="3" t="s">
        <v>92</v>
      </c>
      <c r="E1" s="3" t="s">
        <v>93</v>
      </c>
      <c r="F1" s="3" t="s">
        <v>328</v>
      </c>
      <c r="G1" s="1" t="s">
        <v>329</v>
      </c>
    </row>
    <row r="2" spans="1:7">
      <c r="A2" s="4" t="s">
        <v>330</v>
      </c>
      <c r="B2" s="5">
        <v>43876</v>
      </c>
      <c r="C2" s="5">
        <v>43921</v>
      </c>
      <c r="D2" s="4">
        <v>2</v>
      </c>
      <c r="E2" s="1" t="str">
        <f>IF(A2="","",VLOOKUP(A2,HIDDEN!$E$2:$F$18,2,FALSE))</f>
        <v>RR</v>
      </c>
      <c r="F2" s="8"/>
      <c r="G2" s="4" t="s">
        <v>331</v>
      </c>
    </row>
    <row r="3" spans="1:7">
      <c r="A3" s="4" t="s">
        <v>332</v>
      </c>
      <c r="B3" s="5">
        <v>43876</v>
      </c>
      <c r="C3" s="5">
        <v>43921</v>
      </c>
      <c r="D3" s="4">
        <v>0</v>
      </c>
      <c r="E3" s="1" t="str">
        <f>IF(A3="","",VLOOKUP(A3,HIDDEN!$E$2:$F$18,2,FALSE))</f>
        <v>%</v>
      </c>
      <c r="F3" s="8"/>
      <c r="G3" s="4" t="s">
        <v>331</v>
      </c>
    </row>
    <row r="4" spans="1:7">
      <c r="A4" s="4" t="s">
        <v>333</v>
      </c>
      <c r="B4" s="5">
        <v>43876</v>
      </c>
      <c r="C4" s="5">
        <v>43921</v>
      </c>
      <c r="D4" s="4">
        <v>2</v>
      </c>
      <c r="E4" s="1" t="str">
        <f>IF(A4="","",VLOOKUP(A4,HIDDEN!$E$2:$F$18,2,FALSE))</f>
        <v>RR</v>
      </c>
      <c r="F4" s="8"/>
      <c r="G4" s="4" t="s">
        <v>331</v>
      </c>
    </row>
    <row r="5" spans="1:7">
      <c r="A5" s="4" t="s">
        <v>274</v>
      </c>
      <c r="B5" s="5">
        <v>43876</v>
      </c>
      <c r="C5" s="5">
        <v>43936</v>
      </c>
      <c r="D5" s="4">
        <v>30</v>
      </c>
      <c r="E5" s="1" t="str">
        <f>IF(A5="","",VLOOKUP(A5,[2]HIDDEN!$E$2:$F$15,2,FALSE))</f>
        <v>contacts</v>
      </c>
      <c r="F5" s="8"/>
      <c r="G5" s="4" t="s">
        <v>331</v>
      </c>
    </row>
    <row r="6" spans="1:7">
      <c r="A6" s="4" t="s">
        <v>271</v>
      </c>
      <c r="B6" s="5">
        <v>43876</v>
      </c>
      <c r="C6" s="5">
        <v>44074</v>
      </c>
      <c r="D6" s="4">
        <v>60</v>
      </c>
      <c r="E6" s="1" t="str">
        <f>IF(A6="","",VLOOKUP(A6,[2]HIDDEN!$E$2:$F$15,2,FALSE))</f>
        <v>%</v>
      </c>
      <c r="F6" s="9"/>
      <c r="G6" s="4" t="s">
        <v>331</v>
      </c>
    </row>
    <row r="7" spans="1:7">
      <c r="A7" s="4" t="s">
        <v>274</v>
      </c>
      <c r="B7" s="5">
        <v>43937</v>
      </c>
      <c r="C7" s="5">
        <v>44286</v>
      </c>
      <c r="D7" s="4">
        <v>60</v>
      </c>
      <c r="E7" s="1" t="str">
        <f>IF(A7="","",VLOOKUP(A7,[2]HIDDEN!$E$2:$F$15,2,FALSE))</f>
        <v>contacts</v>
      </c>
      <c r="F7" s="9"/>
      <c r="G7" s="4" t="s">
        <v>331</v>
      </c>
    </row>
    <row r="8" spans="1:7">
      <c r="A8" s="4" t="s">
        <v>279</v>
      </c>
      <c r="B8" s="5">
        <v>43876</v>
      </c>
      <c r="C8" s="5">
        <v>43921</v>
      </c>
      <c r="D8" s="4">
        <v>50</v>
      </c>
      <c r="E8" s="1" t="str">
        <f>IF(A8="","",VLOOKUP(A8,[2]HIDDEN!$E$2:$F$15,2,FALSE))</f>
        <v>%</v>
      </c>
      <c r="F8" s="9"/>
      <c r="G8" s="4" t="s">
        <v>331</v>
      </c>
    </row>
    <row r="9" spans="1:7">
      <c r="A9" s="4" t="s">
        <v>290</v>
      </c>
      <c r="B9" s="5">
        <v>43876</v>
      </c>
      <c r="C9" s="5">
        <v>43936</v>
      </c>
      <c r="D9" s="4">
        <v>30</v>
      </c>
      <c r="E9" s="1" t="str">
        <f>IF(A9="","",VLOOKUP(A9,[2]HIDDEN!$E$2:$F$15,2,FALSE))</f>
        <v>%</v>
      </c>
      <c r="F9" s="9"/>
      <c r="G9" s="4" t="s">
        <v>334</v>
      </c>
    </row>
    <row r="10" spans="1:7">
      <c r="A10" s="4" t="s">
        <v>304</v>
      </c>
      <c r="B10" s="5">
        <v>43937</v>
      </c>
      <c r="C10" s="5">
        <v>44196</v>
      </c>
      <c r="D10" s="4">
        <v>60</v>
      </c>
      <c r="E10" s="1" t="str">
        <f>IF(A10="","",VLOOKUP(A10,[2]HIDDEN!$E$2:$F$15,2,FALSE))</f>
        <v>%</v>
      </c>
      <c r="F10" s="9"/>
      <c r="G10" s="4" t="s">
        <v>334</v>
      </c>
    </row>
    <row r="11" spans="1:7">
      <c r="A11" s="4" t="s">
        <v>271</v>
      </c>
      <c r="B11" s="5">
        <v>43876</v>
      </c>
      <c r="C11" s="5">
        <v>43921</v>
      </c>
      <c r="D11" s="4">
        <v>60</v>
      </c>
      <c r="E11" s="1" t="str">
        <f>IF(A11="","",VLOOKUP(A11,[2]HIDDEN!$E$2:$F$15,2,FALSE))</f>
        <v>%</v>
      </c>
      <c r="F11" s="9"/>
      <c r="G11" s="4" t="s">
        <v>334</v>
      </c>
    </row>
    <row r="12" spans="1:7">
      <c r="A12" s="4" t="s">
        <v>274</v>
      </c>
      <c r="B12" s="5">
        <v>43876</v>
      </c>
      <c r="C12" s="5">
        <v>43921</v>
      </c>
      <c r="D12" s="4">
        <v>60</v>
      </c>
      <c r="E12" s="1" t="str">
        <f>IF(A12="","",VLOOKUP(A12,[2]HIDDEN!$E$2:$F$15,2,FALSE))</f>
        <v>contacts</v>
      </c>
      <c r="F12" s="9"/>
      <c r="G12" s="4" t="s">
        <v>334</v>
      </c>
    </row>
    <row r="13" spans="1:7">
      <c r="A13" s="4" t="s">
        <v>279</v>
      </c>
      <c r="B13" s="5">
        <v>43876</v>
      </c>
      <c r="C13" s="5">
        <v>43921</v>
      </c>
      <c r="D13" s="4">
        <v>50</v>
      </c>
      <c r="E13" s="1" t="str">
        <f>IF(A13="","",VLOOKUP(A13,[2]HIDDEN!$E$2:$F$15,2,FALSE))</f>
        <v>%</v>
      </c>
      <c r="F13" s="9"/>
      <c r="G13" s="4" t="s">
        <v>334</v>
      </c>
    </row>
    <row r="14" spans="1:7">
      <c r="A14" s="4" t="s">
        <v>335</v>
      </c>
      <c r="B14" s="5">
        <v>43876</v>
      </c>
      <c r="C14" s="5">
        <v>44196</v>
      </c>
      <c r="D14" s="4">
        <v>100</v>
      </c>
      <c r="E14" s="1" t="str">
        <f>IF(A14="","",VLOOKUP(A14,[2]HIDDEN!$E$2:$F$15,2,FALSE))</f>
        <v>%</v>
      </c>
      <c r="F14" s="9"/>
      <c r="G14" s="4" t="s">
        <v>334</v>
      </c>
    </row>
    <row r="15" spans="1:7">
      <c r="A15" s="4" t="s">
        <v>288</v>
      </c>
      <c r="B15" s="5">
        <v>43866</v>
      </c>
      <c r="C15" s="5">
        <v>43890</v>
      </c>
      <c r="D15" s="4">
        <v>15</v>
      </c>
      <c r="E15" s="1" t="str">
        <f>IF(A15="","",VLOOKUP(A15,[2]HIDDEN!$E$2:$F$15,2,FALSE))</f>
        <v>%</v>
      </c>
      <c r="F15" s="9"/>
      <c r="G15" s="4" t="s">
        <v>334</v>
      </c>
    </row>
    <row r="16" spans="1:7">
      <c r="A16" s="4" t="s">
        <v>309</v>
      </c>
      <c r="B16" s="5">
        <v>43891</v>
      </c>
      <c r="C16" s="5">
        <v>44012</v>
      </c>
      <c r="D16" s="4">
        <v>30</v>
      </c>
      <c r="E16" s="1" t="str">
        <f>IF(A16="","",VLOOKUP(A16,[2]HIDDEN!$E$2:$F$15,2,FALSE))</f>
        <v>thousand tests</v>
      </c>
      <c r="F16" s="9" t="s">
        <v>336</v>
      </c>
      <c r="G16" s="4" t="s">
        <v>334</v>
      </c>
    </row>
    <row r="17" spans="1:7">
      <c r="A17" s="4" t="s">
        <v>301</v>
      </c>
      <c r="B17" s="5">
        <v>43891</v>
      </c>
      <c r="C17" s="5">
        <v>44089</v>
      </c>
      <c r="D17" s="4">
        <v>15</v>
      </c>
      <c r="E17" s="1" t="str">
        <f>IF(A17="","",VLOOKUP(A17,[2]HIDDEN!$E$2:$F$15,2,FALSE))</f>
        <v>%</v>
      </c>
      <c r="F17" s="9" t="s">
        <v>337</v>
      </c>
      <c r="G17" s="4" t="s">
        <v>334</v>
      </c>
    </row>
    <row r="18" spans="1:7">
      <c r="A18" s="4" t="s">
        <v>271</v>
      </c>
      <c r="B18" s="5">
        <v>43941</v>
      </c>
      <c r="C18" s="5">
        <v>44095</v>
      </c>
      <c r="D18" s="4">
        <v>30</v>
      </c>
      <c r="E18" s="1" t="str">
        <f>IF(A18="","",VLOOKUP(A18,[2]HIDDEN!$E$2:$F$15,2,FALSE))</f>
        <v>%</v>
      </c>
      <c r="F18" s="9"/>
      <c r="G18" s="4" t="s">
        <v>334</v>
      </c>
    </row>
    <row r="19" spans="1:7">
      <c r="A19" s="4" t="s">
        <v>338</v>
      </c>
      <c r="B19" s="5">
        <v>43983</v>
      </c>
      <c r="C19" s="5">
        <v>44012</v>
      </c>
      <c r="D19" s="4">
        <v>70</v>
      </c>
      <c r="E19" s="1" t="str">
        <f>IF(A19="","",VLOOKUP(A19,[2]HIDDEN!$E$2:$F$15,2,FALSE))</f>
        <v>%</v>
      </c>
      <c r="F19" s="9" t="s">
        <v>339</v>
      </c>
      <c r="G19" s="4" t="s">
        <v>334</v>
      </c>
    </row>
    <row r="20" spans="1:7">
      <c r="A20" s="4" t="s">
        <v>293</v>
      </c>
      <c r="B20" s="6">
        <v>43891</v>
      </c>
      <c r="C20" s="6">
        <v>44089</v>
      </c>
      <c r="D20" s="4">
        <v>15</v>
      </c>
      <c r="E20" s="1" t="str">
        <f>IF(A20="","",VLOOKUP(A20,[2]HIDDEN!$E$2:$F$15,2,FALSE))</f>
        <v>%</v>
      </c>
      <c r="F20" s="8"/>
      <c r="G20" s="4" t="s">
        <v>334</v>
      </c>
    </row>
    <row r="21" spans="1:7">
      <c r="A21" s="4" t="s">
        <v>314</v>
      </c>
      <c r="B21" s="6">
        <v>43952</v>
      </c>
      <c r="C21" s="6">
        <v>44089</v>
      </c>
      <c r="D21" s="7">
        <v>47</v>
      </c>
      <c r="E21" s="1" t="str">
        <f>IF(A21="","",VLOOKUP(A21,[2]HIDDEN!$E$2:$F$15,2,FALSE))</f>
        <v>%</v>
      </c>
      <c r="F21" s="8"/>
      <c r="G21" s="4" t="s">
        <v>334</v>
      </c>
    </row>
    <row r="22" spans="1:7">
      <c r="A22" s="4" t="s">
        <v>296</v>
      </c>
      <c r="B22" s="6">
        <v>43912</v>
      </c>
      <c r="C22" s="6">
        <v>43997</v>
      </c>
      <c r="D22" s="4">
        <v>80</v>
      </c>
      <c r="E22" s="1" t="str">
        <f>IF(A22="","",VLOOKUP(A22,[2]HIDDEN!$E$2:$F$15,2,FALSE))</f>
        <v>%</v>
      </c>
      <c r="F22" s="8"/>
      <c r="G22" s="4" t="s">
        <v>334</v>
      </c>
    </row>
    <row r="23" spans="1:7">
      <c r="A23" s="4" t="s">
        <v>330</v>
      </c>
      <c r="B23" s="5">
        <v>43876</v>
      </c>
      <c r="C23" s="5">
        <v>43921</v>
      </c>
      <c r="D23" s="4">
        <v>2</v>
      </c>
      <c r="E23" s="1" t="str">
        <f>IF(A23="","",VLOOKUP(A23,HIDDEN!$E$2:$F$18,2,FALSE))</f>
        <v>RR</v>
      </c>
      <c r="F23" s="8"/>
      <c r="G23" s="4" t="s">
        <v>334</v>
      </c>
    </row>
    <row r="24" spans="1:7">
      <c r="A24" s="4" t="s">
        <v>332</v>
      </c>
      <c r="B24" s="5">
        <v>43876</v>
      </c>
      <c r="C24" s="5">
        <v>43921</v>
      </c>
      <c r="D24" s="4">
        <v>0</v>
      </c>
      <c r="E24" s="1" t="str">
        <f>IF(A24="","",VLOOKUP(A24,HIDDEN!$E$2:$F$18,2,FALSE))</f>
        <v>%</v>
      </c>
      <c r="F24" s="8"/>
      <c r="G24" s="4" t="s">
        <v>334</v>
      </c>
    </row>
    <row r="25" spans="1:7">
      <c r="A25" s="4" t="s">
        <v>333</v>
      </c>
      <c r="B25" s="5">
        <v>43876</v>
      </c>
      <c r="C25" s="5">
        <v>43921</v>
      </c>
      <c r="D25" s="4">
        <v>2</v>
      </c>
      <c r="E25" s="1" t="str">
        <f>IF(A25="","",VLOOKUP(A25,HIDDEN!$E$2:$F$18,2,FALSE))</f>
        <v>RR</v>
      </c>
      <c r="F25" s="8"/>
      <c r="G25" s="4" t="s">
        <v>334</v>
      </c>
    </row>
    <row r="26" spans="1:7">
      <c r="A26" s="4"/>
      <c r="B26" s="5"/>
      <c r="C26" s="5"/>
      <c r="D26" s="4"/>
      <c r="E26" s="1" t="str">
        <f>IF(A26="","",VLOOKUP(A26,HIDDEN!$E$2:$F$18,2,FALSE))</f>
        <v/>
      </c>
      <c r="F26" s="8"/>
      <c r="G26" s="4"/>
    </row>
    <row r="27" spans="1:7">
      <c r="A27" s="4"/>
      <c r="B27" s="5"/>
      <c r="C27" s="5"/>
      <c r="D27" s="4"/>
      <c r="E27" s="1" t="str">
        <f>IF(A27="","",VLOOKUP(A27,HIDDEN!$E$2:$F$18,2,FALSE))</f>
        <v/>
      </c>
      <c r="F27" s="8"/>
      <c r="G27" s="4"/>
    </row>
    <row r="28" spans="1:7">
      <c r="A28" s="4"/>
      <c r="B28" s="5"/>
      <c r="C28" s="5"/>
      <c r="D28" s="4"/>
      <c r="E28" s="1" t="str">
        <f>IF(A28="","",VLOOKUP(A28,HIDDEN!$E$2:$F$18,2,FALSE))</f>
        <v/>
      </c>
      <c r="F28" s="8"/>
      <c r="G28" s="4"/>
    </row>
    <row r="29" spans="1:7">
      <c r="A29" s="4"/>
      <c r="B29" s="5"/>
      <c r="C29" s="5"/>
      <c r="D29" s="4"/>
      <c r="E29" s="1" t="str">
        <f>IF(A29="","",VLOOKUP(A29,HIDDEN!$E$2:$F$18,2,FALSE))</f>
        <v/>
      </c>
      <c r="F29" s="8"/>
      <c r="G29" s="4"/>
    </row>
    <row r="30" spans="1:7">
      <c r="A30" s="4"/>
      <c r="B30" s="5"/>
      <c r="C30" s="5"/>
      <c r="D30" s="4"/>
      <c r="E30" s="1" t="str">
        <f>IF(A30="","",VLOOKUP(A30,HIDDEN!$E$2:$F$18,2,FALSE))</f>
        <v/>
      </c>
      <c r="F30" s="8"/>
      <c r="G30" s="4"/>
    </row>
    <row r="31" spans="1:7">
      <c r="A31" s="4"/>
      <c r="B31" s="5"/>
      <c r="C31" s="5"/>
      <c r="D31" s="4"/>
      <c r="E31" s="1" t="str">
        <f>IF(A31="","",VLOOKUP(A31,HIDDEN!$E$2:$F$18,2,FALSE))</f>
        <v/>
      </c>
      <c r="F31" s="8"/>
      <c r="G31" s="4"/>
    </row>
    <row r="32" spans="1:7">
      <c r="A32" s="4"/>
      <c r="B32" s="5"/>
      <c r="C32" s="5"/>
      <c r="D32" s="4"/>
      <c r="E32" s="1" t="str">
        <f>IF(A32="","",VLOOKUP(A32,HIDDEN!$E$2:$F$18,2,FALSE))</f>
        <v/>
      </c>
      <c r="F32" s="8"/>
      <c r="G32" s="4"/>
    </row>
    <row r="33" spans="1:7">
      <c r="A33" s="4"/>
      <c r="B33" s="5"/>
      <c r="C33" s="5"/>
      <c r="D33" s="4"/>
      <c r="E33" s="1" t="str">
        <f>IF(A33="","",VLOOKUP(A33,HIDDEN!$E$2:$F$18,2,FALSE))</f>
        <v/>
      </c>
      <c r="F33" s="8"/>
      <c r="G33" s="4"/>
    </row>
    <row r="34" spans="1:7">
      <c r="A34" s="4"/>
      <c r="B34" s="5"/>
      <c r="C34" s="5"/>
      <c r="D34" s="4"/>
      <c r="E34" s="1" t="str">
        <f>IF(A34="","",VLOOKUP(A34,HIDDEN!$E$2:$F$18,2,FALSE))</f>
        <v/>
      </c>
      <c r="F34" s="8"/>
      <c r="G34" s="4"/>
    </row>
    <row r="35" spans="1:7">
      <c r="A35" s="4"/>
      <c r="B35" s="5"/>
      <c r="C35" s="5"/>
      <c r="D35" s="4"/>
      <c r="E35" s="1" t="str">
        <f>IF(A35="","",VLOOKUP(A35,HIDDEN!$E$2:$F$18,2,FALSE))</f>
        <v/>
      </c>
      <c r="F35" s="8"/>
      <c r="G35" s="4"/>
    </row>
    <row r="36" spans="1:7">
      <c r="A36" s="4"/>
      <c r="B36" s="5"/>
      <c r="C36" s="5"/>
      <c r="D36" s="4"/>
      <c r="E36" s="1" t="str">
        <f>IF(A36="","",VLOOKUP(A36,HIDDEN!$E$2:$F$18,2,FALSE))</f>
        <v/>
      </c>
      <c r="F36" s="8"/>
      <c r="G36" s="4"/>
    </row>
    <row r="37" spans="1:7">
      <c r="A37" s="4"/>
      <c r="B37" s="5"/>
      <c r="C37" s="5"/>
      <c r="D37" s="4"/>
      <c r="E37" s="1" t="str">
        <f>IF(A37="","",VLOOKUP(A37,HIDDEN!$E$2:$F$18,2,FALSE))</f>
        <v/>
      </c>
      <c r="F37" s="8"/>
      <c r="G37" s="4"/>
    </row>
    <row r="38" spans="1:7">
      <c r="A38" s="4"/>
      <c r="B38" s="5"/>
      <c r="C38" s="5"/>
      <c r="D38" s="4"/>
      <c r="E38" s="1" t="str">
        <f>IF(A38="","",VLOOKUP(A38,HIDDEN!$E$2:$F$18,2,FALSE))</f>
        <v/>
      </c>
      <c r="F38" s="8"/>
      <c r="G38" s="4"/>
    </row>
    <row r="39" spans="1:7">
      <c r="A39" s="4"/>
      <c r="B39" s="5"/>
      <c r="C39" s="5"/>
      <c r="D39" s="4"/>
      <c r="E39" s="1" t="str">
        <f>IF(A39="","",VLOOKUP(A39,HIDDEN!$E$2:$F$18,2,FALSE))</f>
        <v/>
      </c>
      <c r="F39" s="8"/>
      <c r="G39" s="4"/>
    </row>
    <row r="40" spans="1:7">
      <c r="A40" s="4"/>
      <c r="B40" s="5"/>
      <c r="C40" s="5"/>
      <c r="D40" s="4"/>
      <c r="E40" s="1" t="str">
        <f>IF(A40="","",VLOOKUP(A40,HIDDEN!$E$2:$F$18,2,FALSE))</f>
        <v/>
      </c>
      <c r="F40" s="8"/>
      <c r="G40" s="4"/>
    </row>
    <row r="41" spans="1:7">
      <c r="A41" s="4"/>
      <c r="B41" s="5"/>
      <c r="C41" s="5"/>
      <c r="D41" s="4"/>
      <c r="E41" s="1" t="str">
        <f>IF(A41="","",VLOOKUP(A41,HIDDEN!$E$2:$F$18,2,FALSE))</f>
        <v/>
      </c>
      <c r="F41" s="8"/>
      <c r="G41" s="4"/>
    </row>
    <row r="42" spans="1:7">
      <c r="A42" s="4"/>
      <c r="B42" s="5"/>
      <c r="C42" s="5"/>
      <c r="D42" s="4"/>
      <c r="E42" s="1" t="str">
        <f>IF(A42="","",VLOOKUP(A42,HIDDEN!$E$2:$F$18,2,FALSE))</f>
        <v/>
      </c>
      <c r="F42" s="8"/>
      <c r="G42" s="4"/>
    </row>
    <row r="43" spans="1:7">
      <c r="A43" s="4"/>
      <c r="B43" s="5"/>
      <c r="C43" s="5"/>
      <c r="D43" s="4"/>
      <c r="E43" s="1" t="str">
        <f>IF(A43="","",VLOOKUP(A43,HIDDEN!$E$2:$F$18,2,FALSE))</f>
        <v/>
      </c>
      <c r="F43" s="8"/>
      <c r="G43" s="4"/>
    </row>
    <row r="44" spans="1:7">
      <c r="A44" s="4"/>
      <c r="B44" s="5"/>
      <c r="C44" s="5"/>
      <c r="D44" s="4"/>
      <c r="E44" s="1" t="str">
        <f>IF(A44="","",VLOOKUP(A44,HIDDEN!$E$2:$F$18,2,FALSE))</f>
        <v/>
      </c>
      <c r="F44" s="8"/>
      <c r="G44" s="4"/>
    </row>
    <row r="45" spans="1:7">
      <c r="A45" s="4"/>
      <c r="B45" s="5"/>
      <c r="C45" s="5"/>
      <c r="D45" s="4"/>
      <c r="E45" s="1" t="str">
        <f>IF(A45="","",VLOOKUP(A45,HIDDEN!$E$2:$F$18,2,FALSE))</f>
        <v/>
      </c>
      <c r="F45" s="8"/>
      <c r="G45" s="4"/>
    </row>
    <row r="46" spans="1:7">
      <c r="A46" s="4"/>
      <c r="B46" s="5"/>
      <c r="C46" s="5"/>
      <c r="D46" s="4"/>
      <c r="E46" s="1" t="str">
        <f>IF(A46="","",VLOOKUP(A46,HIDDEN!$E$2:$F$18,2,FALSE))</f>
        <v/>
      </c>
      <c r="F46" s="8"/>
      <c r="G46" s="4"/>
    </row>
    <row r="47" spans="1:7">
      <c r="A47" s="4"/>
      <c r="B47" s="5"/>
      <c r="C47" s="5"/>
      <c r="D47" s="4"/>
      <c r="E47" s="1" t="str">
        <f>IF(A47="","",VLOOKUP(A47,HIDDEN!$E$2:$F$18,2,FALSE))</f>
        <v/>
      </c>
      <c r="F47" s="8"/>
      <c r="G47" s="4"/>
    </row>
    <row r="48" spans="1:7">
      <c r="A48" s="4"/>
      <c r="B48" s="5"/>
      <c r="C48" s="5"/>
      <c r="D48" s="4"/>
      <c r="E48" s="1" t="str">
        <f>IF(A48="","",VLOOKUP(A48,HIDDEN!$E$2:$F$18,2,FALSE))</f>
        <v/>
      </c>
      <c r="F48" s="8"/>
      <c r="G48" s="4"/>
    </row>
    <row r="49" spans="1:7">
      <c r="A49" s="4"/>
      <c r="B49" s="5"/>
      <c r="C49" s="5"/>
      <c r="D49" s="4"/>
      <c r="E49" s="1" t="str">
        <f>IF(A49="","",VLOOKUP(A49,HIDDEN!$E$2:$F$18,2,FALSE))</f>
        <v/>
      </c>
      <c r="F49" s="8"/>
      <c r="G49" s="4"/>
    </row>
    <row r="50" spans="1:7">
      <c r="A50" s="4"/>
      <c r="B50" s="5"/>
      <c r="C50" s="5"/>
      <c r="D50" s="4"/>
      <c r="E50" s="1" t="str">
        <f>IF(A50="","",VLOOKUP(A50,HIDDEN!$E$2:$F$18,2,FALSE))</f>
        <v/>
      </c>
      <c r="F50" s="8"/>
      <c r="G50" s="4"/>
    </row>
    <row r="51" spans="1:7">
      <c r="A51" s="4"/>
      <c r="B51" s="5"/>
      <c r="C51" s="5"/>
      <c r="D51" s="4"/>
      <c r="E51" s="1" t="str">
        <f>IF(A51="","",VLOOKUP(A51,HIDDEN!$E$2:$F$18,2,FALSE))</f>
        <v/>
      </c>
      <c r="F51" s="8"/>
      <c r="G51" s="4"/>
    </row>
    <row r="52" spans="1:7">
      <c r="A52" s="4"/>
      <c r="B52" s="5"/>
      <c r="C52" s="5"/>
      <c r="D52" s="4"/>
      <c r="E52" s="1" t="str">
        <f>IF(A52="","",VLOOKUP(A52,HIDDEN!$E$2:$F$18,2,FALSE))</f>
        <v/>
      </c>
      <c r="F52" s="8"/>
      <c r="G52" s="4"/>
    </row>
    <row r="53" spans="1:7">
      <c r="A53" s="4"/>
      <c r="B53" s="5"/>
      <c r="C53" s="5"/>
      <c r="D53" s="4"/>
      <c r="E53" s="1" t="str">
        <f>IF(A53="","",VLOOKUP(A53,HIDDEN!$E$2:$F$18,2,FALSE))</f>
        <v/>
      </c>
      <c r="F53" s="8"/>
      <c r="G53" s="4"/>
    </row>
    <row r="54" spans="1:7">
      <c r="A54" s="4"/>
      <c r="B54" s="5"/>
      <c r="C54" s="5"/>
      <c r="D54" s="4"/>
      <c r="E54" s="1" t="str">
        <f>IF(A54="","",VLOOKUP(A54,HIDDEN!$E$2:$F$18,2,FALSE))</f>
        <v/>
      </c>
      <c r="F54" s="8"/>
      <c r="G54" s="4"/>
    </row>
    <row r="55" spans="1:7">
      <c r="A55" s="4"/>
      <c r="B55" s="5"/>
      <c r="C55" s="5"/>
      <c r="D55" s="4"/>
      <c r="E55" s="1" t="str">
        <f>IF(A55="","",VLOOKUP(A55,HIDDEN!$E$2:$F$18,2,FALSE))</f>
        <v/>
      </c>
      <c r="F55" s="8"/>
      <c r="G55" s="4"/>
    </row>
    <row r="56" spans="1:7">
      <c r="A56" s="4"/>
      <c r="B56" s="5"/>
      <c r="C56" s="5"/>
      <c r="D56" s="4"/>
      <c r="E56" s="1" t="str">
        <f>IF(A56="","",VLOOKUP(A56,HIDDEN!$E$2:$F$18,2,FALSE))</f>
        <v/>
      </c>
      <c r="F56" s="8"/>
      <c r="G56" s="4"/>
    </row>
    <row r="57" spans="1:7">
      <c r="A57" s="4"/>
      <c r="B57" s="5"/>
      <c r="C57" s="5"/>
      <c r="D57" s="4"/>
      <c r="E57" s="1" t="str">
        <f>IF(A57="","",VLOOKUP(A57,HIDDEN!$E$2:$F$18,2,FALSE))</f>
        <v/>
      </c>
      <c r="F57" s="8"/>
      <c r="G57" s="4"/>
    </row>
    <row r="58" spans="1:7">
      <c r="A58" s="4"/>
      <c r="B58" s="5"/>
      <c r="C58" s="5"/>
      <c r="D58" s="4"/>
      <c r="E58" s="1" t="str">
        <f>IF(A58="","",VLOOKUP(A58,HIDDEN!$E$2:$F$18,2,FALSE))</f>
        <v/>
      </c>
      <c r="F58" s="8"/>
      <c r="G58" s="4"/>
    </row>
    <row r="59" spans="1:7">
      <c r="A59" s="4"/>
      <c r="B59" s="5"/>
      <c r="C59" s="5"/>
      <c r="D59" s="4"/>
      <c r="E59" s="1" t="str">
        <f>IF(A59="","",VLOOKUP(A59,HIDDEN!$E$2:$F$18,2,FALSE))</f>
        <v/>
      </c>
      <c r="F59" s="8"/>
      <c r="G59" s="4"/>
    </row>
    <row r="60" spans="1:7">
      <c r="A60" s="4"/>
      <c r="B60" s="5"/>
      <c r="C60" s="5"/>
      <c r="D60" s="4"/>
      <c r="E60" s="1" t="str">
        <f>IF(A60="","",VLOOKUP(A60,HIDDEN!$E$2:$F$18,2,FALSE))</f>
        <v/>
      </c>
      <c r="F60" s="8"/>
      <c r="G60" s="4"/>
    </row>
    <row r="61" spans="1:7">
      <c r="A61" s="4"/>
      <c r="B61" s="5"/>
      <c r="C61" s="5"/>
      <c r="D61" s="4"/>
      <c r="E61" s="1" t="str">
        <f>IF(A61="","",VLOOKUP(A61,HIDDEN!$E$2:$F$18,2,FALSE))</f>
        <v/>
      </c>
      <c r="F61" s="8"/>
      <c r="G61" s="4"/>
    </row>
    <row r="62" spans="1:7">
      <c r="A62" s="4"/>
      <c r="B62" s="5"/>
      <c r="C62" s="5"/>
      <c r="D62" s="4"/>
      <c r="E62" s="1" t="str">
        <f>IF(A62="","",VLOOKUP(A62,HIDDEN!$E$2:$F$18,2,FALSE))</f>
        <v/>
      </c>
      <c r="F62" s="8"/>
      <c r="G62" s="4"/>
    </row>
    <row r="63" spans="1:7">
      <c r="A63" s="4"/>
      <c r="B63" s="5"/>
      <c r="C63" s="5"/>
      <c r="D63" s="4"/>
      <c r="E63" s="1" t="str">
        <f>IF(A63="","",VLOOKUP(A63,HIDDEN!$E$2:$F$18,2,FALSE))</f>
        <v/>
      </c>
      <c r="F63" s="8"/>
      <c r="G63" s="4"/>
    </row>
    <row r="64" spans="1:7">
      <c r="A64" s="4"/>
      <c r="B64" s="5"/>
      <c r="C64" s="5"/>
      <c r="D64" s="4"/>
      <c r="E64" s="1" t="str">
        <f>IF(A64="","",VLOOKUP(A64,HIDDEN!$E$2:$F$18,2,FALSE))</f>
        <v/>
      </c>
      <c r="F64" s="8"/>
      <c r="G64" s="4"/>
    </row>
    <row r="65" spans="1:7">
      <c r="A65" s="4"/>
      <c r="B65" s="5"/>
      <c r="C65" s="5"/>
      <c r="D65" s="4"/>
      <c r="E65" s="1" t="str">
        <f>IF(A65="","",VLOOKUP(A65,HIDDEN!$E$2:$F$18,2,FALSE))</f>
        <v/>
      </c>
      <c r="F65" s="8"/>
      <c r="G65" s="4"/>
    </row>
    <row r="66" spans="1:7">
      <c r="A66" s="4"/>
      <c r="B66" s="5"/>
      <c r="C66" s="5"/>
      <c r="D66" s="4"/>
      <c r="E66" s="1" t="str">
        <f>IF(A66="","",VLOOKUP(A66,HIDDEN!$E$2:$F$18,2,FALSE))</f>
        <v/>
      </c>
      <c r="F66" s="8"/>
      <c r="G66" s="4"/>
    </row>
    <row r="67" spans="1:7">
      <c r="A67" s="4"/>
      <c r="B67" s="5"/>
      <c r="C67" s="5"/>
      <c r="D67" s="4"/>
      <c r="E67" s="1" t="str">
        <f>IF(A67="","",VLOOKUP(A67,HIDDEN!$E$2:$F$18,2,FALSE))</f>
        <v/>
      </c>
      <c r="F67" s="8"/>
      <c r="G67" s="4"/>
    </row>
    <row r="68" spans="1:7">
      <c r="A68" s="4"/>
      <c r="B68" s="5"/>
      <c r="C68" s="5"/>
      <c r="D68" s="4"/>
      <c r="E68" s="1" t="str">
        <f>IF(A68="","",VLOOKUP(A68,HIDDEN!$E$2:$F$18,2,FALSE))</f>
        <v/>
      </c>
      <c r="F68" s="8"/>
      <c r="G68" s="4"/>
    </row>
    <row r="69" spans="1:7">
      <c r="A69" s="4"/>
      <c r="B69" s="5"/>
      <c r="C69" s="5"/>
      <c r="D69" s="4"/>
      <c r="E69" s="1" t="str">
        <f>IF(A69="","",VLOOKUP(A69,HIDDEN!$E$2:$F$18,2,FALSE))</f>
        <v/>
      </c>
      <c r="F69" s="8"/>
      <c r="G69" s="4"/>
    </row>
    <row r="70" spans="1:7">
      <c r="A70" s="4"/>
      <c r="B70" s="5"/>
      <c r="C70" s="5"/>
      <c r="D70" s="4"/>
      <c r="E70" s="1" t="str">
        <f>IF(A70="","",VLOOKUP(A70,HIDDEN!$E$2:$F$18,2,FALSE))</f>
        <v/>
      </c>
      <c r="F70" s="8"/>
      <c r="G70" s="4"/>
    </row>
    <row r="71" spans="1:7">
      <c r="A71" s="4"/>
      <c r="B71" s="5"/>
      <c r="C71" s="5"/>
      <c r="D71" s="4"/>
      <c r="E71" s="1" t="str">
        <f>IF(A71="","",VLOOKUP(A71,HIDDEN!$E$2:$F$18,2,FALSE))</f>
        <v/>
      </c>
      <c r="F71" s="8"/>
      <c r="G71" s="4"/>
    </row>
    <row r="72" spans="1:7">
      <c r="A72" s="4"/>
      <c r="B72" s="5"/>
      <c r="C72" s="5"/>
      <c r="D72" s="4"/>
      <c r="E72" s="1" t="str">
        <f>IF(A72="","",VLOOKUP(A72,HIDDEN!$E$2:$F$18,2,FALSE))</f>
        <v/>
      </c>
      <c r="F72" s="8"/>
      <c r="G72" s="4"/>
    </row>
    <row r="73" spans="1:7">
      <c r="A73" s="4"/>
      <c r="B73" s="5"/>
      <c r="C73" s="5"/>
      <c r="D73" s="4"/>
      <c r="E73" s="1" t="str">
        <f>IF(A73="","",VLOOKUP(A73,HIDDEN!$E$2:$F$18,2,FALSE))</f>
        <v/>
      </c>
      <c r="F73" s="8"/>
      <c r="G73" s="4"/>
    </row>
    <row r="74" spans="1:7">
      <c r="A74" s="4"/>
      <c r="B74" s="5"/>
      <c r="C74" s="5"/>
      <c r="D74" s="4"/>
      <c r="E74" s="1" t="str">
        <f>IF(A74="","",VLOOKUP(A74,HIDDEN!$E$2:$F$18,2,FALSE))</f>
        <v/>
      </c>
      <c r="F74" s="8"/>
      <c r="G74" s="4"/>
    </row>
    <row r="75" spans="1:7">
      <c r="A75" s="4"/>
      <c r="B75" s="5"/>
      <c r="C75" s="5"/>
      <c r="D75" s="4"/>
      <c r="E75" s="1" t="str">
        <f>IF(A75="","",VLOOKUP(A75,HIDDEN!$E$2:$F$18,2,FALSE))</f>
        <v/>
      </c>
      <c r="F75" s="8"/>
      <c r="G75" s="4"/>
    </row>
    <row r="76" spans="1:7">
      <c r="A76" s="4"/>
      <c r="B76" s="5"/>
      <c r="C76" s="5"/>
      <c r="D76" s="4"/>
      <c r="E76" s="1" t="str">
        <f>IF(A76="","",VLOOKUP(A76,HIDDEN!$E$2:$F$18,2,FALSE))</f>
        <v/>
      </c>
      <c r="F76" s="8"/>
      <c r="G76" s="4"/>
    </row>
    <row r="77" spans="1:7">
      <c r="A77" s="4"/>
      <c r="B77" s="5"/>
      <c r="C77" s="5"/>
      <c r="D77" s="4"/>
      <c r="E77" s="1" t="str">
        <f>IF(A77="","",VLOOKUP(A77,HIDDEN!$E$2:$F$18,2,FALSE))</f>
        <v/>
      </c>
      <c r="F77" s="8"/>
      <c r="G77" s="4"/>
    </row>
    <row r="78" spans="1:7">
      <c r="A78" s="4"/>
      <c r="B78" s="5"/>
      <c r="C78" s="5"/>
      <c r="D78" s="4"/>
      <c r="E78" s="1" t="str">
        <f>IF(A78="","",VLOOKUP(A78,HIDDEN!$E$2:$F$18,2,FALSE))</f>
        <v/>
      </c>
      <c r="F78" s="8"/>
      <c r="G78" s="4"/>
    </row>
  </sheetData>
  <conditionalFormatting sqref="F2">
    <cfRule type="expression" dxfId="0" priority="10">
      <formula>NOT(OR($A2="Vaccination",$A2="School Closures",$A2="Partial School Closures",$A2="Mass Testing"))</formula>
    </cfRule>
  </conditionalFormatting>
  <conditionalFormatting sqref="F3">
    <cfRule type="expression" dxfId="0" priority="8">
      <formula>NOT(OR($A3="Vaccination",$A3="School Closures",$A3="Partial School Closures",$A3="Mass Testing"))</formula>
    </cfRule>
  </conditionalFormatting>
  <conditionalFormatting sqref="F4">
    <cfRule type="expression" dxfId="0" priority="7">
      <formula>NOT(OR($A4="Vaccination",$A4="School Closures",$A4="Partial School Closures",$A4="Mass Testing"))</formula>
    </cfRule>
  </conditionalFormatting>
  <conditionalFormatting sqref="F23">
    <cfRule type="expression" dxfId="0" priority="3">
      <formula>NOT(OR($A23="Vaccination",$A23="School Closures",$A23="Partial School Closures",$A23="Mass Testing"))</formula>
    </cfRule>
  </conditionalFormatting>
  <conditionalFormatting sqref="F24">
    <cfRule type="expression" dxfId="0" priority="2">
      <formula>NOT(OR($A24="Vaccination",$A24="School Closures",$A24="Partial School Closures",$A24="Mass Testing"))</formula>
    </cfRule>
  </conditionalFormatting>
  <conditionalFormatting sqref="F25">
    <cfRule type="expression" dxfId="0" priority="1">
      <formula>NOT(OR($A25="Vaccination",$A25="School Closures",$A25="Partial School Closures",$A25="Mass Testing"))</formula>
    </cfRule>
  </conditionalFormatting>
  <conditionalFormatting sqref="F5:F22">
    <cfRule type="expression" dxfId="0" priority="4">
      <formula>NOT(OR($A5="Vaccination",$A5="School Closures",$A5="Mass Testing"))</formula>
    </cfRule>
  </conditionalFormatting>
  <conditionalFormatting sqref="F26:F78">
    <cfRule type="expression" dxfId="0" priority="13">
      <formula>NOT(OR($A26="Vaccination",$A26="School Closures",$A26="Partial School Closures",$A26="Mass Testing"))</formula>
    </cfRule>
  </conditionalFormatting>
  <dataValidations count="5">
    <dataValidation type="list" allowBlank="1" showInputMessage="1" showErrorMessage="1" sqref="G2 G3 G4 G26:G78">
      <formula1>HIDDEN!$I$2:$I$3</formula1>
    </dataValidation>
    <dataValidation type="list" allowBlank="1" showInputMessage="1" showErrorMessage="1" sqref="G21 G22 A5:A22 G5:G20 G23:G25">
      <formula1>[2]HIDDEN!#REF!</formula1>
    </dataValidation>
    <dataValidation type="decimal" operator="between" allowBlank="1" showInputMessage="1" showErrorMessage="1" sqref="D2 D3 D4 D21 D22 D23 D24 D25 D5:D20 D26:D78">
      <formula1>0</formula1>
      <formula2>100</formula2>
    </dataValidation>
    <dataValidation type="list" allowBlank="1" showInputMessage="1" showErrorMessage="1" sqref="A26:A78">
      <formula1>HIDDEN!$E$2:$E$16</formula1>
    </dataValidation>
    <dataValidation type="list" allowBlank="1" showInputMessage="1" showErrorMessage="1" sqref="A2 A3 A4 A23 A24 A25">
      <formula1>HIDDEN!$E$2:$E$19</formula1>
    </dataValidation>
  </dataValidations>
  <pageMargins left="0.7" right="0.7" top="0.75" bottom="0.75" header="0.3" footer="0.3"/>
  <pageSetup paperSize="1"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53"/>
  <sheetViews>
    <sheetView zoomScale="130" zoomScaleNormal="130" workbookViewId="0">
      <selection activeCell="E19" sqref="E19"/>
    </sheetView>
  </sheetViews>
  <sheetFormatPr defaultColWidth="10.8733333333333" defaultRowHeight="15.75"/>
  <cols>
    <col min="1" max="4" width="10.8733333333333" style="1"/>
    <col min="5" max="5" width="39.8733333333333" style="1" customWidth="1"/>
    <col min="6" max="6" width="18" style="1" customWidth="1"/>
    <col min="7" max="16384" width="10.8733333333333" style="1"/>
  </cols>
  <sheetData>
    <row r="1" spans="1:9">
      <c r="A1" s="1" t="s">
        <v>340</v>
      </c>
      <c r="C1" s="1" t="s">
        <v>341</v>
      </c>
      <c r="E1" s="2" t="s">
        <v>325</v>
      </c>
      <c r="F1" s="2" t="s">
        <v>342</v>
      </c>
      <c r="I1" s="1" t="s">
        <v>329</v>
      </c>
    </row>
    <row r="2" spans="1:9">
      <c r="A2" s="1" t="b">
        <v>0</v>
      </c>
      <c r="C2" s="1" t="s">
        <v>343</v>
      </c>
      <c r="E2" s="1" t="s">
        <v>314</v>
      </c>
      <c r="F2" s="1" t="s">
        <v>106</v>
      </c>
      <c r="I2" s="1" t="s">
        <v>331</v>
      </c>
    </row>
    <row r="3" spans="1:9">
      <c r="A3" s="1" t="b">
        <v>1</v>
      </c>
      <c r="C3" s="1" t="s">
        <v>344</v>
      </c>
      <c r="E3" s="1" t="s">
        <v>290</v>
      </c>
      <c r="F3" s="1" t="s">
        <v>106</v>
      </c>
      <c r="I3" s="1" t="s">
        <v>334</v>
      </c>
    </row>
    <row r="4" spans="3:6">
      <c r="C4" s="1" t="s">
        <v>345</v>
      </c>
      <c r="E4" s="1" t="s">
        <v>335</v>
      </c>
      <c r="F4" s="1" t="s">
        <v>106</v>
      </c>
    </row>
    <row r="5" spans="3:6">
      <c r="C5" s="1" t="s">
        <v>346</v>
      </c>
      <c r="E5" s="1" t="s">
        <v>293</v>
      </c>
      <c r="F5" s="1" t="s">
        <v>106</v>
      </c>
    </row>
    <row r="6" spans="3:6">
      <c r="C6" s="1" t="s">
        <v>347</v>
      </c>
      <c r="E6" s="1" t="s">
        <v>309</v>
      </c>
      <c r="F6" s="1" t="s">
        <v>348</v>
      </c>
    </row>
    <row r="7" spans="3:6">
      <c r="C7" s="1" t="s">
        <v>349</v>
      </c>
      <c r="E7" s="1" t="s">
        <v>301</v>
      </c>
      <c r="F7" s="1" t="s">
        <v>106</v>
      </c>
    </row>
    <row r="8" spans="3:6">
      <c r="C8" s="1" t="s">
        <v>350</v>
      </c>
      <c r="E8" s="1" t="s">
        <v>271</v>
      </c>
      <c r="F8" s="1" t="s">
        <v>106</v>
      </c>
    </row>
    <row r="9" spans="3:6">
      <c r="C9" s="1" t="s">
        <v>351</v>
      </c>
      <c r="E9" s="1" t="s">
        <v>279</v>
      </c>
      <c r="F9" s="1" t="s">
        <v>106</v>
      </c>
    </row>
    <row r="10" spans="3:6">
      <c r="C10" s="1" t="s">
        <v>352</v>
      </c>
      <c r="E10" s="1" t="s">
        <v>274</v>
      </c>
      <c r="F10" s="1" t="s">
        <v>353</v>
      </c>
    </row>
    <row r="11" spans="3:6">
      <c r="C11" s="1" t="s">
        <v>354</v>
      </c>
      <c r="E11" s="1" t="s">
        <v>304</v>
      </c>
      <c r="F11" s="1" t="s">
        <v>106</v>
      </c>
    </row>
    <row r="12" spans="3:6">
      <c r="C12" s="1" t="s">
        <v>355</v>
      </c>
      <c r="E12" s="1" t="s">
        <v>288</v>
      </c>
      <c r="F12" s="1" t="s">
        <v>106</v>
      </c>
    </row>
    <row r="13" spans="3:6">
      <c r="C13" s="1" t="s">
        <v>356</v>
      </c>
      <c r="E13" s="1" t="s">
        <v>338</v>
      </c>
      <c r="F13" s="1" t="s">
        <v>106</v>
      </c>
    </row>
    <row r="14" spans="3:6">
      <c r="C14" s="1" t="s">
        <v>357</v>
      </c>
      <c r="E14" s="1" t="s">
        <v>296</v>
      </c>
      <c r="F14" s="1" t="s">
        <v>106</v>
      </c>
    </row>
    <row r="15" spans="3:6">
      <c r="C15" s="1" t="s">
        <v>358</v>
      </c>
      <c r="E15" s="1" t="s">
        <v>359</v>
      </c>
      <c r="F15" s="1" t="s">
        <v>106</v>
      </c>
    </row>
    <row r="16" spans="3:6">
      <c r="C16" s="1" t="s">
        <v>360</v>
      </c>
      <c r="E16" s="1" t="s">
        <v>330</v>
      </c>
      <c r="F16" s="1" t="s">
        <v>361</v>
      </c>
    </row>
    <row r="17" spans="3:6">
      <c r="C17" s="1" t="s">
        <v>362</v>
      </c>
      <c r="E17" s="1" t="s">
        <v>333</v>
      </c>
      <c r="F17" s="1" t="s">
        <v>361</v>
      </c>
    </row>
    <row r="18" spans="3:6">
      <c r="C18" s="1" t="s">
        <v>363</v>
      </c>
      <c r="E18" s="1" t="s">
        <v>332</v>
      </c>
      <c r="F18" s="1" t="s">
        <v>106</v>
      </c>
    </row>
    <row r="19" spans="3:3">
      <c r="C19" s="1" t="s">
        <v>364</v>
      </c>
    </row>
    <row r="20" spans="3:3">
      <c r="C20" s="1" t="s">
        <v>365</v>
      </c>
    </row>
    <row r="21" spans="3:3">
      <c r="C21" s="1" t="s">
        <v>366</v>
      </c>
    </row>
    <row r="22" spans="3:3">
      <c r="C22" s="1" t="s">
        <v>367</v>
      </c>
    </row>
    <row r="23" spans="3:3">
      <c r="C23" s="1" t="s">
        <v>368</v>
      </c>
    </row>
    <row r="24" spans="3:3">
      <c r="C24" s="1" t="s">
        <v>369</v>
      </c>
    </row>
    <row r="25" spans="3:3">
      <c r="C25" s="1" t="s">
        <v>370</v>
      </c>
    </row>
    <row r="26" spans="3:3">
      <c r="C26" s="1" t="s">
        <v>371</v>
      </c>
    </row>
    <row r="27" spans="3:3">
      <c r="C27" s="1" t="s">
        <v>372</v>
      </c>
    </row>
    <row r="28" spans="3:3">
      <c r="C28" s="1" t="s">
        <v>373</v>
      </c>
    </row>
    <row r="29" spans="3:3">
      <c r="C29" s="1" t="s">
        <v>374</v>
      </c>
    </row>
    <row r="30" spans="3:3">
      <c r="C30" s="1" t="s">
        <v>375</v>
      </c>
    </row>
    <row r="31" spans="3:3">
      <c r="C31" s="1" t="s">
        <v>376</v>
      </c>
    </row>
    <row r="32" spans="3:3">
      <c r="C32" s="1" t="s">
        <v>377</v>
      </c>
    </row>
    <row r="33" spans="3:3">
      <c r="C33" s="1" t="s">
        <v>378</v>
      </c>
    </row>
    <row r="34" spans="3:3">
      <c r="C34" s="1" t="s">
        <v>379</v>
      </c>
    </row>
    <row r="35" spans="3:3">
      <c r="C35" s="1" t="s">
        <v>380</v>
      </c>
    </row>
    <row r="36" spans="3:3">
      <c r="C36" s="1" t="s">
        <v>381</v>
      </c>
    </row>
    <row r="37" spans="3:3">
      <c r="C37" s="1" t="s">
        <v>382</v>
      </c>
    </row>
    <row r="38" spans="3:3">
      <c r="C38" s="1" t="s">
        <v>383</v>
      </c>
    </row>
    <row r="39" spans="3:3">
      <c r="C39" s="1" t="s">
        <v>384</v>
      </c>
    </row>
    <row r="40" spans="3:3">
      <c r="C40" s="1" t="s">
        <v>385</v>
      </c>
    </row>
    <row r="41" spans="3:3">
      <c r="C41" s="1" t="s">
        <v>386</v>
      </c>
    </row>
    <row r="42" spans="3:3">
      <c r="C42" s="1" t="s">
        <v>387</v>
      </c>
    </row>
    <row r="43" spans="3:3">
      <c r="C43" s="1" t="s">
        <v>388</v>
      </c>
    </row>
    <row r="44" spans="3:3">
      <c r="C44" s="1" t="s">
        <v>389</v>
      </c>
    </row>
    <row r="45" spans="3:3">
      <c r="C45" s="1" t="s">
        <v>390</v>
      </c>
    </row>
    <row r="46" spans="3:3">
      <c r="C46" s="1" t="s">
        <v>391</v>
      </c>
    </row>
    <row r="47" spans="3:3">
      <c r="C47" s="1" t="s">
        <v>392</v>
      </c>
    </row>
    <row r="48" spans="3:3">
      <c r="C48" s="1" t="s">
        <v>393</v>
      </c>
    </row>
    <row r="49" spans="3:3">
      <c r="C49" s="1" t="s">
        <v>394</v>
      </c>
    </row>
    <row r="50" spans="3:3">
      <c r="C50" s="1" t="s">
        <v>395</v>
      </c>
    </row>
    <row r="51" spans="3:3">
      <c r="C51" s="1" t="s">
        <v>396</v>
      </c>
    </row>
    <row r="52" spans="3:3">
      <c r="C52" s="1" t="s">
        <v>397</v>
      </c>
    </row>
    <row r="53" spans="3:3">
      <c r="C53" s="1" t="s">
        <v>398</v>
      </c>
    </row>
    <row r="54" spans="3:3">
      <c r="C54" s="1" t="s">
        <v>399</v>
      </c>
    </row>
    <row r="55" spans="3:3">
      <c r="C55" s="1" t="s">
        <v>400</v>
      </c>
    </row>
    <row r="56" spans="3:3">
      <c r="C56" s="1" t="s">
        <v>401</v>
      </c>
    </row>
    <row r="57" spans="3:3">
      <c r="C57" s="1" t="s">
        <v>402</v>
      </c>
    </row>
    <row r="58" spans="3:3">
      <c r="C58" s="1" t="s">
        <v>403</v>
      </c>
    </row>
    <row r="59" spans="3:3">
      <c r="C59" s="1" t="s">
        <v>404</v>
      </c>
    </row>
    <row r="60" spans="3:3">
      <c r="C60" s="1" t="s">
        <v>405</v>
      </c>
    </row>
    <row r="61" spans="3:3">
      <c r="C61" s="1" t="s">
        <v>406</v>
      </c>
    </row>
    <row r="62" spans="3:3">
      <c r="C62" s="1" t="s">
        <v>407</v>
      </c>
    </row>
    <row r="63" spans="3:3">
      <c r="C63" s="1" t="s">
        <v>408</v>
      </c>
    </row>
    <row r="64" spans="3:3">
      <c r="C64" s="1" t="s">
        <v>409</v>
      </c>
    </row>
    <row r="65" spans="3:3">
      <c r="C65" s="1" t="s">
        <v>410</v>
      </c>
    </row>
    <row r="66" spans="3:3">
      <c r="C66" s="1" t="s">
        <v>411</v>
      </c>
    </row>
    <row r="67" spans="3:3">
      <c r="C67" s="1" t="s">
        <v>412</v>
      </c>
    </row>
    <row r="68" spans="3:3">
      <c r="C68" s="1" t="s">
        <v>413</v>
      </c>
    </row>
    <row r="69" spans="3:3">
      <c r="C69" s="1" t="s">
        <v>414</v>
      </c>
    </row>
    <row r="70" spans="3:3">
      <c r="C70" s="1" t="s">
        <v>415</v>
      </c>
    </row>
    <row r="71" spans="3:3">
      <c r="C71" s="1" t="s">
        <v>416</v>
      </c>
    </row>
    <row r="72" spans="3:3">
      <c r="C72" s="1" t="s">
        <v>417</v>
      </c>
    </row>
    <row r="73" spans="3:3">
      <c r="C73" s="1" t="s">
        <v>418</v>
      </c>
    </row>
    <row r="74" spans="3:3">
      <c r="C74" s="1" t="s">
        <v>419</v>
      </c>
    </row>
    <row r="75" spans="3:3">
      <c r="C75" s="1" t="s">
        <v>420</v>
      </c>
    </row>
    <row r="76" spans="3:3">
      <c r="C76" s="1" t="s">
        <v>421</v>
      </c>
    </row>
    <row r="77" spans="3:3">
      <c r="C77" s="1" t="s">
        <v>422</v>
      </c>
    </row>
    <row r="78" spans="3:3">
      <c r="C78" s="1" t="s">
        <v>423</v>
      </c>
    </row>
    <row r="79" spans="3:3">
      <c r="C79" s="1" t="s">
        <v>424</v>
      </c>
    </row>
    <row r="80" spans="3:3">
      <c r="C80" s="1" t="s">
        <v>425</v>
      </c>
    </row>
    <row r="81" spans="3:3">
      <c r="C81" s="1" t="s">
        <v>426</v>
      </c>
    </row>
    <row r="82" spans="3:3">
      <c r="C82" s="1" t="s">
        <v>427</v>
      </c>
    </row>
    <row r="83" spans="3:3">
      <c r="C83" s="1" t="s">
        <v>428</v>
      </c>
    </row>
    <row r="84" spans="3:3">
      <c r="C84" s="1" t="s">
        <v>429</v>
      </c>
    </row>
    <row r="85" spans="3:3">
      <c r="C85" s="1" t="s">
        <v>430</v>
      </c>
    </row>
    <row r="86" spans="3:3">
      <c r="C86" s="1" t="s">
        <v>431</v>
      </c>
    </row>
    <row r="87" spans="3:3">
      <c r="C87" s="1" t="s">
        <v>432</v>
      </c>
    </row>
    <row r="88" spans="3:3">
      <c r="C88" s="1" t="s">
        <v>433</v>
      </c>
    </row>
    <row r="89" spans="3:3">
      <c r="C89" s="1" t="s">
        <v>434</v>
      </c>
    </row>
    <row r="90" spans="3:3">
      <c r="C90" s="1" t="s">
        <v>435</v>
      </c>
    </row>
    <row r="91" spans="3:3">
      <c r="C91" s="1" t="s">
        <v>436</v>
      </c>
    </row>
    <row r="92" spans="3:3">
      <c r="C92" s="1" t="s">
        <v>437</v>
      </c>
    </row>
    <row r="93" spans="3:3">
      <c r="C93" s="1" t="s">
        <v>438</v>
      </c>
    </row>
    <row r="94" spans="3:3">
      <c r="C94" s="1" t="s">
        <v>439</v>
      </c>
    </row>
    <row r="95" spans="3:3">
      <c r="C95" s="1" t="s">
        <v>440</v>
      </c>
    </row>
    <row r="96" spans="3:3">
      <c r="C96" s="1" t="s">
        <v>441</v>
      </c>
    </row>
    <row r="97" spans="3:3">
      <c r="C97" s="1" t="s">
        <v>442</v>
      </c>
    </row>
    <row r="98" spans="3:3">
      <c r="C98" s="1" t="s">
        <v>443</v>
      </c>
    </row>
    <row r="99" spans="3:3">
      <c r="C99" s="1" t="s">
        <v>444</v>
      </c>
    </row>
    <row r="100" spans="3:3">
      <c r="C100" s="1" t="s">
        <v>445</v>
      </c>
    </row>
    <row r="101" spans="3:3">
      <c r="C101" s="1" t="s">
        <v>446</v>
      </c>
    </row>
    <row r="102" spans="3:3">
      <c r="C102" s="1" t="s">
        <v>447</v>
      </c>
    </row>
    <row r="103" spans="3:3">
      <c r="C103" s="1" t="s">
        <v>448</v>
      </c>
    </row>
    <row r="104" spans="3:3">
      <c r="C104" s="1" t="s">
        <v>449</v>
      </c>
    </row>
    <row r="105" spans="3:3">
      <c r="C105" s="1" t="s">
        <v>450</v>
      </c>
    </row>
    <row r="106" spans="3:3">
      <c r="C106" s="1" t="s">
        <v>451</v>
      </c>
    </row>
    <row r="107" spans="3:3">
      <c r="C107" s="1" t="s">
        <v>452</v>
      </c>
    </row>
    <row r="108" spans="3:3">
      <c r="C108" s="1" t="s">
        <v>453</v>
      </c>
    </row>
    <row r="109" spans="3:3">
      <c r="C109" s="1" t="s">
        <v>454</v>
      </c>
    </row>
    <row r="110" spans="3:3">
      <c r="C110" s="1" t="s">
        <v>455</v>
      </c>
    </row>
    <row r="111" spans="3:3">
      <c r="C111" s="1" t="s">
        <v>456</v>
      </c>
    </row>
    <row r="112" spans="3:3">
      <c r="C112" s="1" t="s">
        <v>457</v>
      </c>
    </row>
    <row r="113" spans="3:3">
      <c r="C113" s="1" t="s">
        <v>458</v>
      </c>
    </row>
    <row r="114" spans="3:3">
      <c r="C114" s="1" t="s">
        <v>459</v>
      </c>
    </row>
    <row r="115" spans="3:3">
      <c r="C115" s="1" t="s">
        <v>460</v>
      </c>
    </row>
    <row r="116" spans="3:3">
      <c r="C116" s="1" t="s">
        <v>461</v>
      </c>
    </row>
    <row r="117" spans="3:3">
      <c r="C117" s="1" t="s">
        <v>462</v>
      </c>
    </row>
    <row r="118" spans="3:3">
      <c r="C118" s="1" t="s">
        <v>463</v>
      </c>
    </row>
    <row r="119" spans="3:3">
      <c r="C119" s="1" t="s">
        <v>464</v>
      </c>
    </row>
    <row r="120" spans="3:3">
      <c r="C120" s="1" t="s">
        <v>465</v>
      </c>
    </row>
    <row r="121" spans="3:3">
      <c r="C121" s="1" t="s">
        <v>466</v>
      </c>
    </row>
    <row r="122" spans="3:3">
      <c r="C122" s="1" t="s">
        <v>467</v>
      </c>
    </row>
    <row r="123" spans="3:3">
      <c r="C123" s="1" t="s">
        <v>468</v>
      </c>
    </row>
    <row r="124" spans="3:3">
      <c r="C124" s="1" t="s">
        <v>469</v>
      </c>
    </row>
    <row r="125" spans="3:3">
      <c r="C125" s="1" t="s">
        <v>470</v>
      </c>
    </row>
    <row r="126" spans="3:3">
      <c r="C126" s="1" t="s">
        <v>471</v>
      </c>
    </row>
    <row r="127" spans="3:3">
      <c r="C127" s="1" t="s">
        <v>472</v>
      </c>
    </row>
    <row r="128" spans="3:3">
      <c r="C128" s="1" t="s">
        <v>473</v>
      </c>
    </row>
    <row r="129" spans="3:3">
      <c r="C129" s="1" t="s">
        <v>474</v>
      </c>
    </row>
    <row r="130" spans="3:3">
      <c r="C130" s="1" t="s">
        <v>475</v>
      </c>
    </row>
    <row r="131" spans="3:3">
      <c r="C131" s="1" t="s">
        <v>476</v>
      </c>
    </row>
    <row r="132" spans="3:3">
      <c r="C132" s="1" t="s">
        <v>477</v>
      </c>
    </row>
    <row r="133" spans="3:3">
      <c r="C133" s="1" t="s">
        <v>478</v>
      </c>
    </row>
    <row r="134" spans="3:3">
      <c r="C134" s="1" t="s">
        <v>479</v>
      </c>
    </row>
    <row r="135" spans="3:3">
      <c r="C135" s="1" t="s">
        <v>480</v>
      </c>
    </row>
    <row r="136" spans="3:3">
      <c r="C136" s="1" t="s">
        <v>481</v>
      </c>
    </row>
    <row r="137" spans="3:3">
      <c r="C137" s="1" t="s">
        <v>482</v>
      </c>
    </row>
    <row r="138" spans="3:3">
      <c r="C138" s="1" t="s">
        <v>483</v>
      </c>
    </row>
    <row r="139" spans="3:3">
      <c r="C139" s="1" t="s">
        <v>484</v>
      </c>
    </row>
    <row r="140" spans="3:3">
      <c r="C140" s="1" t="s">
        <v>485</v>
      </c>
    </row>
    <row r="141" spans="3:3">
      <c r="C141" s="1" t="s">
        <v>486</v>
      </c>
    </row>
    <row r="142" spans="3:3">
      <c r="C142" s="1" t="s">
        <v>487</v>
      </c>
    </row>
    <row r="143" spans="3:3">
      <c r="C143" s="1" t="s">
        <v>149</v>
      </c>
    </row>
    <row r="144" spans="3:3">
      <c r="C144" s="1" t="s">
        <v>488</v>
      </c>
    </row>
    <row r="145" spans="3:3">
      <c r="C145" s="1" t="s">
        <v>489</v>
      </c>
    </row>
    <row r="146" spans="3:3">
      <c r="C146" s="1" t="s">
        <v>490</v>
      </c>
    </row>
    <row r="147" spans="3:3">
      <c r="C147" s="1" t="s">
        <v>491</v>
      </c>
    </row>
    <row r="148" spans="3:3">
      <c r="C148" s="1" t="s">
        <v>492</v>
      </c>
    </row>
    <row r="149" spans="3:3">
      <c r="C149" s="1" t="s">
        <v>493</v>
      </c>
    </row>
    <row r="150" spans="3:3">
      <c r="C150" s="1" t="s">
        <v>494</v>
      </c>
    </row>
    <row r="151" spans="3:3">
      <c r="C151" s="1" t="s">
        <v>495</v>
      </c>
    </row>
    <row r="152" spans="3:3">
      <c r="C152" s="1" t="s">
        <v>496</v>
      </c>
    </row>
    <row r="153" spans="3:3">
      <c r="C153" s="1" t="s">
        <v>497</v>
      </c>
    </row>
  </sheetData>
  <pageMargins left="0.7" right="0.7" top="0.75" bottom="0.75" header="0.3" footer="0.3"/>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D105"/>
  <sheetViews>
    <sheetView zoomScale="120" zoomScaleNormal="120" workbookViewId="0">
      <pane ySplit="1" topLeftCell="A65" activePane="bottomLeft" state="frozen"/>
      <selection/>
      <selection pane="bottomLeft" activeCell="E70" sqref="E70"/>
    </sheetView>
  </sheetViews>
  <sheetFormatPr defaultColWidth="11" defaultRowHeight="15.75" outlineLevelCol="3"/>
  <cols>
    <col min="1" max="3" width="11" style="4"/>
    <col min="4" max="4" width="13.6266666666667" style="4" customWidth="1"/>
    <col min="5" max="16384" width="11" style="10"/>
  </cols>
  <sheetData>
    <row r="1" ht="63" spans="1:4">
      <c r="A1" s="94" t="s">
        <v>59</v>
      </c>
      <c r="B1" s="95" t="s">
        <v>60</v>
      </c>
      <c r="C1" s="95" t="s">
        <v>61</v>
      </c>
      <c r="D1" s="95" t="s">
        <v>62</v>
      </c>
    </row>
    <row r="2" spans="1:3">
      <c r="A2" s="5">
        <v>43830</v>
      </c>
      <c r="B2" s="4">
        <v>0</v>
      </c>
      <c r="C2" s="4">
        <v>0</v>
      </c>
    </row>
    <row r="3" spans="1:3">
      <c r="A3" s="5">
        <v>43831</v>
      </c>
      <c r="B3" s="4">
        <v>0</v>
      </c>
      <c r="C3" s="4">
        <v>0</v>
      </c>
    </row>
    <row r="4" spans="1:3">
      <c r="A4" s="5">
        <v>43832</v>
      </c>
      <c r="B4" s="4">
        <v>0</v>
      </c>
      <c r="C4" s="4">
        <v>0</v>
      </c>
    </row>
    <row r="5" spans="1:3">
      <c r="A5" s="5">
        <v>43833</v>
      </c>
      <c r="B5" s="4">
        <v>0</v>
      </c>
      <c r="C5" s="4">
        <v>0</v>
      </c>
    </row>
    <row r="6" spans="1:3">
      <c r="A6" s="5">
        <v>43834</v>
      </c>
      <c r="B6" s="4">
        <v>0</v>
      </c>
      <c r="C6" s="4">
        <v>0</v>
      </c>
    </row>
    <row r="7" spans="1:3">
      <c r="A7" s="5">
        <v>43835</v>
      </c>
      <c r="B7" s="4">
        <v>0</v>
      </c>
      <c r="C7" s="4">
        <v>0</v>
      </c>
    </row>
    <row r="8" spans="1:3">
      <c r="A8" s="5">
        <v>43836</v>
      </c>
      <c r="B8" s="4">
        <v>0</v>
      </c>
      <c r="C8" s="4">
        <v>0</v>
      </c>
    </row>
    <row r="9" spans="1:3">
      <c r="A9" s="5">
        <v>43837</v>
      </c>
      <c r="B9" s="4">
        <v>0</v>
      </c>
      <c r="C9" s="4">
        <v>0</v>
      </c>
    </row>
    <row r="10" spans="1:3">
      <c r="A10" s="5">
        <v>43838</v>
      </c>
      <c r="B10" s="4">
        <v>0</v>
      </c>
      <c r="C10" s="4">
        <v>0</v>
      </c>
    </row>
    <row r="11" spans="1:3">
      <c r="A11" s="5">
        <v>43839</v>
      </c>
      <c r="B11" s="4">
        <v>0</v>
      </c>
      <c r="C11" s="4">
        <v>0</v>
      </c>
    </row>
    <row r="12" spans="1:3">
      <c r="A12" s="5">
        <v>43840</v>
      </c>
      <c r="B12" s="4">
        <v>0</v>
      </c>
      <c r="C12" s="4">
        <v>0</v>
      </c>
    </row>
    <row r="13" spans="1:3">
      <c r="A13" s="5">
        <v>43841</v>
      </c>
      <c r="B13" s="4">
        <v>0</v>
      </c>
      <c r="C13" s="4">
        <v>0</v>
      </c>
    </row>
    <row r="14" spans="1:3">
      <c r="A14" s="5">
        <v>43842</v>
      </c>
      <c r="B14" s="4">
        <v>0</v>
      </c>
      <c r="C14" s="4">
        <v>0</v>
      </c>
    </row>
    <row r="15" spans="1:3">
      <c r="A15" s="5">
        <v>43843</v>
      </c>
      <c r="B15" s="4">
        <v>0</v>
      </c>
      <c r="C15" s="4">
        <v>0</v>
      </c>
    </row>
    <row r="16" spans="1:3">
      <c r="A16" s="5">
        <v>43844</v>
      </c>
      <c r="B16" s="4">
        <v>0</v>
      </c>
      <c r="C16" s="4">
        <v>0</v>
      </c>
    </row>
    <row r="17" spans="1:3">
      <c r="A17" s="5">
        <v>43845</v>
      </c>
      <c r="B17" s="4">
        <v>0</v>
      </c>
      <c r="C17" s="4">
        <v>0</v>
      </c>
    </row>
    <row r="18" spans="1:3">
      <c r="A18" s="5">
        <v>43846</v>
      </c>
      <c r="B18" s="4">
        <v>0</v>
      </c>
      <c r="C18" s="4">
        <v>0</v>
      </c>
    </row>
    <row r="19" spans="1:3">
      <c r="A19" s="5">
        <v>43847</v>
      </c>
      <c r="B19" s="4">
        <v>0</v>
      </c>
      <c r="C19" s="4">
        <v>0</v>
      </c>
    </row>
    <row r="20" spans="1:3">
      <c r="A20" s="5">
        <v>43848</v>
      </c>
      <c r="B20" s="4">
        <v>0</v>
      </c>
      <c r="C20" s="4">
        <v>0</v>
      </c>
    </row>
    <row r="21" spans="1:3">
      <c r="A21" s="5">
        <v>43849</v>
      </c>
      <c r="B21" s="4">
        <v>0</v>
      </c>
      <c r="C21" s="4">
        <v>0</v>
      </c>
    </row>
    <row r="22" spans="1:3">
      <c r="A22" s="5">
        <v>43850</v>
      </c>
      <c r="B22" s="4">
        <v>0</v>
      </c>
      <c r="C22" s="4">
        <v>0</v>
      </c>
    </row>
    <row r="23" spans="1:3">
      <c r="A23" s="5">
        <v>43851</v>
      </c>
      <c r="B23" s="4">
        <v>0</v>
      </c>
      <c r="C23" s="4">
        <v>0</v>
      </c>
    </row>
    <row r="24" spans="1:3">
      <c r="A24" s="5">
        <v>43852</v>
      </c>
      <c r="B24" s="4">
        <v>0</v>
      </c>
      <c r="C24" s="4">
        <v>0</v>
      </c>
    </row>
    <row r="25" spans="1:3">
      <c r="A25" s="5">
        <v>43853</v>
      </c>
      <c r="B25" s="4">
        <v>0</v>
      </c>
      <c r="C25" s="4">
        <v>0</v>
      </c>
    </row>
    <row r="26" spans="1:3">
      <c r="A26" s="5">
        <v>43854</v>
      </c>
      <c r="B26" s="4">
        <v>0</v>
      </c>
      <c r="C26" s="4">
        <v>0</v>
      </c>
    </row>
    <row r="27" spans="1:3">
      <c r="A27" s="5">
        <v>43855</v>
      </c>
      <c r="B27" s="4">
        <v>0</v>
      </c>
      <c r="C27" s="4">
        <v>0</v>
      </c>
    </row>
    <row r="28" spans="1:3">
      <c r="A28" s="5">
        <v>43856</v>
      </c>
      <c r="B28" s="4">
        <v>0</v>
      </c>
      <c r="C28" s="4">
        <v>0</v>
      </c>
    </row>
    <row r="29" spans="1:3">
      <c r="A29" s="5">
        <v>43857</v>
      </c>
      <c r="B29" s="4">
        <v>0</v>
      </c>
      <c r="C29" s="4">
        <v>0</v>
      </c>
    </row>
    <row r="30" spans="1:3">
      <c r="A30" s="5">
        <v>43858</v>
      </c>
      <c r="B30" s="4">
        <v>0</v>
      </c>
      <c r="C30" s="4">
        <v>0</v>
      </c>
    </row>
    <row r="31" spans="1:3">
      <c r="A31" s="5">
        <v>43859</v>
      </c>
      <c r="B31" s="4">
        <v>0</v>
      </c>
      <c r="C31" s="4">
        <v>0</v>
      </c>
    </row>
    <row r="32" spans="1:3">
      <c r="A32" s="5">
        <v>43860</v>
      </c>
      <c r="B32" s="4">
        <v>0</v>
      </c>
      <c r="C32" s="4">
        <v>0</v>
      </c>
    </row>
    <row r="33" spans="1:3">
      <c r="A33" s="5">
        <v>43861</v>
      </c>
      <c r="B33" s="4">
        <v>2</v>
      </c>
      <c r="C33" s="4">
        <v>0</v>
      </c>
    </row>
    <row r="34" spans="1:3">
      <c r="A34" s="5">
        <v>43862</v>
      </c>
      <c r="B34" s="4">
        <v>0</v>
      </c>
      <c r="C34" s="4">
        <v>0</v>
      </c>
    </row>
    <row r="35" spans="1:3">
      <c r="A35" s="5">
        <v>43863</v>
      </c>
      <c r="B35" s="4">
        <v>0</v>
      </c>
      <c r="C35" s="4">
        <v>0</v>
      </c>
    </row>
    <row r="36" spans="1:3">
      <c r="A36" s="5">
        <v>43864</v>
      </c>
      <c r="B36" s="4">
        <v>0</v>
      </c>
      <c r="C36" s="4">
        <v>0</v>
      </c>
    </row>
    <row r="37" spans="1:3">
      <c r="A37" s="5">
        <v>43865</v>
      </c>
      <c r="B37" s="4">
        <v>0</v>
      </c>
      <c r="C37" s="4">
        <v>0</v>
      </c>
    </row>
    <row r="38" spans="1:3">
      <c r="A38" s="5">
        <v>43866</v>
      </c>
      <c r="B38" s="4">
        <v>0</v>
      </c>
      <c r="C38" s="4">
        <v>0</v>
      </c>
    </row>
    <row r="39" spans="1:3">
      <c r="A39" s="5">
        <v>43867</v>
      </c>
      <c r="B39" s="4">
        <v>0</v>
      </c>
      <c r="C39" s="4">
        <v>0</v>
      </c>
    </row>
    <row r="40" spans="1:3">
      <c r="A40" s="5">
        <v>43868</v>
      </c>
      <c r="B40" s="4">
        <v>1</v>
      </c>
      <c r="C40" s="4">
        <v>0</v>
      </c>
    </row>
    <row r="41" spans="1:3">
      <c r="A41" s="5">
        <v>43869</v>
      </c>
      <c r="B41" s="4">
        <v>0</v>
      </c>
      <c r="C41" s="4">
        <v>0</v>
      </c>
    </row>
    <row r="42" spans="1:3">
      <c r="A42" s="5">
        <v>43870</v>
      </c>
      <c r="B42" s="4">
        <v>1</v>
      </c>
      <c r="C42" s="4">
        <v>0</v>
      </c>
    </row>
    <row r="43" spans="1:3">
      <c r="A43" s="5">
        <v>43871</v>
      </c>
      <c r="B43" s="4">
        <v>0</v>
      </c>
      <c r="C43" s="4">
        <v>0</v>
      </c>
    </row>
    <row r="44" spans="1:3">
      <c r="A44" s="5">
        <v>43872</v>
      </c>
      <c r="B44" s="4">
        <v>4</v>
      </c>
      <c r="C44" s="4">
        <v>0</v>
      </c>
    </row>
    <row r="45" spans="1:3">
      <c r="A45" s="5">
        <v>43873</v>
      </c>
      <c r="B45" s="4">
        <v>0</v>
      </c>
      <c r="C45" s="4">
        <v>0</v>
      </c>
    </row>
    <row r="46" spans="1:3">
      <c r="A46" s="5">
        <v>43874</v>
      </c>
      <c r="B46" s="4">
        <v>1</v>
      </c>
      <c r="C46" s="4">
        <v>0</v>
      </c>
    </row>
    <row r="47" spans="1:3">
      <c r="A47" s="5">
        <v>43875</v>
      </c>
      <c r="B47" s="4">
        <v>0</v>
      </c>
      <c r="C47" s="4">
        <v>0</v>
      </c>
    </row>
    <row r="48" spans="1:3">
      <c r="A48" s="5">
        <v>43876</v>
      </c>
      <c r="B48" s="4">
        <v>0</v>
      </c>
      <c r="C48" s="4">
        <v>0</v>
      </c>
    </row>
    <row r="49" spans="1:3">
      <c r="A49" s="5">
        <v>43877</v>
      </c>
      <c r="B49" s="4">
        <v>0</v>
      </c>
      <c r="C49" s="4">
        <v>0</v>
      </c>
    </row>
    <row r="50" spans="1:3">
      <c r="A50" s="5">
        <v>43878</v>
      </c>
      <c r="B50" s="4">
        <v>0</v>
      </c>
      <c r="C50" s="4">
        <v>0</v>
      </c>
    </row>
    <row r="51" spans="1:3">
      <c r="A51" s="5">
        <v>43879</v>
      </c>
      <c r="B51" s="4">
        <v>0</v>
      </c>
      <c r="C51" s="4">
        <v>0</v>
      </c>
    </row>
    <row r="52" spans="1:3">
      <c r="A52" s="5">
        <v>43880</v>
      </c>
      <c r="B52" s="4">
        <v>0</v>
      </c>
      <c r="C52" s="4">
        <v>0</v>
      </c>
    </row>
    <row r="53" spans="1:3">
      <c r="A53" s="5">
        <v>43881</v>
      </c>
      <c r="B53" s="4">
        <v>0</v>
      </c>
      <c r="C53" s="4">
        <v>0</v>
      </c>
    </row>
    <row r="54" spans="1:3">
      <c r="A54" s="5">
        <v>43882</v>
      </c>
      <c r="B54" s="4">
        <v>0</v>
      </c>
      <c r="C54" s="4">
        <v>0</v>
      </c>
    </row>
    <row r="55" spans="1:3">
      <c r="A55" s="5">
        <v>43883</v>
      </c>
      <c r="B55" s="4">
        <v>0</v>
      </c>
      <c r="C55" s="4">
        <v>0</v>
      </c>
    </row>
    <row r="56" spans="1:3">
      <c r="A56" s="5">
        <v>43884</v>
      </c>
      <c r="B56" s="4">
        <v>0</v>
      </c>
      <c r="C56" s="4">
        <v>0</v>
      </c>
    </row>
    <row r="57" spans="1:3">
      <c r="A57" s="5">
        <v>43885</v>
      </c>
      <c r="B57" s="4">
        <v>4</v>
      </c>
      <c r="C57" s="4">
        <v>0</v>
      </c>
    </row>
    <row r="58" spans="1:3">
      <c r="A58" s="5">
        <v>43886</v>
      </c>
      <c r="B58" s="4">
        <v>0</v>
      </c>
      <c r="C58" s="4">
        <v>0</v>
      </c>
    </row>
    <row r="59" spans="1:3">
      <c r="A59" s="5">
        <v>43887</v>
      </c>
      <c r="B59" s="4">
        <v>0</v>
      </c>
      <c r="C59" s="4">
        <v>0</v>
      </c>
    </row>
    <row r="60" spans="1:3">
      <c r="A60" s="5">
        <v>43888</v>
      </c>
      <c r="B60" s="4">
        <v>0</v>
      </c>
      <c r="C60" s="4">
        <v>0</v>
      </c>
    </row>
    <row r="61" spans="1:3">
      <c r="A61" s="5">
        <v>43889</v>
      </c>
      <c r="B61" s="4">
        <v>3</v>
      </c>
      <c r="C61" s="4">
        <v>0</v>
      </c>
    </row>
    <row r="62" spans="1:3">
      <c r="A62" s="5">
        <v>43890</v>
      </c>
      <c r="B62" s="4">
        <v>2</v>
      </c>
      <c r="C62" s="4">
        <v>0</v>
      </c>
    </row>
    <row r="63" spans="1:3">
      <c r="A63" s="5">
        <v>43891</v>
      </c>
      <c r="B63" s="4">
        <v>5</v>
      </c>
      <c r="C63" s="4">
        <v>0</v>
      </c>
    </row>
    <row r="64" spans="1:3">
      <c r="A64" s="5">
        <v>43892</v>
      </c>
      <c r="B64" s="4">
        <v>13</v>
      </c>
      <c r="C64" s="4">
        <v>0</v>
      </c>
    </row>
    <row r="65" spans="1:3">
      <c r="A65" s="5">
        <v>43893</v>
      </c>
      <c r="B65" s="4">
        <v>4</v>
      </c>
      <c r="C65" s="4">
        <v>0</v>
      </c>
    </row>
    <row r="66" spans="1:3">
      <c r="A66" s="5">
        <v>43894</v>
      </c>
      <c r="B66" s="4">
        <v>11</v>
      </c>
      <c r="C66" s="4">
        <v>0</v>
      </c>
    </row>
    <row r="67" spans="1:3">
      <c r="A67" s="5">
        <v>43895</v>
      </c>
      <c r="B67" s="4">
        <v>34</v>
      </c>
      <c r="C67" s="4">
        <v>0</v>
      </c>
    </row>
    <row r="68" spans="1:3">
      <c r="A68" s="5">
        <v>43896</v>
      </c>
      <c r="B68" s="4">
        <v>30</v>
      </c>
      <c r="C68" s="4">
        <v>1</v>
      </c>
    </row>
    <row r="69" spans="1:3">
      <c r="A69" s="5">
        <v>43897</v>
      </c>
      <c r="B69" s="4">
        <v>48</v>
      </c>
      <c r="C69" s="4">
        <v>0</v>
      </c>
    </row>
    <row r="70" spans="1:3">
      <c r="A70" s="5">
        <v>43898</v>
      </c>
      <c r="B70" s="4">
        <v>43</v>
      </c>
      <c r="C70" s="4">
        <v>1</v>
      </c>
    </row>
    <row r="71" spans="1:3">
      <c r="A71" s="5">
        <v>43899</v>
      </c>
      <c r="B71" s="4">
        <v>67</v>
      </c>
      <c r="C71" s="4">
        <v>1</v>
      </c>
    </row>
    <row r="72" spans="1:3">
      <c r="A72" s="5">
        <v>43900</v>
      </c>
      <c r="B72" s="4">
        <v>48</v>
      </c>
      <c r="C72" s="4">
        <v>2</v>
      </c>
    </row>
    <row r="73" spans="1:3">
      <c r="A73" s="5">
        <v>43901</v>
      </c>
      <c r="B73" s="4">
        <v>52</v>
      </c>
      <c r="C73" s="4">
        <v>1</v>
      </c>
    </row>
    <row r="74" spans="1:3">
      <c r="A74" s="5">
        <v>43902</v>
      </c>
      <c r="B74" s="4">
        <v>83</v>
      </c>
      <c r="C74" s="4">
        <v>0</v>
      </c>
    </row>
    <row r="75" spans="1:3">
      <c r="A75" s="5">
        <v>43903</v>
      </c>
      <c r="B75" s="4">
        <v>134</v>
      </c>
      <c r="C75" s="4">
        <v>4</v>
      </c>
    </row>
    <row r="76" spans="1:3">
      <c r="A76" s="5">
        <v>43904</v>
      </c>
      <c r="B76" s="4">
        <v>117</v>
      </c>
      <c r="C76" s="4">
        <v>0</v>
      </c>
    </row>
    <row r="77" spans="1:4">
      <c r="A77" s="5">
        <v>43905</v>
      </c>
      <c r="B77" s="4">
        <v>433</v>
      </c>
      <c r="C77" s="4">
        <v>11</v>
      </c>
      <c r="D77" s="4">
        <v>12</v>
      </c>
    </row>
    <row r="78" spans="1:3">
      <c r="A78" s="5">
        <v>43906</v>
      </c>
      <c r="B78" s="4">
        <v>251</v>
      </c>
      <c r="C78" s="4">
        <v>14</v>
      </c>
    </row>
    <row r="79" spans="1:3">
      <c r="A79" s="5">
        <v>43907</v>
      </c>
      <c r="B79" s="4">
        <v>152</v>
      </c>
      <c r="C79" s="4">
        <v>20</v>
      </c>
    </row>
    <row r="80" spans="1:3">
      <c r="A80" s="5">
        <v>43908</v>
      </c>
      <c r="B80" s="4">
        <v>407</v>
      </c>
      <c r="C80" s="4">
        <v>5</v>
      </c>
    </row>
    <row r="81" spans="1:3">
      <c r="A81" s="5">
        <v>43909</v>
      </c>
      <c r="B81" s="4">
        <v>680</v>
      </c>
      <c r="C81" s="4">
        <v>43</v>
      </c>
    </row>
    <row r="82" spans="1:4">
      <c r="A82" s="5">
        <v>43910</v>
      </c>
      <c r="B82" s="4">
        <v>647</v>
      </c>
      <c r="C82" s="4">
        <v>41</v>
      </c>
      <c r="D82" s="4">
        <v>12.5</v>
      </c>
    </row>
    <row r="83" spans="1:3">
      <c r="A83" s="5">
        <v>43911</v>
      </c>
      <c r="B83" s="4">
        <v>706</v>
      </c>
      <c r="C83" s="4">
        <v>33</v>
      </c>
    </row>
    <row r="84" spans="1:3">
      <c r="A84" s="5">
        <v>43912</v>
      </c>
      <c r="B84" s="4">
        <v>1035</v>
      </c>
      <c r="C84" s="4">
        <v>56</v>
      </c>
    </row>
    <row r="85" spans="1:3">
      <c r="A85" s="5">
        <v>43913</v>
      </c>
      <c r="B85" s="4">
        <v>665</v>
      </c>
      <c r="C85" s="4">
        <v>48</v>
      </c>
    </row>
    <row r="86" spans="1:3">
      <c r="A86" s="5">
        <v>43914</v>
      </c>
      <c r="B86" s="4">
        <v>967</v>
      </c>
      <c r="C86" s="4">
        <v>54</v>
      </c>
    </row>
    <row r="87" spans="1:4">
      <c r="A87" s="5">
        <v>43915</v>
      </c>
      <c r="B87" s="4">
        <v>1427</v>
      </c>
      <c r="C87" s="4">
        <v>87</v>
      </c>
      <c r="D87" s="4">
        <v>13</v>
      </c>
    </row>
    <row r="88" spans="1:3">
      <c r="A88" s="5">
        <v>43916</v>
      </c>
      <c r="B88" s="4">
        <v>1452</v>
      </c>
      <c r="C88" s="4">
        <v>41</v>
      </c>
    </row>
    <row r="89" spans="1:3">
      <c r="A89" s="5">
        <v>43917</v>
      </c>
      <c r="B89" s="4">
        <v>2129</v>
      </c>
      <c r="C89" s="4">
        <v>115</v>
      </c>
    </row>
    <row r="90" spans="1:3">
      <c r="A90" s="5">
        <v>43918</v>
      </c>
      <c r="B90" s="4">
        <v>2885</v>
      </c>
      <c r="C90" s="4">
        <v>181</v>
      </c>
    </row>
    <row r="91" spans="1:3">
      <c r="A91" s="5">
        <v>43919</v>
      </c>
      <c r="B91" s="4">
        <v>2546</v>
      </c>
      <c r="C91" s="4">
        <v>260</v>
      </c>
    </row>
    <row r="92" spans="1:4">
      <c r="A92" s="5">
        <v>43920</v>
      </c>
      <c r="B92" s="4">
        <v>2433</v>
      </c>
      <c r="C92" s="4">
        <v>209</v>
      </c>
      <c r="D92" s="4">
        <v>13.2</v>
      </c>
    </row>
    <row r="93" spans="1:3">
      <c r="A93" s="5">
        <v>43921</v>
      </c>
      <c r="B93" s="4">
        <v>2619</v>
      </c>
      <c r="C93" s="4">
        <v>180</v>
      </c>
    </row>
    <row r="94" spans="1:3">
      <c r="A94" s="5">
        <v>43922</v>
      </c>
      <c r="B94" s="4">
        <v>3009</v>
      </c>
      <c r="C94" s="4">
        <v>381</v>
      </c>
    </row>
    <row r="95" spans="1:3">
      <c r="A95" s="5">
        <v>43923</v>
      </c>
      <c r="B95" s="4">
        <v>4324</v>
      </c>
      <c r="C95" s="4">
        <v>743</v>
      </c>
    </row>
    <row r="96" spans="1:3">
      <c r="A96" s="5">
        <v>43924</v>
      </c>
      <c r="B96" s="4">
        <v>4244</v>
      </c>
      <c r="C96" s="4">
        <v>389</v>
      </c>
    </row>
    <row r="97" spans="1:3">
      <c r="A97" s="5">
        <v>43925</v>
      </c>
      <c r="B97" s="4">
        <v>4450</v>
      </c>
      <c r="C97" s="4">
        <v>684</v>
      </c>
    </row>
    <row r="98" spans="1:3">
      <c r="A98" s="5">
        <v>43926</v>
      </c>
      <c r="B98" s="4">
        <v>3735</v>
      </c>
      <c r="C98" s="4">
        <v>708</v>
      </c>
    </row>
    <row r="99" spans="1:1">
      <c r="A99" s="5">
        <v>43927</v>
      </c>
    </row>
    <row r="100" spans="1:1">
      <c r="A100" s="5">
        <v>43928</v>
      </c>
    </row>
    <row r="101" spans="1:1">
      <c r="A101" s="5">
        <v>43929</v>
      </c>
    </row>
    <row r="102" spans="1:1">
      <c r="A102" s="5">
        <v>43930</v>
      </c>
    </row>
    <row r="103" spans="1:1">
      <c r="A103" s="5">
        <v>43931</v>
      </c>
    </row>
    <row r="104" spans="1:1">
      <c r="A104" s="5">
        <v>43932</v>
      </c>
    </row>
    <row r="105" spans="1:1">
      <c r="A105" s="5">
        <v>43933</v>
      </c>
    </row>
  </sheetData>
  <dataValidations count="1">
    <dataValidation type="whole" operator="greaterThanOrEqual" allowBlank="1" showInputMessage="1" showErrorMessage="1" sqref="B2:C1048576">
      <formula1>0</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C22"/>
  <sheetViews>
    <sheetView zoomScale="120" zoomScaleNormal="120" workbookViewId="0">
      <selection activeCell="D8" sqref="D8"/>
    </sheetView>
  </sheetViews>
  <sheetFormatPr defaultColWidth="11" defaultRowHeight="15.75" outlineLevelCol="2"/>
  <cols>
    <col min="1" max="1" width="12.1266666666667" style="10" customWidth="1"/>
    <col min="2" max="2" width="18.6266666666667" style="10" customWidth="1"/>
    <col min="3" max="3" width="19.6266666666667" style="10" customWidth="1"/>
    <col min="4" max="16384" width="11" style="10"/>
  </cols>
  <sheetData>
    <row r="1" ht="126" customHeight="1" spans="1:3">
      <c r="A1" s="98" t="s">
        <v>63</v>
      </c>
      <c r="B1" s="99" t="s">
        <v>64</v>
      </c>
      <c r="C1" s="99" t="s">
        <v>65</v>
      </c>
    </row>
    <row r="2" spans="1:3">
      <c r="A2" s="10" t="s">
        <v>66</v>
      </c>
      <c r="B2" s="100">
        <v>0.6</v>
      </c>
      <c r="C2" s="100">
        <v>0.1</v>
      </c>
    </row>
    <row r="3" spans="1:3">
      <c r="A3" s="10" t="s">
        <v>67</v>
      </c>
      <c r="B3" s="100">
        <v>0.6</v>
      </c>
      <c r="C3" s="100">
        <v>0.1</v>
      </c>
    </row>
    <row r="4" spans="1:3">
      <c r="A4" s="10" t="s">
        <v>68</v>
      </c>
      <c r="B4" s="100">
        <v>0.6</v>
      </c>
      <c r="C4" s="100">
        <v>0.1</v>
      </c>
    </row>
    <row r="5" spans="1:3">
      <c r="A5" s="10" t="s">
        <v>69</v>
      </c>
      <c r="B5" s="100">
        <v>0.6</v>
      </c>
      <c r="C5" s="100">
        <v>0.1</v>
      </c>
    </row>
    <row r="6" spans="1:3">
      <c r="A6" s="10" t="s">
        <v>70</v>
      </c>
      <c r="B6" s="100">
        <v>1.1</v>
      </c>
      <c r="C6" s="100">
        <v>0.5</v>
      </c>
    </row>
    <row r="7" spans="1:3">
      <c r="A7" s="10" t="s">
        <v>71</v>
      </c>
      <c r="B7" s="100">
        <v>1.1</v>
      </c>
      <c r="C7" s="100">
        <v>0.5</v>
      </c>
    </row>
    <row r="8" spans="1:3">
      <c r="A8" s="10" t="s">
        <v>72</v>
      </c>
      <c r="B8" s="100">
        <v>1.9</v>
      </c>
      <c r="C8" s="100">
        <v>1.1</v>
      </c>
    </row>
    <row r="9" spans="1:3">
      <c r="A9" s="10" t="s">
        <v>73</v>
      </c>
      <c r="B9" s="100">
        <v>1.9</v>
      </c>
      <c r="C9" s="100">
        <v>1.1</v>
      </c>
    </row>
    <row r="10" spans="1:3">
      <c r="A10" s="10" t="s">
        <v>74</v>
      </c>
      <c r="B10" s="100">
        <v>3.3</v>
      </c>
      <c r="C10" s="100">
        <v>1.4</v>
      </c>
    </row>
    <row r="11" spans="1:3">
      <c r="A11" s="10" t="s">
        <v>75</v>
      </c>
      <c r="B11" s="100">
        <v>3.3</v>
      </c>
      <c r="C11" s="100">
        <v>1.4</v>
      </c>
    </row>
    <row r="12" spans="1:3">
      <c r="A12" s="10" t="s">
        <v>76</v>
      </c>
      <c r="B12" s="100">
        <v>6.5</v>
      </c>
      <c r="C12" s="100">
        <v>2.9</v>
      </c>
    </row>
    <row r="13" spans="1:3">
      <c r="A13" s="10" t="s">
        <v>77</v>
      </c>
      <c r="B13" s="100">
        <v>6.5</v>
      </c>
      <c r="C13" s="100">
        <v>2.9</v>
      </c>
    </row>
    <row r="14" spans="1:3">
      <c r="A14" s="10" t="s">
        <v>78</v>
      </c>
      <c r="B14" s="100">
        <v>12.6</v>
      </c>
      <c r="C14" s="100">
        <v>5.8</v>
      </c>
    </row>
    <row r="15" spans="1:3">
      <c r="A15" s="10" t="s">
        <v>79</v>
      </c>
      <c r="B15" s="100">
        <v>12.6</v>
      </c>
      <c r="C15" s="100">
        <v>5.8</v>
      </c>
    </row>
    <row r="16" spans="1:3">
      <c r="A16" s="10" t="s">
        <v>80</v>
      </c>
      <c r="B16" s="100">
        <v>21</v>
      </c>
      <c r="C16" s="100">
        <v>9.3</v>
      </c>
    </row>
    <row r="17" spans="1:3">
      <c r="A17" s="10" t="s">
        <v>81</v>
      </c>
      <c r="B17" s="100">
        <v>21</v>
      </c>
      <c r="C17" s="100">
        <v>9.3</v>
      </c>
    </row>
    <row r="18" spans="1:3">
      <c r="A18" s="10" t="s">
        <v>82</v>
      </c>
      <c r="B18" s="100">
        <v>31.6</v>
      </c>
      <c r="C18" s="100">
        <v>26.2</v>
      </c>
    </row>
    <row r="19" spans="1:3">
      <c r="A19" s="10" t="s">
        <v>83</v>
      </c>
      <c r="B19" s="100">
        <v>31.6</v>
      </c>
      <c r="C19" s="100">
        <v>26.2</v>
      </c>
    </row>
    <row r="20" spans="1:3">
      <c r="A20" s="10" t="s">
        <v>84</v>
      </c>
      <c r="B20" s="100">
        <v>31.6</v>
      </c>
      <c r="C20" s="100">
        <v>26.2</v>
      </c>
    </row>
    <row r="21" spans="1:3">
      <c r="A21" s="10" t="s">
        <v>85</v>
      </c>
      <c r="B21" s="100">
        <v>31.6</v>
      </c>
      <c r="C21" s="100">
        <v>26.2</v>
      </c>
    </row>
    <row r="22" spans="1:3">
      <c r="A22" s="10" t="s">
        <v>86</v>
      </c>
      <c r="B22" s="100">
        <v>31.6</v>
      </c>
      <c r="C22" s="100">
        <v>26.2</v>
      </c>
    </row>
  </sheetData>
  <dataValidations count="1">
    <dataValidation type="decimal" operator="between" showInputMessage="1" showErrorMessage="1" sqref="B2:C22">
      <formula1>0</formula1>
      <formula2>100</formula2>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D22"/>
  <sheetViews>
    <sheetView zoomScale="120" zoomScaleNormal="120" workbookViewId="0">
      <selection activeCell="D24" sqref="D24"/>
    </sheetView>
  </sheetViews>
  <sheetFormatPr defaultColWidth="11" defaultRowHeight="15.75" outlineLevelCol="3"/>
  <cols>
    <col min="1" max="1" width="12.1266666666667" style="94" customWidth="1"/>
    <col min="2" max="2" width="14" style="94" customWidth="1"/>
    <col min="3" max="3" width="16.5" style="94" customWidth="1"/>
    <col min="4" max="5" width="11" style="94"/>
    <col min="6" max="6" width="11.1266666666667" style="94" customWidth="1"/>
    <col min="7" max="16384" width="11" style="94"/>
  </cols>
  <sheetData>
    <row r="1" ht="63" spans="1:4">
      <c r="A1" s="94" t="s">
        <v>63</v>
      </c>
      <c r="B1" s="94" t="s">
        <v>87</v>
      </c>
      <c r="C1" s="95" t="s">
        <v>88</v>
      </c>
      <c r="D1" s="95" t="s">
        <v>89</v>
      </c>
    </row>
    <row r="2" spans="1:4">
      <c r="A2" s="10" t="s">
        <v>66</v>
      </c>
      <c r="B2" s="96">
        <v>3924000</v>
      </c>
      <c r="C2" s="97">
        <v>0</v>
      </c>
      <c r="D2" s="97">
        <v>2.37224584002272e-6</v>
      </c>
    </row>
    <row r="3" spans="1:4">
      <c r="A3" s="10" t="s">
        <v>67</v>
      </c>
      <c r="B3" s="96">
        <v>4120000</v>
      </c>
      <c r="C3" s="97">
        <v>0</v>
      </c>
      <c r="D3" s="97">
        <v>1.32905378016121e-7</v>
      </c>
    </row>
    <row r="4" spans="1:4">
      <c r="A4" s="10" t="s">
        <v>68</v>
      </c>
      <c r="B4" s="96">
        <v>3956000</v>
      </c>
      <c r="C4" s="97">
        <v>0</v>
      </c>
      <c r="D4" s="97">
        <v>2.76830211034591e-7</v>
      </c>
    </row>
    <row r="5" spans="1:4">
      <c r="A5" s="10" t="s">
        <v>69</v>
      </c>
      <c r="B5" s="96">
        <v>3686000</v>
      </c>
      <c r="C5" s="97">
        <v>1.82721457849836e-5</v>
      </c>
      <c r="D5" s="97">
        <v>5.94216123088899e-7</v>
      </c>
    </row>
    <row r="6" spans="1:4">
      <c r="A6" s="10" t="s">
        <v>70</v>
      </c>
      <c r="B6" s="96">
        <v>4075000</v>
      </c>
      <c r="C6" s="97">
        <v>7.3367682442902e-5</v>
      </c>
      <c r="D6" s="97">
        <v>9.40611313370538e-7</v>
      </c>
    </row>
    <row r="7" spans="1:4">
      <c r="A7" s="10" t="s">
        <v>71</v>
      </c>
      <c r="B7" s="96">
        <v>4484000</v>
      </c>
      <c r="C7" s="97">
        <v>0.000129687668864152</v>
      </c>
      <c r="D7" s="97">
        <v>1.22116449024625e-6</v>
      </c>
    </row>
    <row r="8" spans="1:4">
      <c r="A8" s="10" t="s">
        <v>72</v>
      </c>
      <c r="B8" s="96">
        <v>4707000</v>
      </c>
      <c r="C8" s="97">
        <v>0.000145181125232244</v>
      </c>
      <c r="D8" s="97">
        <v>1.74496544750293e-6</v>
      </c>
    </row>
    <row r="9" spans="1:4">
      <c r="A9" s="10" t="s">
        <v>73</v>
      </c>
      <c r="B9" s="96">
        <v>4588000</v>
      </c>
      <c r="C9" s="97">
        <v>8.56921039738818e-5</v>
      </c>
      <c r="D9" s="97">
        <v>2.38696668450924e-6</v>
      </c>
    </row>
    <row r="10" spans="1:4">
      <c r="A10" s="10" t="s">
        <v>74</v>
      </c>
      <c r="B10" s="96">
        <v>4308000</v>
      </c>
      <c r="C10" s="97">
        <v>1.93200241246091e-5</v>
      </c>
      <c r="D10" s="97">
        <v>3.94026807804527e-6</v>
      </c>
    </row>
    <row r="11" spans="1:4">
      <c r="A11" s="10" t="s">
        <v>75</v>
      </c>
      <c r="B11" s="96">
        <v>4296000</v>
      </c>
      <c r="C11" s="97">
        <v>1.27460464950284e-6</v>
      </c>
      <c r="D11" s="97">
        <v>5.99064185266335e-6</v>
      </c>
    </row>
    <row r="12" spans="1:4">
      <c r="A12" s="10" t="s">
        <v>76</v>
      </c>
      <c r="B12" s="96">
        <v>4635000</v>
      </c>
      <c r="C12" s="97">
        <v>0</v>
      </c>
      <c r="D12" s="97">
        <v>8.50594419303177e-6</v>
      </c>
    </row>
    <row r="13" spans="1:4">
      <c r="A13" s="10" t="s">
        <v>77</v>
      </c>
      <c r="B13" s="96">
        <v>4539000</v>
      </c>
      <c r="C13" s="97">
        <v>0</v>
      </c>
      <c r="D13" s="97">
        <v>1.26668575743058e-5</v>
      </c>
    </row>
    <row r="14" spans="1:4">
      <c r="A14" s="10" t="s">
        <v>78</v>
      </c>
      <c r="B14" s="96">
        <v>3905000</v>
      </c>
      <c r="C14" s="97">
        <v>0</v>
      </c>
      <c r="D14" s="97">
        <v>2.04725334146626e-5</v>
      </c>
    </row>
    <row r="15" spans="1:4">
      <c r="A15" s="10" t="s">
        <v>79</v>
      </c>
      <c r="B15" s="96">
        <v>3382000</v>
      </c>
      <c r="C15" s="97">
        <v>0</v>
      </c>
      <c r="D15" s="97">
        <v>3.40005124362946e-5</v>
      </c>
    </row>
    <row r="16" spans="1:4">
      <c r="A16" s="10" t="s">
        <v>80</v>
      </c>
      <c r="B16" s="96">
        <v>3388000</v>
      </c>
      <c r="C16" s="97">
        <v>0</v>
      </c>
      <c r="D16" s="97">
        <v>4.96174847490883e-5</v>
      </c>
    </row>
    <row r="17" spans="1:4">
      <c r="A17" s="10" t="s">
        <v>81</v>
      </c>
      <c r="B17" s="96">
        <v>2442000</v>
      </c>
      <c r="C17" s="97">
        <v>0</v>
      </c>
      <c r="D17" s="97">
        <v>8.74497794415659e-5</v>
      </c>
    </row>
    <row r="18" spans="1:4">
      <c r="A18" s="10" t="s">
        <v>82</v>
      </c>
      <c r="B18" s="96">
        <v>1737000</v>
      </c>
      <c r="C18" s="97">
        <v>0</v>
      </c>
      <c r="D18" s="97">
        <v>0.000161717611260653</v>
      </c>
    </row>
    <row r="19" spans="1:4">
      <c r="A19" s="10" t="s">
        <v>83</v>
      </c>
      <c r="B19" s="96">
        <v>1078000</v>
      </c>
      <c r="C19" s="97">
        <v>0</v>
      </c>
      <c r="D19" s="97">
        <v>0.000294611030897332</v>
      </c>
    </row>
    <row r="20" spans="1:4">
      <c r="A20" s="10" t="s">
        <v>84</v>
      </c>
      <c r="B20" s="96">
        <v>491000</v>
      </c>
      <c r="C20" s="97">
        <v>0</v>
      </c>
      <c r="D20" s="97">
        <v>0.000497385519780414</v>
      </c>
    </row>
    <row r="21" spans="1:4">
      <c r="A21" s="10" t="s">
        <v>85</v>
      </c>
      <c r="B21" s="96">
        <v>130000</v>
      </c>
      <c r="C21" s="97">
        <v>0</v>
      </c>
      <c r="D21" s="97">
        <v>0.000897172642552519</v>
      </c>
    </row>
    <row r="22" spans="1:4">
      <c r="A22" s="10" t="s">
        <v>86</v>
      </c>
      <c r="B22" s="96">
        <v>16000</v>
      </c>
      <c r="C22" s="97">
        <v>0</v>
      </c>
      <c r="D22" s="97">
        <v>0.00728952772073922</v>
      </c>
    </row>
  </sheetData>
  <dataValidations count="2">
    <dataValidation type="decimal" operator="greaterThanOrEqual" showInputMessage="1" showErrorMessage="1" sqref="C2:D22">
      <formula1>0</formula1>
    </dataValidation>
    <dataValidation type="whole" operator="greaterThanOrEqual" showInputMessage="1" showErrorMessage="1" sqref="B2:B22">
      <formula1>0</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F24"/>
  <sheetViews>
    <sheetView tabSelected="1" zoomScale="120" zoomScaleNormal="120" topLeftCell="A2" workbookViewId="0">
      <selection activeCell="B3" sqref="B3"/>
    </sheetView>
  </sheetViews>
  <sheetFormatPr defaultColWidth="10.8733333333333" defaultRowHeight="15.75" outlineLevelCol="5"/>
  <cols>
    <col min="1" max="1" width="70.6266666666667" style="10" customWidth="1"/>
    <col min="2" max="2" width="10.8733333333333" style="10" customWidth="1"/>
    <col min="3" max="3" width="7" style="10" customWidth="1"/>
    <col min="4" max="4" width="9.87333333333333" style="10" customWidth="1"/>
    <col min="5" max="5" width="16" style="10" customWidth="1"/>
    <col min="6" max="6" width="21" style="10" customWidth="1"/>
    <col min="7" max="16384" width="10.8733333333333" style="10"/>
  </cols>
  <sheetData>
    <row r="1" spans="1:6">
      <c r="A1" s="56" t="s">
        <v>90</v>
      </c>
      <c r="B1" s="56" t="s">
        <v>91</v>
      </c>
      <c r="C1" s="56" t="s">
        <v>92</v>
      </c>
      <c r="D1" s="56" t="s">
        <v>93</v>
      </c>
      <c r="E1" s="56" t="s">
        <v>94</v>
      </c>
      <c r="F1" s="56" t="s">
        <v>95</v>
      </c>
    </row>
    <row r="2" spans="1:6">
      <c r="A2" s="65" t="s">
        <v>96</v>
      </c>
      <c r="B2" s="83">
        <v>43862</v>
      </c>
      <c r="C2" s="54"/>
      <c r="D2" s="54"/>
      <c r="E2" s="56" t="s">
        <v>97</v>
      </c>
      <c r="F2" s="56" t="s">
        <v>98</v>
      </c>
    </row>
    <row r="3" spans="1:6">
      <c r="A3" s="65" t="s">
        <v>99</v>
      </c>
      <c r="B3" s="83">
        <v>44071</v>
      </c>
      <c r="C3" s="54"/>
      <c r="D3" s="54"/>
      <c r="E3" s="56" t="s">
        <v>97</v>
      </c>
      <c r="F3" s="56" t="s">
        <v>100</v>
      </c>
    </row>
    <row r="4" spans="1:6">
      <c r="A4" s="65" t="s">
        <v>101</v>
      </c>
      <c r="B4" s="84"/>
      <c r="C4" s="85">
        <v>10</v>
      </c>
      <c r="D4" s="54" t="s">
        <v>102</v>
      </c>
      <c r="E4" s="56" t="s">
        <v>103</v>
      </c>
      <c r="F4" s="93" t="s">
        <v>104</v>
      </c>
    </row>
    <row r="5" s="53" customFormat="1" spans="1:6">
      <c r="A5" s="65" t="s">
        <v>105</v>
      </c>
      <c r="B5" s="84"/>
      <c r="C5" s="86">
        <v>0</v>
      </c>
      <c r="D5" s="54" t="s">
        <v>106</v>
      </c>
      <c r="E5" s="56" t="s">
        <v>107</v>
      </c>
      <c r="F5" s="93" t="s">
        <v>108</v>
      </c>
    </row>
    <row r="6" spans="1:6">
      <c r="A6" s="65" t="s">
        <v>109</v>
      </c>
      <c r="B6" s="54"/>
      <c r="C6" s="87">
        <v>0.049</v>
      </c>
      <c r="D6" s="54"/>
      <c r="E6" s="56" t="s">
        <v>107</v>
      </c>
      <c r="F6" s="56" t="s">
        <v>110</v>
      </c>
    </row>
    <row r="7" spans="1:6">
      <c r="A7" s="65" t="s">
        <v>111</v>
      </c>
      <c r="B7" s="54"/>
      <c r="C7" s="87">
        <v>2.5</v>
      </c>
      <c r="D7" s="54" t="s">
        <v>106</v>
      </c>
      <c r="E7" s="56" t="s">
        <v>107</v>
      </c>
      <c r="F7" s="56" t="s">
        <v>112</v>
      </c>
    </row>
    <row r="8" spans="1:6">
      <c r="A8" s="65" t="s">
        <v>113</v>
      </c>
      <c r="B8" s="54"/>
      <c r="C8" s="87">
        <v>10</v>
      </c>
      <c r="D8" s="54" t="s">
        <v>106</v>
      </c>
      <c r="E8" s="56" t="s">
        <v>107</v>
      </c>
      <c r="F8" s="56" t="s">
        <v>114</v>
      </c>
    </row>
    <row r="9" spans="1:6">
      <c r="A9" s="65" t="s">
        <v>115</v>
      </c>
      <c r="B9" s="54"/>
      <c r="C9" s="87">
        <v>90</v>
      </c>
      <c r="D9" s="54" t="s">
        <v>106</v>
      </c>
      <c r="E9" s="56" t="s">
        <v>107</v>
      </c>
      <c r="F9" s="93" t="s">
        <v>116</v>
      </c>
    </row>
    <row r="10" spans="1:6">
      <c r="A10" s="65" t="s">
        <v>117</v>
      </c>
      <c r="B10" s="54"/>
      <c r="C10" s="87">
        <v>90</v>
      </c>
      <c r="D10" s="54" t="s">
        <v>106</v>
      </c>
      <c r="E10" s="56" t="s">
        <v>107</v>
      </c>
      <c r="F10" s="93" t="s">
        <v>118</v>
      </c>
    </row>
    <row r="11" spans="1:6">
      <c r="A11" s="65" t="s">
        <v>119</v>
      </c>
      <c r="B11" s="54"/>
      <c r="C11" s="87">
        <v>90</v>
      </c>
      <c r="D11" s="54" t="s">
        <v>106</v>
      </c>
      <c r="E11" s="56" t="s">
        <v>107</v>
      </c>
      <c r="F11" s="93" t="s">
        <v>120</v>
      </c>
    </row>
    <row r="12" ht="31.5" spans="1:6">
      <c r="A12" s="65" t="s">
        <v>121</v>
      </c>
      <c r="B12" s="54"/>
      <c r="C12" s="87">
        <v>0</v>
      </c>
      <c r="D12" s="54" t="s">
        <v>106</v>
      </c>
      <c r="E12" s="56" t="s">
        <v>107</v>
      </c>
      <c r="F12" s="93" t="s">
        <v>122</v>
      </c>
    </row>
    <row r="13" ht="31.5" spans="1:6">
      <c r="A13" s="65" t="s">
        <v>123</v>
      </c>
      <c r="B13" s="54"/>
      <c r="C13" s="87">
        <v>0</v>
      </c>
      <c r="D13" s="54" t="s">
        <v>106</v>
      </c>
      <c r="E13" s="56" t="s">
        <v>107</v>
      </c>
      <c r="F13" s="93" t="s">
        <v>124</v>
      </c>
    </row>
    <row r="14" ht="31.5" spans="1:6">
      <c r="A14" s="65" t="s">
        <v>125</v>
      </c>
      <c r="B14" s="54"/>
      <c r="C14" s="87">
        <v>0</v>
      </c>
      <c r="D14" s="54" t="s">
        <v>106</v>
      </c>
      <c r="E14" s="56" t="s">
        <v>107</v>
      </c>
      <c r="F14" s="93" t="s">
        <v>126</v>
      </c>
    </row>
    <row r="15" ht="31.5" spans="1:6">
      <c r="A15" s="65" t="s">
        <v>127</v>
      </c>
      <c r="B15" s="54"/>
      <c r="C15" s="87">
        <v>0</v>
      </c>
      <c r="D15" s="54" t="s">
        <v>106</v>
      </c>
      <c r="E15" s="56" t="s">
        <v>107</v>
      </c>
      <c r="F15" s="93" t="s">
        <v>128</v>
      </c>
    </row>
    <row r="16" ht="31.5" spans="1:6">
      <c r="A16" s="65" t="s">
        <v>129</v>
      </c>
      <c r="B16" s="54"/>
      <c r="C16" s="87">
        <v>0</v>
      </c>
      <c r="D16" s="54" t="s">
        <v>106</v>
      </c>
      <c r="E16" s="56" t="s">
        <v>107</v>
      </c>
      <c r="F16" s="93" t="s">
        <v>130</v>
      </c>
    </row>
    <row r="17" ht="31.5" spans="1:6">
      <c r="A17" s="65" t="s">
        <v>131</v>
      </c>
      <c r="B17" s="54"/>
      <c r="C17" s="87">
        <v>0</v>
      </c>
      <c r="D17" s="54" t="s">
        <v>106</v>
      </c>
      <c r="E17" s="56" t="s">
        <v>107</v>
      </c>
      <c r="F17" s="93" t="s">
        <v>132</v>
      </c>
    </row>
    <row r="18" ht="31.5" spans="1:6">
      <c r="A18" s="65" t="s">
        <v>133</v>
      </c>
      <c r="B18" s="54"/>
      <c r="C18" s="87">
        <v>0</v>
      </c>
      <c r="D18" s="54" t="s">
        <v>106</v>
      </c>
      <c r="E18" s="56" t="s">
        <v>107</v>
      </c>
      <c r="F18" s="93" t="s">
        <v>134</v>
      </c>
    </row>
    <row r="19" ht="31.5" spans="1:6">
      <c r="A19" s="65" t="s">
        <v>135</v>
      </c>
      <c r="B19" s="54"/>
      <c r="C19" s="87">
        <v>10</v>
      </c>
      <c r="D19" s="54" t="s">
        <v>106</v>
      </c>
      <c r="E19" s="56" t="s">
        <v>107</v>
      </c>
      <c r="F19" s="93" t="s">
        <v>136</v>
      </c>
    </row>
    <row r="20" ht="31.5" spans="1:6">
      <c r="A20" s="65" t="s">
        <v>137</v>
      </c>
      <c r="B20" s="54"/>
      <c r="C20" s="87">
        <v>10</v>
      </c>
      <c r="D20" s="54" t="s">
        <v>106</v>
      </c>
      <c r="E20" s="56" t="s">
        <v>107</v>
      </c>
      <c r="F20" s="93" t="s">
        <v>138</v>
      </c>
    </row>
    <row r="21" spans="1:6">
      <c r="A21" s="88" t="s">
        <v>139</v>
      </c>
      <c r="B21" s="89"/>
      <c r="C21" s="90">
        <v>1</v>
      </c>
      <c r="D21" s="89"/>
      <c r="E21" s="93" t="s">
        <v>103</v>
      </c>
      <c r="F21" s="93" t="s">
        <v>140</v>
      </c>
    </row>
    <row r="22" spans="1:6">
      <c r="A22" s="88" t="s">
        <v>141</v>
      </c>
      <c r="B22" s="89"/>
      <c r="C22" s="87">
        <v>0.1</v>
      </c>
      <c r="D22" s="89"/>
      <c r="E22" s="93" t="s">
        <v>107</v>
      </c>
      <c r="F22" s="93" t="s">
        <v>142</v>
      </c>
    </row>
    <row r="23" spans="1:6">
      <c r="A23" s="88" t="s">
        <v>143</v>
      </c>
      <c r="B23" s="89"/>
      <c r="C23" s="91">
        <v>5</v>
      </c>
      <c r="D23" s="89" t="s">
        <v>106</v>
      </c>
      <c r="E23" s="93" t="s">
        <v>107</v>
      </c>
      <c r="F23" s="93" t="s">
        <v>144</v>
      </c>
    </row>
    <row r="24" spans="1:6">
      <c r="A24" s="92" t="s">
        <v>145</v>
      </c>
      <c r="C24" s="90">
        <v>100</v>
      </c>
      <c r="E24" s="93" t="s">
        <v>103</v>
      </c>
      <c r="F24" s="93" t="s">
        <v>146</v>
      </c>
    </row>
  </sheetData>
  <dataValidations count="7">
    <dataValidation type="decimal" operator="between" allowBlank="1" showInputMessage="1" showErrorMessage="1" sqref="C7:C20">
      <formula1>0</formula1>
      <formula2>100</formula2>
    </dataValidation>
    <dataValidation type="decimal" operator="greaterThanOrEqual" showInputMessage="1" showErrorMessage="1" sqref="C3:C5">
      <formula1>0</formula1>
    </dataValidation>
    <dataValidation type="date" operator="between" allowBlank="1" showInputMessage="1" showErrorMessage="1" sqref="B2:B5">
      <formula1>1</formula1>
      <formula2>73051</formula2>
    </dataValidation>
    <dataValidation type="decimal" operator="between" showInputMessage="1" showErrorMessage="1" sqref="C2">
      <formula1>1</formula1>
      <formula2>10</formula2>
    </dataValidation>
    <dataValidation type="decimal" operator="between" allowBlank="1" showInputMessage="1" showErrorMessage="1" sqref="C6">
      <formula1>0</formula1>
      <formula2>0.2</formula2>
    </dataValidation>
    <dataValidation type="decimal" operator="between" allowBlank="1" showInputMessage="1" showErrorMessage="1" sqref="C22">
      <formula1>0.01</formula1>
      <formula2>0.2</formula2>
    </dataValidation>
    <dataValidation type="whole" operator="between" allowBlank="1" showInputMessage="1" showErrorMessage="1" sqref="C21">
      <formula1>1</formula1>
      <formula2>10000</formula2>
    </dataValidation>
  </dataValidations>
  <pageMargins left="0.7" right="0.7" top="0.75" bottom="0.75" header="0.3" footer="0.3"/>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F4"/>
  <sheetViews>
    <sheetView zoomScale="120" zoomScaleNormal="120" workbookViewId="0">
      <selection activeCell="G28" sqref="G28"/>
    </sheetView>
  </sheetViews>
  <sheetFormatPr defaultColWidth="11" defaultRowHeight="15.75" outlineLevelRow="3" outlineLevelCol="5"/>
  <cols>
    <col min="1" max="1" width="38.5" style="10" customWidth="1"/>
    <col min="2" max="2" width="28.1266666666667" style="10" customWidth="1"/>
    <col min="3" max="3" width="13" style="10" customWidth="1"/>
    <col min="4" max="4" width="9.87333333333333" style="10" customWidth="1"/>
    <col min="5" max="5" width="7.87333333333333" style="10" customWidth="1"/>
    <col min="6" max="6" width="13.6266666666667" style="10" customWidth="1"/>
    <col min="7" max="16384" width="11" style="10"/>
  </cols>
  <sheetData>
    <row r="1" spans="1:6">
      <c r="A1" s="11" t="s">
        <v>90</v>
      </c>
      <c r="B1" s="11" t="s">
        <v>147</v>
      </c>
      <c r="C1" s="11" t="s">
        <v>92</v>
      </c>
      <c r="D1" s="11" t="s">
        <v>93</v>
      </c>
      <c r="E1" s="11" t="s">
        <v>94</v>
      </c>
      <c r="F1" s="11" t="s">
        <v>95</v>
      </c>
    </row>
    <row r="2" spans="1:6">
      <c r="A2" s="45" t="s">
        <v>148</v>
      </c>
      <c r="B2" s="77" t="s">
        <v>149</v>
      </c>
      <c r="C2" s="45"/>
      <c r="D2" s="45"/>
      <c r="E2" s="11" t="s">
        <v>150</v>
      </c>
      <c r="F2" s="11" t="s">
        <v>151</v>
      </c>
    </row>
    <row r="3" spans="1:6">
      <c r="A3" s="10" t="s">
        <v>152</v>
      </c>
      <c r="C3" s="4">
        <v>2.8</v>
      </c>
      <c r="D3" s="10" t="s">
        <v>153</v>
      </c>
      <c r="E3" s="11" t="s">
        <v>107</v>
      </c>
      <c r="F3" s="11" t="s">
        <v>154</v>
      </c>
    </row>
    <row r="4" spans="1:6">
      <c r="A4" s="10" t="s">
        <v>155</v>
      </c>
      <c r="C4" s="4">
        <v>0</v>
      </c>
      <c r="D4" s="10" t="s">
        <v>153</v>
      </c>
      <c r="E4" s="11" t="s">
        <v>103</v>
      </c>
      <c r="F4" s="11" t="s">
        <v>156</v>
      </c>
    </row>
  </sheetData>
  <dataValidations count="3">
    <dataValidation type="decimal" operator="greaterThanOrEqual" showInputMessage="1" showErrorMessage="1" sqref="C4">
      <formula1>0</formula1>
    </dataValidation>
    <dataValidation type="decimal" operator="between" showInputMessage="1" showErrorMessage="1" sqref="C3">
      <formula1>1</formula1>
      <formula2>10</formula2>
    </dataValidation>
    <dataValidation type="list" allowBlank="1" showInputMessage="1" showErrorMessage="1" sqref="B2">
      <formula1>HIDDEN!$C$2:$C$153</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E25"/>
  <sheetViews>
    <sheetView zoomScale="120" zoomScaleNormal="120" workbookViewId="0">
      <selection activeCell="B8" sqref="B8"/>
    </sheetView>
  </sheetViews>
  <sheetFormatPr defaultColWidth="11" defaultRowHeight="15.75" outlineLevelCol="4"/>
  <cols>
    <col min="1" max="1" width="66.3733333333333" style="10" customWidth="1"/>
    <col min="2" max="2" width="5.87333333333333" style="10" customWidth="1"/>
    <col min="3" max="3" width="5.5" style="10" customWidth="1"/>
    <col min="4" max="5" width="11" style="10"/>
    <col min="6" max="6" width="7.37333333333333" style="10" customWidth="1"/>
    <col min="7" max="7" width="10.8733333333333" style="10"/>
    <col min="8" max="16384" width="11" style="10"/>
  </cols>
  <sheetData>
    <row r="1" spans="1:5">
      <c r="A1" s="11" t="s">
        <v>90</v>
      </c>
      <c r="B1" s="11" t="s">
        <v>92</v>
      </c>
      <c r="C1" s="11" t="s">
        <v>93</v>
      </c>
      <c r="D1" s="11" t="s">
        <v>94</v>
      </c>
      <c r="E1" s="11" t="s">
        <v>95</v>
      </c>
    </row>
    <row r="2" spans="1:5">
      <c r="A2" s="79" t="s">
        <v>157</v>
      </c>
      <c r="B2" s="80">
        <v>50</v>
      </c>
      <c r="C2" s="81" t="s">
        <v>106</v>
      </c>
      <c r="D2" s="11" t="s">
        <v>107</v>
      </c>
      <c r="E2" s="11" t="s">
        <v>158</v>
      </c>
    </row>
    <row r="3" spans="1:5">
      <c r="A3" s="79" t="s">
        <v>159</v>
      </c>
      <c r="B3" s="80">
        <v>3.5</v>
      </c>
      <c r="C3" s="81" t="s">
        <v>160</v>
      </c>
      <c r="D3" s="11" t="s">
        <v>107</v>
      </c>
      <c r="E3" s="11" t="s">
        <v>161</v>
      </c>
    </row>
    <row r="4" spans="1:5">
      <c r="A4" s="79" t="s">
        <v>162</v>
      </c>
      <c r="B4" s="80">
        <v>4.5</v>
      </c>
      <c r="C4" s="81" t="s">
        <v>160</v>
      </c>
      <c r="D4" s="11" t="s">
        <v>107</v>
      </c>
      <c r="E4" s="11" t="s">
        <v>163</v>
      </c>
    </row>
    <row r="5" spans="1:5">
      <c r="A5" s="79" t="s">
        <v>164</v>
      </c>
      <c r="B5" s="80">
        <v>1</v>
      </c>
      <c r="C5" s="81"/>
      <c r="D5" s="11" t="s">
        <v>165</v>
      </c>
      <c r="E5" s="11" t="s">
        <v>166</v>
      </c>
    </row>
    <row r="6" spans="1:5">
      <c r="A6" s="79" t="s">
        <v>167</v>
      </c>
      <c r="B6" s="80">
        <v>0</v>
      </c>
      <c r="C6" s="81" t="s">
        <v>106</v>
      </c>
      <c r="D6" s="11" t="s">
        <v>107</v>
      </c>
      <c r="E6" s="11" t="s">
        <v>168</v>
      </c>
    </row>
    <row r="7" spans="1:5">
      <c r="A7" s="79" t="s">
        <v>169</v>
      </c>
      <c r="B7" s="80">
        <v>150</v>
      </c>
      <c r="C7" s="81" t="s">
        <v>170</v>
      </c>
      <c r="D7" s="11" t="s">
        <v>107</v>
      </c>
      <c r="E7" s="11" t="s">
        <v>171</v>
      </c>
    </row>
    <row r="8" spans="1:5">
      <c r="A8" s="79" t="s">
        <v>172</v>
      </c>
      <c r="B8" s="80">
        <v>15</v>
      </c>
      <c r="C8" s="81" t="s">
        <v>106</v>
      </c>
      <c r="D8" s="11" t="s">
        <v>107</v>
      </c>
      <c r="E8" s="11" t="s">
        <v>173</v>
      </c>
    </row>
    <row r="9" spans="1:5">
      <c r="A9" s="79" t="s">
        <v>174</v>
      </c>
      <c r="B9" s="80">
        <v>25</v>
      </c>
      <c r="C9" s="81" t="s">
        <v>106</v>
      </c>
      <c r="D9" s="11" t="s">
        <v>107</v>
      </c>
      <c r="E9" s="11" t="s">
        <v>175</v>
      </c>
    </row>
    <row r="10" spans="1:5">
      <c r="A10" s="79" t="s">
        <v>176</v>
      </c>
      <c r="B10" s="80">
        <v>40</v>
      </c>
      <c r="C10" s="81" t="s">
        <v>106</v>
      </c>
      <c r="D10" s="11" t="s">
        <v>107</v>
      </c>
      <c r="E10" s="11" t="s">
        <v>177</v>
      </c>
    </row>
    <row r="11" spans="1:5">
      <c r="A11" s="79" t="s">
        <v>178</v>
      </c>
      <c r="B11" s="82">
        <v>50</v>
      </c>
      <c r="C11" s="45" t="s">
        <v>106</v>
      </c>
      <c r="D11" s="11" t="s">
        <v>107</v>
      </c>
      <c r="E11" s="11" t="s">
        <v>179</v>
      </c>
    </row>
    <row r="20" s="78" customFormat="1"/>
    <row r="21" s="78" customFormat="1" ht="30" customHeight="1"/>
    <row r="22" s="78" customFormat="1" ht="32.25" customHeight="1"/>
    <row r="23" s="78" customFormat="1" ht="17.1" customHeight="1"/>
    <row r="24" s="78" customFormat="1"/>
    <row r="25" s="78" customFormat="1"/>
  </sheetData>
  <dataValidations count="6">
    <dataValidation type="decimal" operator="between" showInputMessage="1" showErrorMessage="1" sqref="B3:B4">
      <formula1>1</formula1>
      <formula2>7</formula2>
    </dataValidation>
    <dataValidation type="decimal" operator="between" showInputMessage="1" showErrorMessage="1" sqref="B8">
      <formula1>0</formula1>
      <formula2>100</formula2>
    </dataValidation>
    <dataValidation type="decimal" operator="between" showInputMessage="1" showErrorMessage="1" sqref="B7">
      <formula1>0.5</formula1>
      <formula2>150</formula2>
    </dataValidation>
    <dataValidation type="whole" operator="between" showInputMessage="1" showErrorMessage="1" sqref="B5">
      <formula1>1</formula1>
      <formula2>12</formula2>
    </dataValidation>
    <dataValidation type="whole" operator="between" showInputMessage="1" showErrorMessage="1" sqref="B6 B9:B11">
      <formula1>0</formula1>
      <formula2>100</formula2>
    </dataValidation>
    <dataValidation type="decimal" operator="between" allowBlank="1" showInputMessage="1" showErrorMessage="1" sqref="B2">
      <formula1>0</formula1>
      <formula2>100</formula2>
    </dataValidation>
  </dataValidation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E22"/>
  <sheetViews>
    <sheetView zoomScale="120" zoomScaleNormal="120" workbookViewId="0">
      <selection activeCell="A1" sqref="$A1:$XFD1"/>
    </sheetView>
  </sheetViews>
  <sheetFormatPr defaultColWidth="11" defaultRowHeight="15.75" outlineLevelCol="4"/>
  <cols>
    <col min="1" max="1" width="71.5" style="10" customWidth="1"/>
    <col min="2" max="2" width="12.5" style="10" customWidth="1"/>
    <col min="3" max="3" width="9.87333333333333" style="10" customWidth="1"/>
    <col min="4" max="4" width="7.87333333333333" style="10" customWidth="1"/>
    <col min="5" max="5" width="18.3733333333333" style="10" customWidth="1"/>
    <col min="6" max="16384" width="11" style="10"/>
  </cols>
  <sheetData>
    <row r="1" spans="1:5">
      <c r="A1" s="11" t="s">
        <v>90</v>
      </c>
      <c r="B1" s="11" t="s">
        <v>92</v>
      </c>
      <c r="C1" s="11" t="s">
        <v>93</v>
      </c>
      <c r="D1" s="11" t="s">
        <v>94</v>
      </c>
      <c r="E1" s="11" t="s">
        <v>95</v>
      </c>
    </row>
    <row r="2" spans="1:5">
      <c r="A2" s="10" t="s">
        <v>180</v>
      </c>
      <c r="B2" s="76">
        <v>160000</v>
      </c>
      <c r="C2" s="10" t="s">
        <v>181</v>
      </c>
      <c r="D2" s="11" t="s">
        <v>103</v>
      </c>
      <c r="E2" s="11" t="s">
        <v>182</v>
      </c>
    </row>
    <row r="3" spans="1:5">
      <c r="A3" s="10" t="s">
        <v>183</v>
      </c>
      <c r="B3" s="76">
        <v>8000</v>
      </c>
      <c r="C3" s="10" t="s">
        <v>181</v>
      </c>
      <c r="D3" s="11" t="s">
        <v>103</v>
      </c>
      <c r="E3" s="11" t="s">
        <v>184</v>
      </c>
    </row>
    <row r="4" spans="1:5">
      <c r="A4" s="10" t="s">
        <v>185</v>
      </c>
      <c r="B4" s="76">
        <v>8000</v>
      </c>
      <c r="C4" s="10" t="s">
        <v>181</v>
      </c>
      <c r="D4" s="11" t="s">
        <v>103</v>
      </c>
      <c r="E4" s="11" t="s">
        <v>186</v>
      </c>
    </row>
    <row r="5" spans="1:5">
      <c r="A5" s="10" t="s">
        <v>187</v>
      </c>
      <c r="B5" s="4">
        <v>5</v>
      </c>
      <c r="C5" s="10" t="s">
        <v>106</v>
      </c>
      <c r="D5" s="11" t="s">
        <v>107</v>
      </c>
      <c r="E5" s="11" t="s">
        <v>188</v>
      </c>
    </row>
    <row r="6" spans="1:5">
      <c r="A6" s="10" t="s">
        <v>189</v>
      </c>
      <c r="B6" s="4">
        <v>1</v>
      </c>
      <c r="D6" s="11" t="s">
        <v>107</v>
      </c>
      <c r="E6" s="11" t="s">
        <v>190</v>
      </c>
    </row>
    <row r="7" spans="1:5">
      <c r="A7" s="45" t="s">
        <v>191</v>
      </c>
      <c r="B7" s="77">
        <v>15</v>
      </c>
      <c r="C7" s="45" t="s">
        <v>106</v>
      </c>
      <c r="D7" s="11" t="s">
        <v>107</v>
      </c>
      <c r="E7" s="11" t="s">
        <v>192</v>
      </c>
    </row>
    <row r="8" spans="1:5">
      <c r="A8" s="45" t="s">
        <v>193</v>
      </c>
      <c r="B8" s="77">
        <v>20</v>
      </c>
      <c r="C8" s="45" t="s">
        <v>106</v>
      </c>
      <c r="D8" s="11" t="s">
        <v>107</v>
      </c>
      <c r="E8" s="11" t="s">
        <v>194</v>
      </c>
    </row>
    <row r="9" spans="1:5">
      <c r="A9" s="45" t="s">
        <v>195</v>
      </c>
      <c r="B9" s="77">
        <v>50</v>
      </c>
      <c r="C9" s="45" t="s">
        <v>106</v>
      </c>
      <c r="D9" s="11" t="s">
        <v>107</v>
      </c>
      <c r="E9" s="11" t="s">
        <v>196</v>
      </c>
    </row>
    <row r="10" spans="1:5">
      <c r="A10" s="45" t="s">
        <v>197</v>
      </c>
      <c r="B10" s="77">
        <v>50</v>
      </c>
      <c r="C10" s="45" t="s">
        <v>106</v>
      </c>
      <c r="D10" s="11" t="s">
        <v>107</v>
      </c>
      <c r="E10" s="11" t="s">
        <v>198</v>
      </c>
    </row>
    <row r="11" spans="1:5">
      <c r="A11" s="45" t="s">
        <v>199</v>
      </c>
      <c r="B11" s="77">
        <v>30</v>
      </c>
      <c r="C11" s="45" t="s">
        <v>106</v>
      </c>
      <c r="D11" s="11" t="s">
        <v>107</v>
      </c>
      <c r="E11" s="11" t="s">
        <v>200</v>
      </c>
    </row>
    <row r="12" spans="1:5">
      <c r="A12" s="45" t="s">
        <v>201</v>
      </c>
      <c r="B12" s="77">
        <v>40</v>
      </c>
      <c r="C12" s="45" t="s">
        <v>106</v>
      </c>
      <c r="D12" s="11" t="s">
        <v>107</v>
      </c>
      <c r="E12" s="11" t="s">
        <v>202</v>
      </c>
    </row>
    <row r="13" spans="1:5">
      <c r="A13" s="45" t="s">
        <v>203</v>
      </c>
      <c r="B13" s="77">
        <v>75</v>
      </c>
      <c r="C13" s="45" t="s">
        <v>106</v>
      </c>
      <c r="D13" s="11" t="s">
        <v>107</v>
      </c>
      <c r="E13" s="11" t="s">
        <v>204</v>
      </c>
    </row>
    <row r="14" spans="1:5">
      <c r="A14" s="45" t="s">
        <v>205</v>
      </c>
      <c r="B14" s="77">
        <v>75</v>
      </c>
      <c r="C14" s="45" t="s">
        <v>106</v>
      </c>
      <c r="D14" s="11" t="s">
        <v>107</v>
      </c>
      <c r="E14" s="11" t="s">
        <v>206</v>
      </c>
    </row>
    <row r="15" spans="1:5">
      <c r="A15" s="10" t="s">
        <v>207</v>
      </c>
      <c r="B15" s="4">
        <v>70</v>
      </c>
      <c r="C15" s="10" t="s">
        <v>106</v>
      </c>
      <c r="D15" s="11" t="s">
        <v>107</v>
      </c>
      <c r="E15" s="11" t="s">
        <v>208</v>
      </c>
    </row>
    <row r="16" spans="1:5">
      <c r="A16" s="10" t="s">
        <v>209</v>
      </c>
      <c r="B16" s="4">
        <v>90</v>
      </c>
      <c r="C16" s="10" t="s">
        <v>106</v>
      </c>
      <c r="D16" s="11" t="s">
        <v>107</v>
      </c>
      <c r="E16" s="11" t="s">
        <v>210</v>
      </c>
    </row>
    <row r="17" spans="1:5">
      <c r="A17" s="10" t="s">
        <v>211</v>
      </c>
      <c r="B17" s="4">
        <v>90</v>
      </c>
      <c r="C17" s="10" t="s">
        <v>106</v>
      </c>
      <c r="D17" s="11" t="s">
        <v>107</v>
      </c>
      <c r="E17" s="11" t="s">
        <v>212</v>
      </c>
    </row>
    <row r="18" spans="1:5">
      <c r="A18" s="10" t="s">
        <v>213</v>
      </c>
      <c r="B18" s="4">
        <v>90</v>
      </c>
      <c r="C18" s="10" t="s">
        <v>106</v>
      </c>
      <c r="D18" s="11" t="s">
        <v>107</v>
      </c>
      <c r="E18" s="11" t="s">
        <v>214</v>
      </c>
    </row>
    <row r="19" spans="1:5">
      <c r="A19" s="10" t="s">
        <v>215</v>
      </c>
      <c r="B19" s="4">
        <v>90</v>
      </c>
      <c r="C19" s="10" t="s">
        <v>106</v>
      </c>
      <c r="D19" s="11" t="s">
        <v>107</v>
      </c>
      <c r="E19" s="11" t="s">
        <v>216</v>
      </c>
    </row>
    <row r="20" spans="1:5">
      <c r="A20" s="10" t="s">
        <v>217</v>
      </c>
      <c r="B20" s="4">
        <v>5</v>
      </c>
      <c r="C20" s="10" t="s">
        <v>160</v>
      </c>
      <c r="D20" s="11" t="s">
        <v>107</v>
      </c>
      <c r="E20" s="11" t="s">
        <v>218</v>
      </c>
    </row>
    <row r="21" spans="1:5">
      <c r="A21" s="10" t="s">
        <v>219</v>
      </c>
      <c r="B21" s="4">
        <v>7</v>
      </c>
      <c r="C21" s="10" t="s">
        <v>160</v>
      </c>
      <c r="D21" s="11" t="s">
        <v>107</v>
      </c>
      <c r="E21" s="11" t="s">
        <v>220</v>
      </c>
    </row>
    <row r="22" spans="1:5">
      <c r="A22" s="10" t="s">
        <v>221</v>
      </c>
      <c r="B22" s="4">
        <v>7</v>
      </c>
      <c r="C22" s="10" t="s">
        <v>160</v>
      </c>
      <c r="D22" s="11" t="s">
        <v>107</v>
      </c>
      <c r="E22" s="11" t="s">
        <v>222</v>
      </c>
    </row>
  </sheetData>
  <dataValidations count="5">
    <dataValidation type="whole" operator="between" showInputMessage="1" showErrorMessage="1" sqref="B20:B22">
      <formula1>1</formula1>
      <formula2>30</formula2>
    </dataValidation>
    <dataValidation type="whole" operator="greaterThanOrEqual" showInputMessage="1" showErrorMessage="1" sqref="B3:B4">
      <formula1>0</formula1>
    </dataValidation>
    <dataValidation type="decimal" operator="between" allowBlank="1" showInputMessage="1" showErrorMessage="1" sqref="B6">
      <formula1>0.1</formula1>
      <formula2>5</formula2>
    </dataValidation>
    <dataValidation type="whole" operator="between" showInputMessage="1" showErrorMessage="1" sqref="B5 B7:B19">
      <formula1>0</formula1>
      <formula2>100</formula2>
    </dataValidation>
    <dataValidation type="whole" operator="greaterThanOrEqual" showInputMessage="1" showErrorMessage="1" sqref="B2">
      <formula1>1</formula1>
    </dataValidation>
  </dataValidation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sheetPr>
  <dimension ref="A1:E30"/>
  <sheetViews>
    <sheetView zoomScale="120" zoomScaleNormal="120" topLeftCell="A7" workbookViewId="0">
      <selection activeCell="B20" sqref="B20"/>
    </sheetView>
  </sheetViews>
  <sheetFormatPr defaultColWidth="10.8733333333333" defaultRowHeight="15.75" outlineLevelCol="4"/>
  <cols>
    <col min="1" max="1" width="104.373333333333" style="54" customWidth="1"/>
    <col min="2" max="2" width="5.87333333333333" style="10" customWidth="1"/>
    <col min="3" max="4" width="10.8733333333333" style="10"/>
    <col min="5" max="5" width="15.6266666666667" style="10" customWidth="1"/>
    <col min="6" max="16384" width="10.8733333333333" style="10"/>
  </cols>
  <sheetData>
    <row r="1" spans="1:5">
      <c r="A1" s="56" t="s">
        <v>90</v>
      </c>
      <c r="B1" s="11" t="s">
        <v>92</v>
      </c>
      <c r="C1" s="11" t="s">
        <v>93</v>
      </c>
      <c r="D1" s="11" t="s">
        <v>94</v>
      </c>
      <c r="E1" s="11" t="s">
        <v>95</v>
      </c>
    </row>
    <row r="2" ht="41.25" customHeight="1" spans="1:5">
      <c r="A2" s="57" t="s">
        <v>223</v>
      </c>
      <c r="B2" s="11"/>
      <c r="C2" s="11"/>
      <c r="D2" s="11"/>
      <c r="E2" s="11"/>
    </row>
    <row r="3" spans="1:5">
      <c r="A3" s="58" t="s">
        <v>224</v>
      </c>
      <c r="B3" s="59">
        <v>80</v>
      </c>
      <c r="C3" s="11"/>
      <c r="D3" s="11"/>
      <c r="E3" s="11"/>
    </row>
    <row r="4" spans="1:5">
      <c r="A4" s="54" t="s">
        <v>225</v>
      </c>
      <c r="B4" s="59">
        <v>20</v>
      </c>
      <c r="C4" s="11"/>
      <c r="D4" s="11"/>
      <c r="E4" s="11"/>
    </row>
    <row r="5" spans="1:5">
      <c r="A5" s="54" t="s">
        <v>226</v>
      </c>
      <c r="B5" s="60">
        <f>100*(1-((1-B3/100)/(1-B4/100)))</f>
        <v>75</v>
      </c>
      <c r="C5" s="11"/>
      <c r="D5" s="11"/>
      <c r="E5" s="11"/>
    </row>
    <row r="6" spans="1:5">
      <c r="A6" s="54" t="s">
        <v>227</v>
      </c>
      <c r="B6" s="59">
        <v>50</v>
      </c>
      <c r="C6" s="11"/>
      <c r="D6" s="11"/>
      <c r="E6" s="11"/>
    </row>
    <row r="7" spans="1:5">
      <c r="A7" s="61" t="s">
        <v>228</v>
      </c>
      <c r="B7" s="60">
        <f>'Virus Param'!B8*(1-B3/100)/(1-B4/100)</f>
        <v>3.75</v>
      </c>
      <c r="C7" s="11"/>
      <c r="D7" s="11"/>
      <c r="E7" s="11"/>
    </row>
    <row r="8" s="53" customFormat="1" spans="1:5">
      <c r="A8" s="61" t="s">
        <v>229</v>
      </c>
      <c r="B8" s="60">
        <f>100-100*(1-(B7/'Virus Param'!B8)*(1-'Vaccination Param'!B6/100))</f>
        <v>12.5</v>
      </c>
      <c r="C8" s="62"/>
      <c r="D8" s="62"/>
      <c r="E8" s="62"/>
    </row>
    <row r="9" s="53" customFormat="1" ht="51" customHeight="1" spans="1:5">
      <c r="A9" s="61"/>
      <c r="B9" s="62"/>
      <c r="C9" s="62"/>
      <c r="D9" s="62"/>
      <c r="E9" s="62"/>
    </row>
    <row r="10" s="54" customFormat="1" spans="1:5">
      <c r="A10" s="61" t="s">
        <v>230</v>
      </c>
      <c r="B10" s="63">
        <f>$B$7</f>
        <v>3.75</v>
      </c>
      <c r="C10" s="54" t="s">
        <v>106</v>
      </c>
      <c r="D10" s="56" t="s">
        <v>107</v>
      </c>
      <c r="E10" s="56" t="s">
        <v>231</v>
      </c>
    </row>
    <row r="11" s="54" customFormat="1" spans="1:5">
      <c r="A11" s="61" t="s">
        <v>232</v>
      </c>
      <c r="B11" s="63">
        <f>$B$7</f>
        <v>3.75</v>
      </c>
      <c r="C11" s="54" t="s">
        <v>106</v>
      </c>
      <c r="D11" s="56" t="s">
        <v>107</v>
      </c>
      <c r="E11" s="56" t="s">
        <v>233</v>
      </c>
    </row>
    <row r="12" s="54" customFormat="1" spans="1:5">
      <c r="A12" s="61" t="s">
        <v>234</v>
      </c>
      <c r="B12" s="63">
        <f>'Virus Param'!$B$8</f>
        <v>15</v>
      </c>
      <c r="C12" s="54" t="s">
        <v>106</v>
      </c>
      <c r="D12" s="56" t="s">
        <v>107</v>
      </c>
      <c r="E12" s="56" t="s">
        <v>235</v>
      </c>
    </row>
    <row r="13" s="54" customFormat="1" spans="1:5">
      <c r="A13" s="61" t="s">
        <v>236</v>
      </c>
      <c r="B13" s="63">
        <f>'Virus Param'!$B$9</f>
        <v>25</v>
      </c>
      <c r="C13" s="54" t="s">
        <v>106</v>
      </c>
      <c r="D13" s="56" t="s">
        <v>107</v>
      </c>
      <c r="E13" s="56" t="s">
        <v>237</v>
      </c>
    </row>
    <row r="14" s="54" customFormat="1" spans="1:5">
      <c r="A14" s="61" t="s">
        <v>238</v>
      </c>
      <c r="B14" s="63">
        <f>'Virus Param'!$B$9</f>
        <v>25</v>
      </c>
      <c r="C14" s="54" t="s">
        <v>106</v>
      </c>
      <c r="D14" s="56" t="s">
        <v>107</v>
      </c>
      <c r="E14" s="56" t="s">
        <v>239</v>
      </c>
    </row>
    <row r="15" s="54" customFormat="1" spans="1:5">
      <c r="A15" s="61" t="s">
        <v>240</v>
      </c>
      <c r="B15" s="63">
        <f>'Virus Param'!$B$9</f>
        <v>25</v>
      </c>
      <c r="C15" s="54" t="s">
        <v>106</v>
      </c>
      <c r="D15" s="56" t="s">
        <v>107</v>
      </c>
      <c r="E15" s="56" t="s">
        <v>241</v>
      </c>
    </row>
    <row r="16" s="54" customFormat="1" spans="1:5">
      <c r="A16" s="61" t="s">
        <v>242</v>
      </c>
      <c r="B16" s="63">
        <f>'Virus Param'!$B$10</f>
        <v>40</v>
      </c>
      <c r="C16" s="54" t="s">
        <v>106</v>
      </c>
      <c r="D16" s="56" t="s">
        <v>107</v>
      </c>
      <c r="E16" s="56" t="s">
        <v>243</v>
      </c>
    </row>
    <row r="17" s="54" customFormat="1" spans="1:5">
      <c r="A17" s="61" t="s">
        <v>244</v>
      </c>
      <c r="B17" s="63">
        <f>'Virus Param'!$B$10</f>
        <v>40</v>
      </c>
      <c r="C17" s="54" t="s">
        <v>106</v>
      </c>
      <c r="D17" s="56" t="s">
        <v>107</v>
      </c>
      <c r="E17" s="56" t="s">
        <v>245</v>
      </c>
    </row>
    <row r="18" s="54" customFormat="1" spans="1:5">
      <c r="A18" s="61" t="s">
        <v>246</v>
      </c>
      <c r="B18" s="64">
        <f>'Virus Param'!$B$10</f>
        <v>40</v>
      </c>
      <c r="C18" s="65" t="s">
        <v>106</v>
      </c>
      <c r="D18" s="66" t="s">
        <v>107</v>
      </c>
      <c r="E18" s="66" t="s">
        <v>247</v>
      </c>
    </row>
    <row r="19" s="54" customFormat="1" spans="1:5">
      <c r="A19" s="67" t="s">
        <v>248</v>
      </c>
      <c r="B19" s="64">
        <v>0</v>
      </c>
      <c r="C19" s="65" t="s">
        <v>106</v>
      </c>
      <c r="D19" s="66" t="s">
        <v>107</v>
      </c>
      <c r="E19" s="66" t="s">
        <v>249</v>
      </c>
    </row>
    <row r="20" s="18" customFormat="1" spans="1:5">
      <c r="A20" s="68" t="s">
        <v>250</v>
      </c>
      <c r="B20" s="69">
        <f>$B$8</f>
        <v>12.5</v>
      </c>
      <c r="C20" s="70" t="s">
        <v>106</v>
      </c>
      <c r="D20" s="71" t="s">
        <v>107</v>
      </c>
      <c r="E20" s="71" t="s">
        <v>251</v>
      </c>
    </row>
    <row r="21" s="18" customFormat="1" spans="1:5">
      <c r="A21" s="68" t="s">
        <v>252</v>
      </c>
      <c r="B21" s="69">
        <f>$B$8</f>
        <v>12.5</v>
      </c>
      <c r="C21" s="70" t="s">
        <v>106</v>
      </c>
      <c r="D21" s="71" t="s">
        <v>107</v>
      </c>
      <c r="E21" s="71" t="s">
        <v>253</v>
      </c>
    </row>
    <row r="22" s="18" customFormat="1" spans="1:5">
      <c r="A22" s="68" t="s">
        <v>254</v>
      </c>
      <c r="B22" s="69">
        <f>$B$8</f>
        <v>12.5</v>
      </c>
      <c r="C22" s="70" t="s">
        <v>106</v>
      </c>
      <c r="D22" s="71" t="s">
        <v>107</v>
      </c>
      <c r="E22" s="71" t="s">
        <v>255</v>
      </c>
    </row>
    <row r="23" s="18" customFormat="1" spans="1:5">
      <c r="A23" s="68" t="s">
        <v>256</v>
      </c>
      <c r="B23" s="69">
        <v>100</v>
      </c>
      <c r="C23" s="70" t="s">
        <v>160</v>
      </c>
      <c r="D23" s="71" t="s">
        <v>107</v>
      </c>
      <c r="E23" s="71" t="s">
        <v>257</v>
      </c>
    </row>
    <row r="24" s="18" customFormat="1" spans="1:5">
      <c r="A24" s="68" t="s">
        <v>258</v>
      </c>
      <c r="B24" s="72">
        <v>4</v>
      </c>
      <c r="C24" s="42" t="s">
        <v>259</v>
      </c>
      <c r="D24" s="73" t="s">
        <v>107</v>
      </c>
      <c r="E24" s="73" t="s">
        <v>260</v>
      </c>
    </row>
    <row r="25" s="18" customFormat="1" spans="1:5">
      <c r="A25" s="74" t="s">
        <v>261</v>
      </c>
      <c r="B25" s="75">
        <v>100</v>
      </c>
      <c r="C25" s="18" t="s">
        <v>170</v>
      </c>
      <c r="D25" s="73" t="s">
        <v>107</v>
      </c>
      <c r="E25" s="73" t="s">
        <v>262</v>
      </c>
    </row>
    <row r="26" s="18" customFormat="1" spans="1:5">
      <c r="A26" s="74" t="s">
        <v>263</v>
      </c>
      <c r="B26" s="75">
        <v>100</v>
      </c>
      <c r="C26" s="18" t="s">
        <v>170</v>
      </c>
      <c r="D26" s="73" t="s">
        <v>107</v>
      </c>
      <c r="E26" s="73" t="s">
        <v>264</v>
      </c>
    </row>
    <row r="27" s="18" customFormat="1" spans="1:5">
      <c r="A27" s="74" t="s">
        <v>265</v>
      </c>
      <c r="B27" s="75">
        <f>$B$4</f>
        <v>20</v>
      </c>
      <c r="C27" s="18" t="s">
        <v>106</v>
      </c>
      <c r="D27" s="73" t="s">
        <v>107</v>
      </c>
      <c r="E27" s="73" t="s">
        <v>266</v>
      </c>
    </row>
    <row r="28" s="18" customFormat="1" spans="1:5">
      <c r="A28" s="74" t="s">
        <v>267</v>
      </c>
      <c r="B28" s="75">
        <f>$B$4</f>
        <v>20</v>
      </c>
      <c r="C28" s="18" t="s">
        <v>106</v>
      </c>
      <c r="D28" s="73" t="s">
        <v>107</v>
      </c>
      <c r="E28" s="73" t="s">
        <v>268</v>
      </c>
    </row>
    <row r="29" s="55" customFormat="1" spans="1:1">
      <c r="A29" s="18"/>
    </row>
    <row r="30" s="55" customFormat="1" spans="1:1">
      <c r="A30" s="18"/>
    </row>
  </sheetData>
  <dataValidations count="5">
    <dataValidation type="decimal" operator="between" allowBlank="1" showInputMessage="1" showErrorMessage="1" sqref="B25:B26">
      <formula1>0.08</formula1>
      <formula2>100</formula2>
    </dataValidation>
    <dataValidation type="whole" operator="between" allowBlank="1" showInputMessage="1" showErrorMessage="1" sqref="B24">
      <formula1>1</formula1>
      <formula2>52</formula2>
    </dataValidation>
    <dataValidation type="whole" operator="between" allowBlank="1" showInputMessage="1" showErrorMessage="1" sqref="B23">
      <formula1>0</formula1>
      <formula2>1000</formula2>
    </dataValidation>
    <dataValidation type="whole" operator="between" allowBlank="1" showInputMessage="1" showErrorMessage="1" sqref="B13 B16">
      <formula1>1</formula1>
      <formula2>100</formula2>
    </dataValidation>
    <dataValidation type="whole" operator="between" allowBlank="1" showInputMessage="1" showErrorMessage="1" sqref="B6 B3:B4 B10:B12 B14:B15 B17:B22 B27:B28">
      <formula1>0</formula1>
      <formula2>100</formula2>
    </dataValidation>
  </dataValidations>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Instructions</vt:lpstr>
      <vt:lpstr>Epidemiology</vt:lpstr>
      <vt:lpstr>Severity-Mortality</vt:lpstr>
      <vt:lpstr>Population</vt:lpstr>
      <vt:lpstr>Parameters</vt:lpstr>
      <vt:lpstr>Country Area Param</vt:lpstr>
      <vt:lpstr>Virus Param</vt:lpstr>
      <vt:lpstr>Hospitalisation Param</vt:lpstr>
      <vt:lpstr>Vaccination Param</vt:lpstr>
      <vt:lpstr>Interventions Param</vt:lpstr>
      <vt:lpstr>Interventions</vt:lpstr>
      <vt:lpstr>HIDDEN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Celhay</dc:creator>
  <cp:lastModifiedBy>bogao</cp:lastModifiedBy>
  <dcterms:created xsi:type="dcterms:W3CDTF">2020-04-04T02:36:00Z</dcterms:created>
  <dcterms:modified xsi:type="dcterms:W3CDTF">2021-07-01T23:04:28Z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ies>
</file>