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BE42857-2E97-4F7C-AC55-9CA9589BA33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C11" i="1"/>
  <c r="H11" i="1"/>
  <c r="G11" i="1"/>
  <c r="F11" i="1"/>
  <c r="E11" i="1"/>
  <c r="G3" i="1" l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  <c r="E2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B2" i="1"/>
  <c r="C3" i="1"/>
  <c r="B3" i="1"/>
  <c r="C2" i="1"/>
  <c r="C18" i="1"/>
</calcChain>
</file>

<file path=xl/sharedStrings.xml><?xml version="1.0" encoding="utf-8"?>
<sst xmlns="http://schemas.openxmlformats.org/spreadsheetml/2006/main" count="45" uniqueCount="45">
  <si>
    <t>Название 
пункта</t>
  </si>
  <si>
    <t>Количество 
всего, чел</t>
  </si>
  <si>
    <t>1. Управление предприятия</t>
  </si>
  <si>
    <t>2. АТП</t>
  </si>
  <si>
    <t>3. Цохв</t>
  </si>
  <si>
    <t>4. АБК(ЦОхв)</t>
  </si>
  <si>
    <t>5. ЦДиСхр</t>
  </si>
  <si>
    <t>6. АБК(Энергоуправление, связь)</t>
  </si>
  <si>
    <t>7. Здание Рудоуправления</t>
  </si>
  <si>
    <t>8. Здание ЖДЦ</t>
  </si>
  <si>
    <t>9. Станция северная(здание поста ЭЦ)</t>
  </si>
  <si>
    <t>Критическая точка, чел</t>
  </si>
  <si>
    <t>АБК(Цохв)</t>
  </si>
  <si>
    <t>Цохв</t>
  </si>
  <si>
    <t>АБК(ЦДиСхр)</t>
  </si>
  <si>
    <t>ЦДиСхр</t>
  </si>
  <si>
    <t>АТП</t>
  </si>
  <si>
    <t>АБК(Связь, Энергоуправление)</t>
  </si>
  <si>
    <t>Управление предприятия</t>
  </si>
  <si>
    <t>Здание РУ</t>
  </si>
  <si>
    <t xml:space="preserve">Управление ГТК здание ЖДЦ центральный вход </t>
  </si>
  <si>
    <t>УРЭМО центральный вход</t>
  </si>
  <si>
    <t>Депо подвижного состава вагонный участок (персонал депо)</t>
  </si>
  <si>
    <t>В боксе здания НППС при входе в диспетчерскую</t>
  </si>
  <si>
    <t>ЦПОИХиИМ</t>
  </si>
  <si>
    <t>КРО</t>
  </si>
  <si>
    <t>Котельная №1</t>
  </si>
  <si>
    <t xml:space="preserve">ст.Северная здание АБК УММ </t>
  </si>
  <si>
    <t>ст.Северная здание поста ЭЦ 1 этаж (персонал УПС, УЭ)</t>
  </si>
  <si>
    <t>Здание тепловодосетей</t>
  </si>
  <si>
    <t>Пристрой корпуса сушки</t>
  </si>
  <si>
    <t>Помещение ГРУ котельной 5 (МЛК)</t>
  </si>
  <si>
    <t>Центральный вход здания воздушных сетей ЭУ</t>
  </si>
  <si>
    <t>Щитовая п/ст РП-1</t>
  </si>
  <si>
    <t>Центральный вход п/ст СТП-1</t>
  </si>
  <si>
    <t>Щитовая п/ст СТП-2</t>
  </si>
  <si>
    <t>Центральный вход п/ст СТП-6</t>
  </si>
  <si>
    <t xml:space="preserve">Стадион: </t>
  </si>
  <si>
    <t>Бассейн</t>
  </si>
  <si>
    <t>Номер точки</t>
  </si>
  <si>
    <t>ИТОГО</t>
  </si>
  <si>
    <t>5 в мин, 15 мин</t>
  </si>
  <si>
    <t>5 в мин, 20 мин</t>
  </si>
  <si>
    <t>8 в мин, 20 мин</t>
  </si>
  <si>
    <t>Решение, 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</si>
</sst>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5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 shrinkToFit="1"/>
    </xf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wrapText="1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Fill="1" applyBorder="1"/>
    <xf numFmtId="0" fontId="3" fillId="0" borderId="10" xfId="0" applyFont="1" applyFill="1" applyBorder="1" applyAlignment="1">
      <alignment wrapText="1" shrinkToFit="1"/>
    </xf>
    <xf numFmtId="0" fontId="5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sqref="A1:H11"/>
    </sheetView>
  </sheetViews>
  <sheetFormatPr defaultRowHeight="15" x14ac:dyDescent="0.25"/>
  <cols>
    <col min="1" max="1" width="84.85546875" customWidth="1"/>
    <col min="2" max="2" width="18.85546875" customWidth="1"/>
    <col min="3" max="3" width="19.5703125" customWidth="1"/>
    <col min="4" max="4" width="11.28515625" customWidth="1"/>
    <col min="5" max="5" width="12.140625" customWidth="1"/>
    <col min="6" max="6" width="11.7109375" customWidth="1"/>
    <col min="7" max="7" width="11.85546875" customWidth="1"/>
    <col min="8" max="8" width="14" customWidth="1"/>
  </cols>
  <sheetData>
    <row r="1" spans="1:8" ht="47.25" customHeight="1" x14ac:dyDescent="0.3">
      <c r="A1" s="13" t="s">
        <v>0</v>
      </c>
      <c r="B1" s="13" t="s">
        <v>1</v>
      </c>
      <c r="C1" s="13" t="s">
        <v>11</v>
      </c>
      <c r="D1" s="13" t="s">
        <v>39</v>
      </c>
      <c r="E1" s="13" t="s">
        <v>41</v>
      </c>
      <c r="F1" s="13" t="s">
        <v>42</v>
      </c>
      <c r="G1" s="13" t="s">
        <v>43</v>
      </c>
      <c r="H1" s="17" t="s">
        <v>44</v>
      </c>
    </row>
    <row r="2" spans="1:8" ht="26.25" x14ac:dyDescent="0.4">
      <c r="A2" s="14" t="s">
        <v>2</v>
      </c>
      <c r="B2" s="15">
        <f>B18</f>
        <v>141</v>
      </c>
      <c r="C2" s="15">
        <f>C18</f>
        <v>139</v>
      </c>
      <c r="D2" s="15">
        <v>1</v>
      </c>
      <c r="E2" s="18">
        <f>ROUND(C2/5/15, 2)</f>
        <v>1.85</v>
      </c>
      <c r="F2" s="18">
        <f>ROUND(C2/5/20, 2)</f>
        <v>1.39</v>
      </c>
      <c r="G2" s="18">
        <f>ROUND(C2/8/15, 2)</f>
        <v>1.1599999999999999</v>
      </c>
      <c r="H2" s="19">
        <v>1</v>
      </c>
    </row>
    <row r="3" spans="1:8" ht="26.25" x14ac:dyDescent="0.4">
      <c r="A3" s="14" t="s">
        <v>3</v>
      </c>
      <c r="B3" s="15">
        <f>B16</f>
        <v>149</v>
      </c>
      <c r="C3" s="15">
        <f>C16</f>
        <v>100</v>
      </c>
      <c r="D3" s="15">
        <v>2</v>
      </c>
      <c r="E3" s="18">
        <f t="shared" ref="E3:E10" si="0">ROUND(C3/5/15, 2)</f>
        <v>1.33</v>
      </c>
      <c r="F3" s="18">
        <f t="shared" ref="F3:F10" si="1">ROUND(C3/5/20, 2)</f>
        <v>1</v>
      </c>
      <c r="G3" s="18">
        <f t="shared" ref="G3:G10" si="2">ROUND(C3/8/15, 2)</f>
        <v>0.83</v>
      </c>
      <c r="H3" s="19">
        <v>1</v>
      </c>
    </row>
    <row r="4" spans="1:8" ht="26.25" x14ac:dyDescent="0.4">
      <c r="A4" s="14" t="s">
        <v>4</v>
      </c>
      <c r="B4" s="15">
        <f>B13+B24+B25</f>
        <v>510</v>
      </c>
      <c r="C4" s="15">
        <f>C13+C24+C25</f>
        <v>271</v>
      </c>
      <c r="D4" s="15">
        <v>3</v>
      </c>
      <c r="E4" s="18">
        <f t="shared" si="0"/>
        <v>3.61</v>
      </c>
      <c r="F4" s="18">
        <f t="shared" si="1"/>
        <v>2.71</v>
      </c>
      <c r="G4" s="18">
        <f t="shared" si="2"/>
        <v>2.2599999999999998</v>
      </c>
      <c r="H4" s="19">
        <v>3</v>
      </c>
    </row>
    <row r="5" spans="1:8" ht="26.25" x14ac:dyDescent="0.4">
      <c r="A5" s="14" t="s">
        <v>5</v>
      </c>
      <c r="B5" s="15">
        <f>B12</f>
        <v>42</v>
      </c>
      <c r="C5" s="15">
        <f>C12</f>
        <v>35</v>
      </c>
      <c r="D5" s="16">
        <v>4</v>
      </c>
      <c r="E5" s="18">
        <f t="shared" si="0"/>
        <v>0.47</v>
      </c>
      <c r="F5" s="18">
        <f t="shared" si="1"/>
        <v>0.35</v>
      </c>
      <c r="G5" s="18">
        <f t="shared" si="2"/>
        <v>0.28999999999999998</v>
      </c>
      <c r="H5" s="19">
        <v>1</v>
      </c>
    </row>
    <row r="6" spans="1:8" ht="26.25" x14ac:dyDescent="0.4">
      <c r="A6" s="14" t="s">
        <v>6</v>
      </c>
      <c r="B6" s="15">
        <f>B14+B15+B30</f>
        <v>133</v>
      </c>
      <c r="C6" s="15">
        <f>C14+C15+C30</f>
        <v>86</v>
      </c>
      <c r="D6" s="16">
        <v>5</v>
      </c>
      <c r="E6" s="18">
        <f t="shared" si="0"/>
        <v>1.1499999999999999</v>
      </c>
      <c r="F6" s="18">
        <f t="shared" si="1"/>
        <v>0.86</v>
      </c>
      <c r="G6" s="18">
        <f t="shared" si="2"/>
        <v>0.72</v>
      </c>
      <c r="H6" s="19">
        <v>1</v>
      </c>
    </row>
    <row r="7" spans="1:8" ht="28.5" customHeight="1" x14ac:dyDescent="0.4">
      <c r="A7" s="14" t="s">
        <v>7</v>
      </c>
      <c r="B7" s="15">
        <f>+B17+B26+B31+B32+B33+B34+B35+B36</f>
        <v>91</v>
      </c>
      <c r="C7" s="15">
        <f>C17+C26+C31+C32+C33+C34+C35+C36</f>
        <v>71</v>
      </c>
      <c r="D7" s="16">
        <v>6</v>
      </c>
      <c r="E7" s="18">
        <f t="shared" si="0"/>
        <v>0.95</v>
      </c>
      <c r="F7" s="18">
        <f t="shared" si="1"/>
        <v>0.71</v>
      </c>
      <c r="G7" s="18">
        <f t="shared" si="2"/>
        <v>0.59</v>
      </c>
      <c r="H7" s="19">
        <v>1</v>
      </c>
    </row>
    <row r="8" spans="1:8" ht="26.25" x14ac:dyDescent="0.4">
      <c r="A8" s="14" t="s">
        <v>8</v>
      </c>
      <c r="B8" s="15">
        <f>B19+B23</f>
        <v>151</v>
      </c>
      <c r="C8" s="15">
        <f>C19+C23</f>
        <v>122</v>
      </c>
      <c r="D8" s="16">
        <v>7</v>
      </c>
      <c r="E8" s="18">
        <f t="shared" si="0"/>
        <v>1.63</v>
      </c>
      <c r="F8" s="18">
        <f t="shared" si="1"/>
        <v>1.22</v>
      </c>
      <c r="G8" s="18">
        <f t="shared" si="2"/>
        <v>1.02</v>
      </c>
      <c r="H8" s="19">
        <v>1</v>
      </c>
    </row>
    <row r="9" spans="1:8" ht="26.25" x14ac:dyDescent="0.4">
      <c r="A9" s="14" t="s">
        <v>9</v>
      </c>
      <c r="B9" s="15">
        <f>B20+B21+B22+B29</f>
        <v>240</v>
      </c>
      <c r="C9" s="15">
        <f>C20+C21+C22+C29</f>
        <v>179</v>
      </c>
      <c r="D9" s="16">
        <v>8</v>
      </c>
      <c r="E9" s="18">
        <f t="shared" si="0"/>
        <v>2.39</v>
      </c>
      <c r="F9" s="18">
        <f t="shared" si="1"/>
        <v>1.79</v>
      </c>
      <c r="G9" s="18">
        <f t="shared" si="2"/>
        <v>1.49</v>
      </c>
      <c r="H9" s="19">
        <v>1</v>
      </c>
    </row>
    <row r="10" spans="1:8" ht="27" customHeight="1" x14ac:dyDescent="0.4">
      <c r="A10" s="14" t="s">
        <v>10</v>
      </c>
      <c r="B10" s="15">
        <f>B27+B28</f>
        <v>193</v>
      </c>
      <c r="C10" s="15">
        <f>C27+C28</f>
        <v>151</v>
      </c>
      <c r="D10" s="16">
        <v>9</v>
      </c>
      <c r="E10" s="18">
        <f t="shared" si="0"/>
        <v>2.0099999999999998</v>
      </c>
      <c r="F10" s="18">
        <f t="shared" si="1"/>
        <v>1.51</v>
      </c>
      <c r="G10" s="18">
        <f t="shared" si="2"/>
        <v>1.26</v>
      </c>
      <c r="H10" s="19">
        <v>1</v>
      </c>
    </row>
    <row r="11" spans="1:8" ht="27" thickBot="1" x14ac:dyDescent="0.45">
      <c r="A11" s="21" t="s">
        <v>40</v>
      </c>
      <c r="B11" s="22">
        <f>SUM(B2:B10)</f>
        <v>1650</v>
      </c>
      <c r="C11" s="22">
        <f>SUM(C2:C10)</f>
        <v>1154</v>
      </c>
      <c r="D11" s="22">
        <v>9</v>
      </c>
      <c r="E11" s="20">
        <f>SUM(E2:E10)</f>
        <v>15.389999999999999</v>
      </c>
      <c r="F11" s="18">
        <f>SUM(F2:F10)</f>
        <v>11.540000000000001</v>
      </c>
      <c r="G11" s="18">
        <f>SUM(G2:G10)</f>
        <v>9.6199999999999992</v>
      </c>
      <c r="H11" s="19">
        <f>SUM(H2:H10)</f>
        <v>11</v>
      </c>
    </row>
    <row r="12" spans="1:8" ht="17.25" customHeight="1" x14ac:dyDescent="0.3">
      <c r="A12" s="4" t="s">
        <v>12</v>
      </c>
      <c r="B12" s="5">
        <v>42</v>
      </c>
      <c r="C12" s="5">
        <v>35</v>
      </c>
      <c r="D12" s="6">
        <v>4</v>
      </c>
      <c r="E12" s="1"/>
    </row>
    <row r="13" spans="1:8" ht="20.25" x14ac:dyDescent="0.3">
      <c r="A13" s="7" t="s">
        <v>13</v>
      </c>
      <c r="B13" s="2">
        <v>450</v>
      </c>
      <c r="C13" s="2">
        <v>218</v>
      </c>
      <c r="D13" s="8">
        <v>3</v>
      </c>
      <c r="E13" s="1"/>
    </row>
    <row r="14" spans="1:8" ht="20.25" x14ac:dyDescent="0.3">
      <c r="A14" s="9" t="s">
        <v>14</v>
      </c>
      <c r="B14" s="2">
        <v>35</v>
      </c>
      <c r="C14" s="2">
        <v>35</v>
      </c>
      <c r="D14" s="8">
        <v>5</v>
      </c>
      <c r="E14" s="1"/>
    </row>
    <row r="15" spans="1:8" ht="20.25" x14ac:dyDescent="0.3">
      <c r="A15" s="7" t="s">
        <v>15</v>
      </c>
      <c r="B15" s="2">
        <v>84</v>
      </c>
      <c r="C15" s="2">
        <v>39</v>
      </c>
      <c r="D15" s="8">
        <v>5</v>
      </c>
      <c r="E15" s="1"/>
    </row>
    <row r="16" spans="1:8" ht="20.25" x14ac:dyDescent="0.3">
      <c r="A16" s="7" t="s">
        <v>16</v>
      </c>
      <c r="B16" s="2">
        <v>149</v>
      </c>
      <c r="C16" s="2">
        <v>100</v>
      </c>
      <c r="D16" s="8">
        <v>2</v>
      </c>
      <c r="E16" s="1"/>
    </row>
    <row r="17" spans="1:5" ht="20.25" x14ac:dyDescent="0.3">
      <c r="A17" s="9" t="s">
        <v>17</v>
      </c>
      <c r="B17" s="2">
        <v>21</v>
      </c>
      <c r="C17" s="2">
        <v>21</v>
      </c>
      <c r="D17" s="8">
        <v>6</v>
      </c>
      <c r="E17" s="1"/>
    </row>
    <row r="18" spans="1:5" ht="20.25" x14ac:dyDescent="0.3">
      <c r="A18" s="7" t="s">
        <v>18</v>
      </c>
      <c r="B18" s="2">
        <v>141</v>
      </c>
      <c r="C18" s="2">
        <f>125+7+7</f>
        <v>139</v>
      </c>
      <c r="D18" s="8">
        <v>1</v>
      </c>
    </row>
    <row r="19" spans="1:5" ht="20.25" x14ac:dyDescent="0.3">
      <c r="A19" s="9" t="s">
        <v>19</v>
      </c>
      <c r="B19" s="2">
        <v>140</v>
      </c>
      <c r="C19" s="2">
        <v>114</v>
      </c>
      <c r="D19" s="8">
        <v>7</v>
      </c>
    </row>
    <row r="20" spans="1:5" ht="20.25" x14ac:dyDescent="0.3">
      <c r="A20" s="7" t="s">
        <v>20</v>
      </c>
      <c r="B20" s="2">
        <v>118</v>
      </c>
      <c r="C20" s="3">
        <v>80</v>
      </c>
      <c r="D20" s="8">
        <v>8</v>
      </c>
    </row>
    <row r="21" spans="1:5" ht="20.25" x14ac:dyDescent="0.3">
      <c r="A21" s="9" t="s">
        <v>21</v>
      </c>
      <c r="B21" s="2">
        <v>46</v>
      </c>
      <c r="C21" s="2">
        <v>23</v>
      </c>
      <c r="D21" s="8">
        <v>8</v>
      </c>
    </row>
    <row r="22" spans="1:5" ht="20.25" x14ac:dyDescent="0.3">
      <c r="A22" s="9" t="s">
        <v>22</v>
      </c>
      <c r="B22" s="2">
        <v>62</v>
      </c>
      <c r="C22" s="2">
        <v>62</v>
      </c>
      <c r="D22" s="8">
        <v>8</v>
      </c>
    </row>
    <row r="23" spans="1:5" ht="20.25" x14ac:dyDescent="0.3">
      <c r="A23" s="9" t="s">
        <v>23</v>
      </c>
      <c r="B23" s="2">
        <v>11</v>
      </c>
      <c r="C23" s="2">
        <v>8</v>
      </c>
      <c r="D23" s="8">
        <v>7</v>
      </c>
    </row>
    <row r="24" spans="1:5" ht="20.25" x14ac:dyDescent="0.3">
      <c r="A24" s="7" t="s">
        <v>24</v>
      </c>
      <c r="B24" s="2">
        <v>23</v>
      </c>
      <c r="C24" s="2">
        <v>16</v>
      </c>
      <c r="D24" s="8">
        <v>3</v>
      </c>
    </row>
    <row r="25" spans="1:5" ht="20.25" x14ac:dyDescent="0.3">
      <c r="A25" s="9" t="s">
        <v>25</v>
      </c>
      <c r="B25" s="2">
        <v>37</v>
      </c>
      <c r="C25" s="2">
        <v>37</v>
      </c>
      <c r="D25" s="8">
        <v>3</v>
      </c>
    </row>
    <row r="26" spans="1:5" ht="20.25" x14ac:dyDescent="0.3">
      <c r="A26" s="9" t="s">
        <v>26</v>
      </c>
      <c r="B26" s="2">
        <v>29</v>
      </c>
      <c r="C26" s="2">
        <v>21</v>
      </c>
      <c r="D26" s="8">
        <v>6</v>
      </c>
    </row>
    <row r="27" spans="1:5" ht="20.25" x14ac:dyDescent="0.3">
      <c r="A27" s="7" t="s">
        <v>27</v>
      </c>
      <c r="B27" s="2">
        <v>140</v>
      </c>
      <c r="C27" s="2">
        <v>123</v>
      </c>
      <c r="D27" s="8">
        <v>9</v>
      </c>
    </row>
    <row r="28" spans="1:5" ht="20.25" x14ac:dyDescent="0.3">
      <c r="A28" s="9" t="s">
        <v>28</v>
      </c>
      <c r="B28" s="2">
        <v>53</v>
      </c>
      <c r="C28" s="2">
        <v>28</v>
      </c>
      <c r="D28" s="8">
        <v>9</v>
      </c>
    </row>
    <row r="29" spans="1:5" ht="20.25" x14ac:dyDescent="0.3">
      <c r="A29" s="9" t="s">
        <v>29</v>
      </c>
      <c r="B29" s="2">
        <v>14</v>
      </c>
      <c r="C29" s="2">
        <v>14</v>
      </c>
      <c r="D29" s="8">
        <v>8</v>
      </c>
    </row>
    <row r="30" spans="1:5" ht="20.25" x14ac:dyDescent="0.3">
      <c r="A30" s="9" t="s">
        <v>30</v>
      </c>
      <c r="B30" s="2">
        <v>14</v>
      </c>
      <c r="C30" s="2">
        <v>12</v>
      </c>
      <c r="D30" s="8">
        <v>5</v>
      </c>
    </row>
    <row r="31" spans="1:5" ht="20.25" x14ac:dyDescent="0.3">
      <c r="A31" s="9" t="s">
        <v>31</v>
      </c>
      <c r="B31" s="2">
        <v>2</v>
      </c>
      <c r="C31" s="2">
        <v>1</v>
      </c>
      <c r="D31" s="8">
        <v>6</v>
      </c>
    </row>
    <row r="32" spans="1:5" ht="20.25" x14ac:dyDescent="0.3">
      <c r="A32" s="9" t="s">
        <v>32</v>
      </c>
      <c r="B32" s="2">
        <v>10</v>
      </c>
      <c r="C32" s="2">
        <v>8</v>
      </c>
      <c r="D32" s="8">
        <v>6</v>
      </c>
    </row>
    <row r="33" spans="1:4" ht="20.25" x14ac:dyDescent="0.3">
      <c r="A33" s="9" t="s">
        <v>33</v>
      </c>
      <c r="B33" s="2">
        <v>8</v>
      </c>
      <c r="C33" s="2">
        <v>6</v>
      </c>
      <c r="D33" s="8">
        <v>6</v>
      </c>
    </row>
    <row r="34" spans="1:4" ht="20.25" x14ac:dyDescent="0.3">
      <c r="A34" s="9" t="s">
        <v>34</v>
      </c>
      <c r="B34" s="2">
        <v>15</v>
      </c>
      <c r="C34" s="2">
        <v>11</v>
      </c>
      <c r="D34" s="8">
        <v>6</v>
      </c>
    </row>
    <row r="35" spans="1:4" ht="20.25" x14ac:dyDescent="0.3">
      <c r="A35" s="9" t="s">
        <v>35</v>
      </c>
      <c r="B35" s="2">
        <v>4</v>
      </c>
      <c r="C35" s="2">
        <v>2</v>
      </c>
      <c r="D35" s="8">
        <v>6</v>
      </c>
    </row>
    <row r="36" spans="1:4" ht="20.25" x14ac:dyDescent="0.3">
      <c r="A36" s="9" t="s">
        <v>36</v>
      </c>
      <c r="B36" s="2">
        <v>2</v>
      </c>
      <c r="C36" s="2">
        <v>1</v>
      </c>
      <c r="D36" s="8">
        <v>6</v>
      </c>
    </row>
    <row r="37" spans="1:4" ht="20.25" x14ac:dyDescent="0.3">
      <c r="A37" s="9" t="s">
        <v>37</v>
      </c>
      <c r="B37" s="2">
        <v>11</v>
      </c>
      <c r="C37" s="2">
        <v>8</v>
      </c>
      <c r="D37" s="8">
        <v>0</v>
      </c>
    </row>
    <row r="38" spans="1:4" ht="21" thickBot="1" x14ac:dyDescent="0.35">
      <c r="A38" s="10" t="s">
        <v>38</v>
      </c>
      <c r="B38" s="11">
        <v>15</v>
      </c>
      <c r="C38" s="11">
        <v>15</v>
      </c>
      <c r="D38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2020-07-03T05:53:17Z</dcterms:modified>
</cp:coreProperties>
</file>