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bellenblatt1" sheetId="1" r:id="rId4"/>
  </sheets>
  <definedNames/>
  <calcPr/>
</workbook>
</file>

<file path=xl/sharedStrings.xml><?xml version="1.0" encoding="utf-8"?>
<sst xmlns="http://schemas.openxmlformats.org/spreadsheetml/2006/main" count="63" uniqueCount="43">
  <si>
    <t>21DL</t>
  </si>
  <si>
    <t>21L</t>
  </si>
  <si>
    <t>DL</t>
  </si>
  <si>
    <t>L</t>
  </si>
  <si>
    <t>Minimum</t>
  </si>
  <si>
    <t>1st Quartile</t>
  </si>
  <si>
    <t>2nd Quartile</t>
  </si>
  <si>
    <t>Maximum</t>
  </si>
  <si>
    <t>Average</t>
  </si>
  <si>
    <t>Difference</t>
  </si>
  <si>
    <t>xlsrDE-Vlbg</t>
  </si>
  <si>
    <t>xlsr-vlbg</t>
  </si>
  <si>
    <t>wav2vec</t>
  </si>
  <si>
    <t>Average WER</t>
  </si>
  <si>
    <t>D</t>
  </si>
  <si>
    <t>21D</t>
  </si>
  <si>
    <t xml:space="preserve">Training </t>
  </si>
  <si>
    <t># of Audiofiles</t>
  </si>
  <si>
    <t>#  M</t>
  </si>
  <si>
    <t xml:space="preserve">% M  </t>
  </si>
  <si>
    <t>#  W</t>
  </si>
  <si>
    <t>% W</t>
  </si>
  <si>
    <t># of words</t>
  </si>
  <si>
    <t>Legede</t>
  </si>
  <si>
    <t xml:space="preserve">Test </t>
  </si>
  <si>
    <t>Anzahl der Sprachdateien mit einer männlichen Stimme</t>
  </si>
  <si>
    <t>Anzahl der Sprachdateien mit einer weiblichen Stimme</t>
  </si>
  <si>
    <t xml:space="preserve">% M </t>
  </si>
  <si>
    <t>Prozent von den Sprachdateien mit einer männlichen Stimme</t>
  </si>
  <si>
    <t>Prozent von den Sprachdateien mit einer weiblichen Stimme</t>
  </si>
  <si>
    <t>Größe des Vokabulars</t>
  </si>
  <si>
    <t>Training-to-set ratio</t>
  </si>
  <si>
    <t>zeigt wie viele Audiodateien von Trainingset wurden für eine Datei aus dem Testset verwendet</t>
  </si>
  <si>
    <t>Summary</t>
  </si>
  <si>
    <t>gesamte Anzahl von Sprachdateien</t>
  </si>
  <si>
    <t>Dataset bestehend aus 21 Sprachbefehlen</t>
  </si>
  <si>
    <t>Training-to-Test ratio</t>
  </si>
  <si>
    <t>Dataset bestehend aus 21 Sprachbefehlen und lustenaueren Redewendungen</t>
  </si>
  <si>
    <t># M</t>
  </si>
  <si>
    <t>Dataset bestehend aus 21 Sprachbefehlen und dornbirneren Mundart</t>
  </si>
  <si>
    <t># W</t>
  </si>
  <si>
    <t>Alles zusammen</t>
  </si>
  <si>
    <t># Audiofile for one word of Vocab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</si>
</sst>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color theme="1"/>
      <name val="Arial"/>
      <scheme val="minor"/>
    </font>
    <font>
      <b/>
      <sz val="10.0"/>
      <color rgb="FF434343"/>
      <name val="Arial"/>
    </font>
    <font>
      <b/>
      <color theme="1"/>
      <name val="Arial"/>
      <scheme val="minor"/>
    </font>
    <font>
      <color rgb="FF000000"/>
      <name val="Arial"/>
    </font>
    <font>
      <b/>
      <sz val="10.0"/>
      <color theme="0"/>
      <name val="Arial"/>
    </font>
    <font>
      <sz val="10.0"/>
      <color rgb="FF000000"/>
      <name val="Arial"/>
    </font>
    <font>
      <sz val="10.0"/>
      <color theme="1"/>
      <name val="Arial"/>
    </font>
    <font/>
    <font>
      <sz val="9.0"/>
      <color theme="1"/>
      <name val="Arial"/>
      <scheme val="minor"/>
    </font>
  </fonts>
  <fills count="17">
    <fill>
      <patternFill patternType="none"/>
    </fill>
    <fill>
      <patternFill patternType="lightGray"/>
    </fill>
    <fill>
      <patternFill patternType="solid">
        <fgColor rgb="FFD9D2E9"/>
        <bgColor rgb="FFD9D2E9"/>
      </patternFill>
    </fill>
    <fill>
      <patternFill patternType="solid">
        <fgColor rgb="FFFFFFFF"/>
        <bgColor rgb="FFFFFFFF"/>
      </patternFill>
    </fill>
    <fill>
      <patternFill patternType="solid">
        <fgColor theme="4"/>
        <bgColor theme="4"/>
      </patternFill>
    </fill>
    <fill>
      <patternFill patternType="solid">
        <fgColor rgb="FFC9DAF8"/>
        <bgColor rgb="FFC9DAF8"/>
      </patternFill>
    </fill>
    <fill>
      <patternFill patternType="solid">
        <fgColor theme="5"/>
        <bgColor theme="5"/>
      </patternFill>
    </fill>
    <fill>
      <patternFill patternType="solid">
        <fgColor rgb="FFF4CCCC"/>
        <bgColor rgb="FFF4CCCC"/>
      </patternFill>
    </fill>
    <fill>
      <patternFill patternType="solid">
        <fgColor theme="6"/>
        <bgColor theme="6"/>
      </patternFill>
    </fill>
    <fill>
      <patternFill patternType="solid">
        <fgColor rgb="FFFCE5CD"/>
        <bgColor rgb="FFFCE5CD"/>
      </patternFill>
    </fill>
    <fill>
      <patternFill patternType="solid">
        <fgColor theme="7"/>
        <bgColor theme="7"/>
      </patternFill>
    </fill>
    <fill>
      <patternFill patternType="solid">
        <fgColor rgb="FFB6D7A8"/>
        <bgColor rgb="FFB6D7A8"/>
      </patternFill>
    </fill>
    <fill>
      <patternFill patternType="solid">
        <fgColor rgb="FFD9EAD3"/>
        <bgColor rgb="FFD9EAD3"/>
      </patternFill>
    </fill>
    <fill>
      <patternFill patternType="solid">
        <fgColor rgb="FFF6B26B"/>
        <bgColor rgb="FFF6B26B"/>
      </patternFill>
    </fill>
    <fill>
      <patternFill patternType="solid">
        <fgColor rgb="FFFFF2CC"/>
        <bgColor rgb="FFFFF2CC"/>
      </patternFill>
    </fill>
    <fill>
      <patternFill patternType="solid">
        <fgColor theme="9"/>
        <bgColor theme="9"/>
      </patternFill>
    </fill>
    <fill>
      <patternFill patternType="solid">
        <fgColor rgb="FFCFE2F3"/>
        <bgColor rgb="FFCFE2F3"/>
      </patternFill>
    </fill>
  </fills>
  <borders count="15">
    <border/>
    <border>
      <left style="thin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5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2" fillId="2" fontId="2" numFmtId="0" xfId="0" applyAlignment="1" applyBorder="1" applyFill="1" applyFont="1">
      <alignment horizontal="center" vertical="bottom"/>
    </xf>
    <xf borderId="3" fillId="2" fontId="3" numFmtId="0" xfId="0" applyAlignment="1" applyBorder="1" applyFont="1">
      <alignment horizontal="center" readingOrder="0"/>
    </xf>
    <xf borderId="2" fillId="0" fontId="1" numFmtId="0" xfId="0" applyAlignment="1" applyBorder="1" applyFont="1">
      <alignment readingOrder="0"/>
    </xf>
    <xf borderId="4" fillId="3" fontId="4" numFmtId="0" xfId="0" applyAlignment="1" applyBorder="1" applyFill="1" applyFont="1">
      <alignment horizontal="left" readingOrder="0"/>
    </xf>
    <xf borderId="4" fillId="0" fontId="1" numFmtId="0" xfId="0" applyAlignment="1" applyBorder="1" applyFont="1">
      <alignment readingOrder="0"/>
    </xf>
    <xf borderId="5" fillId="4" fontId="5" numFmtId="0" xfId="0" applyAlignment="1" applyBorder="1" applyFill="1" applyFont="1">
      <alignment horizontal="center" vertical="bottom"/>
    </xf>
    <xf borderId="1" fillId="5" fontId="6" numFmtId="0" xfId="0" applyAlignment="1" applyBorder="1" applyFill="1" applyFont="1">
      <alignment horizontal="center" vertical="bottom"/>
    </xf>
    <xf borderId="2" fillId="5" fontId="6" numFmtId="0" xfId="0" applyAlignment="1" applyBorder="1" applyFont="1">
      <alignment horizontal="center" vertical="bottom"/>
    </xf>
    <xf borderId="1" fillId="5" fontId="7" numFmtId="0" xfId="0" applyAlignment="1" applyBorder="1" applyFont="1">
      <alignment horizontal="center" vertical="bottom"/>
    </xf>
    <xf borderId="2" fillId="5" fontId="1" numFmtId="0" xfId="0" applyAlignment="1" applyBorder="1" applyFont="1">
      <alignment readingOrder="0"/>
    </xf>
    <xf borderId="6" fillId="5" fontId="1" numFmtId="0" xfId="0" applyBorder="1" applyFont="1"/>
    <xf borderId="7" fillId="5" fontId="1" numFmtId="0" xfId="0" applyBorder="1" applyFont="1"/>
    <xf borderId="5" fillId="6" fontId="5" numFmtId="0" xfId="0" applyAlignment="1" applyBorder="1" applyFill="1" applyFont="1">
      <alignment horizontal="center" vertical="bottom"/>
    </xf>
    <xf borderId="5" fillId="7" fontId="7" numFmtId="0" xfId="0" applyAlignment="1" applyBorder="1" applyFill="1" applyFont="1">
      <alignment horizontal="center" vertical="bottom"/>
    </xf>
    <xf borderId="6" fillId="7" fontId="7" numFmtId="0" xfId="0" applyAlignment="1" applyBorder="1" applyFont="1">
      <alignment horizontal="center" vertical="bottom"/>
    </xf>
    <xf borderId="5" fillId="7" fontId="6" numFmtId="0" xfId="0" applyAlignment="1" applyBorder="1" applyFont="1">
      <alignment horizontal="center" vertical="bottom"/>
    </xf>
    <xf borderId="6" fillId="7" fontId="1" numFmtId="0" xfId="0" applyAlignment="1" applyBorder="1" applyFont="1">
      <alignment readingOrder="0"/>
    </xf>
    <xf borderId="6" fillId="7" fontId="1" numFmtId="0" xfId="0" applyBorder="1" applyFont="1"/>
    <xf borderId="7" fillId="7" fontId="1" numFmtId="0" xfId="0" applyBorder="1" applyFont="1"/>
    <xf borderId="8" fillId="8" fontId="5" numFmtId="0" xfId="0" applyAlignment="1" applyBorder="1" applyFill="1" applyFont="1">
      <alignment horizontal="center" vertical="bottom"/>
    </xf>
    <xf borderId="5" fillId="9" fontId="7" numFmtId="0" xfId="0" applyAlignment="1" applyBorder="1" applyFill="1" applyFont="1">
      <alignment horizontal="center" vertical="bottom"/>
    </xf>
    <xf borderId="6" fillId="9" fontId="7" numFmtId="0" xfId="0" applyAlignment="1" applyBorder="1" applyFont="1">
      <alignment horizontal="center" vertical="bottom"/>
    </xf>
    <xf borderId="6" fillId="9" fontId="1" numFmtId="0" xfId="0" applyAlignment="1" applyBorder="1" applyFont="1">
      <alignment readingOrder="0"/>
    </xf>
    <xf borderId="9" fillId="9" fontId="1" numFmtId="0" xfId="0" applyBorder="1" applyFont="1"/>
    <xf borderId="10" fillId="9" fontId="1" numFmtId="0" xfId="0" applyBorder="1" applyFont="1"/>
    <xf borderId="11" fillId="10" fontId="1" numFmtId="0" xfId="0" applyAlignment="1" applyBorder="1" applyFill="1" applyFont="1">
      <alignment horizontal="center" readingOrder="0"/>
    </xf>
    <xf borderId="11" fillId="11" fontId="1" numFmtId="2" xfId="0" applyAlignment="1" applyBorder="1" applyFill="1" applyFont="1" applyNumberFormat="1">
      <alignment horizontal="right"/>
    </xf>
    <xf borderId="3" fillId="11" fontId="1" numFmtId="2" xfId="0" applyAlignment="1" applyBorder="1" applyFont="1" applyNumberFormat="1">
      <alignment horizontal="right"/>
    </xf>
    <xf borderId="3" fillId="11" fontId="1" numFmtId="2" xfId="0" applyBorder="1" applyFont="1" applyNumberFormat="1"/>
    <xf borderId="0" fillId="0" fontId="1" numFmtId="0" xfId="0" applyAlignment="1" applyFont="1">
      <alignment readingOrder="0"/>
    </xf>
    <xf borderId="3" fillId="2" fontId="3" numFmtId="0" xfId="0" applyAlignment="1" applyBorder="1" applyFont="1">
      <alignment horizontal="center" readingOrder="0" vertical="center"/>
    </xf>
    <xf borderId="2" fillId="2" fontId="3" numFmtId="0" xfId="0" applyAlignment="1" applyBorder="1" applyFont="1">
      <alignment horizontal="center" readingOrder="0"/>
    </xf>
    <xf borderId="3" fillId="2" fontId="1" numFmtId="0" xfId="0" applyAlignment="1" applyBorder="1" applyFont="1">
      <alignment horizontal="center" readingOrder="0" vertical="center"/>
    </xf>
    <xf borderId="2" fillId="10" fontId="3" numFmtId="0" xfId="0" applyAlignment="1" applyBorder="1" applyFont="1">
      <alignment horizontal="center" readingOrder="0" vertical="center"/>
    </xf>
    <xf borderId="1" fillId="12" fontId="1" numFmtId="0" xfId="0" applyAlignment="1" applyBorder="1" applyFill="1" applyFont="1">
      <alignment horizontal="center" readingOrder="0"/>
    </xf>
    <xf borderId="4" fillId="0" fontId="8" numFmtId="0" xfId="0" applyBorder="1" applyFont="1"/>
    <xf borderId="2" fillId="12" fontId="1" numFmtId="0" xfId="0" applyAlignment="1" applyBorder="1" applyFont="1">
      <alignment readingOrder="0"/>
    </xf>
    <xf borderId="1" fillId="12" fontId="1" numFmtId="0" xfId="0" applyBorder="1" applyFont="1"/>
    <xf borderId="2" fillId="12" fontId="1" numFmtId="0" xfId="0" applyBorder="1" applyFont="1"/>
    <xf borderId="7" fillId="12" fontId="1" numFmtId="0" xfId="0" applyAlignment="1" applyBorder="1" applyFont="1">
      <alignment readingOrder="0"/>
    </xf>
    <xf borderId="6" fillId="12" fontId="1" numFmtId="0" xfId="0" applyAlignment="1" applyBorder="1" applyFont="1">
      <alignment readingOrder="0"/>
    </xf>
    <xf borderId="6" fillId="0" fontId="8" numFmtId="0" xfId="0" applyBorder="1" applyFont="1"/>
    <xf borderId="5" fillId="12" fontId="1" numFmtId="0" xfId="0" applyAlignment="1" applyBorder="1" applyFont="1">
      <alignment horizontal="center" readingOrder="0"/>
    </xf>
    <xf borderId="7" fillId="0" fontId="8" numFmtId="0" xfId="0" applyBorder="1" applyFont="1"/>
    <xf borderId="5" fillId="12" fontId="1" numFmtId="0" xfId="0" applyBorder="1" applyFont="1"/>
    <xf borderId="6" fillId="12" fontId="1" numFmtId="0" xfId="0" applyBorder="1" applyFont="1"/>
    <xf borderId="6" fillId="12" fontId="1" numFmtId="10" xfId="0" applyAlignment="1" applyBorder="1" applyFont="1" applyNumberFormat="1">
      <alignment readingOrder="0"/>
    </xf>
    <xf borderId="5" fillId="12" fontId="1" numFmtId="10" xfId="0" applyBorder="1" applyFont="1" applyNumberFormat="1"/>
    <xf borderId="6" fillId="12" fontId="1" numFmtId="10" xfId="0" applyBorder="1" applyFont="1" applyNumberFormat="1"/>
    <xf borderId="7" fillId="12" fontId="1" numFmtId="10" xfId="0" applyAlignment="1" applyBorder="1" applyFont="1" applyNumberFormat="1">
      <alignment readingOrder="0"/>
    </xf>
    <xf borderId="9" fillId="0" fontId="8" numFmtId="0" xfId="0" applyBorder="1" applyFont="1"/>
    <xf borderId="8" fillId="12" fontId="1" numFmtId="0" xfId="0" applyAlignment="1" applyBorder="1" applyFont="1">
      <alignment horizontal="center" readingOrder="0"/>
    </xf>
    <xf borderId="10" fillId="0" fontId="8" numFmtId="0" xfId="0" applyBorder="1" applyFont="1"/>
    <xf borderId="8" fillId="12" fontId="1" numFmtId="0" xfId="0" applyAlignment="1" applyBorder="1" applyFont="1">
      <alignment readingOrder="0"/>
    </xf>
    <xf borderId="9" fillId="12" fontId="1" numFmtId="0" xfId="0" applyAlignment="1" applyBorder="1" applyFont="1">
      <alignment readingOrder="0"/>
    </xf>
    <xf borderId="10" fillId="12" fontId="1" numFmtId="0" xfId="0" applyAlignment="1" applyBorder="1" applyFont="1">
      <alignment readingOrder="0"/>
    </xf>
    <xf borderId="1" fillId="13" fontId="3" numFmtId="0" xfId="0" applyAlignment="1" applyBorder="1" applyFill="1" applyFont="1">
      <alignment horizontal="center" readingOrder="0"/>
    </xf>
    <xf borderId="12" fillId="13" fontId="3" numFmtId="0" xfId="0" applyAlignment="1" applyBorder="1" applyFont="1">
      <alignment horizontal="center" readingOrder="0"/>
    </xf>
    <xf borderId="4" fillId="13" fontId="3" numFmtId="0" xfId="0" applyAlignment="1" applyBorder="1" applyFont="1">
      <alignment horizontal="center" readingOrder="0"/>
    </xf>
    <xf borderId="2" fillId="6" fontId="3" numFmtId="0" xfId="0" applyAlignment="1" applyBorder="1" applyFont="1">
      <alignment horizontal="center" readingOrder="0" vertical="center"/>
    </xf>
    <xf borderId="1" fillId="7" fontId="1" numFmtId="0" xfId="0" applyAlignment="1" applyBorder="1" applyFont="1">
      <alignment horizontal="center" readingOrder="0"/>
    </xf>
    <xf borderId="2" fillId="7" fontId="1" numFmtId="0" xfId="0" applyAlignment="1" applyBorder="1" applyFont="1">
      <alignment readingOrder="0"/>
    </xf>
    <xf borderId="1" fillId="7" fontId="1" numFmtId="0" xfId="0" applyBorder="1" applyFont="1"/>
    <xf borderId="2" fillId="7" fontId="1" numFmtId="0" xfId="0" applyBorder="1" applyFont="1"/>
    <xf borderId="7" fillId="7" fontId="1" numFmtId="0" xfId="0" applyAlignment="1" applyBorder="1" applyFont="1">
      <alignment readingOrder="0"/>
    </xf>
    <xf borderId="1" fillId="11" fontId="1" numFmtId="0" xfId="0" applyAlignment="1" applyBorder="1" applyFont="1">
      <alignment horizontal="center" readingOrder="0"/>
    </xf>
    <xf borderId="4" fillId="11" fontId="1" numFmtId="0" xfId="0" applyAlignment="1" applyBorder="1" applyFont="1">
      <alignment horizontal="center" readingOrder="0"/>
    </xf>
    <xf borderId="1" fillId="14" fontId="1" numFmtId="0" xfId="0" applyAlignment="1" applyBorder="1" applyFill="1" applyFont="1">
      <alignment readingOrder="0"/>
    </xf>
    <xf borderId="12" fillId="14" fontId="1" numFmtId="0" xfId="0" applyAlignment="1" applyBorder="1" applyFont="1">
      <alignment readingOrder="0"/>
    </xf>
    <xf borderId="4" fillId="14" fontId="1" numFmtId="0" xfId="0" applyAlignment="1" applyBorder="1" applyFont="1">
      <alignment readingOrder="0"/>
    </xf>
    <xf borderId="5" fillId="7" fontId="1" numFmtId="0" xfId="0" applyAlignment="1" applyBorder="1" applyFont="1">
      <alignment horizontal="center" readingOrder="0"/>
    </xf>
    <xf borderId="5" fillId="7" fontId="1" numFmtId="0" xfId="0" applyBorder="1" applyFont="1"/>
    <xf borderId="5" fillId="11" fontId="1" numFmtId="0" xfId="0" applyAlignment="1" applyBorder="1" applyFont="1">
      <alignment horizontal="center" readingOrder="0"/>
    </xf>
    <xf borderId="7" fillId="11" fontId="1" numFmtId="0" xfId="0" applyAlignment="1" applyBorder="1" applyFont="1">
      <alignment horizontal="center" readingOrder="0"/>
    </xf>
    <xf borderId="5" fillId="14" fontId="4" numFmtId="0" xfId="0" applyAlignment="1" applyBorder="1" applyFont="1">
      <alignment horizontal="left" readingOrder="0"/>
    </xf>
    <xf borderId="0" fillId="14" fontId="4" numFmtId="0" xfId="0" applyAlignment="1" applyFont="1">
      <alignment horizontal="left" readingOrder="0"/>
    </xf>
    <xf borderId="7" fillId="14" fontId="4" numFmtId="0" xfId="0" applyAlignment="1" applyBorder="1" applyFont="1">
      <alignment horizontal="left" readingOrder="0"/>
    </xf>
    <xf borderId="6" fillId="7" fontId="1" numFmtId="10" xfId="0" applyBorder="1" applyFont="1" applyNumberFormat="1"/>
    <xf borderId="5" fillId="7" fontId="1" numFmtId="10" xfId="0" applyBorder="1" applyFont="1" applyNumberFormat="1"/>
    <xf borderId="7" fillId="7" fontId="1" numFmtId="10" xfId="0" applyAlignment="1" applyBorder="1" applyFont="1" applyNumberFormat="1">
      <alignment readingOrder="0"/>
    </xf>
    <xf borderId="5" fillId="14" fontId="1" numFmtId="0" xfId="0" applyAlignment="1" applyBorder="1" applyFont="1">
      <alignment readingOrder="0"/>
    </xf>
    <xf borderId="0" fillId="14" fontId="1" numFmtId="0" xfId="0" applyAlignment="1" applyFont="1">
      <alignment readingOrder="0"/>
    </xf>
    <xf borderId="7" fillId="14" fontId="1" numFmtId="0" xfId="0" applyAlignment="1" applyBorder="1" applyFont="1">
      <alignment readingOrder="0"/>
    </xf>
    <xf borderId="7" fillId="7" fontId="1" numFmtId="10" xfId="0" applyBorder="1" applyFont="1" applyNumberFormat="1"/>
    <xf borderId="9" fillId="7" fontId="1" numFmtId="0" xfId="0" applyAlignment="1" applyBorder="1" applyFont="1">
      <alignment readingOrder="0"/>
    </xf>
    <xf borderId="8" fillId="7" fontId="1" numFmtId="0" xfId="0" applyAlignment="1" applyBorder="1" applyFont="1">
      <alignment readingOrder="0"/>
    </xf>
    <xf borderId="5" fillId="11" fontId="9" numFmtId="0" xfId="0" applyAlignment="1" applyBorder="1" applyFont="1">
      <alignment horizontal="center" readingOrder="0"/>
    </xf>
    <xf borderId="1" fillId="15" fontId="3" numFmtId="0" xfId="0" applyAlignment="1" applyBorder="1" applyFill="1" applyFont="1">
      <alignment horizontal="center" readingOrder="0" vertical="center"/>
    </xf>
    <xf borderId="1" fillId="16" fontId="1" numFmtId="0" xfId="0" applyAlignment="1" applyBorder="1" applyFill="1" applyFont="1">
      <alignment horizontal="center" readingOrder="0"/>
    </xf>
    <xf borderId="4" fillId="16" fontId="1" numFmtId="0" xfId="0" applyBorder="1" applyFont="1"/>
    <xf borderId="1" fillId="16" fontId="1" numFmtId="0" xfId="0" applyBorder="1" applyFont="1"/>
    <xf borderId="2" fillId="16" fontId="1" numFmtId="0" xfId="0" applyBorder="1" applyFont="1"/>
    <xf borderId="5" fillId="0" fontId="8" numFmtId="0" xfId="0" applyBorder="1" applyFont="1"/>
    <xf borderId="5" fillId="16" fontId="1" numFmtId="0" xfId="0" applyAlignment="1" applyBorder="1" applyFont="1">
      <alignment horizontal="center" readingOrder="0"/>
    </xf>
    <xf borderId="7" fillId="16" fontId="1" numFmtId="0" xfId="0" applyAlignment="1" applyBorder="1" applyFont="1">
      <alignment readingOrder="0"/>
    </xf>
    <xf borderId="5" fillId="16" fontId="1" numFmtId="0" xfId="0" applyAlignment="1" applyBorder="1" applyFont="1">
      <alignment readingOrder="0"/>
    </xf>
    <xf borderId="6" fillId="16" fontId="1" numFmtId="0" xfId="0" applyAlignment="1" applyBorder="1" applyFont="1">
      <alignment readingOrder="0"/>
    </xf>
    <xf borderId="6" fillId="16" fontId="1" numFmtId="0" xfId="0" applyBorder="1" applyFont="1"/>
    <xf borderId="7" fillId="16" fontId="1" numFmtId="2" xfId="0" applyBorder="1" applyFont="1" applyNumberFormat="1"/>
    <xf borderId="5" fillId="16" fontId="1" numFmtId="2" xfId="0" applyBorder="1" applyFont="1" applyNumberFormat="1"/>
    <xf borderId="6" fillId="16" fontId="1" numFmtId="2" xfId="0" applyBorder="1" applyFont="1" applyNumberFormat="1"/>
    <xf borderId="7" fillId="16" fontId="1" numFmtId="0" xfId="0" applyBorder="1" applyFont="1"/>
    <xf borderId="5" fillId="16" fontId="1" numFmtId="0" xfId="0" applyBorder="1" applyFont="1"/>
    <xf borderId="6" fillId="16" fontId="4" numFmtId="0" xfId="0" applyAlignment="1" applyBorder="1" applyFont="1">
      <alignment horizontal="right" readingOrder="0"/>
    </xf>
    <xf borderId="10" fillId="16" fontId="1" numFmtId="0" xfId="0" applyBorder="1" applyFont="1"/>
    <xf borderId="8" fillId="16" fontId="1" numFmtId="0" xfId="0" applyBorder="1" applyFont="1"/>
    <xf borderId="9" fillId="16" fontId="1" numFmtId="0" xfId="0" applyBorder="1" applyFont="1"/>
    <xf borderId="8" fillId="11" fontId="1" numFmtId="0" xfId="0" applyAlignment="1" applyBorder="1" applyFont="1">
      <alignment horizontal="center" readingOrder="0"/>
    </xf>
    <xf borderId="10" fillId="11" fontId="1" numFmtId="0" xfId="0" applyAlignment="1" applyBorder="1" applyFont="1">
      <alignment horizontal="center" readingOrder="0"/>
    </xf>
    <xf borderId="8" fillId="14" fontId="1" numFmtId="0" xfId="0" applyAlignment="1" applyBorder="1" applyFont="1">
      <alignment readingOrder="0"/>
    </xf>
    <xf borderId="13" fillId="14" fontId="1" numFmtId="0" xfId="0" applyAlignment="1" applyBorder="1" applyFont="1">
      <alignment readingOrder="0"/>
    </xf>
    <xf borderId="10" fillId="14" fontId="1" numFmtId="0" xfId="0" applyAlignment="1" applyBorder="1" applyFont="1">
      <alignment readingOrder="0"/>
    </xf>
    <xf borderId="8" fillId="0" fontId="8" numFmtId="0" xfId="0" applyBorder="1" applyFont="1"/>
    <xf borderId="11" fillId="16" fontId="1" numFmtId="0" xfId="0" applyAlignment="1" applyBorder="1" applyFont="1">
      <alignment readingOrder="0"/>
    </xf>
    <xf borderId="14" fillId="0" fontId="8" numFmtId="0" xfId="0" applyBorder="1" applyFont="1"/>
    <xf borderId="3" fillId="16" fontId="1" numFmtId="4" xfId="0" applyBorder="1" applyFont="1" applyNumberFormat="1"/>
    <xf borderId="12" fillId="0" fontId="1" numFmtId="0" xfId="0" applyBorder="1" applyFont="1"/>
    <xf borderId="4" fillId="0" fontId="1" numFmtId="0" xfId="0" applyBorder="1" applyFont="1"/>
    <xf borderId="5" fillId="0" fontId="1" numFmtId="0" xfId="0" applyBorder="1" applyFont="1"/>
    <xf borderId="7" fillId="0" fontId="1" numFmtId="0" xfId="0" applyBorder="1" applyFont="1"/>
    <xf borderId="8" fillId="0" fontId="1" numFmtId="0" xfId="0" applyBorder="1" applyFont="1"/>
    <xf borderId="13" fillId="0" fontId="1" numFmtId="0" xfId="0" applyBorder="1" applyFont="1"/>
    <xf borderId="10" fillId="0" fontId="1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F7CB4D"/>
          <bgColor rgb="FFF7CB4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EF8E3"/>
          <bgColor rgb="FFFEF8E3"/>
        </patternFill>
      </fill>
      <border/>
    </dxf>
  </dxfs>
  <tableStyles count="1">
    <tableStyle count="3" pivot="0" name="Tabellenblatt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WER-Werte nach Dataset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Tabellenblatt1!$A$2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sz="10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Tabellenblatt1!$B$1:$G$1</c:f>
            </c:strRef>
          </c:cat>
          <c:val>
            <c:numRef>
              <c:f>Tabellenblatt1!$B$2:$G$2</c:f>
              <c:numCache/>
            </c:numRef>
          </c:val>
        </c:ser>
        <c:ser>
          <c:idx val="1"/>
          <c:order val="1"/>
          <c:tx>
            <c:strRef>
              <c:f>Tabellenblatt1!$A$3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sz="10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Tabellenblatt1!$B$1:$G$1</c:f>
            </c:strRef>
          </c:cat>
          <c:val>
            <c:numRef>
              <c:f>Tabellenblatt1!$B$3:$G$3</c:f>
              <c:numCache/>
            </c:numRef>
          </c:val>
        </c:ser>
        <c:ser>
          <c:idx val="2"/>
          <c:order val="2"/>
          <c:tx>
            <c:strRef>
              <c:f>Tabellenblatt1!$A$4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sz="10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Tabellenblatt1!$B$1:$G$1</c:f>
            </c:strRef>
          </c:cat>
          <c:val>
            <c:numRef>
              <c:f>Tabellenblatt1!$B$4:$G$4</c:f>
              <c:numCache/>
            </c:numRef>
          </c:val>
        </c:ser>
        <c:ser>
          <c:idx val="3"/>
          <c:order val="3"/>
          <c:tx>
            <c:strRef>
              <c:f>Tabellenblatt1!$A$5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sz="10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Tabellenblatt1!$B$1:$G$1</c:f>
            </c:strRef>
          </c:cat>
          <c:val>
            <c:numRef>
              <c:f>Tabellenblatt1!$B$5:$G$5</c:f>
              <c:numCache/>
            </c:numRef>
          </c:val>
        </c:ser>
        <c:axId val="159161848"/>
        <c:axId val="1042839624"/>
      </c:barChart>
      <c:catAx>
        <c:axId val="159161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Datasets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42839624"/>
      </c:catAx>
      <c:valAx>
        <c:axId val="10428396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916184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WER-Verteilung nach Modell</a:t>
            </a:r>
          </a:p>
        </c:rich>
      </c:tx>
      <c:layout>
        <c:manualLayout>
          <c:xMode val="edge"/>
          <c:yMode val="edge"/>
          <c:x val="0.03091666666666667"/>
          <c:y val="0.05"/>
        </c:manualLayout>
      </c:layout>
      <c:overlay val="0"/>
    </c:title>
    <c:plotArea>
      <c:layout/>
      <c:stockChart>
        <c:ser>
          <c:idx val="0"/>
          <c:order val="0"/>
          <c:spPr>
            <a:ln cmpd="sng">
              <a:noFill/>
            </a:ln>
          </c:spPr>
          <c:marker>
            <c:symbol val="none"/>
          </c:marker>
          <c:cat>
            <c:strRef>
              <c:f>Tabellenblatt1!$A$2:$A$4</c:f>
            </c:strRef>
          </c:cat>
          <c:val>
            <c:numRef>
              <c:f>Tabellenblatt1!$K$2:$K$4</c:f>
              <c:numCache/>
            </c:numRef>
          </c:val>
          <c:smooth val="0"/>
        </c:ser>
        <c:ser>
          <c:idx val="1"/>
          <c:order val="1"/>
          <c:spPr>
            <a:ln cmpd="sng">
              <a:noFill/>
            </a:ln>
          </c:spPr>
          <c:marker>
            <c:symbol val="none"/>
          </c:marker>
          <c:cat>
            <c:strRef>
              <c:f>Tabellenblatt1!$A$2:$A$4</c:f>
            </c:strRef>
          </c:cat>
          <c:val>
            <c:numRef>
              <c:f>Tabellenblatt1!$M$2:$M$4</c:f>
              <c:numCache/>
            </c:numRef>
          </c:val>
          <c:smooth val="0"/>
        </c:ser>
        <c:ser>
          <c:idx val="2"/>
          <c:order val="2"/>
          <c:spPr>
            <a:ln cmpd="sng">
              <a:noFill/>
            </a:ln>
          </c:spPr>
          <c:marker>
            <c:symbol val="none"/>
          </c:marker>
          <c:cat>
            <c:strRef>
              <c:f>Tabellenblatt1!$A$2:$A$4</c:f>
            </c:strRef>
          </c:cat>
          <c:val>
            <c:numRef>
              <c:f>Tabellenblatt1!$J$2:$J$4</c:f>
              <c:numCache/>
            </c:numRef>
          </c:val>
          <c:smooth val="0"/>
        </c:ser>
        <c:ser>
          <c:idx val="3"/>
          <c:order val="3"/>
          <c:spPr>
            <a:ln cmpd="sng">
              <a:noFill/>
            </a:ln>
          </c:spPr>
          <c:marker>
            <c:symbol val="none"/>
          </c:marker>
          <c:cat>
            <c:strRef>
              <c:f>Tabellenblatt1!$A$2:$A$4</c:f>
            </c:strRef>
          </c:cat>
          <c:val>
            <c:numRef>
              <c:f>Tabellenblatt1!$L$2:$L$4</c:f>
              <c:numCache/>
            </c:numRef>
          </c:val>
          <c:smooth val="0"/>
        </c:ser>
        <c:hiLowLines/>
        <c:upDownBars>
          <c:upBars>
            <c:spPr>
              <a:solidFill>
                <a:schemeClr val="accent1"/>
              </a:solidFill>
              <a:ln cmpd="sng" w="19050">
                <a:solidFill>
                  <a:schemeClr val="accent1"/>
                </a:solidFill>
              </a:ln>
            </c:spPr>
          </c:upBars>
          <c:downBars>
            <c:spPr>
              <a:solidFill>
                <a:srgbClr val="FFFFFF"/>
              </a:solidFill>
              <a:ln cmpd="sng" w="19050">
                <a:solidFill>
                  <a:schemeClr val="accent1"/>
                </a:solidFill>
              </a:ln>
            </c:spPr>
          </c:downBars>
        </c:upDownBars>
        <c:axId val="1400781960"/>
        <c:axId val="1916604484"/>
      </c:stockChart>
      <c:dateAx>
        <c:axId val="1400781960"/>
        <c:scaling>
          <c:orientation val="minMax"/>
        </c:scaling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Dataset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</a:p>
        </c:txPr>
        <c:crossAx val="1916604484"/>
      </c:dateAx>
      <c:valAx>
        <c:axId val="19166044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0078196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Durchschnittliche WER und die Unterschiede zwischen maximalen und minimalen Werten nach Modell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Tabellenblatt1!$N$1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Tabellenblatt1!$A$2:$A$4</c:f>
            </c:strRef>
          </c:cat>
          <c:val>
            <c:numRef>
              <c:f>Tabellenblatt1!$N$2:$N$4</c:f>
              <c:numCache/>
            </c:numRef>
          </c:val>
        </c:ser>
        <c:ser>
          <c:idx val="1"/>
          <c:order val="1"/>
          <c:tx>
            <c:strRef>
              <c:f>Tabellenblatt1!$O$1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Tabellenblatt1!$A$2:$A$4</c:f>
            </c:strRef>
          </c:cat>
          <c:val>
            <c:numRef>
              <c:f>Tabellenblatt1!$O$2:$O$4</c:f>
              <c:numCache/>
            </c:numRef>
          </c:val>
        </c:ser>
        <c:axId val="1003541108"/>
        <c:axId val="1417316278"/>
      </c:barChart>
      <c:catAx>
        <c:axId val="10035411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Datasets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17316278"/>
      </c:catAx>
      <c:valAx>
        <c:axId val="14173162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0354110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Anzahl der Audiodateien und die Größe des Vokabulars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Tabellenblatt1!$A$22:$C$22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Tabellenblatt1!$D$9:$H$9</c:f>
            </c:strRef>
          </c:cat>
          <c:val>
            <c:numRef>
              <c:f>Tabellenblatt1!$D$22:$H$22</c:f>
              <c:numCache/>
            </c:numRef>
          </c:val>
        </c:ser>
        <c:ser>
          <c:idx val="1"/>
          <c:order val="1"/>
          <c:tx>
            <c:strRef>
              <c:f>Tabellenblatt1!$A$23:$C$23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Tabellenblatt1!$D$9:$H$9</c:f>
            </c:strRef>
          </c:cat>
          <c:val>
            <c:numRef>
              <c:f>Tabellenblatt1!$D$23:$H$23</c:f>
              <c:numCache/>
            </c:numRef>
          </c:val>
        </c:ser>
        <c:axId val="1071860807"/>
        <c:axId val="346425986"/>
      </c:barChart>
      <c:catAx>
        <c:axId val="10718608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Datasets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46425986"/>
      </c:catAx>
      <c:valAx>
        <c:axId val="34642598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Anzahl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7186080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Anzahl der Audiodateien für ein Wort des Vokabulars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Tabellenblatt1!$A$27:$C$27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Tabellenblatt1!$D$9:$H$9</c:f>
            </c:strRef>
          </c:cat>
          <c:val>
            <c:numRef>
              <c:f>Tabellenblatt1!$D$27:$H$27</c:f>
              <c:numCache/>
            </c:numRef>
          </c:val>
        </c:ser>
        <c:axId val="1301764899"/>
        <c:axId val="518727240"/>
      </c:barChart>
      <c:catAx>
        <c:axId val="13017648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Datasets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18727240"/>
      </c:catAx>
      <c:valAx>
        <c:axId val="5187272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#Audio / #Words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0176489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447675</xdr:colOff>
      <xdr:row>32</xdr:row>
      <xdr:rowOff>19050</xdr:rowOff>
    </xdr:from>
    <xdr:ext cx="5962650" cy="3248025"/>
    <xdr:graphicFrame>
      <xdr:nvGraphicFramePr>
        <xdr:cNvPr id="1" name="Chart 1" title="Diagram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952500</xdr:colOff>
      <xdr:row>49</xdr:row>
      <xdr:rowOff>123825</xdr:rowOff>
    </xdr:from>
    <xdr:ext cx="6115050" cy="3609975"/>
    <xdr:graphicFrame>
      <xdr:nvGraphicFramePr>
        <xdr:cNvPr id="2" name="Chart 2" title="Diagram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952500</xdr:colOff>
      <xdr:row>32</xdr:row>
      <xdr:rowOff>19050</xdr:rowOff>
    </xdr:from>
    <xdr:ext cx="5772150" cy="3609975"/>
    <xdr:graphicFrame>
      <xdr:nvGraphicFramePr>
        <xdr:cNvPr id="3" name="Chart 3" title="Diagram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8</xdr:col>
      <xdr:colOff>381000</xdr:colOff>
      <xdr:row>68</xdr:row>
      <xdr:rowOff>171450</xdr:rowOff>
    </xdr:from>
    <xdr:ext cx="6372225" cy="3409950"/>
    <xdr:graphicFrame>
      <xdr:nvGraphicFramePr>
        <xdr:cNvPr id="4" name="Chart 4" title="Diagram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8</xdr:col>
      <xdr:colOff>504825</xdr:colOff>
      <xdr:row>50</xdr:row>
      <xdr:rowOff>9525</xdr:rowOff>
    </xdr:from>
    <xdr:ext cx="5962650" cy="3181350"/>
    <xdr:graphicFrame>
      <xdr:nvGraphicFramePr>
        <xdr:cNvPr id="5" name="Chart 5" title="Diagram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headerRowCount="0" ref="M15:T26" displayName="Table_1" id="1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Tabellenblatt1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3.38"/>
    <col customWidth="1" min="3" max="3" width="12.63"/>
    <col customWidth="1" min="5" max="5" width="12.0"/>
    <col customWidth="1" min="7" max="7" width="12.25"/>
    <col customWidth="1" min="8" max="8" width="11.25"/>
    <col customWidth="1" min="9" max="9" width="12.13"/>
    <col customWidth="1" min="12" max="12" width="10.63"/>
    <col customWidth="1" min="13" max="13" width="14.75"/>
    <col customWidth="1" min="14" max="14" width="11.38"/>
  </cols>
  <sheetData>
    <row r="1">
      <c r="A1" s="1"/>
      <c r="B1" s="2">
        <v>21.0</v>
      </c>
      <c r="C1" s="2" t="s">
        <v>0</v>
      </c>
      <c r="D1" s="2" t="s">
        <v>1</v>
      </c>
      <c r="E1" s="3" t="s">
        <v>2</v>
      </c>
      <c r="F1" s="3" t="s">
        <v>3</v>
      </c>
      <c r="J1" s="4" t="s">
        <v>4</v>
      </c>
      <c r="K1" s="4" t="s">
        <v>5</v>
      </c>
      <c r="L1" s="5" t="s">
        <v>6</v>
      </c>
      <c r="M1" s="6" t="s">
        <v>7</v>
      </c>
      <c r="N1" s="4" t="s">
        <v>8</v>
      </c>
      <c r="O1" s="4" t="s">
        <v>9</v>
      </c>
    </row>
    <row r="2">
      <c r="A2" s="7" t="s">
        <v>10</v>
      </c>
      <c r="B2" s="8">
        <v>0.1414</v>
      </c>
      <c r="C2" s="9">
        <v>0.238</v>
      </c>
      <c r="D2" s="10">
        <v>0.4163</v>
      </c>
      <c r="E2" s="11">
        <v>0.6215</v>
      </c>
      <c r="F2" s="11">
        <v>1.208</v>
      </c>
      <c r="J2" s="12">
        <f t="shared" ref="J2:J4" si="1">MIN(B2:F2)</f>
        <v>0.1414</v>
      </c>
      <c r="K2" s="12">
        <f t="shared" ref="K2:K4" si="2">MIN(B2:F2)</f>
        <v>0.1414</v>
      </c>
      <c r="L2" s="13">
        <f t="shared" ref="L2:L4" si="3">MAX(B2:F2)</f>
        <v>1.208</v>
      </c>
      <c r="M2" s="13">
        <f>MAX(B2:F2)</f>
        <v>1.208</v>
      </c>
      <c r="N2" s="12">
        <f t="shared" ref="N2:N4" si="4">AVERAGE(B2:F2)</f>
        <v>0.52504</v>
      </c>
      <c r="O2" s="12">
        <f t="shared" ref="O2:O4" si="5">M2-J2</f>
        <v>1.0666</v>
      </c>
    </row>
    <row r="3" ht="17.25" customHeight="1">
      <c r="A3" s="14" t="s">
        <v>11</v>
      </c>
      <c r="B3" s="15">
        <v>0.1314</v>
      </c>
      <c r="C3" s="16">
        <v>0.3577</v>
      </c>
      <c r="D3" s="17">
        <v>0.3114</v>
      </c>
      <c r="E3" s="18">
        <v>0.7976</v>
      </c>
      <c r="F3" s="18">
        <v>0.6615</v>
      </c>
      <c r="J3" s="19">
        <f t="shared" si="1"/>
        <v>0.1314</v>
      </c>
      <c r="K3" s="19">
        <f t="shared" si="2"/>
        <v>0.1314</v>
      </c>
      <c r="L3" s="20">
        <f t="shared" si="3"/>
        <v>0.7976</v>
      </c>
      <c r="M3" s="20">
        <f t="shared" ref="M3:M4" si="6">L3</f>
        <v>0.7976</v>
      </c>
      <c r="N3" s="19">
        <f t="shared" si="4"/>
        <v>0.45192</v>
      </c>
      <c r="O3" s="19">
        <f t="shared" si="5"/>
        <v>0.6662</v>
      </c>
    </row>
    <row r="4">
      <c r="A4" s="21" t="s">
        <v>12</v>
      </c>
      <c r="B4" s="22">
        <v>0.07488</v>
      </c>
      <c r="C4" s="23">
        <v>0.3947</v>
      </c>
      <c r="D4" s="22">
        <v>0.299</v>
      </c>
      <c r="E4" s="24">
        <v>1.0</v>
      </c>
      <c r="F4" s="24">
        <v>0.683</v>
      </c>
      <c r="J4" s="25">
        <f t="shared" si="1"/>
        <v>0.07488</v>
      </c>
      <c r="K4" s="25">
        <f t="shared" si="2"/>
        <v>0.07488</v>
      </c>
      <c r="L4" s="26">
        <f t="shared" si="3"/>
        <v>1</v>
      </c>
      <c r="M4" s="26">
        <f t="shared" si="6"/>
        <v>1</v>
      </c>
      <c r="N4" s="25">
        <f t="shared" si="4"/>
        <v>0.490316</v>
      </c>
      <c r="O4" s="25">
        <f t="shared" si="5"/>
        <v>0.92512</v>
      </c>
    </row>
    <row r="5">
      <c r="A5" s="27" t="s">
        <v>13</v>
      </c>
      <c r="B5" s="28">
        <f t="shared" ref="B5:F5" si="7">AVERAGE(B2:B4)</f>
        <v>0.1158933333</v>
      </c>
      <c r="C5" s="29">
        <f t="shared" si="7"/>
        <v>0.3301333333</v>
      </c>
      <c r="D5" s="28">
        <f t="shared" si="7"/>
        <v>0.3422333333</v>
      </c>
      <c r="E5" s="30">
        <f t="shared" si="7"/>
        <v>0.8063666667</v>
      </c>
      <c r="F5" s="30">
        <f t="shared" si="7"/>
        <v>0.8508333333</v>
      </c>
    </row>
    <row r="6">
      <c r="A6" s="31"/>
    </row>
    <row r="9">
      <c r="D9" s="32">
        <v>21.0</v>
      </c>
      <c r="E9" s="32" t="s">
        <v>0</v>
      </c>
      <c r="F9" s="32" t="s">
        <v>1</v>
      </c>
      <c r="G9" s="33" t="s">
        <v>2</v>
      </c>
      <c r="H9" s="32" t="s">
        <v>3</v>
      </c>
      <c r="K9" s="34" t="s">
        <v>14</v>
      </c>
      <c r="L9" s="32" t="s">
        <v>15</v>
      </c>
    </row>
    <row r="10">
      <c r="A10" s="35" t="s">
        <v>16</v>
      </c>
      <c r="B10" s="36" t="s">
        <v>17</v>
      </c>
      <c r="C10" s="37"/>
      <c r="D10" s="38">
        <v>453.0</v>
      </c>
      <c r="E10" s="39">
        <f t="shared" ref="E10:E11" si="8">D10+H10+K10</f>
        <v>905</v>
      </c>
      <c r="F10" s="40">
        <f t="shared" ref="F10:F11" si="9">D10+H10</f>
        <v>609</v>
      </c>
      <c r="G10" s="40">
        <f t="shared" ref="G10:G11" si="10">H10+K10</f>
        <v>452</v>
      </c>
      <c r="H10" s="41">
        <v>156.0</v>
      </c>
      <c r="K10" s="42">
        <v>296.0</v>
      </c>
      <c r="L10" s="40">
        <f t="shared" ref="L10:L11" si="11">D10+K10</f>
        <v>749</v>
      </c>
    </row>
    <row r="11">
      <c r="A11" s="43"/>
      <c r="B11" s="44" t="s">
        <v>18</v>
      </c>
      <c r="C11" s="45"/>
      <c r="D11" s="42">
        <v>206.0</v>
      </c>
      <c r="E11" s="46">
        <f t="shared" si="8"/>
        <v>339</v>
      </c>
      <c r="F11" s="47">
        <f t="shared" si="9"/>
        <v>206</v>
      </c>
      <c r="G11" s="47">
        <f t="shared" si="10"/>
        <v>133</v>
      </c>
      <c r="H11" s="41">
        <v>0.0</v>
      </c>
      <c r="K11" s="42">
        <v>133.0</v>
      </c>
      <c r="L11" s="47">
        <f t="shared" si="11"/>
        <v>339</v>
      </c>
    </row>
    <row r="12">
      <c r="A12" s="43"/>
      <c r="B12" s="44" t="s">
        <v>19</v>
      </c>
      <c r="C12" s="45"/>
      <c r="D12" s="48">
        <f t="shared" ref="D12:G12" si="12">D11/D10</f>
        <v>0.4547461369</v>
      </c>
      <c r="E12" s="49">
        <f t="shared" si="12"/>
        <v>0.3745856354</v>
      </c>
      <c r="F12" s="50">
        <f t="shared" si="12"/>
        <v>0.3382594417</v>
      </c>
      <c r="G12" s="50">
        <f t="shared" si="12"/>
        <v>0.2942477876</v>
      </c>
      <c r="H12" s="51">
        <v>0.0</v>
      </c>
      <c r="K12" s="50">
        <f t="shared" ref="K12:L12" si="13">K11/K10</f>
        <v>0.4493243243</v>
      </c>
      <c r="L12" s="50">
        <f t="shared" si="13"/>
        <v>0.4526034713</v>
      </c>
    </row>
    <row r="13">
      <c r="A13" s="43"/>
      <c r="B13" s="44" t="s">
        <v>20</v>
      </c>
      <c r="C13" s="45"/>
      <c r="D13" s="42">
        <v>247.0</v>
      </c>
      <c r="E13" s="46">
        <f>D13+H13+K13</f>
        <v>566</v>
      </c>
      <c r="F13" s="47">
        <f>D13+H13</f>
        <v>403</v>
      </c>
      <c r="G13" s="47">
        <f>H13+K13</f>
        <v>319</v>
      </c>
      <c r="H13" s="41">
        <v>156.0</v>
      </c>
      <c r="K13" s="42">
        <v>163.0</v>
      </c>
      <c r="L13" s="47">
        <f>D13+K13</f>
        <v>410</v>
      </c>
    </row>
    <row r="14">
      <c r="A14" s="43"/>
      <c r="B14" s="44" t="s">
        <v>21</v>
      </c>
      <c r="C14" s="45"/>
      <c r="D14" s="50">
        <f t="shared" ref="D14:H14" si="14">D13/D10</f>
        <v>0.5452538631</v>
      </c>
      <c r="E14" s="49">
        <f t="shared" si="14"/>
        <v>0.6254143646</v>
      </c>
      <c r="F14" s="50">
        <f t="shared" si="14"/>
        <v>0.6617405583</v>
      </c>
      <c r="G14" s="50">
        <f t="shared" si="14"/>
        <v>0.7057522124</v>
      </c>
      <c r="H14" s="51">
        <f t="shared" si="14"/>
        <v>1</v>
      </c>
      <c r="K14" s="50">
        <f t="shared" ref="K14:L14" si="15">K13/K10</f>
        <v>0.5506756757</v>
      </c>
      <c r="L14" s="50">
        <f t="shared" si="15"/>
        <v>0.5473965287</v>
      </c>
    </row>
    <row r="15">
      <c r="A15" s="52"/>
      <c r="B15" s="53" t="s">
        <v>22</v>
      </c>
      <c r="C15" s="54"/>
      <c r="D15" s="42">
        <v>116.0</v>
      </c>
      <c r="E15" s="55">
        <v>722.0</v>
      </c>
      <c r="F15" s="56">
        <v>518.0</v>
      </c>
      <c r="G15" s="42">
        <v>717.0</v>
      </c>
      <c r="H15" s="57">
        <v>442.0</v>
      </c>
      <c r="K15" s="56">
        <v>301.0</v>
      </c>
      <c r="L15" s="56">
        <v>400.0</v>
      </c>
      <c r="M15" s="58" t="s">
        <v>23</v>
      </c>
      <c r="N15" s="59"/>
      <c r="O15" s="59"/>
      <c r="P15" s="59"/>
      <c r="Q15" s="59"/>
      <c r="R15" s="59"/>
      <c r="S15" s="59"/>
      <c r="T15" s="60"/>
    </row>
    <row r="16">
      <c r="A16" s="61" t="s">
        <v>24</v>
      </c>
      <c r="B16" s="62" t="s">
        <v>17</v>
      </c>
      <c r="C16" s="37"/>
      <c r="D16" s="63">
        <v>114.0</v>
      </c>
      <c r="E16" s="64">
        <f>K16+H16+D16</f>
        <v>231</v>
      </c>
      <c r="F16" s="65">
        <f t="shared" ref="F16:F17" si="16">D16+H16</f>
        <v>176</v>
      </c>
      <c r="G16" s="65">
        <f t="shared" ref="G16:G17" si="17">H16+K16</f>
        <v>117</v>
      </c>
      <c r="H16" s="66">
        <v>62.0</v>
      </c>
      <c r="K16" s="18">
        <v>55.0</v>
      </c>
      <c r="L16" s="65">
        <f t="shared" ref="L16:L17" si="18">D16+K16</f>
        <v>169</v>
      </c>
      <c r="M16" s="67" t="s">
        <v>18</v>
      </c>
      <c r="N16" s="68"/>
      <c r="O16" s="69" t="s">
        <v>25</v>
      </c>
      <c r="P16" s="70"/>
      <c r="Q16" s="70"/>
      <c r="R16" s="70"/>
      <c r="S16" s="70"/>
      <c r="T16" s="71"/>
    </row>
    <row r="17">
      <c r="A17" s="43"/>
      <c r="B17" s="72" t="s">
        <v>18</v>
      </c>
      <c r="C17" s="45"/>
      <c r="D17" s="18">
        <v>58.0</v>
      </c>
      <c r="E17" s="73">
        <f>D17+H17+K17</f>
        <v>85</v>
      </c>
      <c r="F17" s="19">
        <f t="shared" si="16"/>
        <v>58</v>
      </c>
      <c r="G17" s="19">
        <f t="shared" si="17"/>
        <v>27</v>
      </c>
      <c r="H17" s="66">
        <v>0.0</v>
      </c>
      <c r="K17" s="18">
        <v>27.0</v>
      </c>
      <c r="L17" s="19">
        <f t="shared" si="18"/>
        <v>85</v>
      </c>
      <c r="M17" s="74" t="s">
        <v>20</v>
      </c>
      <c r="N17" s="75"/>
      <c r="O17" s="76" t="s">
        <v>26</v>
      </c>
      <c r="P17" s="77"/>
      <c r="Q17" s="77"/>
      <c r="R17" s="77"/>
      <c r="S17" s="77"/>
      <c r="T17" s="78"/>
    </row>
    <row r="18">
      <c r="A18" s="43"/>
      <c r="B18" s="72" t="s">
        <v>19</v>
      </c>
      <c r="C18" s="45"/>
      <c r="D18" s="79">
        <f t="shared" ref="D18:G18" si="19">D17/D16</f>
        <v>0.5087719298</v>
      </c>
      <c r="E18" s="80">
        <f t="shared" si="19"/>
        <v>0.367965368</v>
      </c>
      <c r="F18" s="79">
        <f t="shared" si="19"/>
        <v>0.3295454545</v>
      </c>
      <c r="G18" s="79">
        <f t="shared" si="19"/>
        <v>0.2307692308</v>
      </c>
      <c r="H18" s="81">
        <v>0.0</v>
      </c>
      <c r="K18" s="79">
        <f t="shared" ref="K18:L18" si="20">K17/K16</f>
        <v>0.4909090909</v>
      </c>
      <c r="L18" s="79">
        <f t="shared" si="20"/>
        <v>0.5029585799</v>
      </c>
      <c r="M18" s="74" t="s">
        <v>27</v>
      </c>
      <c r="N18" s="75"/>
      <c r="O18" s="82" t="s">
        <v>28</v>
      </c>
      <c r="P18" s="83"/>
      <c r="Q18" s="83"/>
      <c r="R18" s="83"/>
      <c r="S18" s="83"/>
      <c r="T18" s="84"/>
    </row>
    <row r="19">
      <c r="A19" s="43"/>
      <c r="B19" s="72" t="s">
        <v>20</v>
      </c>
      <c r="C19" s="45"/>
      <c r="D19" s="18">
        <v>56.0</v>
      </c>
      <c r="E19" s="73">
        <f>D19+H19+K19</f>
        <v>146</v>
      </c>
      <c r="F19" s="19">
        <f>D19+H19</f>
        <v>118</v>
      </c>
      <c r="G19" s="19">
        <f>H19+K19</f>
        <v>90</v>
      </c>
      <c r="H19" s="66">
        <v>62.0</v>
      </c>
      <c r="K19" s="18">
        <v>28.0</v>
      </c>
      <c r="L19" s="19">
        <f>D19+K19</f>
        <v>84</v>
      </c>
      <c r="M19" s="74" t="s">
        <v>21</v>
      </c>
      <c r="N19" s="75"/>
      <c r="O19" s="82" t="s">
        <v>29</v>
      </c>
      <c r="P19" s="83"/>
      <c r="Q19" s="83"/>
      <c r="R19" s="83"/>
      <c r="S19" s="83"/>
      <c r="T19" s="84"/>
    </row>
    <row r="20">
      <c r="A20" s="43"/>
      <c r="B20" s="72" t="s">
        <v>21</v>
      </c>
      <c r="C20" s="45"/>
      <c r="D20" s="19">
        <f t="shared" ref="D20:H20" si="21">D19/D16</f>
        <v>0.4912280702</v>
      </c>
      <c r="E20" s="80">
        <f t="shared" si="21"/>
        <v>0.632034632</v>
      </c>
      <c r="F20" s="79">
        <f t="shared" si="21"/>
        <v>0.6704545455</v>
      </c>
      <c r="G20" s="79">
        <f t="shared" si="21"/>
        <v>0.7692307692</v>
      </c>
      <c r="H20" s="85">
        <f t="shared" si="21"/>
        <v>1</v>
      </c>
      <c r="K20" s="79">
        <f t="shared" ref="K20:L20" si="22">K19/K16</f>
        <v>0.5090909091</v>
      </c>
      <c r="L20" s="79">
        <f t="shared" si="22"/>
        <v>0.4970414201</v>
      </c>
      <c r="M20" s="74" t="s">
        <v>22</v>
      </c>
      <c r="N20" s="75"/>
      <c r="O20" s="82" t="s">
        <v>30</v>
      </c>
      <c r="P20" s="83"/>
      <c r="Q20" s="83"/>
      <c r="R20" s="83"/>
      <c r="S20" s="83"/>
      <c r="T20" s="84"/>
    </row>
    <row r="21">
      <c r="A21" s="52"/>
      <c r="B21" s="72" t="s">
        <v>22</v>
      </c>
      <c r="C21" s="45"/>
      <c r="D21" s="86">
        <v>93.0</v>
      </c>
      <c r="E21" s="87">
        <v>410.0</v>
      </c>
      <c r="F21" s="86">
        <v>269.0</v>
      </c>
      <c r="G21" s="18">
        <v>261.0</v>
      </c>
      <c r="H21" s="66">
        <v>202.0</v>
      </c>
      <c r="K21" s="18">
        <v>67.0</v>
      </c>
      <c r="L21" s="86">
        <v>150.0</v>
      </c>
      <c r="M21" s="88" t="s">
        <v>31</v>
      </c>
      <c r="N21" s="75"/>
      <c r="O21" s="82" t="s">
        <v>32</v>
      </c>
      <c r="P21" s="83"/>
      <c r="Q21" s="83"/>
      <c r="R21" s="83"/>
      <c r="S21" s="83"/>
      <c r="T21" s="84"/>
    </row>
    <row r="22">
      <c r="A22" s="89" t="s">
        <v>33</v>
      </c>
      <c r="B22" s="90" t="s">
        <v>17</v>
      </c>
      <c r="C22" s="37"/>
      <c r="D22" s="91">
        <f>D10+D16</f>
        <v>567</v>
      </c>
      <c r="E22" s="92">
        <f t="shared" ref="E22:F22" si="23">E16+E10</f>
        <v>1136</v>
      </c>
      <c r="F22" s="93">
        <f t="shared" si="23"/>
        <v>785</v>
      </c>
      <c r="G22" s="93">
        <f t="shared" ref="G22:H22" si="24">G10+G16</f>
        <v>569</v>
      </c>
      <c r="H22" s="91">
        <f t="shared" si="24"/>
        <v>218</v>
      </c>
      <c r="K22" s="93">
        <f>K10+K16</f>
        <v>351</v>
      </c>
      <c r="L22" s="93">
        <f>L16+L10</f>
        <v>918</v>
      </c>
      <c r="M22" s="74" t="s">
        <v>17</v>
      </c>
      <c r="N22" s="75"/>
      <c r="O22" s="82" t="s">
        <v>34</v>
      </c>
      <c r="P22" s="83"/>
      <c r="Q22" s="83"/>
      <c r="R22" s="83"/>
      <c r="S22" s="83"/>
      <c r="T22" s="84"/>
    </row>
    <row r="23">
      <c r="A23" s="94"/>
      <c r="B23" s="95" t="s">
        <v>22</v>
      </c>
      <c r="C23" s="45"/>
      <c r="D23" s="96">
        <v>116.0</v>
      </c>
      <c r="E23" s="97">
        <v>722.0</v>
      </c>
      <c r="F23" s="98">
        <v>518.0</v>
      </c>
      <c r="G23" s="99">
        <f>G15</f>
        <v>717</v>
      </c>
      <c r="H23" s="96">
        <v>442.0</v>
      </c>
      <c r="K23" s="98">
        <v>301.0</v>
      </c>
      <c r="L23" s="98">
        <v>400.0</v>
      </c>
      <c r="M23" s="74">
        <v>21.0</v>
      </c>
      <c r="N23" s="75"/>
      <c r="O23" s="82" t="s">
        <v>35</v>
      </c>
      <c r="P23" s="83"/>
      <c r="Q23" s="83"/>
      <c r="R23" s="83"/>
      <c r="S23" s="83"/>
      <c r="T23" s="84"/>
    </row>
    <row r="24">
      <c r="A24" s="94"/>
      <c r="B24" s="95" t="s">
        <v>36</v>
      </c>
      <c r="C24" s="45"/>
      <c r="D24" s="100">
        <f t="shared" ref="D24:H24" si="25">D10/D16</f>
        <v>3.973684211</v>
      </c>
      <c r="E24" s="101">
        <f t="shared" si="25"/>
        <v>3.917748918</v>
      </c>
      <c r="F24" s="102">
        <f t="shared" si="25"/>
        <v>3.460227273</v>
      </c>
      <c r="G24" s="102">
        <f t="shared" si="25"/>
        <v>3.863247863</v>
      </c>
      <c r="H24" s="100">
        <f t="shared" si="25"/>
        <v>2.516129032</v>
      </c>
      <c r="K24" s="102">
        <f t="shared" ref="K24:L24" si="26">K10/K16</f>
        <v>5.381818182</v>
      </c>
      <c r="L24" s="102">
        <f t="shared" si="26"/>
        <v>4.431952663</v>
      </c>
      <c r="M24" s="74" t="s">
        <v>1</v>
      </c>
      <c r="N24" s="75"/>
      <c r="O24" s="82" t="s">
        <v>37</v>
      </c>
      <c r="P24" s="83"/>
      <c r="Q24" s="83"/>
      <c r="R24" s="83"/>
      <c r="S24" s="83"/>
      <c r="T24" s="84"/>
    </row>
    <row r="25">
      <c r="A25" s="94"/>
      <c r="B25" s="95" t="s">
        <v>38</v>
      </c>
      <c r="C25" s="45"/>
      <c r="D25" s="103">
        <f t="shared" ref="D25:F25" si="27">D11+D17</f>
        <v>264</v>
      </c>
      <c r="E25" s="104">
        <f t="shared" si="27"/>
        <v>424</v>
      </c>
      <c r="F25" s="99">
        <f t="shared" si="27"/>
        <v>264</v>
      </c>
      <c r="G25" s="99">
        <f t="shared" ref="G25:G26" si="30">H25+K25</f>
        <v>160</v>
      </c>
      <c r="H25" s="96">
        <f>H11+H17</f>
        <v>0</v>
      </c>
      <c r="K25" s="105">
        <f t="shared" ref="K25:L25" si="28">K11+K17</f>
        <v>160</v>
      </c>
      <c r="L25" s="99">
        <f t="shared" si="28"/>
        <v>424</v>
      </c>
      <c r="M25" s="74" t="s">
        <v>15</v>
      </c>
      <c r="N25" s="75"/>
      <c r="O25" s="82" t="s">
        <v>39</v>
      </c>
      <c r="P25" s="83"/>
      <c r="Q25" s="83"/>
      <c r="R25" s="83"/>
      <c r="S25" s="83"/>
      <c r="T25" s="84"/>
    </row>
    <row r="26">
      <c r="A26" s="94"/>
      <c r="B26" s="95" t="s">
        <v>40</v>
      </c>
      <c r="C26" s="45"/>
      <c r="D26" s="106">
        <f t="shared" ref="D26:F26" si="29">D13+D19</f>
        <v>303</v>
      </c>
      <c r="E26" s="107">
        <f t="shared" si="29"/>
        <v>712</v>
      </c>
      <c r="F26" s="108">
        <f t="shared" si="29"/>
        <v>521</v>
      </c>
      <c r="G26" s="108">
        <f t="shared" si="30"/>
        <v>409</v>
      </c>
      <c r="H26" s="106">
        <f>H13+H19</f>
        <v>218</v>
      </c>
      <c r="K26" s="108">
        <f t="shared" ref="K26:L26" si="31">K13+K19</f>
        <v>191</v>
      </c>
      <c r="L26" s="108">
        <f t="shared" si="31"/>
        <v>494</v>
      </c>
      <c r="M26" s="109" t="s">
        <v>0</v>
      </c>
      <c r="N26" s="110"/>
      <c r="O26" s="111" t="s">
        <v>41</v>
      </c>
      <c r="P26" s="112"/>
      <c r="Q26" s="112"/>
      <c r="R26" s="112"/>
      <c r="S26" s="112"/>
      <c r="T26" s="113"/>
    </row>
    <row r="27">
      <c r="A27" s="114"/>
      <c r="B27" s="115" t="s">
        <v>42</v>
      </c>
      <c r="C27" s="116"/>
      <c r="D27" s="117">
        <f t="shared" ref="D27:H27" si="32">1/(D23/D22)</f>
        <v>4.887931034</v>
      </c>
      <c r="E27" s="117">
        <f t="shared" si="32"/>
        <v>1.573407202</v>
      </c>
      <c r="F27" s="117">
        <f t="shared" si="32"/>
        <v>1.515444015</v>
      </c>
      <c r="G27" s="117">
        <f t="shared" si="32"/>
        <v>0.7935843794</v>
      </c>
      <c r="H27" s="117">
        <f t="shared" si="32"/>
        <v>0.4932126697</v>
      </c>
      <c r="K27" s="117">
        <f t="shared" ref="K27:L27" si="33">1/(K23/K22)</f>
        <v>1.166112957</v>
      </c>
      <c r="L27" s="117">
        <f t="shared" si="33"/>
        <v>2.295</v>
      </c>
    </row>
    <row r="33">
      <c r="B33" s="1"/>
      <c r="C33" s="118"/>
      <c r="D33" s="118"/>
      <c r="E33" s="118"/>
      <c r="F33" s="118"/>
      <c r="G33" s="118"/>
      <c r="H33" s="118"/>
      <c r="I33" s="118"/>
      <c r="J33" s="118"/>
      <c r="K33" s="118"/>
      <c r="L33" s="118"/>
      <c r="M33" s="118"/>
      <c r="N33" s="118"/>
      <c r="O33" s="119"/>
    </row>
    <row r="34">
      <c r="B34" s="120"/>
      <c r="O34" s="121"/>
    </row>
    <row r="35">
      <c r="B35" s="120"/>
      <c r="O35" s="121"/>
    </row>
    <row r="36">
      <c r="B36" s="120"/>
      <c r="O36" s="121"/>
    </row>
    <row r="37">
      <c r="B37" s="120"/>
      <c r="O37" s="121"/>
    </row>
    <row r="38">
      <c r="B38" s="120"/>
      <c r="O38" s="121"/>
    </row>
    <row r="39">
      <c r="B39" s="120"/>
      <c r="O39" s="121"/>
    </row>
    <row r="40">
      <c r="B40" s="120"/>
      <c r="O40" s="121"/>
    </row>
    <row r="41">
      <c r="B41" s="120"/>
      <c r="O41" s="121"/>
    </row>
    <row r="42">
      <c r="B42" s="120"/>
      <c r="O42" s="121"/>
    </row>
    <row r="43">
      <c r="B43" s="120"/>
      <c r="O43" s="121"/>
    </row>
    <row r="44">
      <c r="B44" s="120"/>
      <c r="O44" s="121"/>
    </row>
    <row r="45">
      <c r="B45" s="120"/>
      <c r="O45" s="121"/>
    </row>
    <row r="46">
      <c r="B46" s="120"/>
      <c r="O46" s="121"/>
    </row>
    <row r="47">
      <c r="B47" s="120"/>
      <c r="O47" s="121"/>
    </row>
    <row r="48">
      <c r="B48" s="120"/>
      <c r="O48" s="121"/>
    </row>
    <row r="49">
      <c r="B49" s="120"/>
      <c r="O49" s="121"/>
    </row>
    <row r="50">
      <c r="B50" s="120"/>
      <c r="O50" s="121"/>
    </row>
    <row r="51">
      <c r="B51" s="120"/>
      <c r="O51" s="121"/>
    </row>
    <row r="52">
      <c r="B52" s="120"/>
      <c r="O52" s="121"/>
    </row>
    <row r="53">
      <c r="B53" s="120"/>
      <c r="O53" s="121"/>
    </row>
    <row r="54">
      <c r="B54" s="120"/>
      <c r="O54" s="121"/>
      <c r="P54" s="31"/>
    </row>
    <row r="55">
      <c r="B55" s="120"/>
      <c r="O55" s="121"/>
      <c r="P55" s="31"/>
    </row>
    <row r="56">
      <c r="B56" s="120"/>
      <c r="O56" s="121"/>
    </row>
    <row r="57">
      <c r="B57" s="120"/>
      <c r="O57" s="121"/>
    </row>
    <row r="58">
      <c r="B58" s="120"/>
      <c r="O58" s="121"/>
    </row>
    <row r="59">
      <c r="B59" s="120"/>
      <c r="O59" s="121"/>
    </row>
    <row r="60">
      <c r="B60" s="120"/>
      <c r="O60" s="121"/>
    </row>
    <row r="61">
      <c r="B61" s="120"/>
      <c r="O61" s="121"/>
    </row>
    <row r="62">
      <c r="B62" s="120"/>
      <c r="O62" s="121"/>
    </row>
    <row r="63">
      <c r="B63" s="120"/>
      <c r="O63" s="121"/>
    </row>
    <row r="64">
      <c r="B64" s="120"/>
      <c r="O64" s="121"/>
    </row>
    <row r="65">
      <c r="B65" s="120"/>
      <c r="O65" s="121"/>
    </row>
    <row r="66">
      <c r="B66" s="120"/>
      <c r="O66" s="121"/>
    </row>
    <row r="67">
      <c r="B67" s="120"/>
      <c r="O67" s="121"/>
    </row>
    <row r="68">
      <c r="B68" s="120"/>
      <c r="O68" s="121"/>
    </row>
    <row r="69">
      <c r="B69" s="120"/>
      <c r="O69" s="121"/>
    </row>
    <row r="70">
      <c r="B70" s="120"/>
      <c r="O70" s="121"/>
    </row>
    <row r="71">
      <c r="B71" s="120"/>
      <c r="O71" s="121"/>
    </row>
    <row r="72">
      <c r="B72" s="120"/>
      <c r="O72" s="121"/>
    </row>
    <row r="73">
      <c r="B73" s="120"/>
      <c r="O73" s="121"/>
    </row>
    <row r="74">
      <c r="B74" s="120"/>
      <c r="O74" s="121"/>
    </row>
    <row r="75">
      <c r="B75" s="120"/>
      <c r="O75" s="121"/>
    </row>
    <row r="76">
      <c r="B76" s="120"/>
      <c r="O76" s="121"/>
    </row>
    <row r="77">
      <c r="B77" s="120"/>
      <c r="O77" s="121"/>
    </row>
    <row r="78">
      <c r="B78" s="120"/>
      <c r="O78" s="121"/>
    </row>
    <row r="79">
      <c r="B79" s="120"/>
      <c r="O79" s="121"/>
    </row>
    <row r="80">
      <c r="B80" s="120"/>
      <c r="O80" s="121"/>
    </row>
    <row r="81">
      <c r="B81" s="120"/>
      <c r="O81" s="121"/>
    </row>
    <row r="82">
      <c r="B82" s="120"/>
      <c r="O82" s="121"/>
    </row>
    <row r="83">
      <c r="B83" s="120"/>
      <c r="O83" s="121"/>
    </row>
    <row r="84">
      <c r="B84" s="120"/>
      <c r="O84" s="121"/>
    </row>
    <row r="85">
      <c r="B85" s="120"/>
      <c r="O85" s="121"/>
    </row>
    <row r="86">
      <c r="B86" s="120"/>
      <c r="O86" s="121"/>
    </row>
    <row r="87">
      <c r="B87" s="120"/>
      <c r="O87" s="121"/>
    </row>
    <row r="88">
      <c r="B88" s="120"/>
      <c r="O88" s="121"/>
    </row>
    <row r="89">
      <c r="B89" s="120"/>
      <c r="O89" s="121"/>
    </row>
    <row r="90">
      <c r="B90" s="122"/>
      <c r="C90" s="123"/>
      <c r="D90" s="123"/>
      <c r="E90" s="123"/>
      <c r="F90" s="123"/>
      <c r="G90" s="123"/>
      <c r="H90" s="123"/>
      <c r="I90" s="123"/>
      <c r="J90" s="123"/>
      <c r="K90" s="123"/>
      <c r="L90" s="123"/>
      <c r="M90" s="123"/>
      <c r="N90" s="123"/>
      <c r="O90" s="124"/>
    </row>
  </sheetData>
  <mergeCells count="22">
    <mergeCell ref="A10:A15"/>
    <mergeCell ref="A16:A21"/>
    <mergeCell ref="A22:A27"/>
    <mergeCell ref="B9:C9"/>
    <mergeCell ref="B10:C10"/>
    <mergeCell ref="B11:C11"/>
    <mergeCell ref="B12:C12"/>
    <mergeCell ref="B13:C13"/>
    <mergeCell ref="B14:C14"/>
    <mergeCell ref="B15:C15"/>
    <mergeCell ref="B23:C23"/>
    <mergeCell ref="B24:C24"/>
    <mergeCell ref="B25:C25"/>
    <mergeCell ref="B26:C26"/>
    <mergeCell ref="B27:C27"/>
    <mergeCell ref="B16:C16"/>
    <mergeCell ref="B17:C17"/>
    <mergeCell ref="B18:C18"/>
    <mergeCell ref="B19:C19"/>
    <mergeCell ref="B20:C20"/>
    <mergeCell ref="B21:C21"/>
    <mergeCell ref="B22:C22"/>
  </mergeCells>
  <drawing r:id="rId1"/>
  <tableParts count="1">
    <tablePart r:id="rId3"/>
  </tableParts>
</worksheet>
</file>