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city\managment\"/>
    </mc:Choice>
  </mc:AlternateContent>
  <xr:revisionPtr revIDLastSave="0" documentId="13_ncr:1_{A412A370-A54D-40BD-B3A7-1A7ED78EF790}" xr6:coauthVersionLast="47" xr6:coauthVersionMax="47" xr10:uidLastSave="{00000000-0000-0000-0000-000000000000}"/>
  <bookViews>
    <workbookView xWindow="28680" yWindow="-120" windowWidth="29040" windowHeight="15720" xr2:uid="{1B0F15E6-649B-4E96-9B4F-170AF382DA3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3" i="1" l="1"/>
  <c r="B93" i="1"/>
  <c r="D64" i="1"/>
  <c r="E64" i="1" s="1"/>
  <c r="C65" i="1"/>
  <c r="G65" i="1" s="1"/>
  <c r="D35" i="1" s="1"/>
  <c r="C66" i="1"/>
  <c r="G66" i="1" s="1"/>
  <c r="D36" i="1" s="1"/>
  <c r="C67" i="1"/>
  <c r="G67" i="1" s="1"/>
  <c r="D37" i="1" s="1"/>
  <c r="C68" i="1"/>
  <c r="G68" i="1" s="1"/>
  <c r="D38" i="1" s="1"/>
  <c r="C69" i="1"/>
  <c r="G69" i="1" s="1"/>
  <c r="D39" i="1" s="1"/>
  <c r="C70" i="1"/>
  <c r="G70" i="1" s="1"/>
  <c r="D40" i="1" s="1"/>
  <c r="C64" i="1"/>
  <c r="G64" i="1" s="1"/>
  <c r="D34" i="1" s="1"/>
  <c r="B34" i="1"/>
  <c r="B35" i="1" s="1"/>
  <c r="G5" i="1"/>
  <c r="B5" i="1" s="1"/>
  <c r="B94" i="1" s="1"/>
  <c r="G6" i="1"/>
  <c r="G7" i="1"/>
  <c r="G8" i="1"/>
  <c r="G9" i="1"/>
  <c r="G10" i="1"/>
  <c r="C4" i="1"/>
  <c r="C93" i="1" s="1"/>
  <c r="E34" i="1" l="1"/>
  <c r="D93" i="1" s="1"/>
  <c r="G123" i="1" s="1"/>
  <c r="D65" i="1"/>
  <c r="E65" i="1" s="1"/>
  <c r="D4" i="1"/>
  <c r="H93" i="1" s="1"/>
  <c r="E93" i="1"/>
  <c r="F93" i="1" s="1"/>
  <c r="B123" i="1" s="1"/>
  <c r="E35" i="1"/>
  <c r="B36" i="1"/>
  <c r="B6" i="1"/>
  <c r="B95" i="1" s="1"/>
  <c r="C5" i="1"/>
  <c r="D123" i="1" l="1"/>
  <c r="E123" i="1" s="1"/>
  <c r="D5" i="1"/>
  <c r="H94" i="1" s="1"/>
  <c r="C94" i="1"/>
  <c r="D94" i="1"/>
  <c r="G124" i="1" s="1"/>
  <c r="F35" i="1"/>
  <c r="G94" i="1" s="1"/>
  <c r="B7" i="1"/>
  <c r="B96" i="1" s="1"/>
  <c r="D66" i="1"/>
  <c r="E66" i="1" s="1"/>
  <c r="B37" i="1"/>
  <c r="E36" i="1"/>
  <c r="C6" i="1"/>
  <c r="C7" i="1" l="1"/>
  <c r="C96" i="1" s="1"/>
  <c r="E94" i="1"/>
  <c r="F94" i="1" s="1"/>
  <c r="B124" i="1" s="1"/>
  <c r="D6" i="1"/>
  <c r="H95" i="1" s="1"/>
  <c r="C95" i="1"/>
  <c r="F36" i="1"/>
  <c r="G95" i="1" s="1"/>
  <c r="D95" i="1"/>
  <c r="G125" i="1" s="1"/>
  <c r="B38" i="1"/>
  <c r="E37" i="1"/>
  <c r="B8" i="1"/>
  <c r="B97" i="1" s="1"/>
  <c r="D67" i="1"/>
  <c r="E67" i="1" s="1"/>
  <c r="H124" i="1" l="1"/>
  <c r="H125" i="1"/>
  <c r="H123" i="1"/>
  <c r="F123" i="1" s="1"/>
  <c r="F37" i="1"/>
  <c r="G96" i="1" s="1"/>
  <c r="D96" i="1"/>
  <c r="G126" i="1" s="1"/>
  <c r="H126" i="1" s="1"/>
  <c r="E95" i="1"/>
  <c r="F95" i="1" s="1"/>
  <c r="B125" i="1" s="1"/>
  <c r="D7" i="1"/>
  <c r="H96" i="1" s="1"/>
  <c r="D124" i="1"/>
  <c r="E124" i="1" s="1"/>
  <c r="D68" i="1"/>
  <c r="E68" i="1" s="1"/>
  <c r="C8" i="1"/>
  <c r="B9" i="1"/>
  <c r="B98" i="1" s="1"/>
  <c r="B39" i="1"/>
  <c r="E38" i="1"/>
  <c r="E96" i="1" l="1"/>
  <c r="F96" i="1" s="1"/>
  <c r="B126" i="1" s="1"/>
  <c r="D126" i="1" s="1"/>
  <c r="E126" i="1" s="1"/>
  <c r="F126" i="1" s="1"/>
  <c r="F124" i="1"/>
  <c r="D8" i="1"/>
  <c r="H97" i="1" s="1"/>
  <c r="C97" i="1"/>
  <c r="F38" i="1"/>
  <c r="G97" i="1" s="1"/>
  <c r="D97" i="1"/>
  <c r="G127" i="1" s="1"/>
  <c r="H127" i="1" s="1"/>
  <c r="D125" i="1"/>
  <c r="E125" i="1" s="1"/>
  <c r="F125" i="1" s="1"/>
  <c r="B40" i="1"/>
  <c r="E40" i="1" s="1"/>
  <c r="D99" i="1" s="1"/>
  <c r="G129" i="1" s="1"/>
  <c r="H129" i="1" s="1"/>
  <c r="E39" i="1"/>
  <c r="D69" i="1"/>
  <c r="E69" i="1" s="1"/>
  <c r="B10" i="1"/>
  <c r="B99" i="1" s="1"/>
  <c r="C9" i="1"/>
  <c r="E97" i="1" l="1"/>
  <c r="F97" i="1" s="1"/>
  <c r="B127" i="1" s="1"/>
  <c r="D127" i="1" s="1"/>
  <c r="F39" i="1"/>
  <c r="G98" i="1" s="1"/>
  <c r="D98" i="1"/>
  <c r="G128" i="1" s="1"/>
  <c r="H128" i="1" s="1"/>
  <c r="D9" i="1"/>
  <c r="H98" i="1" s="1"/>
  <c r="C98" i="1"/>
  <c r="E98" i="1" s="1"/>
  <c r="F98" i="1" s="1"/>
  <c r="B128" i="1" s="1"/>
  <c r="C10" i="1"/>
  <c r="D70" i="1"/>
  <c r="E70" i="1" s="1"/>
  <c r="F40" i="1"/>
  <c r="G99" i="1" s="1"/>
  <c r="E127" i="1" l="1"/>
  <c r="F127" i="1" s="1"/>
  <c r="D10" i="1"/>
  <c r="H99" i="1" s="1"/>
  <c r="C99" i="1"/>
  <c r="E99" i="1" s="1"/>
  <c r="F99" i="1" s="1"/>
  <c r="B129" i="1" s="1"/>
  <c r="D128" i="1"/>
  <c r="E128" i="1"/>
  <c r="F128" i="1" s="1"/>
  <c r="D129" i="1" l="1"/>
  <c r="E129" i="1" s="1"/>
  <c r="F129" i="1" s="1"/>
</calcChain>
</file>

<file path=xl/sharedStrings.xml><?xml version="1.0" encoding="utf-8"?>
<sst xmlns="http://schemas.openxmlformats.org/spreadsheetml/2006/main" count="53" uniqueCount="44">
  <si>
    <t>Эластичность</t>
  </si>
  <si>
    <t>Прирост цены</t>
  </si>
  <si>
    <t>Отдел маркетинга</t>
  </si>
  <si>
    <t>1. Нет, так как не учитываются издержки, чтобы опередлить максимальную прибыль</t>
  </si>
  <si>
    <t>2. Так как эластичность положительна, цена понижается с увеличением количества продукции, поэтому предельный доход падает.</t>
  </si>
  <si>
    <t xml:space="preserve"> В условиях неизменяемой цены предельный доход бы не менялся (то есть график был бы линией параллельной нижней оси)</t>
  </si>
  <si>
    <t>Бухгалтерия</t>
  </si>
  <si>
    <t>Валовые издержки ВИ, 
тыс. ден. ед</t>
  </si>
  <si>
    <t>Предель ные издержки ПИ,
 тыс. ден. ед</t>
  </si>
  <si>
    <t>Издержки на средства производства ИСП, тыс. ден. ед.</t>
  </si>
  <si>
    <t>Издержки на рабочую силу ИРС, тыс. ден. ед.</t>
  </si>
  <si>
    <t>Отдел труда</t>
  </si>
  <si>
    <t>Издержки на рабочую силу ИРС, 
тыс.ден.ед.</t>
  </si>
  <si>
    <t>Средняя, зарплата 1 чел. ЗП,
 ден.ед.</t>
  </si>
  <si>
    <t>Доход от 1 работни ка ДР, 
ден.ед.</t>
  </si>
  <si>
    <t>Цена единицы продук ции Ц, 
ден.ед.</t>
  </si>
  <si>
    <t>Численность работни ков Ч, 
тыс.чел.</t>
  </si>
  <si>
    <t>Произвоностьтруда ПТ, 
шт./чел.</t>
  </si>
  <si>
    <t>2. При объеме производства равным 14 тыс. шт.</t>
  </si>
  <si>
    <t>3. Средняя зарплата ростет, так как мы монополисты, повышаем спрос на рабочую силу в отрасли</t>
  </si>
  <si>
    <t xml:space="preserve">1. Так как с увеличением количества производимой продукции компания становится все больше отптовиком, рост издержек становится более пологим. </t>
  </si>
  <si>
    <t>А более крутой подъем обысловлен издержками обращения (доставка), производственными издержками (транспорт, хранение, переработка)</t>
  </si>
  <si>
    <t>Собрание акционеров</t>
  </si>
  <si>
    <t>Прибыль, 
тыс. ден. Ед</t>
  </si>
  <si>
    <t>Предельный доход ПД, 
тыс. ден. ед.</t>
  </si>
  <si>
    <t>Количество продукции К, 
тыс. шт.</t>
  </si>
  <si>
    <t>Цена за 1 шт. Ц,
 ден. ед.</t>
  </si>
  <si>
    <t>Валовая выручка В, 
тыс. ден. ед.</t>
  </si>
  <si>
    <t>Прирост 
количества</t>
  </si>
  <si>
    <t>Прирост ИСП, 
тыс. ден. ед.</t>
  </si>
  <si>
    <t>Количество продукции К,
 тыс. шт.</t>
  </si>
  <si>
    <t>Цена за 1 шт. Ц, 
ден. ед.</t>
  </si>
  <si>
    <t xml:space="preserve">После уплаты налога
</t>
  </si>
  <si>
    <t>2. Разница между ПИ и ПД характеризует потенциальный рост прибыли. То есть когда они сравняются, прибыль уже не ростет, а уменьшается</t>
  </si>
  <si>
    <t>Если мы находимся в достаточно прибыльном периоде, то процент выплачивания дивидендов будет выше</t>
  </si>
  <si>
    <t>Процент 
дивидендов</t>
  </si>
  <si>
    <t>Дивиденды</t>
  </si>
  <si>
    <t>Отложения</t>
  </si>
  <si>
    <t>Объем займов 
в банке для 6 тыс продукции</t>
  </si>
  <si>
    <t>Отрицательные в колонке займов в банке для 6 тысяч говорят о том, что в банке ничего не надо брать для перехода</t>
  </si>
  <si>
    <t>Разница ВИ 
к 6тыс</t>
  </si>
  <si>
    <t>1. Это зависит от большого количества факторов. 
Первое - то, что повышаются издержки производства, второе - влияение на зарплаты с увеличением числа сотрудников (то есть увеличение предельных издержок)</t>
  </si>
  <si>
    <t>1. Так как с ростом числа занятых ростет средняя зарплата (а она ростет, так как мы монополисты),  
рост ИРС можно назвать квадратичным, что видно на втором графике</t>
  </si>
  <si>
    <t>2. Так как ИРС ростет квадратично, в начале их рост не так заметен, как в конце, также и с ИСП, где в середине наблюдается пологий рост. 
Поэтому и ПИ выглядят именно так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</si>
</sst>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1" fillId="0" borderId="1" xfId="0" applyFont="1" applyBorder="1"/>
    <xf numFmtId="0" fontId="1" fillId="0" borderId="0" xfId="0" applyFont="1" applyFill="1"/>
    <xf numFmtId="0" fontId="1" fillId="2" borderId="0" xfId="0" applyFont="1" applyFill="1"/>
    <xf numFmtId="0" fontId="3" fillId="0" borderId="0" xfId="0" applyFont="1" applyAlignment="1">
      <alignment wrapText="1"/>
    </xf>
    <xf numFmtId="0" fontId="3" fillId="0" borderId="0" xfId="0" applyFont="1"/>
    <xf numFmtId="0" fontId="1" fillId="0" borderId="0" xfId="0" applyFont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Лист1!$D$3</c:f>
              <c:strCache>
                <c:ptCount val="1"/>
                <c:pt idx="0">
                  <c:v>Предельный доход ПД, 
тыс. ден. ед.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Лист1!$A$4:$A$10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Лист1!$D$4:$D$10</c:f>
              <c:numCache>
                <c:formatCode>General</c:formatCode>
                <c:ptCount val="7"/>
                <c:pt idx="0">
                  <c:v>180</c:v>
                </c:pt>
                <c:pt idx="1">
                  <c:v>140</c:v>
                </c:pt>
                <c:pt idx="2">
                  <c:v>100</c:v>
                </c:pt>
                <c:pt idx="3">
                  <c:v>60</c:v>
                </c:pt>
                <c:pt idx="4">
                  <c:v>20</c:v>
                </c:pt>
                <c:pt idx="5">
                  <c:v>-20</c:v>
                </c:pt>
                <c:pt idx="6">
                  <c:v>-60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4F-4FA3-A413-983EFCBE1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9934927"/>
        <c:axId val="1689936175"/>
      </c:lineChart>
      <c:catAx>
        <c:axId val="168993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936175"/>
        <c:crosses val="autoZero"/>
        <c:auto val="1"/>
        <c:lblAlgn val="ctr"/>
        <c:lblOffset val="100"/>
        <c:noMultiLvlLbl val="0"/>
      </c:catAx>
      <c:valAx>
        <c:axId val="168993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93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Лист1!$B$33</c:f>
              <c:strCache>
                <c:ptCount val="1"/>
                <c:pt idx="0">
                  <c:v>Издержки на средства производства ИСП, тыс. ден. ед.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Лист1!$A$4:$A$10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Лист1!$B$34:$B$40</c:f>
              <c:numCache>
                <c:formatCode>General</c:formatCode>
                <c:ptCount val="7"/>
                <c:pt idx="0">
                  <c:v>130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  <c:pt idx="4">
                  <c:v>220</c:v>
                </c:pt>
                <c:pt idx="5">
                  <c:v>240</c:v>
                </c:pt>
                <c:pt idx="6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79-46CF-BC01-7FAB31254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9934927"/>
        <c:axId val="1689936175"/>
      </c:lineChart>
      <c:catAx>
        <c:axId val="168993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936175"/>
        <c:crosses val="autoZero"/>
        <c:auto val="1"/>
        <c:lblAlgn val="ctr"/>
        <c:lblOffset val="100"/>
        <c:noMultiLvlLbl val="0"/>
      </c:catAx>
      <c:valAx>
        <c:axId val="168993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93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Лист1!$F$33</c:f>
              <c:strCache>
                <c:ptCount val="1"/>
                <c:pt idx="0">
                  <c:v>Предель ные издержки ПИ,
 тыс. ден. ед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Лист1!$A$4:$A$10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Лист1!$F$34:$F$40</c:f>
              <c:numCache>
                <c:formatCode>General</c:formatCode>
                <c:ptCount val="7"/>
                <c:pt idx="0">
                  <c:v>150</c:v>
                </c:pt>
                <c:pt idx="1">
                  <c:v>100</c:v>
                </c:pt>
                <c:pt idx="2">
                  <c:v>70</c:v>
                </c:pt>
                <c:pt idx="3">
                  <c:v>90</c:v>
                </c:pt>
                <c:pt idx="4">
                  <c:v>110</c:v>
                </c:pt>
                <c:pt idx="5">
                  <c:v>140</c:v>
                </c:pt>
                <c:pt idx="6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E1-436F-9881-B9FB5B8A6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9934927"/>
        <c:axId val="1689936175"/>
      </c:lineChart>
      <c:catAx>
        <c:axId val="168993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936175"/>
        <c:crosses val="autoZero"/>
        <c:auto val="1"/>
        <c:lblAlgn val="ctr"/>
        <c:lblOffset val="100"/>
        <c:noMultiLvlLbl val="0"/>
      </c:catAx>
      <c:valAx>
        <c:axId val="168993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93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Лист1!$F$63</c:f>
              <c:strCache>
                <c:ptCount val="1"/>
                <c:pt idx="0">
                  <c:v>Средняя, зарплата 1 чел. ЗП,
 ден.ед.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Лист1!$A$4:$A$10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Лист1!$F$64:$F$70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52-4747-93B6-155632CB0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9934927"/>
        <c:axId val="1689936175"/>
      </c:lineChart>
      <c:catAx>
        <c:axId val="168993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936175"/>
        <c:crosses val="autoZero"/>
        <c:auto val="1"/>
        <c:lblAlgn val="ctr"/>
        <c:lblOffset val="100"/>
        <c:noMultiLvlLbl val="0"/>
      </c:catAx>
      <c:valAx>
        <c:axId val="168993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93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Лист1!$G$63</c:f>
              <c:strCache>
                <c:ptCount val="1"/>
                <c:pt idx="0">
                  <c:v>Издержки на рабочую силу ИРС, 
тыс.ден.ед.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Лист1!$A$4:$A$10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Лист1!$G$64:$G$70</c:f>
              <c:numCache>
                <c:formatCode>General</c:formatCode>
                <c:ptCount val="7"/>
                <c:pt idx="0">
                  <c:v>20</c:v>
                </c:pt>
                <c:pt idx="1">
                  <c:v>60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  <c:pt idx="5">
                  <c:v>420</c:v>
                </c:pt>
                <c:pt idx="6">
                  <c:v>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78-4409-BF89-D60D42079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9934927"/>
        <c:axId val="1689936175"/>
      </c:lineChart>
      <c:catAx>
        <c:axId val="168993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936175"/>
        <c:crosses val="autoZero"/>
        <c:auto val="1"/>
        <c:lblAlgn val="ctr"/>
        <c:lblOffset val="100"/>
        <c:noMultiLvlLbl val="0"/>
      </c:catAx>
      <c:valAx>
        <c:axId val="168993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93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Лист1!$C$92</c:f>
              <c:strCache>
                <c:ptCount val="1"/>
                <c:pt idx="0">
                  <c:v>Валовая выручка В, 
тыс. ден. ед.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Лист1!$A$4:$A$10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Лист1!$C$93:$C$99</c:f>
              <c:numCache>
                <c:formatCode>General</c:formatCode>
                <c:ptCount val="7"/>
                <c:pt idx="0">
                  <c:v>180</c:v>
                </c:pt>
                <c:pt idx="1">
                  <c:v>320</c:v>
                </c:pt>
                <c:pt idx="2">
                  <c:v>420</c:v>
                </c:pt>
                <c:pt idx="3">
                  <c:v>480</c:v>
                </c:pt>
                <c:pt idx="4">
                  <c:v>500</c:v>
                </c:pt>
                <c:pt idx="5">
                  <c:v>480</c:v>
                </c:pt>
                <c:pt idx="6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F0-488B-9932-336720C738F0}"/>
            </c:ext>
          </c:extLst>
        </c:ser>
        <c:ser>
          <c:idx val="0"/>
          <c:order val="1"/>
          <c:tx>
            <c:strRef>
              <c:f>Лист1!$D$92</c:f>
              <c:strCache>
                <c:ptCount val="1"/>
                <c:pt idx="0">
                  <c:v>Валовые издержки ВИ, 
тыс. ден. ед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Лист1!$D$93:$D$99</c:f>
              <c:numCache>
                <c:formatCode>General</c:formatCode>
                <c:ptCount val="7"/>
                <c:pt idx="0">
                  <c:v>150</c:v>
                </c:pt>
                <c:pt idx="1">
                  <c:v>250</c:v>
                </c:pt>
                <c:pt idx="2">
                  <c:v>320</c:v>
                </c:pt>
                <c:pt idx="3">
                  <c:v>410</c:v>
                </c:pt>
                <c:pt idx="4">
                  <c:v>520</c:v>
                </c:pt>
                <c:pt idx="5">
                  <c:v>660</c:v>
                </c:pt>
                <c:pt idx="6">
                  <c:v>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F0-488B-9932-336720C73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9934927"/>
        <c:axId val="1689936175"/>
      </c:lineChart>
      <c:catAx>
        <c:axId val="168993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936175"/>
        <c:crosses val="autoZero"/>
        <c:auto val="1"/>
        <c:lblAlgn val="ctr"/>
        <c:lblOffset val="100"/>
        <c:noMultiLvlLbl val="0"/>
      </c:catAx>
      <c:valAx>
        <c:axId val="168993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93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Лист1!$G$92</c:f>
              <c:strCache>
                <c:ptCount val="1"/>
                <c:pt idx="0">
                  <c:v>Предель ные издержки ПИ,
 тыс. ден. ед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Лист1!$A$4:$A$10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Лист1!$G$93:$G$99</c:f>
              <c:numCache>
                <c:formatCode>General</c:formatCode>
                <c:ptCount val="7"/>
                <c:pt idx="0">
                  <c:v>150</c:v>
                </c:pt>
                <c:pt idx="1">
                  <c:v>100</c:v>
                </c:pt>
                <c:pt idx="2">
                  <c:v>70</c:v>
                </c:pt>
                <c:pt idx="3">
                  <c:v>90</c:v>
                </c:pt>
                <c:pt idx="4">
                  <c:v>110</c:v>
                </c:pt>
                <c:pt idx="5">
                  <c:v>140</c:v>
                </c:pt>
                <c:pt idx="6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3D-4047-9E2F-1B884775E8BB}"/>
            </c:ext>
          </c:extLst>
        </c:ser>
        <c:ser>
          <c:idx val="0"/>
          <c:order val="1"/>
          <c:tx>
            <c:strRef>
              <c:f>Лист1!$H$92</c:f>
              <c:strCache>
                <c:ptCount val="1"/>
                <c:pt idx="0">
                  <c:v>Предельный доход ПД, 
тыс. ден. ед.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Лист1!$H$93:$H$99</c:f>
              <c:numCache>
                <c:formatCode>General</c:formatCode>
                <c:ptCount val="7"/>
                <c:pt idx="0">
                  <c:v>180</c:v>
                </c:pt>
                <c:pt idx="1">
                  <c:v>140</c:v>
                </c:pt>
                <c:pt idx="2">
                  <c:v>100</c:v>
                </c:pt>
                <c:pt idx="3">
                  <c:v>60</c:v>
                </c:pt>
                <c:pt idx="4">
                  <c:v>20</c:v>
                </c:pt>
                <c:pt idx="5">
                  <c:v>-20</c:v>
                </c:pt>
                <c:pt idx="6">
                  <c:v>-60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3D-4047-9E2F-1B884775E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9934927"/>
        <c:axId val="1689936175"/>
      </c:lineChart>
      <c:catAx>
        <c:axId val="168993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936175"/>
        <c:crosses val="autoZero"/>
        <c:auto val="1"/>
        <c:lblAlgn val="ctr"/>
        <c:lblOffset val="100"/>
        <c:noMultiLvlLbl val="0"/>
      </c:catAx>
      <c:valAx>
        <c:axId val="168993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93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223837</xdr:rowOff>
    </xdr:from>
    <xdr:to>
      <xdr:col>3</xdr:col>
      <xdr:colOff>942975</xdr:colOff>
      <xdr:row>25</xdr:row>
      <xdr:rowOff>61912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A229956-975B-F0ED-71CB-0AE4417D9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3</xdr:col>
      <xdr:colOff>809625</xdr:colOff>
      <xdr:row>55</xdr:row>
      <xdr:rowOff>76200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DFCEEB8-61FA-4719-AFC9-F58F2AEAF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19049</xdr:colOff>
      <xdr:row>40</xdr:row>
      <xdr:rowOff>200025</xdr:rowOff>
    </xdr:from>
    <xdr:to>
      <xdr:col>8</xdr:col>
      <xdr:colOff>590550</xdr:colOff>
      <xdr:row>55</xdr:row>
      <xdr:rowOff>38100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4EF4BCC-5E0A-44BF-97AB-78A4EE893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3</xdr:col>
      <xdr:colOff>704850</xdr:colOff>
      <xdr:row>84</xdr:row>
      <xdr:rowOff>76200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A5CB764E-5694-4254-BA85-2B2D21B84A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9525</xdr:colOff>
      <xdr:row>70</xdr:row>
      <xdr:rowOff>9525</xdr:rowOff>
    </xdr:from>
    <xdr:to>
      <xdr:col>7</xdr:col>
      <xdr:colOff>962025</xdr:colOff>
      <xdr:row>84</xdr:row>
      <xdr:rowOff>85725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F2742884-2CD0-48FC-A72E-C70C120D3B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99</xdr:row>
      <xdr:rowOff>0</xdr:rowOff>
    </xdr:from>
    <xdr:to>
      <xdr:col>3</xdr:col>
      <xdr:colOff>714375</xdr:colOff>
      <xdr:row>113</xdr:row>
      <xdr:rowOff>76200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634B5E17-8493-4B92-A960-C242189C7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981075</xdr:colOff>
      <xdr:row>99</xdr:row>
      <xdr:rowOff>0</xdr:rowOff>
    </xdr:from>
    <xdr:to>
      <xdr:col>7</xdr:col>
      <xdr:colOff>1133475</xdr:colOff>
      <xdr:row>113</xdr:row>
      <xdr:rowOff>76200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BF12886A-2D3D-4317-B777-F01B24612D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E58BC-991D-444F-A195-6BF7AC2EC441}">
  <dimension ref="A1:J131"/>
  <sheetViews>
    <sheetView tabSelected="1" topLeftCell="A110" zoomScaleNormal="100" workbookViewId="0">
      <selection activeCell="A88" sqref="A88"/>
    </sheetView>
  </sheetViews>
  <sheetFormatPr defaultRowHeight="18.75" x14ac:dyDescent="0.3"/>
  <cols>
    <col min="1" max="1" width="26.7109375" style="1" customWidth="1"/>
    <col min="2" max="2" width="20.7109375" style="1" customWidth="1"/>
    <col min="3" max="3" width="22.5703125" style="1" customWidth="1"/>
    <col min="4" max="4" width="22.42578125" style="1" customWidth="1"/>
    <col min="5" max="5" width="18.42578125" style="1" customWidth="1"/>
    <col min="6" max="6" width="18.7109375" style="1" customWidth="1"/>
    <col min="7" max="7" width="18.140625" style="1" bestFit="1" customWidth="1"/>
    <col min="8" max="8" width="17.28515625" style="1" customWidth="1"/>
    <col min="9" max="16384" width="9.140625" style="1"/>
  </cols>
  <sheetData>
    <row r="1" spans="1:7" x14ac:dyDescent="0.3">
      <c r="A1" s="2" t="s">
        <v>2</v>
      </c>
    </row>
    <row r="3" spans="1:7" ht="56.25" x14ac:dyDescent="0.3">
      <c r="A3" s="3" t="s">
        <v>25</v>
      </c>
      <c r="B3" s="3" t="s">
        <v>26</v>
      </c>
      <c r="C3" s="3" t="s">
        <v>27</v>
      </c>
      <c r="D3" s="3" t="s">
        <v>24</v>
      </c>
      <c r="E3" s="1" t="s">
        <v>0</v>
      </c>
      <c r="F3" s="3" t="s">
        <v>28</v>
      </c>
      <c r="G3" s="1" t="s">
        <v>1</v>
      </c>
    </row>
    <row r="4" spans="1:7" x14ac:dyDescent="0.3">
      <c r="A4" s="1">
        <v>2</v>
      </c>
      <c r="B4" s="1">
        <v>90</v>
      </c>
      <c r="C4" s="1">
        <f>A4*B4</f>
        <v>180</v>
      </c>
      <c r="D4" s="1">
        <f>C4</f>
        <v>180</v>
      </c>
      <c r="E4" s="1">
        <v>0.2</v>
      </c>
    </row>
    <row r="5" spans="1:7" x14ac:dyDescent="0.3">
      <c r="A5" s="1">
        <v>4</v>
      </c>
      <c r="B5" s="1">
        <f>B4+G5</f>
        <v>80</v>
      </c>
      <c r="C5" s="1">
        <f t="shared" ref="C5:C10" si="0">A5*B5</f>
        <v>320</v>
      </c>
      <c r="D5" s="1">
        <f>C5-C4</f>
        <v>140</v>
      </c>
      <c r="F5" s="1">
        <v>2</v>
      </c>
      <c r="G5" s="1">
        <f>-F5/$E$4</f>
        <v>-10</v>
      </c>
    </row>
    <row r="6" spans="1:7" x14ac:dyDescent="0.3">
      <c r="A6" s="1">
        <v>6</v>
      </c>
      <c r="B6" s="1">
        <f t="shared" ref="B6:B10" si="1">B5+G6</f>
        <v>70</v>
      </c>
      <c r="C6" s="1">
        <f t="shared" si="0"/>
        <v>420</v>
      </c>
      <c r="D6" s="1">
        <f t="shared" ref="D6:D10" si="2">C6-C5</f>
        <v>100</v>
      </c>
      <c r="F6" s="1">
        <v>2</v>
      </c>
      <c r="G6" s="1">
        <f>-F6/$E$4</f>
        <v>-10</v>
      </c>
    </row>
    <row r="7" spans="1:7" x14ac:dyDescent="0.3">
      <c r="A7" s="1">
        <v>8</v>
      </c>
      <c r="B7" s="1">
        <f t="shared" si="1"/>
        <v>60</v>
      </c>
      <c r="C7" s="1">
        <f t="shared" si="0"/>
        <v>480</v>
      </c>
      <c r="D7" s="1">
        <f t="shared" si="2"/>
        <v>60</v>
      </c>
      <c r="F7" s="1">
        <v>2</v>
      </c>
      <c r="G7" s="1">
        <f>-F7/$E$4</f>
        <v>-10</v>
      </c>
    </row>
    <row r="8" spans="1:7" x14ac:dyDescent="0.3">
      <c r="A8" s="1">
        <v>10</v>
      </c>
      <c r="B8" s="1">
        <f t="shared" si="1"/>
        <v>50</v>
      </c>
      <c r="C8" s="1">
        <f t="shared" si="0"/>
        <v>500</v>
      </c>
      <c r="D8" s="1">
        <f t="shared" si="2"/>
        <v>20</v>
      </c>
      <c r="F8" s="1">
        <v>2</v>
      </c>
      <c r="G8" s="1">
        <f>-F8/$E$4</f>
        <v>-10</v>
      </c>
    </row>
    <row r="9" spans="1:7" x14ac:dyDescent="0.3">
      <c r="A9" s="1">
        <v>12</v>
      </c>
      <c r="B9" s="1">
        <f t="shared" si="1"/>
        <v>40</v>
      </c>
      <c r="C9" s="1">
        <f t="shared" si="0"/>
        <v>480</v>
      </c>
      <c r="D9" s="1">
        <f t="shared" si="2"/>
        <v>-20</v>
      </c>
      <c r="F9" s="1">
        <v>2</v>
      </c>
      <c r="G9" s="1">
        <f>-F9/$E$4</f>
        <v>-10</v>
      </c>
    </row>
    <row r="10" spans="1:7" x14ac:dyDescent="0.3">
      <c r="A10" s="1">
        <v>14</v>
      </c>
      <c r="B10" s="1">
        <f t="shared" si="1"/>
        <v>30</v>
      </c>
      <c r="C10" s="1">
        <f t="shared" si="0"/>
        <v>420</v>
      </c>
      <c r="D10" s="1">
        <f t="shared" si="2"/>
        <v>-60</v>
      </c>
      <c r="F10" s="1">
        <v>2</v>
      </c>
      <c r="G10" s="1">
        <f>-F10/$E$4</f>
        <v>-10</v>
      </c>
    </row>
    <row r="27" spans="1:1" x14ac:dyDescent="0.3">
      <c r="A27" s="1" t="s">
        <v>3</v>
      </c>
    </row>
    <row r="28" spans="1:1" x14ac:dyDescent="0.3">
      <c r="A28" s="1" t="s">
        <v>4</v>
      </c>
    </row>
    <row r="29" spans="1:1" x14ac:dyDescent="0.3">
      <c r="A29" s="1" t="s">
        <v>5</v>
      </c>
    </row>
    <row r="30" spans="1:1" ht="82.5" customHeight="1" x14ac:dyDescent="0.3"/>
    <row r="31" spans="1:1" x14ac:dyDescent="0.3">
      <c r="A31" s="2" t="s">
        <v>6</v>
      </c>
    </row>
    <row r="33" spans="1:6" ht="93.75" x14ac:dyDescent="0.3">
      <c r="A33" s="3" t="s">
        <v>30</v>
      </c>
      <c r="B33" s="3" t="s">
        <v>9</v>
      </c>
      <c r="C33" s="3" t="s">
        <v>29</v>
      </c>
      <c r="D33" s="3" t="s">
        <v>10</v>
      </c>
      <c r="E33" s="3" t="s">
        <v>7</v>
      </c>
      <c r="F33" s="3" t="s">
        <v>8</v>
      </c>
    </row>
    <row r="34" spans="1:6" x14ac:dyDescent="0.3">
      <c r="A34" s="1">
        <v>2</v>
      </c>
      <c r="B34" s="1">
        <f>C34</f>
        <v>130</v>
      </c>
      <c r="C34" s="1">
        <v>130</v>
      </c>
      <c r="D34" s="1">
        <f>G64</f>
        <v>20</v>
      </c>
      <c r="E34" s="1">
        <f>B34+D34</f>
        <v>150</v>
      </c>
      <c r="F34" s="1">
        <v>150</v>
      </c>
    </row>
    <row r="35" spans="1:6" x14ac:dyDescent="0.3">
      <c r="A35" s="1">
        <v>4</v>
      </c>
      <c r="B35" s="1">
        <f>B34+C35</f>
        <v>190</v>
      </c>
      <c r="C35" s="1">
        <v>60</v>
      </c>
      <c r="D35" s="1">
        <f t="shared" ref="D35:D40" si="3">G65</f>
        <v>60</v>
      </c>
      <c r="E35" s="1">
        <f t="shared" ref="E35:E40" si="4">B35+D35</f>
        <v>250</v>
      </c>
      <c r="F35" s="1">
        <f>E35-E34</f>
        <v>100</v>
      </c>
    </row>
    <row r="36" spans="1:6" x14ac:dyDescent="0.3">
      <c r="A36" s="1">
        <v>6</v>
      </c>
      <c r="B36" s="1">
        <f t="shared" ref="B36:B40" si="5">B35+C36</f>
        <v>200</v>
      </c>
      <c r="C36" s="1">
        <v>10</v>
      </c>
      <c r="D36" s="1">
        <f t="shared" si="3"/>
        <v>120</v>
      </c>
      <c r="E36" s="1">
        <f t="shared" si="4"/>
        <v>320</v>
      </c>
      <c r="F36" s="1">
        <f t="shared" ref="F36:F40" si="6">E36-E35</f>
        <v>70</v>
      </c>
    </row>
    <row r="37" spans="1:6" x14ac:dyDescent="0.3">
      <c r="A37" s="1">
        <v>8</v>
      </c>
      <c r="B37" s="1">
        <f t="shared" si="5"/>
        <v>210</v>
      </c>
      <c r="C37" s="1">
        <v>10</v>
      </c>
      <c r="D37" s="1">
        <f t="shared" si="3"/>
        <v>200</v>
      </c>
      <c r="E37" s="1">
        <f t="shared" si="4"/>
        <v>410</v>
      </c>
      <c r="F37" s="1">
        <f t="shared" si="6"/>
        <v>90</v>
      </c>
    </row>
    <row r="38" spans="1:6" x14ac:dyDescent="0.3">
      <c r="A38" s="1">
        <v>10</v>
      </c>
      <c r="B38" s="1">
        <f t="shared" si="5"/>
        <v>220</v>
      </c>
      <c r="C38" s="1">
        <v>10</v>
      </c>
      <c r="D38" s="1">
        <f t="shared" si="3"/>
        <v>300</v>
      </c>
      <c r="E38" s="1">
        <f t="shared" si="4"/>
        <v>520</v>
      </c>
      <c r="F38" s="1">
        <f t="shared" si="6"/>
        <v>110</v>
      </c>
    </row>
    <row r="39" spans="1:6" x14ac:dyDescent="0.3">
      <c r="A39" s="1">
        <v>12</v>
      </c>
      <c r="B39" s="1">
        <f t="shared" si="5"/>
        <v>240</v>
      </c>
      <c r="C39" s="1">
        <v>20</v>
      </c>
      <c r="D39" s="1">
        <f t="shared" si="3"/>
        <v>420</v>
      </c>
      <c r="E39" s="1">
        <f t="shared" si="4"/>
        <v>660</v>
      </c>
      <c r="F39" s="1">
        <f t="shared" si="6"/>
        <v>140</v>
      </c>
    </row>
    <row r="40" spans="1:6" x14ac:dyDescent="0.3">
      <c r="A40" s="1">
        <v>14</v>
      </c>
      <c r="B40" s="1">
        <f t="shared" si="5"/>
        <v>270</v>
      </c>
      <c r="C40" s="1">
        <v>30</v>
      </c>
      <c r="D40" s="1">
        <f t="shared" si="3"/>
        <v>560</v>
      </c>
      <c r="E40" s="1">
        <f t="shared" si="4"/>
        <v>830</v>
      </c>
      <c r="F40" s="1">
        <f t="shared" si="6"/>
        <v>170</v>
      </c>
    </row>
    <row r="57" spans="1:10" x14ac:dyDescent="0.3">
      <c r="A57" s="1" t="s">
        <v>20</v>
      </c>
    </row>
    <row r="58" spans="1:10" x14ac:dyDescent="0.3">
      <c r="A58" s="1" t="s">
        <v>21</v>
      </c>
    </row>
    <row r="59" spans="1:10" ht="70.5" customHeight="1" x14ac:dyDescent="0.3">
      <c r="A59" s="9" t="s">
        <v>43</v>
      </c>
      <c r="B59" s="9"/>
      <c r="C59" s="9"/>
      <c r="D59" s="9"/>
      <c r="E59" s="9"/>
      <c r="F59" s="9"/>
      <c r="G59" s="9"/>
      <c r="H59" s="9"/>
      <c r="I59" s="9"/>
      <c r="J59" s="9"/>
    </row>
    <row r="61" spans="1:10" x14ac:dyDescent="0.3">
      <c r="A61" s="2" t="s">
        <v>11</v>
      </c>
    </row>
    <row r="63" spans="1:10" ht="75" x14ac:dyDescent="0.3">
      <c r="A63" s="3" t="s">
        <v>25</v>
      </c>
      <c r="B63" s="3" t="s">
        <v>17</v>
      </c>
      <c r="C63" s="3" t="s">
        <v>16</v>
      </c>
      <c r="D63" s="3" t="s">
        <v>15</v>
      </c>
      <c r="E63" s="3" t="s">
        <v>14</v>
      </c>
      <c r="F63" s="3" t="s">
        <v>13</v>
      </c>
      <c r="G63" s="3" t="s">
        <v>12</v>
      </c>
    </row>
    <row r="64" spans="1:10" x14ac:dyDescent="0.3">
      <c r="A64" s="1">
        <v>2</v>
      </c>
      <c r="B64" s="1">
        <v>1</v>
      </c>
      <c r="C64" s="1">
        <f>B64*A64</f>
        <v>2</v>
      </c>
      <c r="D64" s="1">
        <f>B4</f>
        <v>90</v>
      </c>
      <c r="E64" s="1">
        <f>B64*D64</f>
        <v>90</v>
      </c>
      <c r="F64" s="1">
        <v>10</v>
      </c>
      <c r="G64" s="1">
        <f>F64*C64</f>
        <v>20</v>
      </c>
    </row>
    <row r="65" spans="1:7" x14ac:dyDescent="0.3">
      <c r="A65" s="1">
        <v>4</v>
      </c>
      <c r="B65" s="1">
        <v>1</v>
      </c>
      <c r="C65" s="1">
        <f t="shared" ref="C65:C70" si="7">B65*A65</f>
        <v>4</v>
      </c>
      <c r="D65" s="1">
        <f>B5</f>
        <v>80</v>
      </c>
      <c r="E65" s="1">
        <f t="shared" ref="E65:E70" si="8">B65*D65</f>
        <v>80</v>
      </c>
      <c r="F65" s="1">
        <v>15</v>
      </c>
      <c r="G65" s="1">
        <f t="shared" ref="G65:G70" si="9">F65*C65</f>
        <v>60</v>
      </c>
    </row>
    <row r="66" spans="1:7" x14ac:dyDescent="0.3">
      <c r="A66" s="1">
        <v>6</v>
      </c>
      <c r="B66" s="1">
        <v>1</v>
      </c>
      <c r="C66" s="1">
        <f t="shared" si="7"/>
        <v>6</v>
      </c>
      <c r="D66" s="1">
        <f>B6</f>
        <v>70</v>
      </c>
      <c r="E66" s="1">
        <f t="shared" si="8"/>
        <v>70</v>
      </c>
      <c r="F66" s="1">
        <v>20</v>
      </c>
      <c r="G66" s="1">
        <f t="shared" si="9"/>
        <v>120</v>
      </c>
    </row>
    <row r="67" spans="1:7" x14ac:dyDescent="0.3">
      <c r="A67" s="1">
        <v>8</v>
      </c>
      <c r="B67" s="1">
        <v>1</v>
      </c>
      <c r="C67" s="1">
        <f t="shared" si="7"/>
        <v>8</v>
      </c>
      <c r="D67" s="1">
        <f>B7</f>
        <v>60</v>
      </c>
      <c r="E67" s="1">
        <f t="shared" si="8"/>
        <v>60</v>
      </c>
      <c r="F67" s="1">
        <v>25</v>
      </c>
      <c r="G67" s="1">
        <f t="shared" si="9"/>
        <v>200</v>
      </c>
    </row>
    <row r="68" spans="1:7" x14ac:dyDescent="0.3">
      <c r="A68" s="1">
        <v>10</v>
      </c>
      <c r="B68" s="1">
        <v>1</v>
      </c>
      <c r="C68" s="1">
        <f t="shared" si="7"/>
        <v>10</v>
      </c>
      <c r="D68" s="1">
        <f>B8</f>
        <v>50</v>
      </c>
      <c r="E68" s="1">
        <f t="shared" si="8"/>
        <v>50</v>
      </c>
      <c r="F68" s="1">
        <v>30</v>
      </c>
      <c r="G68" s="1">
        <f t="shared" si="9"/>
        <v>300</v>
      </c>
    </row>
    <row r="69" spans="1:7" x14ac:dyDescent="0.3">
      <c r="A69" s="4">
        <v>12</v>
      </c>
      <c r="B69" s="4">
        <v>1</v>
      </c>
      <c r="C69" s="4">
        <f t="shared" si="7"/>
        <v>12</v>
      </c>
      <c r="D69" s="4">
        <f>B9</f>
        <v>40</v>
      </c>
      <c r="E69" s="4">
        <f t="shared" si="8"/>
        <v>40</v>
      </c>
      <c r="F69" s="4">
        <v>35</v>
      </c>
      <c r="G69" s="4">
        <f t="shared" si="9"/>
        <v>420</v>
      </c>
    </row>
    <row r="70" spans="1:7" x14ac:dyDescent="0.3">
      <c r="A70" s="1">
        <v>14</v>
      </c>
      <c r="B70" s="1">
        <v>1</v>
      </c>
      <c r="C70" s="1">
        <f t="shared" si="7"/>
        <v>14</v>
      </c>
      <c r="D70" s="1">
        <f>B10</f>
        <v>30</v>
      </c>
      <c r="E70" s="1">
        <f t="shared" si="8"/>
        <v>30</v>
      </c>
      <c r="F70" s="1">
        <v>40</v>
      </c>
      <c r="G70" s="1">
        <f t="shared" si="9"/>
        <v>560</v>
      </c>
    </row>
    <row r="86" spans="1:10" ht="35.25" customHeight="1" x14ac:dyDescent="0.3">
      <c r="A86" s="9" t="s">
        <v>42</v>
      </c>
      <c r="B86" s="9"/>
      <c r="C86" s="9"/>
      <c r="D86" s="9"/>
      <c r="E86" s="9"/>
      <c r="F86" s="9"/>
      <c r="G86" s="9"/>
      <c r="H86" s="9"/>
      <c r="I86" s="9"/>
      <c r="J86" s="9"/>
    </row>
    <row r="87" spans="1:10" x14ac:dyDescent="0.3">
      <c r="A87" s="1" t="s">
        <v>18</v>
      </c>
    </row>
    <row r="88" spans="1:10" x14ac:dyDescent="0.3">
      <c r="A88" s="1" t="s">
        <v>19</v>
      </c>
    </row>
    <row r="89" spans="1:10" ht="39" customHeight="1" x14ac:dyDescent="0.3"/>
    <row r="90" spans="1:10" x14ac:dyDescent="0.3">
      <c r="A90" s="2" t="s">
        <v>22</v>
      </c>
    </row>
    <row r="92" spans="1:10" ht="62.25" customHeight="1" x14ac:dyDescent="0.3">
      <c r="A92" s="3" t="s">
        <v>30</v>
      </c>
      <c r="B92" s="3" t="s">
        <v>31</v>
      </c>
      <c r="C92" s="3" t="s">
        <v>27</v>
      </c>
      <c r="D92" s="3" t="s">
        <v>7</v>
      </c>
      <c r="E92" s="3" t="s">
        <v>23</v>
      </c>
      <c r="F92" s="3" t="s">
        <v>32</v>
      </c>
      <c r="G92" s="3" t="s">
        <v>8</v>
      </c>
      <c r="H92" s="3" t="s">
        <v>24</v>
      </c>
    </row>
    <row r="93" spans="1:10" x14ac:dyDescent="0.3">
      <c r="A93" s="1">
        <v>2</v>
      </c>
      <c r="B93" s="1">
        <f>B4</f>
        <v>90</v>
      </c>
      <c r="C93" s="1">
        <f>C4</f>
        <v>180</v>
      </c>
      <c r="D93" s="1">
        <f>E34</f>
        <v>150</v>
      </c>
      <c r="E93" s="1">
        <f>C93-D93</f>
        <v>30</v>
      </c>
      <c r="F93" s="1">
        <f>E93*0.6</f>
        <v>18</v>
      </c>
      <c r="G93" s="1">
        <f>F34</f>
        <v>150</v>
      </c>
      <c r="H93" s="1">
        <f>D4</f>
        <v>180</v>
      </c>
    </row>
    <row r="94" spans="1:10" x14ac:dyDescent="0.3">
      <c r="A94" s="1">
        <v>4</v>
      </c>
      <c r="B94" s="1">
        <f>B5</f>
        <v>80</v>
      </c>
      <c r="C94" s="1">
        <f>C5</f>
        <v>320</v>
      </c>
      <c r="D94" s="1">
        <f t="shared" ref="D94:D99" si="10">E35</f>
        <v>250</v>
      </c>
      <c r="E94" s="1">
        <f t="shared" ref="E94:E99" si="11">C94-D94</f>
        <v>70</v>
      </c>
      <c r="F94" s="1">
        <f t="shared" ref="F94:F96" si="12">E94*0.6</f>
        <v>42</v>
      </c>
      <c r="G94" s="1">
        <f t="shared" ref="G94:G99" si="13">F35</f>
        <v>100</v>
      </c>
      <c r="H94" s="1">
        <f>D5</f>
        <v>140</v>
      </c>
    </row>
    <row r="95" spans="1:10" s="5" customFormat="1" x14ac:dyDescent="0.3">
      <c r="A95" s="6">
        <v>6</v>
      </c>
      <c r="B95" s="6">
        <f>B6</f>
        <v>70</v>
      </c>
      <c r="C95" s="6">
        <f>C6</f>
        <v>420</v>
      </c>
      <c r="D95" s="6">
        <f t="shared" si="10"/>
        <v>320</v>
      </c>
      <c r="E95" s="6">
        <f t="shared" si="11"/>
        <v>100</v>
      </c>
      <c r="F95" s="6">
        <f t="shared" si="12"/>
        <v>60</v>
      </c>
      <c r="G95" s="6">
        <f t="shared" si="13"/>
        <v>70</v>
      </c>
      <c r="H95" s="6">
        <f>D6</f>
        <v>100</v>
      </c>
    </row>
    <row r="96" spans="1:10" x14ac:dyDescent="0.3">
      <c r="A96" s="1">
        <v>8</v>
      </c>
      <c r="B96" s="1">
        <f>B7</f>
        <v>60</v>
      </c>
      <c r="C96" s="1">
        <f>C7</f>
        <v>480</v>
      </c>
      <c r="D96" s="1">
        <f t="shared" si="10"/>
        <v>410</v>
      </c>
      <c r="E96" s="1">
        <f t="shared" si="11"/>
        <v>70</v>
      </c>
      <c r="F96" s="1">
        <f t="shared" si="12"/>
        <v>42</v>
      </c>
      <c r="G96" s="1">
        <f t="shared" si="13"/>
        <v>90</v>
      </c>
      <c r="H96" s="1">
        <f>D7</f>
        <v>60</v>
      </c>
    </row>
    <row r="97" spans="1:8" x14ac:dyDescent="0.3">
      <c r="A97" s="1">
        <v>10</v>
      </c>
      <c r="B97" s="1">
        <f>B8</f>
        <v>50</v>
      </c>
      <c r="C97" s="1">
        <f>C8</f>
        <v>500</v>
      </c>
      <c r="D97" s="1">
        <f t="shared" si="10"/>
        <v>520</v>
      </c>
      <c r="E97" s="1">
        <f t="shared" si="11"/>
        <v>-20</v>
      </c>
      <c r="F97" s="1">
        <f>E97</f>
        <v>-20</v>
      </c>
      <c r="G97" s="1">
        <f t="shared" si="13"/>
        <v>110</v>
      </c>
      <c r="H97" s="1">
        <f>D8</f>
        <v>20</v>
      </c>
    </row>
    <row r="98" spans="1:8" x14ac:dyDescent="0.3">
      <c r="A98" s="1">
        <v>12</v>
      </c>
      <c r="B98" s="1">
        <f>B9</f>
        <v>40</v>
      </c>
      <c r="C98" s="1">
        <f>C9</f>
        <v>480</v>
      </c>
      <c r="D98" s="1">
        <f t="shared" si="10"/>
        <v>660</v>
      </c>
      <c r="E98" s="1">
        <f t="shared" si="11"/>
        <v>-180</v>
      </c>
      <c r="F98" s="1">
        <f t="shared" ref="F98:F99" si="14">E98</f>
        <v>-180</v>
      </c>
      <c r="G98" s="1">
        <f t="shared" si="13"/>
        <v>140</v>
      </c>
      <c r="H98" s="1">
        <f>D9</f>
        <v>-20</v>
      </c>
    </row>
    <row r="99" spans="1:8" x14ac:dyDescent="0.3">
      <c r="A99" s="1">
        <v>14</v>
      </c>
      <c r="B99" s="1">
        <f>B10</f>
        <v>30</v>
      </c>
      <c r="C99" s="1">
        <f>C10</f>
        <v>420</v>
      </c>
      <c r="D99" s="1">
        <f t="shared" si="10"/>
        <v>830</v>
      </c>
      <c r="E99" s="1">
        <f t="shared" si="11"/>
        <v>-410</v>
      </c>
      <c r="F99" s="1">
        <f t="shared" si="14"/>
        <v>-410</v>
      </c>
      <c r="G99" s="1">
        <f t="shared" si="13"/>
        <v>170</v>
      </c>
      <c r="H99" s="1">
        <f>D10</f>
        <v>-60</v>
      </c>
    </row>
    <row r="118" spans="1:10" ht="55.5" customHeight="1" x14ac:dyDescent="0.3">
      <c r="A118" s="9" t="s">
        <v>41</v>
      </c>
      <c r="B118" s="9"/>
      <c r="C118" s="9"/>
      <c r="D118" s="9"/>
      <c r="E118" s="9"/>
      <c r="F118" s="9"/>
      <c r="G118" s="9"/>
      <c r="H118" s="9"/>
      <c r="I118" s="9"/>
      <c r="J118" s="9"/>
    </row>
    <row r="119" spans="1:10" x14ac:dyDescent="0.3">
      <c r="A119" s="1" t="s">
        <v>33</v>
      </c>
    </row>
    <row r="121" spans="1:10" x14ac:dyDescent="0.3">
      <c r="A121" s="1" t="s">
        <v>34</v>
      </c>
    </row>
    <row r="122" spans="1:10" ht="75" x14ac:dyDescent="0.3">
      <c r="A122" s="7" t="s">
        <v>30</v>
      </c>
      <c r="B122" s="3" t="s">
        <v>32</v>
      </c>
      <c r="C122" s="3" t="s">
        <v>35</v>
      </c>
      <c r="D122" s="1" t="s">
        <v>36</v>
      </c>
      <c r="E122" s="1" t="s">
        <v>37</v>
      </c>
      <c r="F122" s="3" t="s">
        <v>38</v>
      </c>
      <c r="G122" s="3" t="s">
        <v>7</v>
      </c>
      <c r="H122" s="3" t="s">
        <v>40</v>
      </c>
    </row>
    <row r="123" spans="1:10" x14ac:dyDescent="0.3">
      <c r="A123" s="8">
        <v>2</v>
      </c>
      <c r="B123" s="1">
        <f>F93</f>
        <v>18</v>
      </c>
      <c r="C123" s="1">
        <v>0.2</v>
      </c>
      <c r="D123" s="1">
        <f>B123*C123</f>
        <v>3.6</v>
      </c>
      <c r="E123" s="1">
        <f>B123-D123</f>
        <v>14.4</v>
      </c>
      <c r="F123" s="1">
        <f>H123-E123</f>
        <v>155.6</v>
      </c>
      <c r="G123" s="1">
        <f>D93</f>
        <v>150</v>
      </c>
      <c r="H123" s="1">
        <f>$G$125-G123</f>
        <v>170</v>
      </c>
    </row>
    <row r="124" spans="1:10" x14ac:dyDescent="0.3">
      <c r="A124" s="8">
        <v>4</v>
      </c>
      <c r="B124" s="1">
        <f>F94</f>
        <v>42</v>
      </c>
      <c r="C124" s="1">
        <v>0.3</v>
      </c>
      <c r="D124" s="1">
        <f t="shared" ref="D124:D129" si="15">B124*C124</f>
        <v>12.6</v>
      </c>
      <c r="E124" s="1">
        <f t="shared" ref="E124:E129" si="16">B124-D124</f>
        <v>29.4</v>
      </c>
      <c r="F124" s="1">
        <f t="shared" ref="F124:F129" si="17">H124-E124</f>
        <v>40.6</v>
      </c>
      <c r="G124" s="1">
        <f>D94</f>
        <v>250</v>
      </c>
      <c r="H124" s="1">
        <f>$G$125-G124</f>
        <v>70</v>
      </c>
    </row>
    <row r="125" spans="1:10" x14ac:dyDescent="0.3">
      <c r="A125" s="8">
        <v>6</v>
      </c>
      <c r="B125" s="1">
        <f>F95</f>
        <v>60</v>
      </c>
      <c r="C125" s="1">
        <v>0.5</v>
      </c>
      <c r="D125" s="1">
        <f t="shared" si="15"/>
        <v>30</v>
      </c>
      <c r="E125" s="1">
        <f t="shared" si="16"/>
        <v>30</v>
      </c>
      <c r="F125" s="1">
        <f t="shared" si="17"/>
        <v>-30</v>
      </c>
      <c r="G125" s="1">
        <f>D95</f>
        <v>320</v>
      </c>
      <c r="H125" s="1">
        <f>$G$125-G125</f>
        <v>0</v>
      </c>
    </row>
    <row r="126" spans="1:10" x14ac:dyDescent="0.3">
      <c r="A126" s="8">
        <v>8</v>
      </c>
      <c r="B126" s="1">
        <f>F96</f>
        <v>42</v>
      </c>
      <c r="C126" s="1">
        <v>0.3</v>
      </c>
      <c r="D126" s="1">
        <f t="shared" si="15"/>
        <v>12.6</v>
      </c>
      <c r="E126" s="1">
        <f t="shared" si="16"/>
        <v>29.4</v>
      </c>
      <c r="F126" s="1">
        <f t="shared" si="17"/>
        <v>-119.4</v>
      </c>
      <c r="G126" s="1">
        <f>D96</f>
        <v>410</v>
      </c>
      <c r="H126" s="1">
        <f>$G$125-G126</f>
        <v>-90</v>
      </c>
    </row>
    <row r="127" spans="1:10" x14ac:dyDescent="0.3">
      <c r="A127" s="8">
        <v>10</v>
      </c>
      <c r="B127" s="1">
        <f>F97</f>
        <v>-20</v>
      </c>
      <c r="C127" s="1">
        <v>0</v>
      </c>
      <c r="D127" s="1">
        <f t="shared" si="15"/>
        <v>0</v>
      </c>
      <c r="E127" s="1">
        <f t="shared" si="16"/>
        <v>-20</v>
      </c>
      <c r="F127" s="1">
        <f t="shared" si="17"/>
        <v>-180</v>
      </c>
      <c r="G127" s="1">
        <f>D97</f>
        <v>520</v>
      </c>
      <c r="H127" s="1">
        <f>$G$125-G127</f>
        <v>-200</v>
      </c>
    </row>
    <row r="128" spans="1:10" x14ac:dyDescent="0.3">
      <c r="A128" s="8">
        <v>12</v>
      </c>
      <c r="B128" s="1">
        <f>F98</f>
        <v>-180</v>
      </c>
      <c r="C128" s="1">
        <v>0</v>
      </c>
      <c r="D128" s="1">
        <f t="shared" si="15"/>
        <v>0</v>
      </c>
      <c r="E128" s="1">
        <f t="shared" si="16"/>
        <v>-180</v>
      </c>
      <c r="F128" s="1">
        <f t="shared" si="17"/>
        <v>-160</v>
      </c>
      <c r="G128" s="1">
        <f>D98</f>
        <v>660</v>
      </c>
      <c r="H128" s="1">
        <f>$G$125-G128</f>
        <v>-340</v>
      </c>
    </row>
    <row r="129" spans="1:8" x14ac:dyDescent="0.3">
      <c r="A129" s="8">
        <v>14</v>
      </c>
      <c r="B129" s="1">
        <f>F99</f>
        <v>-410</v>
      </c>
      <c r="C129" s="1">
        <v>0</v>
      </c>
      <c r="D129" s="1">
        <f t="shared" si="15"/>
        <v>0</v>
      </c>
      <c r="E129" s="1">
        <f t="shared" si="16"/>
        <v>-410</v>
      </c>
      <c r="F129" s="1">
        <f t="shared" si="17"/>
        <v>-100</v>
      </c>
      <c r="G129" s="1">
        <f>D99</f>
        <v>830</v>
      </c>
      <c r="H129" s="1">
        <f>$G$125-G129</f>
        <v>-510</v>
      </c>
    </row>
    <row r="131" spans="1:8" x14ac:dyDescent="0.3">
      <c r="A131" s="1" t="s">
        <v>39</v>
      </c>
    </row>
  </sheetData>
  <mergeCells count="3">
    <mergeCell ref="A118:J118"/>
    <mergeCell ref="A86:J86"/>
    <mergeCell ref="A59:J59"/>
  </mergeCells>
  <pageMargins left="0.25" right="0.25" top="0.75" bottom="0.75" header="0.3" footer="0.3"/>
  <pageSetup paperSize="9" scale="75" fitToWidth="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Bogomaz</dc:creator>
  <cp:lastModifiedBy>Dmitry Bogomaz</cp:lastModifiedBy>
  <cp:lastPrinted>2023-01-06T14:09:09Z</cp:lastPrinted>
  <dcterms:created xsi:type="dcterms:W3CDTF">2023-01-06T11:38:16Z</dcterms:created>
  <dcterms:modified xsi:type="dcterms:W3CDTF">2023-01-06T14:09:11Z</dcterms:modified>
</cp:coreProperties>
</file>