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ee\Documents\GitHub\FluTracker\Code\Data\"/>
    </mc:Choice>
  </mc:AlternateContent>
  <bookViews>
    <workbookView xWindow="1170" yWindow="0" windowWidth="20145" windowHeight="8820" activeTab="1"/>
  </bookViews>
  <sheets>
    <sheet name="ILINet_2016_2017" sheetId="2" r:id="rId1"/>
    <sheet name="ILINet_2015_2016" sheetId="1" r:id="rId2"/>
  </sheets>
  <calcPr calcId="0" calcOnSave="0"/>
</workbook>
</file>

<file path=xl/calcChain.xml><?xml version="1.0" encoding="utf-8"?>
<calcChain xmlns="http://schemas.openxmlformats.org/spreadsheetml/2006/main">
  <c r="F56" i="1" l="1"/>
  <c r="E57" i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F77" i="1" s="1"/>
  <c r="E78" i="1" s="1"/>
  <c r="F78" i="1" s="1"/>
  <c r="E79" i="1" s="1"/>
  <c r="F79" i="1" s="1"/>
  <c r="E80" i="1" s="1"/>
  <c r="F80" i="1" s="1"/>
  <c r="E81" i="1" s="1"/>
  <c r="F81" i="1" s="1"/>
  <c r="E82" i="1" s="1"/>
  <c r="F82" i="1" s="1"/>
  <c r="E83" i="1" s="1"/>
  <c r="F83" i="1" s="1"/>
  <c r="E84" i="1" s="1"/>
  <c r="F84" i="1" s="1"/>
  <c r="E85" i="1" s="1"/>
  <c r="F85" i="1" s="1"/>
  <c r="E86" i="1" s="1"/>
  <c r="F86" i="1" s="1"/>
  <c r="E87" i="1" s="1"/>
  <c r="F87" i="1" s="1"/>
  <c r="E88" i="1" s="1"/>
  <c r="F88" i="1" s="1"/>
  <c r="E89" i="1" s="1"/>
  <c r="F89" i="1" s="1"/>
  <c r="E90" i="1" s="1"/>
  <c r="F90" i="1" s="1"/>
  <c r="E91" i="1" s="1"/>
  <c r="F91" i="1" s="1"/>
  <c r="E92" i="1" s="1"/>
  <c r="F92" i="1" s="1"/>
  <c r="E93" i="1" s="1"/>
  <c r="F93" i="1" s="1"/>
  <c r="E94" i="1" s="1"/>
  <c r="F94" i="1" s="1"/>
  <c r="E95" i="1" s="1"/>
  <c r="F95" i="1" s="1"/>
  <c r="E96" i="1" s="1"/>
  <c r="F96" i="1" s="1"/>
  <c r="E97" i="1" s="1"/>
  <c r="F97" i="1" s="1"/>
  <c r="E98" i="1" s="1"/>
  <c r="F98" i="1" s="1"/>
  <c r="E99" i="1" s="1"/>
  <c r="F99" i="1" s="1"/>
  <c r="E100" i="1" s="1"/>
  <c r="F100" i="1" s="1"/>
  <c r="E101" i="1" s="1"/>
  <c r="F101" i="1" s="1"/>
  <c r="E102" i="1" s="1"/>
  <c r="F102" i="1" s="1"/>
  <c r="E103" i="1" s="1"/>
  <c r="F103" i="1" s="1"/>
  <c r="E104" i="1" s="1"/>
  <c r="F104" i="1" s="1"/>
  <c r="E105" i="1" s="1"/>
  <c r="F105" i="1" s="1"/>
  <c r="E106" i="1" s="1"/>
  <c r="F106" i="1" s="1"/>
  <c r="E56" i="1"/>
  <c r="F4" i="2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E24" i="2" s="1"/>
  <c r="F24" i="2" s="1"/>
  <c r="E25" i="2" s="1"/>
  <c r="F25" i="2" s="1"/>
  <c r="E26" i="2" s="1"/>
  <c r="F26" i="2" s="1"/>
  <c r="E27" i="2" s="1"/>
  <c r="F27" i="2" s="1"/>
  <c r="E28" i="2" s="1"/>
  <c r="F28" i="2" s="1"/>
  <c r="E29" i="2" s="1"/>
  <c r="F29" i="2" s="1"/>
  <c r="E30" i="2" s="1"/>
  <c r="F30" i="2" s="1"/>
  <c r="E31" i="2" s="1"/>
  <c r="F31" i="2" s="1"/>
  <c r="E32" i="2" s="1"/>
  <c r="F32" i="2" s="1"/>
  <c r="E33" i="2" s="1"/>
  <c r="F33" i="2" s="1"/>
  <c r="E34" i="2" s="1"/>
  <c r="F34" i="2" s="1"/>
  <c r="E35" i="2" s="1"/>
  <c r="F35" i="2" s="1"/>
  <c r="E36" i="2" s="1"/>
  <c r="F36" i="2" s="1"/>
  <c r="E37" i="2" s="1"/>
  <c r="F37" i="2" s="1"/>
  <c r="E38" i="2" s="1"/>
  <c r="F38" i="2" s="1"/>
  <c r="E39" i="2" s="1"/>
  <c r="F39" i="2" s="1"/>
  <c r="E40" i="2" s="1"/>
  <c r="F40" i="2" s="1"/>
  <c r="E41" i="2" s="1"/>
  <c r="F41" i="2" s="1"/>
  <c r="E42" i="2" s="1"/>
  <c r="F42" i="2" s="1"/>
  <c r="E43" i="2" s="1"/>
  <c r="F43" i="2" s="1"/>
  <c r="E44" i="2" s="1"/>
  <c r="F44" i="2" s="1"/>
  <c r="E45" i="2" s="1"/>
  <c r="F45" i="2" s="1"/>
  <c r="E46" i="2" s="1"/>
  <c r="F46" i="2" s="1"/>
  <c r="E47" i="2" s="1"/>
  <c r="F47" i="2" s="1"/>
  <c r="E48" i="2" s="1"/>
  <c r="F48" i="2" s="1"/>
  <c r="E49" i="2" s="1"/>
  <c r="F49" i="2" s="1"/>
  <c r="E50" i="2" s="1"/>
  <c r="F50" i="2" s="1"/>
  <c r="E51" i="2" s="1"/>
  <c r="F51" i="2" s="1"/>
  <c r="E52" i="2" s="1"/>
  <c r="F52" i="2" s="1"/>
  <c r="E53" i="2" s="1"/>
  <c r="F53" i="2" s="1"/>
  <c r="E54" i="2" s="1"/>
  <c r="F54" i="2" s="1"/>
  <c r="E4" i="2"/>
  <c r="E15" i="1"/>
  <c r="F14" i="1" s="1"/>
  <c r="E14" i="1" s="1"/>
  <c r="F13" i="1" s="1"/>
  <c r="E13" i="1" s="1"/>
  <c r="F12" i="1" s="1"/>
  <c r="E12" i="1" s="1"/>
  <c r="F11" i="1" s="1"/>
  <c r="E11" i="1" s="1"/>
  <c r="F10" i="1" s="1"/>
  <c r="E10" i="1" s="1"/>
  <c r="F9" i="1" s="1"/>
  <c r="E9" i="1" s="1"/>
  <c r="F8" i="1" s="1"/>
  <c r="E8" i="1" s="1"/>
  <c r="F7" i="1" s="1"/>
  <c r="E7" i="1" s="1"/>
  <c r="F6" i="1" s="1"/>
  <c r="E6" i="1" s="1"/>
  <c r="F5" i="1" s="1"/>
  <c r="E5" i="1" s="1"/>
  <c r="F4" i="1" s="1"/>
  <c r="E4" i="1" s="1"/>
  <c r="F3" i="1" s="1"/>
  <c r="E3" i="1" s="1"/>
  <c r="F15" i="1"/>
  <c r="F17" i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17" i="1"/>
</calcChain>
</file>

<file path=xl/sharedStrings.xml><?xml version="1.0" encoding="utf-8"?>
<sst xmlns="http://schemas.openxmlformats.org/spreadsheetml/2006/main" count="1598" uniqueCount="35">
  <si>
    <t>PERCENTAGE OF VISITS FOR INFLUENZA-LIKE-ILLNESS REPORTED BY SENTINEL PROVIDERS</t>
  </si>
  <si>
    <t>REGION TYPE</t>
  </si>
  <si>
    <t>REGION</t>
  </si>
  <si>
    <t>YEAR</t>
  </si>
  <si>
    <t>WEEK</t>
  </si>
  <si>
    <t>% WEIGHTED ILI</t>
  </si>
  <si>
    <t>%UNWEIGHTED ILI</t>
  </si>
  <si>
    <t>AGE 0-4</t>
  </si>
  <si>
    <t>AGE 25-49</t>
  </si>
  <si>
    <t>AGE 25-64</t>
  </si>
  <si>
    <t>AGE 5-24</t>
  </si>
  <si>
    <t>AGE 50-64</t>
  </si>
  <si>
    <t>AGE 65</t>
  </si>
  <si>
    <t>ILITOTAL</t>
  </si>
  <si>
    <t>NUM. OF PROVIDERS</t>
  </si>
  <si>
    <t>TOTAL PATIENTS</t>
  </si>
  <si>
    <t>States</t>
  </si>
  <si>
    <t>New York</t>
  </si>
  <si>
    <t>X</t>
  </si>
  <si>
    <t>WkStart</t>
  </si>
  <si>
    <t>WkEnd</t>
  </si>
  <si>
    <t>Mo_of_yr</t>
  </si>
  <si>
    <t>January</t>
  </si>
  <si>
    <t>February</t>
  </si>
  <si>
    <t>March</t>
  </si>
  <si>
    <t>April</t>
  </si>
  <si>
    <t>May</t>
  </si>
  <si>
    <t>Jun</t>
  </si>
  <si>
    <t>July</t>
  </si>
  <si>
    <t>June</t>
  </si>
  <si>
    <t>August</t>
  </si>
  <si>
    <t>September</t>
  </si>
  <si>
    <t>December</t>
  </si>
  <si>
    <t>November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</si>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</sst>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R54" totalsRowShown="0">
  <autoFilter ref="A2:R54"/>
  <tableColumns count="18">
    <tableColumn id="1" name="REGION TYPE"/>
    <tableColumn id="2" name="REGION"/>
    <tableColumn id="3" name="YEAR"/>
    <tableColumn id="4" name="WEEK"/>
    <tableColumn id="18" name="WkStart" dataDxfId="1"/>
    <tableColumn id="17" name="WkEnd" dataDxfId="0"/>
    <tableColumn id="16" name="Mo_of_yr"/>
    <tableColumn id="5" name="% WEIGHTED ILI"/>
    <tableColumn id="6" name="%UNWEIGHTED ILI"/>
    <tableColumn id="7" name="AGE 0-4"/>
    <tableColumn id="8" name="AGE 25-49"/>
    <tableColumn id="9" name="AGE 25-64"/>
    <tableColumn id="10" name="AGE 5-24"/>
    <tableColumn id="11" name="AGE 50-64"/>
    <tableColumn id="12" name="AGE 65"/>
    <tableColumn id="13" name="ILITOTAL"/>
    <tableColumn id="14" name="NUM. OF PROVIDERS"/>
    <tableColumn id="15" name="TOTAL PATI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R106" totalsRowShown="0">
  <autoFilter ref="A2:R106"/>
  <tableColumns count="18">
    <tableColumn id="1" name="REGION TYPE"/>
    <tableColumn id="2" name="REGION"/>
    <tableColumn id="3" name="YEAR"/>
    <tableColumn id="4" name="WEEK"/>
    <tableColumn id="16" name="WkStart" dataDxfId="3" dataCellStyle="Comma"/>
    <tableColumn id="17" name="WkEnd" dataDxfId="2" dataCellStyle="Comma"/>
    <tableColumn id="18" name="Mo_of_yr"/>
    <tableColumn id="5" name="% WEIGHTED ILI"/>
    <tableColumn id="6" name="%UNWEIGHTED ILI"/>
    <tableColumn id="7" name="AGE 0-4"/>
    <tableColumn id="8" name="AGE 25-49"/>
    <tableColumn id="9" name="AGE 25-64"/>
    <tableColumn id="10" name="AGE 5-24"/>
    <tableColumn id="11" name="AGE 50-64"/>
    <tableColumn id="12" name="AGE 65"/>
    <tableColumn id="13" name="ILITOTAL"/>
    <tableColumn id="14" name="NUM. OF PROVIDERS"/>
    <tableColumn id="15" name="TOTAL PATI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A3" sqref="A3:R54"/>
    </sheetView>
  </sheetViews>
  <sheetFormatPr defaultRowHeight="15" x14ac:dyDescent="0.25"/>
  <cols>
    <col min="1" max="1" width="14.85546875" customWidth="1"/>
    <col min="2" max="2" width="10.140625" customWidth="1"/>
    <col min="5" max="5" width="10.85546875" style="1" bestFit="1" customWidth="1"/>
    <col min="6" max="6" width="10.7109375" style="1" bestFit="1" customWidth="1"/>
    <col min="8" max="8" width="17.140625" customWidth="1"/>
    <col min="9" max="9" width="19.5703125" customWidth="1"/>
    <col min="10" max="10" width="10" customWidth="1"/>
    <col min="11" max="12" width="12" customWidth="1"/>
    <col min="13" max="13" width="11" customWidth="1"/>
    <col min="14" max="14" width="12" customWidth="1"/>
    <col min="15" max="15" width="9.28515625" customWidth="1"/>
    <col min="16" max="16" width="10.7109375" customWidth="1"/>
    <col min="17" max="17" width="21.7109375" customWidth="1"/>
    <col min="18" max="18" width="17.5703125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s="2" t="s">
        <v>19</v>
      </c>
      <c r="F2" s="2" t="s">
        <v>20</v>
      </c>
      <c r="G2" t="s">
        <v>21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 x14ac:dyDescent="0.25">
      <c r="A3" t="s">
        <v>16</v>
      </c>
      <c r="B3" t="s">
        <v>17</v>
      </c>
      <c r="C3">
        <v>2016</v>
      </c>
      <c r="D3">
        <v>40</v>
      </c>
      <c r="E3" s="1">
        <v>42646</v>
      </c>
      <c r="F3" s="1">
        <v>42652</v>
      </c>
      <c r="G3" t="s">
        <v>34</v>
      </c>
      <c r="H3" t="s">
        <v>18</v>
      </c>
      <c r="I3">
        <v>0.72591799999999995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>
        <v>115</v>
      </c>
      <c r="Q3">
        <v>68</v>
      </c>
      <c r="R3">
        <v>15842</v>
      </c>
    </row>
    <row r="4" spans="1:18" x14ac:dyDescent="0.25">
      <c r="A4" t="s">
        <v>16</v>
      </c>
      <c r="B4" t="s">
        <v>17</v>
      </c>
      <c r="C4">
        <v>2016</v>
      </c>
      <c r="D4">
        <v>41</v>
      </c>
      <c r="E4" s="1">
        <f>F3+1</f>
        <v>42653</v>
      </c>
      <c r="F4" s="1">
        <f>Table2[[#This Row],[WkStart]]+6</f>
        <v>42659</v>
      </c>
      <c r="G4" t="s">
        <v>34</v>
      </c>
      <c r="H4" t="s">
        <v>18</v>
      </c>
      <c r="I4">
        <v>0.94586400000000004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>
        <v>141</v>
      </c>
      <c r="Q4">
        <v>64</v>
      </c>
      <c r="R4">
        <v>14907</v>
      </c>
    </row>
    <row r="5" spans="1:18" x14ac:dyDescent="0.25">
      <c r="A5" t="s">
        <v>16</v>
      </c>
      <c r="B5" t="s">
        <v>17</v>
      </c>
      <c r="C5">
        <v>2016</v>
      </c>
      <c r="D5">
        <v>42</v>
      </c>
      <c r="E5" s="1">
        <f t="shared" ref="E5:E54" si="0">F4+1</f>
        <v>42660</v>
      </c>
      <c r="F5" s="1">
        <f>Table2[[#This Row],[WkStart]]+6</f>
        <v>42666</v>
      </c>
      <c r="G5" t="s">
        <v>34</v>
      </c>
      <c r="H5" t="s">
        <v>18</v>
      </c>
      <c r="I5">
        <v>1.1016699999999999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>
        <v>175</v>
      </c>
      <c r="Q5">
        <v>66</v>
      </c>
      <c r="R5">
        <v>15885</v>
      </c>
    </row>
    <row r="6" spans="1:18" x14ac:dyDescent="0.25">
      <c r="A6" t="s">
        <v>16</v>
      </c>
      <c r="B6" t="s">
        <v>17</v>
      </c>
      <c r="C6">
        <v>2016</v>
      </c>
      <c r="D6">
        <v>43</v>
      </c>
      <c r="E6" s="1">
        <f t="shared" si="0"/>
        <v>42667</v>
      </c>
      <c r="F6" s="1">
        <f>Table2[[#This Row],[WkStart]]+6</f>
        <v>42673</v>
      </c>
      <c r="G6" t="s">
        <v>34</v>
      </c>
      <c r="H6" t="s">
        <v>18</v>
      </c>
      <c r="I6">
        <v>0.89884900000000001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>
        <v>146</v>
      </c>
      <c r="Q6">
        <v>67</v>
      </c>
      <c r="R6">
        <v>16243</v>
      </c>
    </row>
    <row r="7" spans="1:18" x14ac:dyDescent="0.25">
      <c r="A7" t="s">
        <v>16</v>
      </c>
      <c r="B7" t="s">
        <v>17</v>
      </c>
      <c r="C7">
        <v>2016</v>
      </c>
      <c r="D7">
        <v>44</v>
      </c>
      <c r="E7" s="1">
        <f t="shared" si="0"/>
        <v>42674</v>
      </c>
      <c r="F7" s="1">
        <f>Table2[[#This Row],[WkStart]]+6</f>
        <v>42680</v>
      </c>
      <c r="G7" t="s">
        <v>33</v>
      </c>
      <c r="H7" t="s">
        <v>18</v>
      </c>
      <c r="I7">
        <v>0.91800000000000004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>
        <v>148</v>
      </c>
      <c r="Q7">
        <v>71</v>
      </c>
      <c r="R7">
        <v>16122</v>
      </c>
    </row>
    <row r="8" spans="1:18" x14ac:dyDescent="0.25">
      <c r="A8" t="s">
        <v>16</v>
      </c>
      <c r="B8" t="s">
        <v>17</v>
      </c>
      <c r="C8">
        <v>2016</v>
      </c>
      <c r="D8">
        <v>45</v>
      </c>
      <c r="E8" s="1">
        <f t="shared" si="0"/>
        <v>42681</v>
      </c>
      <c r="F8" s="1">
        <f>Table2[[#This Row],[WkStart]]+6</f>
        <v>42687</v>
      </c>
      <c r="G8" t="s">
        <v>33</v>
      </c>
      <c r="H8" t="s">
        <v>18</v>
      </c>
      <c r="I8">
        <v>1.2273799999999999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>
        <v>194</v>
      </c>
      <c r="Q8">
        <v>69</v>
      </c>
      <c r="R8">
        <v>15806</v>
      </c>
    </row>
    <row r="9" spans="1:18" x14ac:dyDescent="0.25">
      <c r="A9" t="s">
        <v>16</v>
      </c>
      <c r="B9" t="s">
        <v>17</v>
      </c>
      <c r="C9">
        <v>2016</v>
      </c>
      <c r="D9">
        <v>46</v>
      </c>
      <c r="E9" s="1">
        <f t="shared" si="0"/>
        <v>42688</v>
      </c>
      <c r="F9" s="1">
        <f>Table2[[#This Row],[WkStart]]+6</f>
        <v>42694</v>
      </c>
      <c r="G9" t="s">
        <v>33</v>
      </c>
      <c r="H9" t="s">
        <v>18</v>
      </c>
      <c r="I9">
        <v>1.12103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>
        <v>182</v>
      </c>
      <c r="Q9">
        <v>70</v>
      </c>
      <c r="R9">
        <v>16235</v>
      </c>
    </row>
    <row r="10" spans="1:18" x14ac:dyDescent="0.25">
      <c r="A10" t="s">
        <v>16</v>
      </c>
      <c r="B10" t="s">
        <v>17</v>
      </c>
      <c r="C10">
        <v>2016</v>
      </c>
      <c r="D10">
        <v>47</v>
      </c>
      <c r="E10" s="1">
        <f t="shared" si="0"/>
        <v>42695</v>
      </c>
      <c r="F10" s="1">
        <f>Table2[[#This Row],[WkStart]]+6</f>
        <v>42701</v>
      </c>
      <c r="G10" t="s">
        <v>33</v>
      </c>
      <c r="H10" t="s">
        <v>18</v>
      </c>
      <c r="I10">
        <v>1.7480599999999999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>
        <v>194</v>
      </c>
      <c r="Q10">
        <v>72</v>
      </c>
      <c r="R10">
        <v>11098</v>
      </c>
    </row>
    <row r="11" spans="1:18" x14ac:dyDescent="0.25">
      <c r="A11" t="s">
        <v>16</v>
      </c>
      <c r="B11" t="s">
        <v>17</v>
      </c>
      <c r="C11">
        <v>2016</v>
      </c>
      <c r="D11">
        <v>48</v>
      </c>
      <c r="E11" s="1">
        <f t="shared" si="0"/>
        <v>42702</v>
      </c>
      <c r="F11" s="1">
        <f>Table2[[#This Row],[WkStart]]+6</f>
        <v>42708</v>
      </c>
      <c r="G11" t="s">
        <v>32</v>
      </c>
      <c r="H11" t="s">
        <v>18</v>
      </c>
      <c r="I11">
        <v>1.6263700000000001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>
        <v>261</v>
      </c>
      <c r="Q11">
        <v>71</v>
      </c>
      <c r="R11">
        <v>16048</v>
      </c>
    </row>
    <row r="12" spans="1:18" x14ac:dyDescent="0.25">
      <c r="A12" t="s">
        <v>16</v>
      </c>
      <c r="B12" t="s">
        <v>17</v>
      </c>
      <c r="C12">
        <v>2016</v>
      </c>
      <c r="D12">
        <v>49</v>
      </c>
      <c r="E12" s="1">
        <f t="shared" si="0"/>
        <v>42709</v>
      </c>
      <c r="F12" s="1">
        <f>Table2[[#This Row],[WkStart]]+6</f>
        <v>42715</v>
      </c>
      <c r="G12" t="s">
        <v>32</v>
      </c>
      <c r="H12" t="s">
        <v>18</v>
      </c>
      <c r="I12">
        <v>1.45618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>
        <v>223</v>
      </c>
      <c r="Q12">
        <v>70</v>
      </c>
      <c r="R12">
        <v>15314</v>
      </c>
    </row>
    <row r="13" spans="1:18" x14ac:dyDescent="0.25">
      <c r="A13" t="s">
        <v>16</v>
      </c>
      <c r="B13" t="s">
        <v>17</v>
      </c>
      <c r="C13">
        <v>2016</v>
      </c>
      <c r="D13">
        <v>50</v>
      </c>
      <c r="E13" s="1">
        <f t="shared" si="0"/>
        <v>42716</v>
      </c>
      <c r="F13" s="1">
        <f>Table2[[#This Row],[WkStart]]+6</f>
        <v>42722</v>
      </c>
      <c r="G13" t="s">
        <v>32</v>
      </c>
      <c r="H13" t="s">
        <v>18</v>
      </c>
      <c r="I13">
        <v>1.4761200000000001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>
        <v>208</v>
      </c>
      <c r="Q13">
        <v>69</v>
      </c>
      <c r="R13">
        <v>14091</v>
      </c>
    </row>
    <row r="14" spans="1:18" x14ac:dyDescent="0.25">
      <c r="A14" t="s">
        <v>16</v>
      </c>
      <c r="B14" t="s">
        <v>17</v>
      </c>
      <c r="C14">
        <v>2016</v>
      </c>
      <c r="D14">
        <v>51</v>
      </c>
      <c r="E14" s="1">
        <f t="shared" si="0"/>
        <v>42723</v>
      </c>
      <c r="F14" s="1">
        <f>Table2[[#This Row],[WkStart]]+6</f>
        <v>42729</v>
      </c>
      <c r="G14" t="s">
        <v>32</v>
      </c>
      <c r="H14" t="s">
        <v>18</v>
      </c>
      <c r="I14">
        <v>3.14039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>
        <v>389</v>
      </c>
      <c r="Q14">
        <v>68</v>
      </c>
      <c r="R14">
        <v>12387</v>
      </c>
    </row>
    <row r="15" spans="1:18" x14ac:dyDescent="0.25">
      <c r="A15" t="s">
        <v>16</v>
      </c>
      <c r="B15" t="s">
        <v>17</v>
      </c>
      <c r="C15">
        <v>2016</v>
      </c>
      <c r="D15">
        <v>52</v>
      </c>
      <c r="E15" s="1">
        <f t="shared" si="0"/>
        <v>42730</v>
      </c>
      <c r="F15" s="1">
        <f>Table2[[#This Row],[WkStart]]+6</f>
        <v>42736</v>
      </c>
      <c r="G15" t="s">
        <v>32</v>
      </c>
      <c r="H15" t="s">
        <v>18</v>
      </c>
      <c r="I15">
        <v>5.42753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>
        <v>537</v>
      </c>
      <c r="Q15">
        <v>64</v>
      </c>
      <c r="R15">
        <v>9894</v>
      </c>
    </row>
    <row r="16" spans="1:18" x14ac:dyDescent="0.25">
      <c r="A16" t="s">
        <v>16</v>
      </c>
      <c r="B16" t="s">
        <v>17</v>
      </c>
      <c r="C16">
        <v>2017</v>
      </c>
      <c r="D16">
        <v>1</v>
      </c>
      <c r="E16" s="1">
        <f t="shared" si="0"/>
        <v>42737</v>
      </c>
      <c r="F16" s="1">
        <f>Table2[[#This Row],[WkStart]]+6</f>
        <v>42743</v>
      </c>
      <c r="G16" t="s">
        <v>22</v>
      </c>
      <c r="H16" t="s">
        <v>18</v>
      </c>
      <c r="I16">
        <v>5.17272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>
        <v>584</v>
      </c>
      <c r="Q16">
        <v>65</v>
      </c>
      <c r="R16">
        <v>11290</v>
      </c>
    </row>
    <row r="17" spans="1:18" x14ac:dyDescent="0.25">
      <c r="A17" t="s">
        <v>16</v>
      </c>
      <c r="B17" t="s">
        <v>17</v>
      </c>
      <c r="C17">
        <v>2017</v>
      </c>
      <c r="D17">
        <v>2</v>
      </c>
      <c r="E17" s="1">
        <f t="shared" si="0"/>
        <v>42744</v>
      </c>
      <c r="F17" s="1">
        <f>Table2[[#This Row],[WkStart]]+6</f>
        <v>42750</v>
      </c>
      <c r="G17" t="s">
        <v>22</v>
      </c>
      <c r="H17" t="s">
        <v>18</v>
      </c>
      <c r="I17">
        <v>5.9393200000000004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>
        <v>736</v>
      </c>
      <c r="Q17">
        <v>67</v>
      </c>
      <c r="R17">
        <v>12392</v>
      </c>
    </row>
    <row r="18" spans="1:18" x14ac:dyDescent="0.25">
      <c r="A18" t="s">
        <v>16</v>
      </c>
      <c r="B18" t="s">
        <v>17</v>
      </c>
      <c r="C18">
        <v>2017</v>
      </c>
      <c r="D18">
        <v>3</v>
      </c>
      <c r="E18" s="1">
        <f t="shared" si="0"/>
        <v>42751</v>
      </c>
      <c r="F18" s="1">
        <f>Table2[[#This Row],[WkStart]]+6</f>
        <v>42757</v>
      </c>
      <c r="G18" t="s">
        <v>22</v>
      </c>
      <c r="H18" t="s">
        <v>18</v>
      </c>
      <c r="I18">
        <v>6.7886100000000003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>
        <v>913</v>
      </c>
      <c r="Q18">
        <v>68</v>
      </c>
      <c r="R18">
        <v>13449</v>
      </c>
    </row>
    <row r="19" spans="1:18" x14ac:dyDescent="0.25">
      <c r="A19" t="s">
        <v>16</v>
      </c>
      <c r="B19" t="s">
        <v>17</v>
      </c>
      <c r="C19">
        <v>2017</v>
      </c>
      <c r="D19">
        <v>4</v>
      </c>
      <c r="E19" s="1">
        <f t="shared" si="0"/>
        <v>42758</v>
      </c>
      <c r="F19" s="1">
        <f>Table2[[#This Row],[WkStart]]+6</f>
        <v>42764</v>
      </c>
      <c r="G19" t="s">
        <v>22</v>
      </c>
      <c r="H19" t="s">
        <v>18</v>
      </c>
      <c r="I19">
        <v>7.5401400000000001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>
        <v>1174</v>
      </c>
      <c r="Q19">
        <v>69</v>
      </c>
      <c r="R19">
        <v>15570</v>
      </c>
    </row>
    <row r="20" spans="1:18" x14ac:dyDescent="0.25">
      <c r="A20" t="s">
        <v>16</v>
      </c>
      <c r="B20" t="s">
        <v>17</v>
      </c>
      <c r="C20">
        <v>2017</v>
      </c>
      <c r="D20">
        <v>5</v>
      </c>
      <c r="E20" s="1">
        <f t="shared" si="0"/>
        <v>42765</v>
      </c>
      <c r="F20" s="1">
        <f>Table2[[#This Row],[WkStart]]+6</f>
        <v>42771</v>
      </c>
      <c r="G20" t="s">
        <v>23</v>
      </c>
      <c r="H20" t="s">
        <v>18</v>
      </c>
      <c r="I20">
        <v>8.6811500000000006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>
        <v>1431</v>
      </c>
      <c r="Q20">
        <v>69</v>
      </c>
      <c r="R20">
        <v>16484</v>
      </c>
    </row>
    <row r="21" spans="1:18" x14ac:dyDescent="0.25">
      <c r="A21" t="s">
        <v>16</v>
      </c>
      <c r="B21" t="s">
        <v>17</v>
      </c>
      <c r="C21">
        <v>2017</v>
      </c>
      <c r="D21">
        <v>6</v>
      </c>
      <c r="E21" s="1">
        <f t="shared" si="0"/>
        <v>42772</v>
      </c>
      <c r="F21" s="1">
        <f>Table2[[#This Row],[WkStart]]+6</f>
        <v>42778</v>
      </c>
      <c r="G21" t="s">
        <v>23</v>
      </c>
      <c r="H21" t="s">
        <v>18</v>
      </c>
      <c r="I21">
        <v>9.8145500000000006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>
        <v>1466</v>
      </c>
      <c r="Q21">
        <v>68</v>
      </c>
      <c r="R21">
        <v>14937</v>
      </c>
    </row>
    <row r="22" spans="1:18" x14ac:dyDescent="0.25">
      <c r="A22" t="s">
        <v>16</v>
      </c>
      <c r="B22" t="s">
        <v>17</v>
      </c>
      <c r="C22">
        <v>2017</v>
      </c>
      <c r="D22">
        <v>7</v>
      </c>
      <c r="E22" s="1">
        <f t="shared" si="0"/>
        <v>42779</v>
      </c>
      <c r="F22" s="1">
        <f>Table2[[#This Row],[WkStart]]+6</f>
        <v>42785</v>
      </c>
      <c r="G22" t="s">
        <v>23</v>
      </c>
      <c r="H22" t="s">
        <v>18</v>
      </c>
      <c r="I22">
        <v>8.2776899999999998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>
        <v>1153</v>
      </c>
      <c r="Q22">
        <v>66</v>
      </c>
      <c r="R22">
        <v>13929</v>
      </c>
    </row>
    <row r="23" spans="1:18" x14ac:dyDescent="0.25">
      <c r="A23" t="s">
        <v>16</v>
      </c>
      <c r="B23" t="s">
        <v>17</v>
      </c>
      <c r="C23">
        <v>2017</v>
      </c>
      <c r="D23">
        <v>8</v>
      </c>
      <c r="E23" s="1">
        <f t="shared" si="0"/>
        <v>42786</v>
      </c>
      <c r="F23" s="1">
        <f>Table2[[#This Row],[WkStart]]+6</f>
        <v>42792</v>
      </c>
      <c r="G23" t="s">
        <v>23</v>
      </c>
      <c r="H23" t="s">
        <v>18</v>
      </c>
      <c r="I23">
        <v>6.3319799999999997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>
        <v>811</v>
      </c>
      <c r="Q23">
        <v>67</v>
      </c>
      <c r="R23">
        <v>12808</v>
      </c>
    </row>
    <row r="24" spans="1:18" x14ac:dyDescent="0.25">
      <c r="A24" t="s">
        <v>16</v>
      </c>
      <c r="B24" t="s">
        <v>17</v>
      </c>
      <c r="C24">
        <v>2017</v>
      </c>
      <c r="D24">
        <v>9</v>
      </c>
      <c r="E24" s="1">
        <f t="shared" si="0"/>
        <v>42793</v>
      </c>
      <c r="F24" s="1">
        <f>Table2[[#This Row],[WkStart]]+6</f>
        <v>42799</v>
      </c>
      <c r="G24" t="s">
        <v>24</v>
      </c>
      <c r="H24" t="s">
        <v>18</v>
      </c>
      <c r="I24">
        <v>2.9721000000000002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>
        <v>407</v>
      </c>
      <c r="Q24">
        <v>67</v>
      </c>
      <c r="R24">
        <v>13694</v>
      </c>
    </row>
    <row r="25" spans="1:18" x14ac:dyDescent="0.25">
      <c r="A25" t="s">
        <v>16</v>
      </c>
      <c r="B25" t="s">
        <v>17</v>
      </c>
      <c r="C25">
        <v>2017</v>
      </c>
      <c r="D25">
        <v>10</v>
      </c>
      <c r="E25" s="1">
        <f t="shared" si="0"/>
        <v>42800</v>
      </c>
      <c r="F25" s="1">
        <f>Table2[[#This Row],[WkStart]]+6</f>
        <v>42806</v>
      </c>
      <c r="G25" t="s">
        <v>24</v>
      </c>
      <c r="H25" t="s">
        <v>18</v>
      </c>
      <c r="I25">
        <v>3.2050800000000002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>
        <v>419</v>
      </c>
      <c r="Q25">
        <v>66</v>
      </c>
      <c r="R25">
        <v>13073</v>
      </c>
    </row>
    <row r="26" spans="1:18" x14ac:dyDescent="0.25">
      <c r="A26" t="s">
        <v>16</v>
      </c>
      <c r="B26" t="s">
        <v>17</v>
      </c>
      <c r="C26">
        <v>2017</v>
      </c>
      <c r="D26">
        <v>11</v>
      </c>
      <c r="E26" s="1">
        <f t="shared" si="0"/>
        <v>42807</v>
      </c>
      <c r="F26" s="1">
        <f>Table2[[#This Row],[WkStart]]+6</f>
        <v>42813</v>
      </c>
      <c r="G26" t="s">
        <v>24</v>
      </c>
      <c r="H26" t="s">
        <v>18</v>
      </c>
      <c r="I26">
        <v>3.9121600000000001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>
        <v>383</v>
      </c>
      <c r="Q26">
        <v>64</v>
      </c>
      <c r="R26">
        <v>9790</v>
      </c>
    </row>
    <row r="27" spans="1:18" x14ac:dyDescent="0.25">
      <c r="A27" t="s">
        <v>16</v>
      </c>
      <c r="B27" t="s">
        <v>17</v>
      </c>
      <c r="C27">
        <v>2017</v>
      </c>
      <c r="D27">
        <v>12</v>
      </c>
      <c r="E27" s="1">
        <f t="shared" si="0"/>
        <v>42814</v>
      </c>
      <c r="F27" s="1">
        <f>Table2[[#This Row],[WkStart]]+6</f>
        <v>42820</v>
      </c>
      <c r="G27" t="s">
        <v>24</v>
      </c>
      <c r="H27" t="s">
        <v>18</v>
      </c>
      <c r="I27">
        <v>3.5754700000000001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>
        <v>505</v>
      </c>
      <c r="Q27">
        <v>68</v>
      </c>
      <c r="R27">
        <v>14124</v>
      </c>
    </row>
    <row r="28" spans="1:18" x14ac:dyDescent="0.25">
      <c r="A28" t="s">
        <v>16</v>
      </c>
      <c r="B28" t="s">
        <v>17</v>
      </c>
      <c r="C28">
        <v>2017</v>
      </c>
      <c r="D28">
        <v>13</v>
      </c>
      <c r="E28" s="1">
        <f t="shared" si="0"/>
        <v>42821</v>
      </c>
      <c r="F28" s="1">
        <f>Table2[[#This Row],[WkStart]]+6</f>
        <v>42827</v>
      </c>
      <c r="G28" t="s">
        <v>25</v>
      </c>
      <c r="H28" t="s">
        <v>18</v>
      </c>
      <c r="I28">
        <v>4.5854499999999998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>
        <v>568</v>
      </c>
      <c r="Q28">
        <v>66</v>
      </c>
      <c r="R28">
        <v>12387</v>
      </c>
    </row>
    <row r="29" spans="1:18" x14ac:dyDescent="0.25">
      <c r="A29" t="s">
        <v>16</v>
      </c>
      <c r="B29" t="s">
        <v>17</v>
      </c>
      <c r="C29">
        <v>2017</v>
      </c>
      <c r="D29">
        <v>14</v>
      </c>
      <c r="E29" s="1">
        <f t="shared" si="0"/>
        <v>42828</v>
      </c>
      <c r="F29" s="1">
        <f>Table2[[#This Row],[WkStart]]+6</f>
        <v>42834</v>
      </c>
      <c r="G29" t="s">
        <v>25</v>
      </c>
      <c r="H29" t="s">
        <v>18</v>
      </c>
      <c r="I29">
        <v>4.8662000000000001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>
        <v>591</v>
      </c>
      <c r="Q29">
        <v>63</v>
      </c>
      <c r="R29">
        <v>12145</v>
      </c>
    </row>
    <row r="30" spans="1:18" x14ac:dyDescent="0.25">
      <c r="A30" t="s">
        <v>16</v>
      </c>
      <c r="B30" t="s">
        <v>17</v>
      </c>
      <c r="C30">
        <v>2017</v>
      </c>
      <c r="D30">
        <v>15</v>
      </c>
      <c r="E30" s="1">
        <f t="shared" si="0"/>
        <v>42835</v>
      </c>
      <c r="F30" s="1">
        <f>Table2[[#This Row],[WkStart]]+6</f>
        <v>42841</v>
      </c>
      <c r="G30" t="s">
        <v>25</v>
      </c>
      <c r="H30" t="s">
        <v>18</v>
      </c>
      <c r="I30">
        <v>3.25149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>
        <v>343</v>
      </c>
      <c r="Q30">
        <v>58</v>
      </c>
      <c r="R30">
        <v>10549</v>
      </c>
    </row>
    <row r="31" spans="1:18" x14ac:dyDescent="0.25">
      <c r="A31" t="s">
        <v>16</v>
      </c>
      <c r="B31" t="s">
        <v>17</v>
      </c>
      <c r="C31">
        <v>2017</v>
      </c>
      <c r="D31">
        <v>16</v>
      </c>
      <c r="E31" s="1">
        <f t="shared" si="0"/>
        <v>42842</v>
      </c>
      <c r="F31" s="1">
        <f>Table2[[#This Row],[WkStart]]+6</f>
        <v>42848</v>
      </c>
      <c r="G31" t="s">
        <v>25</v>
      </c>
      <c r="H31" t="s">
        <v>18</v>
      </c>
      <c r="I31">
        <v>1.9605999999999999</v>
      </c>
      <c r="J31" t="s">
        <v>18</v>
      </c>
      <c r="K31" t="s">
        <v>18</v>
      </c>
      <c r="L31" t="s">
        <v>18</v>
      </c>
      <c r="M31" t="s">
        <v>18</v>
      </c>
      <c r="N31" t="s">
        <v>18</v>
      </c>
      <c r="O31" t="s">
        <v>18</v>
      </c>
      <c r="P31">
        <v>209</v>
      </c>
      <c r="Q31">
        <v>56</v>
      </c>
      <c r="R31">
        <v>10660</v>
      </c>
    </row>
    <row r="32" spans="1:18" x14ac:dyDescent="0.25">
      <c r="A32" t="s">
        <v>16</v>
      </c>
      <c r="B32" t="s">
        <v>17</v>
      </c>
      <c r="C32">
        <v>2017</v>
      </c>
      <c r="D32">
        <v>17</v>
      </c>
      <c r="E32" s="1">
        <f t="shared" si="0"/>
        <v>42849</v>
      </c>
      <c r="F32" s="1">
        <f>Table2[[#This Row],[WkStart]]+6</f>
        <v>42855</v>
      </c>
      <c r="G32" t="s">
        <v>25</v>
      </c>
      <c r="H32" t="s">
        <v>18</v>
      </c>
      <c r="I32">
        <v>1.9738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>
        <v>217</v>
      </c>
      <c r="Q32">
        <v>57</v>
      </c>
      <c r="R32">
        <v>10994</v>
      </c>
    </row>
    <row r="33" spans="1:18" x14ac:dyDescent="0.25">
      <c r="A33" t="s">
        <v>16</v>
      </c>
      <c r="B33" t="s">
        <v>17</v>
      </c>
      <c r="C33">
        <v>2017</v>
      </c>
      <c r="D33">
        <v>18</v>
      </c>
      <c r="E33" s="1">
        <f t="shared" si="0"/>
        <v>42856</v>
      </c>
      <c r="F33" s="1">
        <f>Table2[[#This Row],[WkStart]]+6</f>
        <v>42862</v>
      </c>
      <c r="G33" t="s">
        <v>26</v>
      </c>
      <c r="H33" t="s">
        <v>18</v>
      </c>
      <c r="I33">
        <v>1.9600900000000001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>
        <v>221</v>
      </c>
      <c r="Q33">
        <v>56</v>
      </c>
      <c r="R33">
        <v>11275</v>
      </c>
    </row>
    <row r="34" spans="1:18" x14ac:dyDescent="0.25">
      <c r="A34" t="s">
        <v>16</v>
      </c>
      <c r="B34" t="s">
        <v>17</v>
      </c>
      <c r="C34">
        <v>2017</v>
      </c>
      <c r="D34">
        <v>19</v>
      </c>
      <c r="E34" s="1">
        <f t="shared" si="0"/>
        <v>42863</v>
      </c>
      <c r="F34" s="1">
        <f>Table2[[#This Row],[WkStart]]+6</f>
        <v>42869</v>
      </c>
      <c r="G34" t="s">
        <v>26</v>
      </c>
      <c r="H34" t="s">
        <v>18</v>
      </c>
      <c r="I34">
        <v>1.4524999999999999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>
        <v>163</v>
      </c>
      <c r="Q34">
        <v>55</v>
      </c>
      <c r="R34">
        <v>11222</v>
      </c>
    </row>
    <row r="35" spans="1:18" x14ac:dyDescent="0.25">
      <c r="A35" t="s">
        <v>16</v>
      </c>
      <c r="B35" t="s">
        <v>17</v>
      </c>
      <c r="C35">
        <v>2017</v>
      </c>
      <c r="D35">
        <v>20</v>
      </c>
      <c r="E35" s="1">
        <f t="shared" si="0"/>
        <v>42870</v>
      </c>
      <c r="F35" s="1">
        <f>Table2[[#This Row],[WkStart]]+6</f>
        <v>42876</v>
      </c>
      <c r="G35" t="s">
        <v>26</v>
      </c>
      <c r="H35" t="s">
        <v>18</v>
      </c>
      <c r="I35">
        <v>1.47045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>
        <v>154</v>
      </c>
      <c r="Q35">
        <v>54</v>
      </c>
      <c r="R35">
        <v>10473</v>
      </c>
    </row>
    <row r="36" spans="1:18" x14ac:dyDescent="0.25">
      <c r="A36" t="s">
        <v>16</v>
      </c>
      <c r="B36" t="s">
        <v>17</v>
      </c>
      <c r="C36">
        <v>2017</v>
      </c>
      <c r="D36">
        <v>21</v>
      </c>
      <c r="E36" s="1">
        <f t="shared" si="0"/>
        <v>42877</v>
      </c>
      <c r="F36" s="1">
        <f>Table2[[#This Row],[WkStart]]+6</f>
        <v>42883</v>
      </c>
      <c r="G36" t="s">
        <v>26</v>
      </c>
      <c r="H36" t="s">
        <v>18</v>
      </c>
      <c r="I36">
        <v>1.64255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>
        <v>143</v>
      </c>
      <c r="Q36">
        <v>44</v>
      </c>
      <c r="R36">
        <v>8706</v>
      </c>
    </row>
    <row r="37" spans="1:18" x14ac:dyDescent="0.25">
      <c r="A37" t="s">
        <v>16</v>
      </c>
      <c r="B37" t="s">
        <v>17</v>
      </c>
      <c r="C37">
        <v>2017</v>
      </c>
      <c r="D37">
        <v>22</v>
      </c>
      <c r="E37" s="1">
        <f t="shared" si="0"/>
        <v>42884</v>
      </c>
      <c r="F37" s="1">
        <f>Table2[[#This Row],[WkStart]]+6</f>
        <v>42890</v>
      </c>
      <c r="G37" t="s">
        <v>29</v>
      </c>
      <c r="H37" t="s">
        <v>18</v>
      </c>
      <c r="I37">
        <v>1.66997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>
        <v>101</v>
      </c>
      <c r="Q37">
        <v>43</v>
      </c>
      <c r="R37">
        <v>6048</v>
      </c>
    </row>
    <row r="38" spans="1:18" x14ac:dyDescent="0.25">
      <c r="A38" t="s">
        <v>16</v>
      </c>
      <c r="B38" t="s">
        <v>17</v>
      </c>
      <c r="C38">
        <v>2017</v>
      </c>
      <c r="D38">
        <v>23</v>
      </c>
      <c r="E38" s="1">
        <f t="shared" si="0"/>
        <v>42891</v>
      </c>
      <c r="F38" s="1">
        <f>Table2[[#This Row],[WkStart]]+6</f>
        <v>42897</v>
      </c>
      <c r="G38" t="s">
        <v>27</v>
      </c>
      <c r="H38" t="s">
        <v>18</v>
      </c>
      <c r="I38">
        <v>1.4343699999999999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>
        <v>106</v>
      </c>
      <c r="Q38">
        <v>42</v>
      </c>
      <c r="R38">
        <v>7390</v>
      </c>
    </row>
    <row r="39" spans="1:18" x14ac:dyDescent="0.25">
      <c r="A39" t="s">
        <v>16</v>
      </c>
      <c r="B39" t="s">
        <v>17</v>
      </c>
      <c r="C39">
        <v>2017</v>
      </c>
      <c r="D39">
        <v>24</v>
      </c>
      <c r="E39" s="1">
        <f t="shared" si="0"/>
        <v>42898</v>
      </c>
      <c r="F39" s="1">
        <f>Table2[[#This Row],[WkStart]]+6</f>
        <v>42904</v>
      </c>
      <c r="G39" t="s">
        <v>27</v>
      </c>
      <c r="H39" t="s">
        <v>18</v>
      </c>
      <c r="I39">
        <v>1.36968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>
        <v>104</v>
      </c>
      <c r="Q39">
        <v>43</v>
      </c>
      <c r="R39">
        <v>7593</v>
      </c>
    </row>
    <row r="40" spans="1:18" x14ac:dyDescent="0.25">
      <c r="A40" t="s">
        <v>16</v>
      </c>
      <c r="B40" t="s">
        <v>17</v>
      </c>
      <c r="C40">
        <v>2017</v>
      </c>
      <c r="D40">
        <v>25</v>
      </c>
      <c r="E40" s="1">
        <f t="shared" si="0"/>
        <v>42905</v>
      </c>
      <c r="F40" s="1">
        <f>Table2[[#This Row],[WkStart]]+6</f>
        <v>42911</v>
      </c>
      <c r="G40" t="s">
        <v>27</v>
      </c>
      <c r="H40" t="s">
        <v>18</v>
      </c>
      <c r="I40">
        <v>1.3890800000000001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>
        <v>100</v>
      </c>
      <c r="Q40">
        <v>42</v>
      </c>
      <c r="R40">
        <v>7199</v>
      </c>
    </row>
    <row r="41" spans="1:18" x14ac:dyDescent="0.25">
      <c r="A41" t="s">
        <v>16</v>
      </c>
      <c r="B41" t="s">
        <v>17</v>
      </c>
      <c r="C41">
        <v>2017</v>
      </c>
      <c r="D41">
        <v>26</v>
      </c>
      <c r="E41" s="1">
        <f t="shared" si="0"/>
        <v>42912</v>
      </c>
      <c r="F41" s="1">
        <f>Table2[[#This Row],[WkStart]]+6</f>
        <v>42918</v>
      </c>
      <c r="G41" t="s">
        <v>28</v>
      </c>
      <c r="H41" t="s">
        <v>18</v>
      </c>
      <c r="I41">
        <v>1.1814899999999999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>
        <v>83</v>
      </c>
      <c r="Q41">
        <v>43</v>
      </c>
      <c r="R41">
        <v>7025</v>
      </c>
    </row>
    <row r="42" spans="1:18" x14ac:dyDescent="0.25">
      <c r="A42" t="s">
        <v>16</v>
      </c>
      <c r="B42" t="s">
        <v>17</v>
      </c>
      <c r="C42">
        <v>2017</v>
      </c>
      <c r="D42">
        <v>27</v>
      </c>
      <c r="E42" s="1">
        <f t="shared" si="0"/>
        <v>42919</v>
      </c>
      <c r="F42" s="1">
        <f>Table2[[#This Row],[WkStart]]+6</f>
        <v>42925</v>
      </c>
      <c r="G42" t="s">
        <v>28</v>
      </c>
      <c r="H42" t="s">
        <v>18</v>
      </c>
      <c r="I42">
        <v>1.1153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>
        <v>74</v>
      </c>
      <c r="Q42">
        <v>43</v>
      </c>
      <c r="R42">
        <v>6635</v>
      </c>
    </row>
    <row r="43" spans="1:18" x14ac:dyDescent="0.25">
      <c r="A43" t="s">
        <v>16</v>
      </c>
      <c r="B43" t="s">
        <v>17</v>
      </c>
      <c r="C43">
        <v>2017</v>
      </c>
      <c r="D43">
        <v>28</v>
      </c>
      <c r="E43" s="1">
        <f t="shared" si="0"/>
        <v>42926</v>
      </c>
      <c r="F43" s="1">
        <f>Table2[[#This Row],[WkStart]]+6</f>
        <v>42932</v>
      </c>
      <c r="G43" t="s">
        <v>28</v>
      </c>
      <c r="H43" t="s">
        <v>18</v>
      </c>
      <c r="I43">
        <v>0.99830799999999997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>
        <v>59</v>
      </c>
      <c r="Q43">
        <v>43</v>
      </c>
      <c r="R43">
        <v>5910</v>
      </c>
    </row>
    <row r="44" spans="1:18" x14ac:dyDescent="0.25">
      <c r="A44" t="s">
        <v>16</v>
      </c>
      <c r="B44" t="s">
        <v>17</v>
      </c>
      <c r="C44">
        <v>2017</v>
      </c>
      <c r="D44">
        <v>29</v>
      </c>
      <c r="E44" s="1">
        <f t="shared" si="0"/>
        <v>42933</v>
      </c>
      <c r="F44" s="1">
        <f>Table2[[#This Row],[WkStart]]+6</f>
        <v>42939</v>
      </c>
      <c r="G44" t="s">
        <v>28</v>
      </c>
      <c r="H44" t="s">
        <v>18</v>
      </c>
      <c r="I44">
        <v>1.0790299999999999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>
        <v>74</v>
      </c>
      <c r="Q44">
        <v>42</v>
      </c>
      <c r="R44">
        <v>6858</v>
      </c>
    </row>
    <row r="45" spans="1:18" x14ac:dyDescent="0.25">
      <c r="A45" t="s">
        <v>16</v>
      </c>
      <c r="B45" t="s">
        <v>17</v>
      </c>
      <c r="C45">
        <v>2017</v>
      </c>
      <c r="D45">
        <v>30</v>
      </c>
      <c r="E45" s="1">
        <f t="shared" si="0"/>
        <v>42940</v>
      </c>
      <c r="F45" s="1">
        <f>Table2[[#This Row],[WkStart]]+6</f>
        <v>42946</v>
      </c>
      <c r="G45" t="s">
        <v>28</v>
      </c>
      <c r="H45" t="s">
        <v>18</v>
      </c>
      <c r="I45">
        <v>0.94461099999999998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>
        <v>66</v>
      </c>
      <c r="Q45">
        <v>41</v>
      </c>
      <c r="R45">
        <v>6987</v>
      </c>
    </row>
    <row r="46" spans="1:18" x14ac:dyDescent="0.25">
      <c r="A46" t="s">
        <v>16</v>
      </c>
      <c r="B46" t="s">
        <v>17</v>
      </c>
      <c r="C46">
        <v>2017</v>
      </c>
      <c r="D46">
        <v>31</v>
      </c>
      <c r="E46" s="1">
        <f t="shared" si="0"/>
        <v>42947</v>
      </c>
      <c r="F46" s="1">
        <f>Table2[[#This Row],[WkStart]]+6</f>
        <v>42953</v>
      </c>
      <c r="G46" t="s">
        <v>30</v>
      </c>
      <c r="H46" t="s">
        <v>18</v>
      </c>
      <c r="I46">
        <v>0.96112500000000001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t="s">
        <v>18</v>
      </c>
      <c r="P46">
        <v>67</v>
      </c>
      <c r="Q46">
        <v>41</v>
      </c>
      <c r="R46">
        <v>6971</v>
      </c>
    </row>
    <row r="47" spans="1:18" x14ac:dyDescent="0.25">
      <c r="A47" t="s">
        <v>16</v>
      </c>
      <c r="B47" t="s">
        <v>17</v>
      </c>
      <c r="C47">
        <v>2017</v>
      </c>
      <c r="D47">
        <v>32</v>
      </c>
      <c r="E47" s="1">
        <f t="shared" si="0"/>
        <v>42954</v>
      </c>
      <c r="F47" s="1">
        <f>Table2[[#This Row],[WkStart]]+6</f>
        <v>42960</v>
      </c>
      <c r="G47" t="s">
        <v>30</v>
      </c>
      <c r="H47" t="s">
        <v>18</v>
      </c>
      <c r="I47">
        <v>0.90434300000000001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>
        <v>71</v>
      </c>
      <c r="Q47">
        <v>41</v>
      </c>
      <c r="R47">
        <v>7851</v>
      </c>
    </row>
    <row r="48" spans="1:18" x14ac:dyDescent="0.25">
      <c r="A48" t="s">
        <v>16</v>
      </c>
      <c r="B48" t="s">
        <v>17</v>
      </c>
      <c r="C48">
        <v>2017</v>
      </c>
      <c r="D48">
        <v>33</v>
      </c>
      <c r="E48" s="1">
        <f t="shared" si="0"/>
        <v>42961</v>
      </c>
      <c r="F48" s="1">
        <f>Table2[[#This Row],[WkStart]]+6</f>
        <v>42967</v>
      </c>
      <c r="G48" t="s">
        <v>30</v>
      </c>
      <c r="H48" t="s">
        <v>18</v>
      </c>
      <c r="I48">
        <v>0.89361199999999996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>
        <v>74</v>
      </c>
      <c r="Q48">
        <v>40</v>
      </c>
      <c r="R48">
        <v>8281</v>
      </c>
    </row>
    <row r="49" spans="1:18" x14ac:dyDescent="0.25">
      <c r="A49" t="s">
        <v>16</v>
      </c>
      <c r="B49" t="s">
        <v>17</v>
      </c>
      <c r="C49">
        <v>2017</v>
      </c>
      <c r="D49">
        <v>34</v>
      </c>
      <c r="E49" s="1">
        <f t="shared" si="0"/>
        <v>42968</v>
      </c>
      <c r="F49" s="1">
        <f>Table2[[#This Row],[WkStart]]+6</f>
        <v>42974</v>
      </c>
      <c r="G49" t="s">
        <v>30</v>
      </c>
      <c r="H49" t="s">
        <v>18</v>
      </c>
      <c r="I49">
        <v>0.89901699999999996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>
        <v>86</v>
      </c>
      <c r="Q49">
        <v>41</v>
      </c>
      <c r="R49">
        <v>9566</v>
      </c>
    </row>
    <row r="50" spans="1:18" x14ac:dyDescent="0.25">
      <c r="A50" t="s">
        <v>16</v>
      </c>
      <c r="B50" t="s">
        <v>17</v>
      </c>
      <c r="C50">
        <v>2017</v>
      </c>
      <c r="D50">
        <v>35</v>
      </c>
      <c r="E50" s="1">
        <f t="shared" si="0"/>
        <v>42975</v>
      </c>
      <c r="F50" s="1">
        <f>Table2[[#This Row],[WkStart]]+6</f>
        <v>42981</v>
      </c>
      <c r="G50" t="s">
        <v>31</v>
      </c>
      <c r="H50" t="s">
        <v>18</v>
      </c>
      <c r="I50">
        <v>0.79593400000000003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>
        <v>83</v>
      </c>
      <c r="Q50">
        <v>40</v>
      </c>
      <c r="R50">
        <v>10428</v>
      </c>
    </row>
    <row r="51" spans="1:18" x14ac:dyDescent="0.25">
      <c r="A51" t="s">
        <v>16</v>
      </c>
      <c r="B51" t="s">
        <v>17</v>
      </c>
      <c r="C51">
        <v>2017</v>
      </c>
      <c r="D51">
        <v>36</v>
      </c>
      <c r="E51" s="1">
        <f t="shared" si="0"/>
        <v>42982</v>
      </c>
      <c r="F51" s="1">
        <f>Table2[[#This Row],[WkStart]]+6</f>
        <v>42988</v>
      </c>
      <c r="G51" t="s">
        <v>31</v>
      </c>
      <c r="H51" t="s">
        <v>18</v>
      </c>
      <c r="I51">
        <v>0.93259400000000003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>
        <v>79</v>
      </c>
      <c r="Q51">
        <v>41</v>
      </c>
      <c r="R51">
        <v>8471</v>
      </c>
    </row>
    <row r="52" spans="1:18" x14ac:dyDescent="0.25">
      <c r="A52" t="s">
        <v>16</v>
      </c>
      <c r="B52" t="s">
        <v>17</v>
      </c>
      <c r="C52">
        <v>2017</v>
      </c>
      <c r="D52">
        <v>37</v>
      </c>
      <c r="E52" s="1">
        <f t="shared" si="0"/>
        <v>42989</v>
      </c>
      <c r="F52" s="1">
        <f>Table2[[#This Row],[WkStart]]+6</f>
        <v>42995</v>
      </c>
      <c r="G52" t="s">
        <v>31</v>
      </c>
      <c r="H52" t="s">
        <v>18</v>
      </c>
      <c r="I52">
        <v>0.904698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>
        <v>88</v>
      </c>
      <c r="Q52">
        <v>40</v>
      </c>
      <c r="R52">
        <v>9727</v>
      </c>
    </row>
    <row r="53" spans="1:18" x14ac:dyDescent="0.25">
      <c r="A53" t="s">
        <v>16</v>
      </c>
      <c r="B53" t="s">
        <v>17</v>
      </c>
      <c r="C53">
        <v>2017</v>
      </c>
      <c r="D53">
        <v>38</v>
      </c>
      <c r="E53" s="1">
        <f t="shared" si="0"/>
        <v>42996</v>
      </c>
      <c r="F53" s="1">
        <f>Table2[[#This Row],[WkStart]]+6</f>
        <v>43002</v>
      </c>
      <c r="G53" t="s">
        <v>31</v>
      </c>
      <c r="H53" t="s">
        <v>18</v>
      </c>
      <c r="I53">
        <v>0.937442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>
        <v>101</v>
      </c>
      <c r="Q53">
        <v>42</v>
      </c>
      <c r="R53">
        <v>10774</v>
      </c>
    </row>
    <row r="54" spans="1:18" x14ac:dyDescent="0.25">
      <c r="A54" t="s">
        <v>16</v>
      </c>
      <c r="B54" t="s">
        <v>17</v>
      </c>
      <c r="C54">
        <v>2017</v>
      </c>
      <c r="D54">
        <v>39</v>
      </c>
      <c r="E54" s="1">
        <f t="shared" si="0"/>
        <v>43003</v>
      </c>
      <c r="F54" s="1">
        <f>Table2[[#This Row],[WkStart]]+6</f>
        <v>43009</v>
      </c>
      <c r="G54" t="s">
        <v>31</v>
      </c>
      <c r="H54" t="s">
        <v>18</v>
      </c>
      <c r="I54">
        <v>1.24783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>
        <v>122</v>
      </c>
      <c r="Q54">
        <v>39</v>
      </c>
      <c r="R54">
        <v>9777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A39" workbookViewId="0">
      <selection activeCell="C55" sqref="C55"/>
    </sheetView>
  </sheetViews>
  <sheetFormatPr defaultRowHeight="15" x14ac:dyDescent="0.25"/>
  <cols>
    <col min="1" max="1" width="14.85546875" customWidth="1"/>
    <col min="2" max="2" width="10.140625" customWidth="1"/>
    <col min="5" max="5" width="10.5703125" style="2" bestFit="1" customWidth="1"/>
    <col min="6" max="6" width="10.7109375" style="2" bestFit="1" customWidth="1"/>
    <col min="8" max="8" width="17.140625" customWidth="1"/>
    <col min="9" max="9" width="19.5703125" customWidth="1"/>
    <col min="10" max="10" width="10" customWidth="1"/>
    <col min="11" max="12" width="12" customWidth="1"/>
    <col min="13" max="13" width="11" customWidth="1"/>
    <col min="14" max="14" width="12" customWidth="1"/>
    <col min="15" max="15" width="9.28515625" customWidth="1"/>
    <col min="16" max="16" width="10.7109375" customWidth="1"/>
    <col min="17" max="17" width="21.7109375" customWidth="1"/>
    <col min="18" max="18" width="17.5703125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s="2" t="s">
        <v>19</v>
      </c>
      <c r="F2" s="2" t="s">
        <v>20</v>
      </c>
      <c r="G2" t="s">
        <v>21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 x14ac:dyDescent="0.25">
      <c r="A3" t="s">
        <v>16</v>
      </c>
      <c r="B3" t="s">
        <v>17</v>
      </c>
      <c r="C3">
        <v>2015</v>
      </c>
      <c r="D3">
        <v>40</v>
      </c>
      <c r="E3" s="2">
        <f>Table1[[#This Row],[WkEnd]]-6</f>
        <v>42282</v>
      </c>
      <c r="F3" s="2">
        <f t="shared" ref="F3:F15" si="0">E4-1</f>
        <v>42288</v>
      </c>
      <c r="G3" t="s">
        <v>34</v>
      </c>
      <c r="H3" t="s">
        <v>18</v>
      </c>
      <c r="I3">
        <v>0.58843299999999998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>
        <v>70</v>
      </c>
      <c r="Q3">
        <v>80</v>
      </c>
      <c r="R3">
        <v>11896</v>
      </c>
    </row>
    <row r="4" spans="1:18" x14ac:dyDescent="0.25">
      <c r="A4" t="s">
        <v>16</v>
      </c>
      <c r="B4" t="s">
        <v>17</v>
      </c>
      <c r="C4">
        <v>2015</v>
      </c>
      <c r="D4">
        <v>41</v>
      </c>
      <c r="E4" s="2">
        <f>Table1[[#This Row],[WkEnd]]-6</f>
        <v>42289</v>
      </c>
      <c r="F4" s="2">
        <f t="shared" si="0"/>
        <v>42295</v>
      </c>
      <c r="G4" t="s">
        <v>34</v>
      </c>
      <c r="H4" t="s">
        <v>18</v>
      </c>
      <c r="I4">
        <v>0.557203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>
        <v>62</v>
      </c>
      <c r="Q4">
        <v>80</v>
      </c>
      <c r="R4">
        <v>11127</v>
      </c>
    </row>
    <row r="5" spans="1:18" x14ac:dyDescent="0.25">
      <c r="A5" t="s">
        <v>16</v>
      </c>
      <c r="B5" t="s">
        <v>17</v>
      </c>
      <c r="C5">
        <v>2015</v>
      </c>
      <c r="D5">
        <v>42</v>
      </c>
      <c r="E5" s="2">
        <f>Table1[[#This Row],[WkEnd]]-6</f>
        <v>42296</v>
      </c>
      <c r="F5" s="2">
        <f t="shared" si="0"/>
        <v>42302</v>
      </c>
      <c r="G5" t="s">
        <v>34</v>
      </c>
      <c r="H5" t="s">
        <v>18</v>
      </c>
      <c r="I5">
        <v>0.85962000000000005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>
        <v>115</v>
      </c>
      <c r="Q5">
        <v>82</v>
      </c>
      <c r="R5">
        <v>13378</v>
      </c>
    </row>
    <row r="6" spans="1:18" x14ac:dyDescent="0.25">
      <c r="A6" t="s">
        <v>16</v>
      </c>
      <c r="B6" t="s">
        <v>17</v>
      </c>
      <c r="C6">
        <v>2015</v>
      </c>
      <c r="D6">
        <v>43</v>
      </c>
      <c r="E6" s="2">
        <f>Table1[[#This Row],[WkEnd]]-6</f>
        <v>42303</v>
      </c>
      <c r="F6" s="2">
        <f t="shared" si="0"/>
        <v>42309</v>
      </c>
      <c r="G6" t="s">
        <v>34</v>
      </c>
      <c r="H6" t="s">
        <v>18</v>
      </c>
      <c r="I6">
        <v>0.81617099999999998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>
        <v>107</v>
      </c>
      <c r="Q6">
        <v>83</v>
      </c>
      <c r="R6">
        <v>13110</v>
      </c>
    </row>
    <row r="7" spans="1:18" x14ac:dyDescent="0.25">
      <c r="A7" t="s">
        <v>16</v>
      </c>
      <c r="B7" t="s">
        <v>17</v>
      </c>
      <c r="C7">
        <v>2015</v>
      </c>
      <c r="D7">
        <v>44</v>
      </c>
      <c r="E7" s="2">
        <f>Table1[[#This Row],[WkEnd]]-6</f>
        <v>42310</v>
      </c>
      <c r="F7" s="2">
        <f t="shared" si="0"/>
        <v>42316</v>
      </c>
      <c r="G7" t="s">
        <v>33</v>
      </c>
      <c r="H7" t="s">
        <v>18</v>
      </c>
      <c r="I7">
        <v>0.65566500000000005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>
        <v>89</v>
      </c>
      <c r="Q7">
        <v>84</v>
      </c>
      <c r="R7">
        <v>13574</v>
      </c>
    </row>
    <row r="8" spans="1:18" x14ac:dyDescent="0.25">
      <c r="A8" t="s">
        <v>16</v>
      </c>
      <c r="B8" t="s">
        <v>17</v>
      </c>
      <c r="C8">
        <v>2015</v>
      </c>
      <c r="D8">
        <v>45</v>
      </c>
      <c r="E8" s="2">
        <f>Table1[[#This Row],[WkEnd]]-6</f>
        <v>42317</v>
      </c>
      <c r="F8" s="2">
        <f t="shared" si="0"/>
        <v>42323</v>
      </c>
      <c r="G8" t="s">
        <v>33</v>
      </c>
      <c r="H8" t="s">
        <v>18</v>
      </c>
      <c r="I8">
        <v>0.723665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>
        <v>97</v>
      </c>
      <c r="Q8">
        <v>85</v>
      </c>
      <c r="R8">
        <v>13404</v>
      </c>
    </row>
    <row r="9" spans="1:18" x14ac:dyDescent="0.25">
      <c r="A9" t="s">
        <v>16</v>
      </c>
      <c r="B9" t="s">
        <v>17</v>
      </c>
      <c r="C9">
        <v>2015</v>
      </c>
      <c r="D9">
        <v>46</v>
      </c>
      <c r="E9" s="2">
        <f>Table1[[#This Row],[WkEnd]]-6</f>
        <v>42324</v>
      </c>
      <c r="F9" s="2">
        <f t="shared" si="0"/>
        <v>42330</v>
      </c>
      <c r="G9" t="s">
        <v>33</v>
      </c>
      <c r="H9" t="s">
        <v>18</v>
      </c>
      <c r="I9">
        <v>1.1849799999999999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>
        <v>159</v>
      </c>
      <c r="Q9">
        <v>82</v>
      </c>
      <c r="R9">
        <v>13418</v>
      </c>
    </row>
    <row r="10" spans="1:18" x14ac:dyDescent="0.25">
      <c r="A10" t="s">
        <v>16</v>
      </c>
      <c r="B10" t="s">
        <v>17</v>
      </c>
      <c r="C10">
        <v>2015</v>
      </c>
      <c r="D10">
        <v>47</v>
      </c>
      <c r="E10" s="2">
        <f>Table1[[#This Row],[WkEnd]]-6</f>
        <v>42331</v>
      </c>
      <c r="F10" s="2">
        <f t="shared" si="0"/>
        <v>42337</v>
      </c>
      <c r="G10" t="s">
        <v>33</v>
      </c>
      <c r="H10" t="s">
        <v>18</v>
      </c>
      <c r="I10">
        <v>0.97867000000000004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>
        <v>78</v>
      </c>
      <c r="Q10">
        <v>83</v>
      </c>
      <c r="R10">
        <v>7970</v>
      </c>
    </row>
    <row r="11" spans="1:18" x14ac:dyDescent="0.25">
      <c r="A11" t="s">
        <v>16</v>
      </c>
      <c r="B11" t="s">
        <v>17</v>
      </c>
      <c r="C11">
        <v>2015</v>
      </c>
      <c r="D11">
        <v>48</v>
      </c>
      <c r="E11" s="2">
        <f>Table1[[#This Row],[WkEnd]]-6</f>
        <v>42338</v>
      </c>
      <c r="F11" s="2">
        <f t="shared" si="0"/>
        <v>42344</v>
      </c>
      <c r="G11" t="s">
        <v>32</v>
      </c>
      <c r="H11" t="s">
        <v>18</v>
      </c>
      <c r="I11">
        <v>1.1818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>
        <v>141</v>
      </c>
      <c r="Q11">
        <v>80</v>
      </c>
      <c r="R11">
        <v>11931</v>
      </c>
    </row>
    <row r="12" spans="1:18" x14ac:dyDescent="0.25">
      <c r="A12" t="s">
        <v>16</v>
      </c>
      <c r="B12" t="s">
        <v>17</v>
      </c>
      <c r="C12">
        <v>2015</v>
      </c>
      <c r="D12">
        <v>49</v>
      </c>
      <c r="E12" s="2">
        <f>Table1[[#This Row],[WkEnd]]-6</f>
        <v>42345</v>
      </c>
      <c r="F12" s="2">
        <f t="shared" si="0"/>
        <v>42351</v>
      </c>
      <c r="G12" t="s">
        <v>32</v>
      </c>
      <c r="H12" t="s">
        <v>18</v>
      </c>
      <c r="I12">
        <v>1.51335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>
        <v>178</v>
      </c>
      <c r="Q12">
        <v>77</v>
      </c>
      <c r="R12">
        <v>11762</v>
      </c>
    </row>
    <row r="13" spans="1:18" x14ac:dyDescent="0.25">
      <c r="A13" t="s">
        <v>16</v>
      </c>
      <c r="B13" t="s">
        <v>17</v>
      </c>
      <c r="C13">
        <v>2015</v>
      </c>
      <c r="D13">
        <v>50</v>
      </c>
      <c r="E13" s="2">
        <f>Table1[[#This Row],[WkEnd]]-6</f>
        <v>42352</v>
      </c>
      <c r="F13" s="2">
        <f t="shared" si="0"/>
        <v>42358</v>
      </c>
      <c r="G13" t="s">
        <v>32</v>
      </c>
      <c r="H13" t="s">
        <v>18</v>
      </c>
      <c r="I13">
        <v>1.2551099999999999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>
        <v>129</v>
      </c>
      <c r="Q13">
        <v>80</v>
      </c>
      <c r="R13">
        <v>10278</v>
      </c>
    </row>
    <row r="14" spans="1:18" x14ac:dyDescent="0.25">
      <c r="A14" t="s">
        <v>16</v>
      </c>
      <c r="B14" t="s">
        <v>17</v>
      </c>
      <c r="C14">
        <v>2015</v>
      </c>
      <c r="D14">
        <v>51</v>
      </c>
      <c r="E14" s="2">
        <f>Table1[[#This Row],[WkEnd]]-6</f>
        <v>42359</v>
      </c>
      <c r="F14" s="2">
        <f t="shared" si="0"/>
        <v>42365</v>
      </c>
      <c r="G14" t="s">
        <v>32</v>
      </c>
      <c r="H14" t="s">
        <v>18</v>
      </c>
      <c r="I14">
        <v>2.1465100000000001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>
        <v>126</v>
      </c>
      <c r="Q14">
        <v>80</v>
      </c>
      <c r="R14">
        <v>5870</v>
      </c>
    </row>
    <row r="15" spans="1:18" x14ac:dyDescent="0.25">
      <c r="A15" t="s">
        <v>16</v>
      </c>
      <c r="B15" t="s">
        <v>17</v>
      </c>
      <c r="C15">
        <v>2015</v>
      </c>
      <c r="D15">
        <v>52</v>
      </c>
      <c r="E15" s="2">
        <f>Table1[[#This Row],[WkEnd]]-6</f>
        <v>42366</v>
      </c>
      <c r="F15" s="2">
        <f>E16-1</f>
        <v>42372</v>
      </c>
      <c r="G15" t="s">
        <v>32</v>
      </c>
      <c r="H15" t="s">
        <v>18</v>
      </c>
      <c r="I15">
        <v>1.9784200000000001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>
        <v>99</v>
      </c>
      <c r="Q15">
        <v>78</v>
      </c>
      <c r="R15">
        <v>5004</v>
      </c>
    </row>
    <row r="16" spans="1:18" x14ac:dyDescent="0.25">
      <c r="A16" t="s">
        <v>16</v>
      </c>
      <c r="B16" t="s">
        <v>17</v>
      </c>
      <c r="C16">
        <v>2016</v>
      </c>
      <c r="D16">
        <v>1</v>
      </c>
      <c r="E16" s="2">
        <v>42373</v>
      </c>
      <c r="F16" s="2">
        <v>42379</v>
      </c>
      <c r="G16" t="s">
        <v>22</v>
      </c>
      <c r="H16" t="s">
        <v>18</v>
      </c>
      <c r="I16">
        <v>1.15723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>
        <v>92</v>
      </c>
      <c r="Q16">
        <v>75</v>
      </c>
      <c r="R16">
        <v>7950</v>
      </c>
    </row>
    <row r="17" spans="1:18" x14ac:dyDescent="0.25">
      <c r="A17" t="s">
        <v>16</v>
      </c>
      <c r="B17" t="s">
        <v>17</v>
      </c>
      <c r="C17">
        <v>2016</v>
      </c>
      <c r="D17">
        <v>2</v>
      </c>
      <c r="E17" s="2">
        <f>F16+1</f>
        <v>42380</v>
      </c>
      <c r="F17" s="2">
        <f>Table1[[#This Row],[WkStart]]+6</f>
        <v>42386</v>
      </c>
      <c r="G17" t="s">
        <v>22</v>
      </c>
      <c r="H17" t="s">
        <v>18</v>
      </c>
      <c r="I17">
        <v>2.56989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>
        <v>205</v>
      </c>
      <c r="Q17">
        <v>78</v>
      </c>
      <c r="R17">
        <v>7977</v>
      </c>
    </row>
    <row r="18" spans="1:18" x14ac:dyDescent="0.25">
      <c r="A18" t="s">
        <v>16</v>
      </c>
      <c r="B18" t="s">
        <v>17</v>
      </c>
      <c r="C18">
        <v>2016</v>
      </c>
      <c r="D18">
        <v>3</v>
      </c>
      <c r="E18" s="2">
        <f t="shared" ref="E18:E54" si="1">F17+1</f>
        <v>42387</v>
      </c>
      <c r="F18" s="2">
        <f>Table1[[#This Row],[WkStart]]+6</f>
        <v>42393</v>
      </c>
      <c r="G18" t="s">
        <v>22</v>
      </c>
      <c r="H18" t="s">
        <v>18</v>
      </c>
      <c r="I18">
        <v>1.9006700000000001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>
        <v>155</v>
      </c>
      <c r="Q18">
        <v>82</v>
      </c>
      <c r="R18">
        <v>8155</v>
      </c>
    </row>
    <row r="19" spans="1:18" x14ac:dyDescent="0.25">
      <c r="A19" t="s">
        <v>16</v>
      </c>
      <c r="B19" t="s">
        <v>17</v>
      </c>
      <c r="C19">
        <v>2016</v>
      </c>
      <c r="D19">
        <v>4</v>
      </c>
      <c r="E19" s="2">
        <f t="shared" si="1"/>
        <v>42394</v>
      </c>
      <c r="F19" s="2">
        <f>Table1[[#This Row],[WkStart]]+6</f>
        <v>42400</v>
      </c>
      <c r="G19" t="s">
        <v>22</v>
      </c>
      <c r="H19" t="s">
        <v>18</v>
      </c>
      <c r="I19">
        <v>1.6012999999999999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>
        <v>167</v>
      </c>
      <c r="Q19">
        <v>81</v>
      </c>
      <c r="R19">
        <v>10429</v>
      </c>
    </row>
    <row r="20" spans="1:18" x14ac:dyDescent="0.25">
      <c r="A20" t="s">
        <v>16</v>
      </c>
      <c r="B20" t="s">
        <v>17</v>
      </c>
      <c r="C20">
        <v>2016</v>
      </c>
      <c r="D20">
        <v>5</v>
      </c>
      <c r="E20" s="2">
        <f t="shared" si="1"/>
        <v>42401</v>
      </c>
      <c r="F20" s="2">
        <f>Table1[[#This Row],[WkStart]]+6</f>
        <v>42407</v>
      </c>
      <c r="G20" t="s">
        <v>23</v>
      </c>
      <c r="H20" t="s">
        <v>18</v>
      </c>
      <c r="I20">
        <v>1.7329000000000001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>
        <v>191</v>
      </c>
      <c r="Q20">
        <v>83</v>
      </c>
      <c r="R20">
        <v>11022</v>
      </c>
    </row>
    <row r="21" spans="1:18" x14ac:dyDescent="0.25">
      <c r="A21" t="s">
        <v>16</v>
      </c>
      <c r="B21" t="s">
        <v>17</v>
      </c>
      <c r="C21">
        <v>2016</v>
      </c>
      <c r="D21">
        <v>6</v>
      </c>
      <c r="E21" s="2">
        <f t="shared" si="1"/>
        <v>42408</v>
      </c>
      <c r="F21" s="2">
        <f>Table1[[#This Row],[WkStart]]+6</f>
        <v>42414</v>
      </c>
      <c r="G21" t="s">
        <v>23</v>
      </c>
      <c r="H21" t="s">
        <v>18</v>
      </c>
      <c r="I21">
        <v>2.7164199999999998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>
        <v>273</v>
      </c>
      <c r="Q21">
        <v>80</v>
      </c>
      <c r="R21">
        <v>10050</v>
      </c>
    </row>
    <row r="22" spans="1:18" x14ac:dyDescent="0.25">
      <c r="A22" t="s">
        <v>16</v>
      </c>
      <c r="B22" t="s">
        <v>17</v>
      </c>
      <c r="C22">
        <v>2016</v>
      </c>
      <c r="D22">
        <v>7</v>
      </c>
      <c r="E22" s="2">
        <f t="shared" si="1"/>
        <v>42415</v>
      </c>
      <c r="F22" s="2">
        <f>Table1[[#This Row],[WkStart]]+6</f>
        <v>42421</v>
      </c>
      <c r="G22" t="s">
        <v>23</v>
      </c>
      <c r="H22" t="s">
        <v>18</v>
      </c>
      <c r="I22">
        <v>1.76664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>
        <v>172</v>
      </c>
      <c r="Q22">
        <v>80</v>
      </c>
      <c r="R22">
        <v>9736</v>
      </c>
    </row>
    <row r="23" spans="1:18" x14ac:dyDescent="0.25">
      <c r="A23" t="s">
        <v>16</v>
      </c>
      <c r="B23" t="s">
        <v>17</v>
      </c>
      <c r="C23">
        <v>2016</v>
      </c>
      <c r="D23">
        <v>8</v>
      </c>
      <c r="E23" s="2">
        <f t="shared" si="1"/>
        <v>42422</v>
      </c>
      <c r="F23" s="2">
        <f>Table1[[#This Row],[WkStart]]+6</f>
        <v>42428</v>
      </c>
      <c r="G23" t="s">
        <v>23</v>
      </c>
      <c r="H23" t="s">
        <v>18</v>
      </c>
      <c r="I23">
        <v>2.83297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>
        <v>288</v>
      </c>
      <c r="Q23">
        <v>79</v>
      </c>
      <c r="R23">
        <v>10166</v>
      </c>
    </row>
    <row r="24" spans="1:18" x14ac:dyDescent="0.25">
      <c r="A24" t="s">
        <v>16</v>
      </c>
      <c r="B24" t="s">
        <v>17</v>
      </c>
      <c r="C24">
        <v>2016</v>
      </c>
      <c r="D24">
        <v>9</v>
      </c>
      <c r="E24" s="2">
        <f t="shared" si="1"/>
        <v>42429</v>
      </c>
      <c r="F24" s="2">
        <f>Table1[[#This Row],[WkStart]]+6</f>
        <v>42435</v>
      </c>
      <c r="G24" t="s">
        <v>24</v>
      </c>
      <c r="H24" t="s">
        <v>18</v>
      </c>
      <c r="I24">
        <v>3.4146299999999998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>
        <v>357</v>
      </c>
      <c r="Q24">
        <v>80</v>
      </c>
      <c r="R24">
        <v>10455</v>
      </c>
    </row>
    <row r="25" spans="1:18" x14ac:dyDescent="0.25">
      <c r="A25" t="s">
        <v>16</v>
      </c>
      <c r="B25" t="s">
        <v>17</v>
      </c>
      <c r="C25">
        <v>2016</v>
      </c>
      <c r="D25">
        <v>10</v>
      </c>
      <c r="E25" s="2">
        <f t="shared" si="1"/>
        <v>42436</v>
      </c>
      <c r="F25" s="2">
        <f>Table1[[#This Row],[WkStart]]+6</f>
        <v>42442</v>
      </c>
      <c r="G25" t="s">
        <v>24</v>
      </c>
      <c r="H25" t="s">
        <v>18</v>
      </c>
      <c r="I25">
        <v>3.4160900000000001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>
        <v>366</v>
      </c>
      <c r="Q25">
        <v>79</v>
      </c>
      <c r="R25">
        <v>10714</v>
      </c>
    </row>
    <row r="26" spans="1:18" x14ac:dyDescent="0.25">
      <c r="A26" t="s">
        <v>16</v>
      </c>
      <c r="B26" t="s">
        <v>17</v>
      </c>
      <c r="C26">
        <v>2016</v>
      </c>
      <c r="D26">
        <v>11</v>
      </c>
      <c r="E26" s="2">
        <f t="shared" si="1"/>
        <v>42443</v>
      </c>
      <c r="F26" s="2">
        <f>Table1[[#This Row],[WkStart]]+6</f>
        <v>42449</v>
      </c>
      <c r="G26" t="s">
        <v>24</v>
      </c>
      <c r="H26" t="s">
        <v>18</v>
      </c>
      <c r="I26">
        <v>3.8030300000000001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>
        <v>346</v>
      </c>
      <c r="Q26">
        <v>75</v>
      </c>
      <c r="R26">
        <v>9098</v>
      </c>
    </row>
    <row r="27" spans="1:18" x14ac:dyDescent="0.25">
      <c r="A27" t="s">
        <v>16</v>
      </c>
      <c r="B27" t="s">
        <v>17</v>
      </c>
      <c r="C27">
        <v>2016</v>
      </c>
      <c r="D27">
        <v>12</v>
      </c>
      <c r="E27" s="2">
        <f t="shared" si="1"/>
        <v>42450</v>
      </c>
      <c r="F27" s="2">
        <f>Table1[[#This Row],[WkStart]]+6</f>
        <v>42456</v>
      </c>
      <c r="G27" t="s">
        <v>24</v>
      </c>
      <c r="H27" t="s">
        <v>18</v>
      </c>
      <c r="I27">
        <v>2.8946299999999998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>
        <v>278</v>
      </c>
      <c r="Q27">
        <v>72</v>
      </c>
      <c r="R27">
        <v>9604</v>
      </c>
    </row>
    <row r="28" spans="1:18" x14ac:dyDescent="0.25">
      <c r="A28" t="s">
        <v>16</v>
      </c>
      <c r="B28" t="s">
        <v>17</v>
      </c>
      <c r="C28">
        <v>2016</v>
      </c>
      <c r="D28">
        <v>13</v>
      </c>
      <c r="E28" s="2">
        <f t="shared" si="1"/>
        <v>42457</v>
      </c>
      <c r="F28" s="2">
        <f>Table1[[#This Row],[WkStart]]+6</f>
        <v>42463</v>
      </c>
      <c r="G28" t="s">
        <v>25</v>
      </c>
      <c r="H28" t="s">
        <v>18</v>
      </c>
      <c r="I28">
        <v>1.5989800000000001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>
        <v>113</v>
      </c>
      <c r="Q28">
        <v>47</v>
      </c>
      <c r="R28">
        <v>7067</v>
      </c>
    </row>
    <row r="29" spans="1:18" x14ac:dyDescent="0.25">
      <c r="A29" t="s">
        <v>16</v>
      </c>
      <c r="B29" t="s">
        <v>17</v>
      </c>
      <c r="C29">
        <v>2016</v>
      </c>
      <c r="D29">
        <v>14</v>
      </c>
      <c r="E29" s="2">
        <f t="shared" si="1"/>
        <v>42464</v>
      </c>
      <c r="F29" s="2">
        <f>Table1[[#This Row],[WkStart]]+6</f>
        <v>42470</v>
      </c>
      <c r="G29" t="s">
        <v>25</v>
      </c>
      <c r="H29" t="s">
        <v>18</v>
      </c>
      <c r="I29">
        <v>1.3513500000000001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>
        <v>97</v>
      </c>
      <c r="Q29">
        <v>45</v>
      </c>
      <c r="R29">
        <v>7178</v>
      </c>
    </row>
    <row r="30" spans="1:18" x14ac:dyDescent="0.25">
      <c r="A30" t="s">
        <v>16</v>
      </c>
      <c r="B30" t="s">
        <v>17</v>
      </c>
      <c r="C30">
        <v>2016</v>
      </c>
      <c r="D30">
        <v>15</v>
      </c>
      <c r="E30" s="2">
        <f t="shared" si="1"/>
        <v>42471</v>
      </c>
      <c r="F30" s="2">
        <f>Table1[[#This Row],[WkStart]]+6</f>
        <v>42477</v>
      </c>
      <c r="G30" t="s">
        <v>25</v>
      </c>
      <c r="H30" t="s">
        <v>18</v>
      </c>
      <c r="I30">
        <v>1.5396700000000001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>
        <v>118</v>
      </c>
      <c r="Q30">
        <v>41</v>
      </c>
      <c r="R30">
        <v>7664</v>
      </c>
    </row>
    <row r="31" spans="1:18" x14ac:dyDescent="0.25">
      <c r="A31" t="s">
        <v>16</v>
      </c>
      <c r="B31" t="s">
        <v>17</v>
      </c>
      <c r="C31">
        <v>2016</v>
      </c>
      <c r="D31">
        <v>16</v>
      </c>
      <c r="E31" s="2">
        <f t="shared" si="1"/>
        <v>42478</v>
      </c>
      <c r="F31" s="2">
        <f>Table1[[#This Row],[WkStart]]+6</f>
        <v>42484</v>
      </c>
      <c r="G31" t="s">
        <v>25</v>
      </c>
      <c r="H31" t="s">
        <v>18</v>
      </c>
      <c r="I31">
        <v>1.0969199999999999</v>
      </c>
      <c r="J31" t="s">
        <v>18</v>
      </c>
      <c r="K31" t="s">
        <v>18</v>
      </c>
      <c r="L31" t="s">
        <v>18</v>
      </c>
      <c r="M31" t="s">
        <v>18</v>
      </c>
      <c r="N31" t="s">
        <v>18</v>
      </c>
      <c r="O31" t="s">
        <v>18</v>
      </c>
      <c r="P31">
        <v>79</v>
      </c>
      <c r="Q31">
        <v>40</v>
      </c>
      <c r="R31">
        <v>7202</v>
      </c>
    </row>
    <row r="32" spans="1:18" x14ac:dyDescent="0.25">
      <c r="A32" t="s">
        <v>16</v>
      </c>
      <c r="B32" t="s">
        <v>17</v>
      </c>
      <c r="C32">
        <v>2016</v>
      </c>
      <c r="D32">
        <v>17</v>
      </c>
      <c r="E32" s="2">
        <f t="shared" si="1"/>
        <v>42485</v>
      </c>
      <c r="F32" s="2">
        <f>Table1[[#This Row],[WkStart]]+6</f>
        <v>42491</v>
      </c>
      <c r="G32" t="s">
        <v>25</v>
      </c>
      <c r="H32" t="s">
        <v>18</v>
      </c>
      <c r="I32">
        <v>1.0275000000000001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>
        <v>68</v>
      </c>
      <c r="Q32">
        <v>40</v>
      </c>
      <c r="R32">
        <v>6618</v>
      </c>
    </row>
    <row r="33" spans="1:18" x14ac:dyDescent="0.25">
      <c r="A33" t="s">
        <v>16</v>
      </c>
      <c r="B33" t="s">
        <v>17</v>
      </c>
      <c r="C33">
        <v>2016</v>
      </c>
      <c r="D33">
        <v>18</v>
      </c>
      <c r="E33" s="2">
        <f t="shared" si="1"/>
        <v>42492</v>
      </c>
      <c r="F33" s="2">
        <f>Table1[[#This Row],[WkStart]]+6</f>
        <v>42498</v>
      </c>
      <c r="G33" t="s">
        <v>26</v>
      </c>
      <c r="H33" t="s">
        <v>18</v>
      </c>
      <c r="I33">
        <v>0.85897199999999996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>
        <v>55</v>
      </c>
      <c r="Q33">
        <v>37</v>
      </c>
      <c r="R33">
        <v>6403</v>
      </c>
    </row>
    <row r="34" spans="1:18" x14ac:dyDescent="0.25">
      <c r="A34" t="s">
        <v>16</v>
      </c>
      <c r="B34" t="s">
        <v>17</v>
      </c>
      <c r="C34">
        <v>2016</v>
      </c>
      <c r="D34">
        <v>19</v>
      </c>
      <c r="E34" s="2">
        <f t="shared" si="1"/>
        <v>42499</v>
      </c>
      <c r="F34" s="2">
        <f>Table1[[#This Row],[WkStart]]+6</f>
        <v>42505</v>
      </c>
      <c r="G34" t="s">
        <v>26</v>
      </c>
      <c r="H34" t="s">
        <v>18</v>
      </c>
      <c r="I34">
        <v>0.55228900000000003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>
        <v>31</v>
      </c>
      <c r="Q34">
        <v>36</v>
      </c>
      <c r="R34">
        <v>5613</v>
      </c>
    </row>
    <row r="35" spans="1:18" x14ac:dyDescent="0.25">
      <c r="A35" t="s">
        <v>16</v>
      </c>
      <c r="B35" t="s">
        <v>17</v>
      </c>
      <c r="C35">
        <v>2016</v>
      </c>
      <c r="D35">
        <v>20</v>
      </c>
      <c r="E35" s="2">
        <f t="shared" si="1"/>
        <v>42506</v>
      </c>
      <c r="F35" s="2">
        <f>Table1[[#This Row],[WkStart]]+6</f>
        <v>42512</v>
      </c>
      <c r="G35" t="s">
        <v>26</v>
      </c>
      <c r="H35" t="s">
        <v>18</v>
      </c>
      <c r="I35">
        <v>0.52983199999999997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>
        <v>23</v>
      </c>
      <c r="Q35">
        <v>34</v>
      </c>
      <c r="R35">
        <v>4341</v>
      </c>
    </row>
    <row r="36" spans="1:18" x14ac:dyDescent="0.25">
      <c r="A36" t="s">
        <v>16</v>
      </c>
      <c r="B36" t="s">
        <v>17</v>
      </c>
      <c r="C36">
        <v>2016</v>
      </c>
      <c r="D36">
        <v>21</v>
      </c>
      <c r="E36" s="2">
        <f t="shared" si="1"/>
        <v>42513</v>
      </c>
      <c r="F36" s="2">
        <f>Table1[[#This Row],[WkStart]]+6</f>
        <v>42519</v>
      </c>
      <c r="G36" t="s">
        <v>26</v>
      </c>
      <c r="H36" t="s">
        <v>18</v>
      </c>
      <c r="I36">
        <v>0.32719799999999999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>
        <v>8</v>
      </c>
      <c r="Q36">
        <v>30</v>
      </c>
      <c r="R36">
        <v>2445</v>
      </c>
    </row>
    <row r="37" spans="1:18" x14ac:dyDescent="0.25">
      <c r="A37" t="s">
        <v>16</v>
      </c>
      <c r="B37" t="s">
        <v>17</v>
      </c>
      <c r="C37">
        <v>2016</v>
      </c>
      <c r="D37">
        <v>22</v>
      </c>
      <c r="E37" s="2">
        <f t="shared" si="1"/>
        <v>42520</v>
      </c>
      <c r="F37" s="2">
        <f>Table1[[#This Row],[WkStart]]+6</f>
        <v>42526</v>
      </c>
      <c r="G37" t="s">
        <v>29</v>
      </c>
      <c r="H37" t="s">
        <v>18</v>
      </c>
      <c r="I37">
        <v>0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>
        <v>0</v>
      </c>
      <c r="Q37">
        <v>32</v>
      </c>
      <c r="R37">
        <v>1965</v>
      </c>
    </row>
    <row r="38" spans="1:18" x14ac:dyDescent="0.25">
      <c r="A38" t="s">
        <v>16</v>
      </c>
      <c r="B38" t="s">
        <v>17</v>
      </c>
      <c r="C38">
        <v>2016</v>
      </c>
      <c r="D38">
        <v>23</v>
      </c>
      <c r="E38" s="2">
        <f t="shared" si="1"/>
        <v>42527</v>
      </c>
      <c r="F38" s="2">
        <f>Table1[[#This Row],[WkStart]]+6</f>
        <v>42533</v>
      </c>
      <c r="G38" t="s">
        <v>27</v>
      </c>
      <c r="H38" t="s">
        <v>18</v>
      </c>
      <c r="I38">
        <v>0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>
        <v>0</v>
      </c>
      <c r="Q38">
        <v>32</v>
      </c>
      <c r="R38">
        <v>2372</v>
      </c>
    </row>
    <row r="39" spans="1:18" x14ac:dyDescent="0.25">
      <c r="A39" t="s">
        <v>16</v>
      </c>
      <c r="B39" t="s">
        <v>17</v>
      </c>
      <c r="C39">
        <v>2016</v>
      </c>
      <c r="D39">
        <v>24</v>
      </c>
      <c r="E39" s="2">
        <f t="shared" si="1"/>
        <v>42534</v>
      </c>
      <c r="F39" s="2">
        <f>Table1[[#This Row],[WkStart]]+6</f>
        <v>42540</v>
      </c>
      <c r="G39" t="s">
        <v>27</v>
      </c>
      <c r="H39" t="s">
        <v>18</v>
      </c>
      <c r="I39">
        <v>9.7991200000000001E-2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>
        <v>2</v>
      </c>
      <c r="Q39">
        <v>30</v>
      </c>
      <c r="R39">
        <v>2041</v>
      </c>
    </row>
    <row r="40" spans="1:18" x14ac:dyDescent="0.25">
      <c r="A40" t="s">
        <v>16</v>
      </c>
      <c r="B40" t="s">
        <v>17</v>
      </c>
      <c r="C40">
        <v>2016</v>
      </c>
      <c r="D40">
        <v>25</v>
      </c>
      <c r="E40" s="2">
        <f t="shared" si="1"/>
        <v>42541</v>
      </c>
      <c r="F40" s="2">
        <f>Table1[[#This Row],[WkStart]]+6</f>
        <v>42547</v>
      </c>
      <c r="G40" t="s">
        <v>27</v>
      </c>
      <c r="H40" t="s">
        <v>18</v>
      </c>
      <c r="I40">
        <v>4.5392599999999998E-2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>
        <v>1</v>
      </c>
      <c r="Q40">
        <v>31</v>
      </c>
      <c r="R40">
        <v>2203</v>
      </c>
    </row>
    <row r="41" spans="1:18" x14ac:dyDescent="0.25">
      <c r="A41" t="s">
        <v>16</v>
      </c>
      <c r="B41" t="s">
        <v>17</v>
      </c>
      <c r="C41">
        <v>2016</v>
      </c>
      <c r="D41">
        <v>26</v>
      </c>
      <c r="E41" s="2">
        <f t="shared" si="1"/>
        <v>42548</v>
      </c>
      <c r="F41" s="2">
        <f>Table1[[#This Row],[WkStart]]+6</f>
        <v>42554</v>
      </c>
      <c r="G41" t="s">
        <v>28</v>
      </c>
      <c r="H41" t="s">
        <v>18</v>
      </c>
      <c r="I41">
        <v>4.57247E-2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>
        <v>1</v>
      </c>
      <c r="Q41">
        <v>31</v>
      </c>
      <c r="R41">
        <v>2187</v>
      </c>
    </row>
    <row r="42" spans="1:18" x14ac:dyDescent="0.25">
      <c r="A42" t="s">
        <v>16</v>
      </c>
      <c r="B42" t="s">
        <v>17</v>
      </c>
      <c r="C42">
        <v>2016</v>
      </c>
      <c r="D42">
        <v>27</v>
      </c>
      <c r="E42" s="2">
        <f t="shared" si="1"/>
        <v>42555</v>
      </c>
      <c r="F42" s="2">
        <f>Table1[[#This Row],[WkStart]]+6</f>
        <v>42561</v>
      </c>
      <c r="G42" t="s">
        <v>28</v>
      </c>
      <c r="H42" t="s">
        <v>18</v>
      </c>
      <c r="I42">
        <v>0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>
        <v>0</v>
      </c>
      <c r="Q42">
        <v>31</v>
      </c>
      <c r="R42">
        <v>1800</v>
      </c>
    </row>
    <row r="43" spans="1:18" x14ac:dyDescent="0.25">
      <c r="A43" t="s">
        <v>16</v>
      </c>
      <c r="B43" t="s">
        <v>17</v>
      </c>
      <c r="C43">
        <v>2016</v>
      </c>
      <c r="D43">
        <v>28</v>
      </c>
      <c r="E43" s="2">
        <f t="shared" si="1"/>
        <v>42562</v>
      </c>
      <c r="F43" s="2">
        <f>Table1[[#This Row],[WkStart]]+6</f>
        <v>42568</v>
      </c>
      <c r="G43" t="s">
        <v>28</v>
      </c>
      <c r="H43" t="s">
        <v>18</v>
      </c>
      <c r="I43">
        <v>8.3892599999999998E-2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>
        <v>2</v>
      </c>
      <c r="Q43">
        <v>30</v>
      </c>
      <c r="R43">
        <v>2384</v>
      </c>
    </row>
    <row r="44" spans="1:18" x14ac:dyDescent="0.25">
      <c r="A44" t="s">
        <v>16</v>
      </c>
      <c r="B44" t="s">
        <v>17</v>
      </c>
      <c r="C44">
        <v>2016</v>
      </c>
      <c r="D44">
        <v>29</v>
      </c>
      <c r="E44" s="2">
        <f t="shared" si="1"/>
        <v>42569</v>
      </c>
      <c r="F44" s="2">
        <f>Table1[[#This Row],[WkStart]]+6</f>
        <v>42575</v>
      </c>
      <c r="G44" t="s">
        <v>28</v>
      </c>
      <c r="H44" t="s">
        <v>18</v>
      </c>
      <c r="I44">
        <v>0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>
        <v>0</v>
      </c>
      <c r="Q44">
        <v>29</v>
      </c>
      <c r="R44">
        <v>1968</v>
      </c>
    </row>
    <row r="45" spans="1:18" x14ac:dyDescent="0.25">
      <c r="A45" t="s">
        <v>16</v>
      </c>
      <c r="B45" t="s">
        <v>17</v>
      </c>
      <c r="C45">
        <v>2016</v>
      </c>
      <c r="D45">
        <v>30</v>
      </c>
      <c r="E45" s="2">
        <f t="shared" si="1"/>
        <v>42576</v>
      </c>
      <c r="F45" s="2">
        <f>Table1[[#This Row],[WkStart]]+6</f>
        <v>42582</v>
      </c>
      <c r="G45" t="s">
        <v>28</v>
      </c>
      <c r="H45" t="s">
        <v>18</v>
      </c>
      <c r="I45">
        <v>0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>
        <v>0</v>
      </c>
      <c r="Q45">
        <v>30</v>
      </c>
      <c r="R45">
        <v>2143</v>
      </c>
    </row>
    <row r="46" spans="1:18" x14ac:dyDescent="0.25">
      <c r="A46" t="s">
        <v>16</v>
      </c>
      <c r="B46" t="s">
        <v>17</v>
      </c>
      <c r="C46">
        <v>2016</v>
      </c>
      <c r="D46">
        <v>31</v>
      </c>
      <c r="E46" s="2">
        <f t="shared" si="1"/>
        <v>42583</v>
      </c>
      <c r="F46" s="2">
        <f>Table1[[#This Row],[WkStart]]+6</f>
        <v>42589</v>
      </c>
      <c r="G46" t="s">
        <v>30</v>
      </c>
      <c r="H46" t="s">
        <v>18</v>
      </c>
      <c r="I46">
        <v>0.11074199999999999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t="s">
        <v>18</v>
      </c>
      <c r="P46">
        <v>2</v>
      </c>
      <c r="Q46">
        <v>26</v>
      </c>
      <c r="R46">
        <v>1806</v>
      </c>
    </row>
    <row r="47" spans="1:18" x14ac:dyDescent="0.25">
      <c r="A47" t="s">
        <v>16</v>
      </c>
      <c r="B47" t="s">
        <v>17</v>
      </c>
      <c r="C47">
        <v>2016</v>
      </c>
      <c r="D47">
        <v>32</v>
      </c>
      <c r="E47" s="2">
        <f t="shared" si="1"/>
        <v>42590</v>
      </c>
      <c r="F47" s="2">
        <f>Table1[[#This Row],[WkStart]]+6</f>
        <v>42596</v>
      </c>
      <c r="G47" t="s">
        <v>30</v>
      </c>
      <c r="H47" t="s">
        <v>18</v>
      </c>
      <c r="I47">
        <v>0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>
        <v>0</v>
      </c>
      <c r="Q47">
        <v>26</v>
      </c>
      <c r="R47">
        <v>1638</v>
      </c>
    </row>
    <row r="48" spans="1:18" x14ac:dyDescent="0.25">
      <c r="A48" t="s">
        <v>16</v>
      </c>
      <c r="B48" t="s">
        <v>17</v>
      </c>
      <c r="C48">
        <v>2016</v>
      </c>
      <c r="D48">
        <v>33</v>
      </c>
      <c r="E48" s="2">
        <f t="shared" si="1"/>
        <v>42597</v>
      </c>
      <c r="F48" s="2">
        <f>Table1[[#This Row],[WkStart]]+6</f>
        <v>42603</v>
      </c>
      <c r="G48" t="s">
        <v>30</v>
      </c>
      <c r="H48" t="s">
        <v>18</v>
      </c>
      <c r="I48">
        <v>0.18203900000000001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>
        <v>3</v>
      </c>
      <c r="Q48">
        <v>23</v>
      </c>
      <c r="R48">
        <v>1648</v>
      </c>
    </row>
    <row r="49" spans="1:18" x14ac:dyDescent="0.25">
      <c r="A49" t="s">
        <v>16</v>
      </c>
      <c r="B49" t="s">
        <v>17</v>
      </c>
      <c r="C49">
        <v>2016</v>
      </c>
      <c r="D49">
        <v>34</v>
      </c>
      <c r="E49" s="2">
        <f t="shared" si="1"/>
        <v>42604</v>
      </c>
      <c r="F49" s="2">
        <f>Table1[[#This Row],[WkStart]]+6</f>
        <v>42610</v>
      </c>
      <c r="G49" t="s">
        <v>30</v>
      </c>
      <c r="H49" t="s">
        <v>18</v>
      </c>
      <c r="I49">
        <v>3.1505999999999999E-2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>
        <v>1</v>
      </c>
      <c r="Q49">
        <v>21</v>
      </c>
      <c r="R49">
        <v>3174</v>
      </c>
    </row>
    <row r="50" spans="1:18" x14ac:dyDescent="0.25">
      <c r="A50" t="s">
        <v>16</v>
      </c>
      <c r="B50" t="s">
        <v>17</v>
      </c>
      <c r="C50">
        <v>2016</v>
      </c>
      <c r="D50">
        <v>35</v>
      </c>
      <c r="E50" s="2">
        <f t="shared" si="1"/>
        <v>42611</v>
      </c>
      <c r="F50" s="2">
        <f>Table1[[#This Row],[WkStart]]+6</f>
        <v>42617</v>
      </c>
      <c r="G50" t="s">
        <v>31</v>
      </c>
      <c r="H50" t="s">
        <v>18</v>
      </c>
      <c r="I50">
        <v>0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>
        <v>0</v>
      </c>
      <c r="Q50">
        <v>24</v>
      </c>
      <c r="R50">
        <v>4301</v>
      </c>
    </row>
    <row r="51" spans="1:18" x14ac:dyDescent="0.25">
      <c r="A51" t="s">
        <v>16</v>
      </c>
      <c r="B51" t="s">
        <v>17</v>
      </c>
      <c r="C51">
        <v>2016</v>
      </c>
      <c r="D51">
        <v>36</v>
      </c>
      <c r="E51" s="2">
        <f t="shared" si="1"/>
        <v>42618</v>
      </c>
      <c r="F51" s="2">
        <f>Table1[[#This Row],[WkStart]]+6</f>
        <v>42624</v>
      </c>
      <c r="G51" t="s">
        <v>31</v>
      </c>
      <c r="H51" t="s">
        <v>18</v>
      </c>
      <c r="I51">
        <v>7.7760499999999996E-2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>
        <v>3</v>
      </c>
      <c r="Q51">
        <v>24</v>
      </c>
      <c r="R51">
        <v>3858</v>
      </c>
    </row>
    <row r="52" spans="1:18" x14ac:dyDescent="0.25">
      <c r="A52" t="s">
        <v>16</v>
      </c>
      <c r="B52" t="s">
        <v>17</v>
      </c>
      <c r="C52">
        <v>2016</v>
      </c>
      <c r="D52">
        <v>37</v>
      </c>
      <c r="E52" s="2">
        <f t="shared" si="1"/>
        <v>42625</v>
      </c>
      <c r="F52" s="2">
        <f>Table1[[#This Row],[WkStart]]+6</f>
        <v>42631</v>
      </c>
      <c r="G52" t="s">
        <v>31</v>
      </c>
      <c r="H52" t="s">
        <v>18</v>
      </c>
      <c r="I52">
        <v>0.18348600000000001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>
        <v>9</v>
      </c>
      <c r="Q52">
        <v>24</v>
      </c>
      <c r="R52">
        <v>4905</v>
      </c>
    </row>
    <row r="53" spans="1:18" x14ac:dyDescent="0.25">
      <c r="A53" t="s">
        <v>16</v>
      </c>
      <c r="B53" t="s">
        <v>17</v>
      </c>
      <c r="C53">
        <v>2016</v>
      </c>
      <c r="D53">
        <v>38</v>
      </c>
      <c r="E53" s="2">
        <f t="shared" si="1"/>
        <v>42632</v>
      </c>
      <c r="F53" s="2">
        <f>Table1[[#This Row],[WkStart]]+6</f>
        <v>42638</v>
      </c>
      <c r="G53" t="s">
        <v>31</v>
      </c>
      <c r="H53" t="s">
        <v>18</v>
      </c>
      <c r="I53">
        <v>4.1296699999999999E-2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>
        <v>2</v>
      </c>
      <c r="Q53">
        <v>24</v>
      </c>
      <c r="R53">
        <v>4843</v>
      </c>
    </row>
    <row r="54" spans="1:18" x14ac:dyDescent="0.25">
      <c r="A54" t="s">
        <v>16</v>
      </c>
      <c r="B54" t="s">
        <v>17</v>
      </c>
      <c r="C54">
        <v>2016</v>
      </c>
      <c r="D54">
        <v>39</v>
      </c>
      <c r="E54" s="2">
        <f t="shared" si="1"/>
        <v>42639</v>
      </c>
      <c r="F54" s="2">
        <f>Table1[[#This Row],[WkStart]]+6</f>
        <v>42645</v>
      </c>
      <c r="G54" t="s">
        <v>31</v>
      </c>
      <c r="H54" t="s">
        <v>18</v>
      </c>
      <c r="I54">
        <v>0.164406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>
        <v>8</v>
      </c>
      <c r="Q54">
        <v>25</v>
      </c>
      <c r="R54">
        <v>4866</v>
      </c>
    </row>
    <row r="55" spans="1:18" x14ac:dyDescent="0.25">
      <c r="A55" t="s">
        <v>16</v>
      </c>
      <c r="B55" t="s">
        <v>17</v>
      </c>
      <c r="C55">
        <v>2016</v>
      </c>
      <c r="D55">
        <v>40</v>
      </c>
      <c r="E55" s="2">
        <v>42646</v>
      </c>
      <c r="F55" s="2">
        <v>42652</v>
      </c>
      <c r="G55" t="s">
        <v>34</v>
      </c>
      <c r="H55" t="s">
        <v>18</v>
      </c>
      <c r="I55">
        <v>0.72591799999999995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>
        <v>115</v>
      </c>
      <c r="Q55">
        <v>68</v>
      </c>
      <c r="R55">
        <v>15842</v>
      </c>
    </row>
    <row r="56" spans="1:18" x14ac:dyDescent="0.25">
      <c r="A56" t="s">
        <v>16</v>
      </c>
      <c r="B56" t="s">
        <v>17</v>
      </c>
      <c r="C56">
        <v>2016</v>
      </c>
      <c r="D56">
        <v>41</v>
      </c>
      <c r="E56" s="2">
        <f>F55+1</f>
        <v>42653</v>
      </c>
      <c r="F56" s="2">
        <f>Table1[[#This Row],[WkStart]]+6</f>
        <v>42659</v>
      </c>
      <c r="G56" t="s">
        <v>34</v>
      </c>
      <c r="H56" t="s">
        <v>18</v>
      </c>
      <c r="I56">
        <v>0.94586400000000004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>
        <v>141</v>
      </c>
      <c r="Q56">
        <v>64</v>
      </c>
      <c r="R56">
        <v>14907</v>
      </c>
    </row>
    <row r="57" spans="1:18" x14ac:dyDescent="0.25">
      <c r="A57" t="s">
        <v>16</v>
      </c>
      <c r="B57" t="s">
        <v>17</v>
      </c>
      <c r="C57">
        <v>2016</v>
      </c>
      <c r="D57">
        <v>42</v>
      </c>
      <c r="E57" s="2">
        <f t="shared" ref="E57:E106" si="2">F56+1</f>
        <v>42660</v>
      </c>
      <c r="F57" s="2">
        <f>Table1[[#This Row],[WkStart]]+6</f>
        <v>42666</v>
      </c>
      <c r="G57" t="s">
        <v>34</v>
      </c>
      <c r="H57" t="s">
        <v>18</v>
      </c>
      <c r="I57">
        <v>1.1016699999999999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>
        <v>175</v>
      </c>
      <c r="Q57">
        <v>66</v>
      </c>
      <c r="R57">
        <v>15885</v>
      </c>
    </row>
    <row r="58" spans="1:18" x14ac:dyDescent="0.25">
      <c r="A58" t="s">
        <v>16</v>
      </c>
      <c r="B58" t="s">
        <v>17</v>
      </c>
      <c r="C58">
        <v>2016</v>
      </c>
      <c r="D58">
        <v>43</v>
      </c>
      <c r="E58" s="2">
        <f t="shared" si="2"/>
        <v>42667</v>
      </c>
      <c r="F58" s="2">
        <f>Table1[[#This Row],[WkStart]]+6</f>
        <v>42673</v>
      </c>
      <c r="G58" t="s">
        <v>34</v>
      </c>
      <c r="H58" t="s">
        <v>18</v>
      </c>
      <c r="I58">
        <v>0.89884900000000001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>
        <v>146</v>
      </c>
      <c r="Q58">
        <v>67</v>
      </c>
      <c r="R58">
        <v>16243</v>
      </c>
    </row>
    <row r="59" spans="1:18" x14ac:dyDescent="0.25">
      <c r="A59" t="s">
        <v>16</v>
      </c>
      <c r="B59" t="s">
        <v>17</v>
      </c>
      <c r="C59">
        <v>2016</v>
      </c>
      <c r="D59">
        <v>44</v>
      </c>
      <c r="E59" s="2">
        <f t="shared" si="2"/>
        <v>42674</v>
      </c>
      <c r="F59" s="2">
        <f>Table1[[#This Row],[WkStart]]+6</f>
        <v>42680</v>
      </c>
      <c r="G59" t="s">
        <v>33</v>
      </c>
      <c r="H59" t="s">
        <v>18</v>
      </c>
      <c r="I59">
        <v>0.91800000000000004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>
        <v>148</v>
      </c>
      <c r="Q59">
        <v>71</v>
      </c>
      <c r="R59">
        <v>16122</v>
      </c>
    </row>
    <row r="60" spans="1:18" x14ac:dyDescent="0.25">
      <c r="A60" t="s">
        <v>16</v>
      </c>
      <c r="B60" t="s">
        <v>17</v>
      </c>
      <c r="C60">
        <v>2016</v>
      </c>
      <c r="D60">
        <v>45</v>
      </c>
      <c r="E60" s="2">
        <f t="shared" si="2"/>
        <v>42681</v>
      </c>
      <c r="F60" s="2">
        <f>Table1[[#This Row],[WkStart]]+6</f>
        <v>42687</v>
      </c>
      <c r="G60" t="s">
        <v>33</v>
      </c>
      <c r="H60" t="s">
        <v>18</v>
      </c>
      <c r="I60">
        <v>1.2273799999999999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>
        <v>194</v>
      </c>
      <c r="Q60">
        <v>69</v>
      </c>
      <c r="R60">
        <v>15806</v>
      </c>
    </row>
    <row r="61" spans="1:18" x14ac:dyDescent="0.25">
      <c r="A61" t="s">
        <v>16</v>
      </c>
      <c r="B61" t="s">
        <v>17</v>
      </c>
      <c r="C61">
        <v>2016</v>
      </c>
      <c r="D61">
        <v>46</v>
      </c>
      <c r="E61" s="2">
        <f t="shared" si="2"/>
        <v>42688</v>
      </c>
      <c r="F61" s="2">
        <f>Table1[[#This Row],[WkStart]]+6</f>
        <v>42694</v>
      </c>
      <c r="G61" t="s">
        <v>33</v>
      </c>
      <c r="H61" t="s">
        <v>18</v>
      </c>
      <c r="I61">
        <v>1.12103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t="s">
        <v>18</v>
      </c>
      <c r="P61">
        <v>182</v>
      </c>
      <c r="Q61">
        <v>70</v>
      </c>
      <c r="R61">
        <v>16235</v>
      </c>
    </row>
    <row r="62" spans="1:18" x14ac:dyDescent="0.25">
      <c r="A62" t="s">
        <v>16</v>
      </c>
      <c r="B62" t="s">
        <v>17</v>
      </c>
      <c r="C62">
        <v>2016</v>
      </c>
      <c r="D62">
        <v>47</v>
      </c>
      <c r="E62" s="2">
        <f t="shared" si="2"/>
        <v>42695</v>
      </c>
      <c r="F62" s="2">
        <f>Table1[[#This Row],[WkStart]]+6</f>
        <v>42701</v>
      </c>
      <c r="G62" t="s">
        <v>33</v>
      </c>
      <c r="H62" t="s">
        <v>18</v>
      </c>
      <c r="I62">
        <v>1.7480599999999999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>
        <v>194</v>
      </c>
      <c r="Q62">
        <v>72</v>
      </c>
      <c r="R62">
        <v>11098</v>
      </c>
    </row>
    <row r="63" spans="1:18" x14ac:dyDescent="0.25">
      <c r="A63" t="s">
        <v>16</v>
      </c>
      <c r="B63" t="s">
        <v>17</v>
      </c>
      <c r="C63">
        <v>2016</v>
      </c>
      <c r="D63">
        <v>48</v>
      </c>
      <c r="E63" s="2">
        <f t="shared" si="2"/>
        <v>42702</v>
      </c>
      <c r="F63" s="2">
        <f>Table1[[#This Row],[WkStart]]+6</f>
        <v>42708</v>
      </c>
      <c r="G63" t="s">
        <v>32</v>
      </c>
      <c r="H63" t="s">
        <v>18</v>
      </c>
      <c r="I63">
        <v>1.6263700000000001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>
        <v>261</v>
      </c>
      <c r="Q63">
        <v>71</v>
      </c>
      <c r="R63">
        <v>16048</v>
      </c>
    </row>
    <row r="64" spans="1:18" x14ac:dyDescent="0.25">
      <c r="A64" t="s">
        <v>16</v>
      </c>
      <c r="B64" t="s">
        <v>17</v>
      </c>
      <c r="C64">
        <v>2016</v>
      </c>
      <c r="D64">
        <v>49</v>
      </c>
      <c r="E64" s="2">
        <f t="shared" si="2"/>
        <v>42709</v>
      </c>
      <c r="F64" s="2">
        <f>Table1[[#This Row],[WkStart]]+6</f>
        <v>42715</v>
      </c>
      <c r="G64" t="s">
        <v>32</v>
      </c>
      <c r="H64" t="s">
        <v>18</v>
      </c>
      <c r="I64">
        <v>1.45618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>
        <v>223</v>
      </c>
      <c r="Q64">
        <v>70</v>
      </c>
      <c r="R64">
        <v>15314</v>
      </c>
    </row>
    <row r="65" spans="1:18" x14ac:dyDescent="0.25">
      <c r="A65" t="s">
        <v>16</v>
      </c>
      <c r="B65" t="s">
        <v>17</v>
      </c>
      <c r="C65">
        <v>2016</v>
      </c>
      <c r="D65">
        <v>50</v>
      </c>
      <c r="E65" s="2">
        <f t="shared" si="2"/>
        <v>42716</v>
      </c>
      <c r="F65" s="2">
        <f>Table1[[#This Row],[WkStart]]+6</f>
        <v>42722</v>
      </c>
      <c r="G65" t="s">
        <v>32</v>
      </c>
      <c r="H65" t="s">
        <v>18</v>
      </c>
      <c r="I65">
        <v>1.4761200000000001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>
        <v>208</v>
      </c>
      <c r="Q65">
        <v>69</v>
      </c>
      <c r="R65">
        <v>14091</v>
      </c>
    </row>
    <row r="66" spans="1:18" x14ac:dyDescent="0.25">
      <c r="A66" t="s">
        <v>16</v>
      </c>
      <c r="B66" t="s">
        <v>17</v>
      </c>
      <c r="C66">
        <v>2016</v>
      </c>
      <c r="D66">
        <v>51</v>
      </c>
      <c r="E66" s="2">
        <f t="shared" si="2"/>
        <v>42723</v>
      </c>
      <c r="F66" s="2">
        <f>Table1[[#This Row],[WkStart]]+6</f>
        <v>42729</v>
      </c>
      <c r="G66" t="s">
        <v>32</v>
      </c>
      <c r="H66" t="s">
        <v>18</v>
      </c>
      <c r="I66">
        <v>3.14039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>
        <v>389</v>
      </c>
      <c r="Q66">
        <v>68</v>
      </c>
      <c r="R66">
        <v>12387</v>
      </c>
    </row>
    <row r="67" spans="1:18" x14ac:dyDescent="0.25">
      <c r="A67" t="s">
        <v>16</v>
      </c>
      <c r="B67" t="s">
        <v>17</v>
      </c>
      <c r="C67">
        <v>2016</v>
      </c>
      <c r="D67">
        <v>52</v>
      </c>
      <c r="E67" s="2">
        <f t="shared" si="2"/>
        <v>42730</v>
      </c>
      <c r="F67" s="2">
        <f>Table1[[#This Row],[WkStart]]+6</f>
        <v>42736</v>
      </c>
      <c r="G67" t="s">
        <v>32</v>
      </c>
      <c r="H67" t="s">
        <v>18</v>
      </c>
      <c r="I67">
        <v>5.42753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>
        <v>537</v>
      </c>
      <c r="Q67">
        <v>64</v>
      </c>
      <c r="R67">
        <v>9894</v>
      </c>
    </row>
    <row r="68" spans="1:18" x14ac:dyDescent="0.25">
      <c r="A68" t="s">
        <v>16</v>
      </c>
      <c r="B68" t="s">
        <v>17</v>
      </c>
      <c r="C68">
        <v>2017</v>
      </c>
      <c r="D68">
        <v>1</v>
      </c>
      <c r="E68" s="2">
        <f t="shared" si="2"/>
        <v>42737</v>
      </c>
      <c r="F68" s="2">
        <f>Table1[[#This Row],[WkStart]]+6</f>
        <v>42743</v>
      </c>
      <c r="G68" t="s">
        <v>22</v>
      </c>
      <c r="H68" t="s">
        <v>18</v>
      </c>
      <c r="I68">
        <v>5.17272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>
        <v>584</v>
      </c>
      <c r="Q68">
        <v>65</v>
      </c>
      <c r="R68">
        <v>11290</v>
      </c>
    </row>
    <row r="69" spans="1:18" x14ac:dyDescent="0.25">
      <c r="A69" t="s">
        <v>16</v>
      </c>
      <c r="B69" t="s">
        <v>17</v>
      </c>
      <c r="C69">
        <v>2017</v>
      </c>
      <c r="D69">
        <v>2</v>
      </c>
      <c r="E69" s="2">
        <f t="shared" si="2"/>
        <v>42744</v>
      </c>
      <c r="F69" s="2">
        <f>Table1[[#This Row],[WkStart]]+6</f>
        <v>42750</v>
      </c>
      <c r="G69" t="s">
        <v>22</v>
      </c>
      <c r="H69" t="s">
        <v>18</v>
      </c>
      <c r="I69">
        <v>5.9393200000000004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>
        <v>736</v>
      </c>
      <c r="Q69">
        <v>67</v>
      </c>
      <c r="R69">
        <v>12392</v>
      </c>
    </row>
    <row r="70" spans="1:18" x14ac:dyDescent="0.25">
      <c r="A70" t="s">
        <v>16</v>
      </c>
      <c r="B70" t="s">
        <v>17</v>
      </c>
      <c r="C70">
        <v>2017</v>
      </c>
      <c r="D70">
        <v>3</v>
      </c>
      <c r="E70" s="2">
        <f t="shared" si="2"/>
        <v>42751</v>
      </c>
      <c r="F70" s="2">
        <f>Table1[[#This Row],[WkStart]]+6</f>
        <v>42757</v>
      </c>
      <c r="G70" t="s">
        <v>22</v>
      </c>
      <c r="H70" t="s">
        <v>18</v>
      </c>
      <c r="I70">
        <v>6.7886100000000003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>
        <v>913</v>
      </c>
      <c r="Q70">
        <v>68</v>
      </c>
      <c r="R70">
        <v>13449</v>
      </c>
    </row>
    <row r="71" spans="1:18" x14ac:dyDescent="0.25">
      <c r="A71" t="s">
        <v>16</v>
      </c>
      <c r="B71" t="s">
        <v>17</v>
      </c>
      <c r="C71">
        <v>2017</v>
      </c>
      <c r="D71">
        <v>4</v>
      </c>
      <c r="E71" s="2">
        <f t="shared" si="2"/>
        <v>42758</v>
      </c>
      <c r="F71" s="2">
        <f>Table1[[#This Row],[WkStart]]+6</f>
        <v>42764</v>
      </c>
      <c r="G71" t="s">
        <v>22</v>
      </c>
      <c r="H71" t="s">
        <v>18</v>
      </c>
      <c r="I71">
        <v>7.5401400000000001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>
        <v>1174</v>
      </c>
      <c r="Q71">
        <v>69</v>
      </c>
      <c r="R71">
        <v>15570</v>
      </c>
    </row>
    <row r="72" spans="1:18" x14ac:dyDescent="0.25">
      <c r="A72" t="s">
        <v>16</v>
      </c>
      <c r="B72" t="s">
        <v>17</v>
      </c>
      <c r="C72">
        <v>2017</v>
      </c>
      <c r="D72">
        <v>5</v>
      </c>
      <c r="E72" s="2">
        <f t="shared" si="2"/>
        <v>42765</v>
      </c>
      <c r="F72" s="2">
        <f>Table1[[#This Row],[WkStart]]+6</f>
        <v>42771</v>
      </c>
      <c r="G72" t="s">
        <v>23</v>
      </c>
      <c r="H72" t="s">
        <v>18</v>
      </c>
      <c r="I72">
        <v>8.6811500000000006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>
        <v>1431</v>
      </c>
      <c r="Q72">
        <v>69</v>
      </c>
      <c r="R72">
        <v>16484</v>
      </c>
    </row>
    <row r="73" spans="1:18" x14ac:dyDescent="0.25">
      <c r="A73" t="s">
        <v>16</v>
      </c>
      <c r="B73" t="s">
        <v>17</v>
      </c>
      <c r="C73">
        <v>2017</v>
      </c>
      <c r="D73">
        <v>6</v>
      </c>
      <c r="E73" s="2">
        <f t="shared" si="2"/>
        <v>42772</v>
      </c>
      <c r="F73" s="2">
        <f>Table1[[#This Row],[WkStart]]+6</f>
        <v>42778</v>
      </c>
      <c r="G73" t="s">
        <v>23</v>
      </c>
      <c r="H73" t="s">
        <v>18</v>
      </c>
      <c r="I73">
        <v>9.8145500000000006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>
        <v>1466</v>
      </c>
      <c r="Q73">
        <v>68</v>
      </c>
      <c r="R73">
        <v>14937</v>
      </c>
    </row>
    <row r="74" spans="1:18" x14ac:dyDescent="0.25">
      <c r="A74" t="s">
        <v>16</v>
      </c>
      <c r="B74" t="s">
        <v>17</v>
      </c>
      <c r="C74">
        <v>2017</v>
      </c>
      <c r="D74">
        <v>7</v>
      </c>
      <c r="E74" s="2">
        <f t="shared" si="2"/>
        <v>42779</v>
      </c>
      <c r="F74" s="2">
        <f>Table1[[#This Row],[WkStart]]+6</f>
        <v>42785</v>
      </c>
      <c r="G74" t="s">
        <v>23</v>
      </c>
      <c r="H74" t="s">
        <v>18</v>
      </c>
      <c r="I74">
        <v>8.2776899999999998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>
        <v>1153</v>
      </c>
      <c r="Q74">
        <v>66</v>
      </c>
      <c r="R74">
        <v>13929</v>
      </c>
    </row>
    <row r="75" spans="1:18" x14ac:dyDescent="0.25">
      <c r="A75" t="s">
        <v>16</v>
      </c>
      <c r="B75" t="s">
        <v>17</v>
      </c>
      <c r="C75">
        <v>2017</v>
      </c>
      <c r="D75">
        <v>8</v>
      </c>
      <c r="E75" s="2">
        <f t="shared" si="2"/>
        <v>42786</v>
      </c>
      <c r="F75" s="2">
        <f>Table1[[#This Row],[WkStart]]+6</f>
        <v>42792</v>
      </c>
      <c r="G75" t="s">
        <v>23</v>
      </c>
      <c r="H75" t="s">
        <v>18</v>
      </c>
      <c r="I75">
        <v>6.3319799999999997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>
        <v>811</v>
      </c>
      <c r="Q75">
        <v>67</v>
      </c>
      <c r="R75">
        <v>12808</v>
      </c>
    </row>
    <row r="76" spans="1:18" x14ac:dyDescent="0.25">
      <c r="A76" t="s">
        <v>16</v>
      </c>
      <c r="B76" t="s">
        <v>17</v>
      </c>
      <c r="C76">
        <v>2017</v>
      </c>
      <c r="D76">
        <v>9</v>
      </c>
      <c r="E76" s="2">
        <f t="shared" si="2"/>
        <v>42793</v>
      </c>
      <c r="F76" s="2">
        <f>Table1[[#This Row],[WkStart]]+6</f>
        <v>42799</v>
      </c>
      <c r="G76" t="s">
        <v>24</v>
      </c>
      <c r="H76" t="s">
        <v>18</v>
      </c>
      <c r="I76">
        <v>2.9721000000000002</v>
      </c>
      <c r="J76" t="s">
        <v>18</v>
      </c>
      <c r="K76" t="s">
        <v>18</v>
      </c>
      <c r="L76" t="s">
        <v>18</v>
      </c>
      <c r="M76" t="s">
        <v>18</v>
      </c>
      <c r="N76" t="s">
        <v>18</v>
      </c>
      <c r="O76" t="s">
        <v>18</v>
      </c>
      <c r="P76">
        <v>407</v>
      </c>
      <c r="Q76">
        <v>67</v>
      </c>
      <c r="R76">
        <v>13694</v>
      </c>
    </row>
    <row r="77" spans="1:18" x14ac:dyDescent="0.25">
      <c r="A77" t="s">
        <v>16</v>
      </c>
      <c r="B77" t="s">
        <v>17</v>
      </c>
      <c r="C77">
        <v>2017</v>
      </c>
      <c r="D77">
        <v>10</v>
      </c>
      <c r="E77" s="2">
        <f t="shared" si="2"/>
        <v>42800</v>
      </c>
      <c r="F77" s="2">
        <f>Table1[[#This Row],[WkStart]]+6</f>
        <v>42806</v>
      </c>
      <c r="G77" t="s">
        <v>24</v>
      </c>
      <c r="H77" t="s">
        <v>18</v>
      </c>
      <c r="I77">
        <v>3.2050800000000002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>
        <v>419</v>
      </c>
      <c r="Q77">
        <v>66</v>
      </c>
      <c r="R77">
        <v>13073</v>
      </c>
    </row>
    <row r="78" spans="1:18" x14ac:dyDescent="0.25">
      <c r="A78" t="s">
        <v>16</v>
      </c>
      <c r="B78" t="s">
        <v>17</v>
      </c>
      <c r="C78">
        <v>2017</v>
      </c>
      <c r="D78">
        <v>11</v>
      </c>
      <c r="E78" s="2">
        <f t="shared" si="2"/>
        <v>42807</v>
      </c>
      <c r="F78" s="2">
        <f>Table1[[#This Row],[WkStart]]+6</f>
        <v>42813</v>
      </c>
      <c r="G78" t="s">
        <v>24</v>
      </c>
      <c r="H78" t="s">
        <v>18</v>
      </c>
      <c r="I78">
        <v>3.9121600000000001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>
        <v>383</v>
      </c>
      <c r="Q78">
        <v>64</v>
      </c>
      <c r="R78">
        <v>9790</v>
      </c>
    </row>
    <row r="79" spans="1:18" x14ac:dyDescent="0.25">
      <c r="A79" t="s">
        <v>16</v>
      </c>
      <c r="B79" t="s">
        <v>17</v>
      </c>
      <c r="C79">
        <v>2017</v>
      </c>
      <c r="D79">
        <v>12</v>
      </c>
      <c r="E79" s="2">
        <f t="shared" si="2"/>
        <v>42814</v>
      </c>
      <c r="F79" s="2">
        <f>Table1[[#This Row],[WkStart]]+6</f>
        <v>42820</v>
      </c>
      <c r="G79" t="s">
        <v>24</v>
      </c>
      <c r="H79" t="s">
        <v>18</v>
      </c>
      <c r="I79">
        <v>3.5754700000000001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>
        <v>505</v>
      </c>
      <c r="Q79">
        <v>68</v>
      </c>
      <c r="R79">
        <v>14124</v>
      </c>
    </row>
    <row r="80" spans="1:18" x14ac:dyDescent="0.25">
      <c r="A80" t="s">
        <v>16</v>
      </c>
      <c r="B80" t="s">
        <v>17</v>
      </c>
      <c r="C80">
        <v>2017</v>
      </c>
      <c r="D80">
        <v>13</v>
      </c>
      <c r="E80" s="2">
        <f t="shared" si="2"/>
        <v>42821</v>
      </c>
      <c r="F80" s="2">
        <f>Table1[[#This Row],[WkStart]]+6</f>
        <v>42827</v>
      </c>
      <c r="G80" t="s">
        <v>25</v>
      </c>
      <c r="H80" t="s">
        <v>18</v>
      </c>
      <c r="I80">
        <v>4.5854499999999998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>
        <v>568</v>
      </c>
      <c r="Q80">
        <v>66</v>
      </c>
      <c r="R80">
        <v>12387</v>
      </c>
    </row>
    <row r="81" spans="1:18" x14ac:dyDescent="0.25">
      <c r="A81" t="s">
        <v>16</v>
      </c>
      <c r="B81" t="s">
        <v>17</v>
      </c>
      <c r="C81">
        <v>2017</v>
      </c>
      <c r="D81">
        <v>14</v>
      </c>
      <c r="E81" s="2">
        <f t="shared" si="2"/>
        <v>42828</v>
      </c>
      <c r="F81" s="2">
        <f>Table1[[#This Row],[WkStart]]+6</f>
        <v>42834</v>
      </c>
      <c r="G81" t="s">
        <v>25</v>
      </c>
      <c r="H81" t="s">
        <v>18</v>
      </c>
      <c r="I81">
        <v>4.8662000000000001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>
        <v>591</v>
      </c>
      <c r="Q81">
        <v>63</v>
      </c>
      <c r="R81">
        <v>12145</v>
      </c>
    </row>
    <row r="82" spans="1:18" x14ac:dyDescent="0.25">
      <c r="A82" t="s">
        <v>16</v>
      </c>
      <c r="B82" t="s">
        <v>17</v>
      </c>
      <c r="C82">
        <v>2017</v>
      </c>
      <c r="D82">
        <v>15</v>
      </c>
      <c r="E82" s="2">
        <f t="shared" si="2"/>
        <v>42835</v>
      </c>
      <c r="F82" s="2">
        <f>Table1[[#This Row],[WkStart]]+6</f>
        <v>42841</v>
      </c>
      <c r="G82" t="s">
        <v>25</v>
      </c>
      <c r="H82" t="s">
        <v>18</v>
      </c>
      <c r="I82">
        <v>3.25149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>
        <v>343</v>
      </c>
      <c r="Q82">
        <v>58</v>
      </c>
      <c r="R82">
        <v>10549</v>
      </c>
    </row>
    <row r="83" spans="1:18" x14ac:dyDescent="0.25">
      <c r="A83" t="s">
        <v>16</v>
      </c>
      <c r="B83" t="s">
        <v>17</v>
      </c>
      <c r="C83">
        <v>2017</v>
      </c>
      <c r="D83">
        <v>16</v>
      </c>
      <c r="E83" s="2">
        <f t="shared" si="2"/>
        <v>42842</v>
      </c>
      <c r="F83" s="2">
        <f>Table1[[#This Row],[WkStart]]+6</f>
        <v>42848</v>
      </c>
      <c r="G83" t="s">
        <v>25</v>
      </c>
      <c r="H83" t="s">
        <v>18</v>
      </c>
      <c r="I83">
        <v>1.9605999999999999</v>
      </c>
      <c r="J83" t="s">
        <v>18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>
        <v>209</v>
      </c>
      <c r="Q83">
        <v>56</v>
      </c>
      <c r="R83">
        <v>10660</v>
      </c>
    </row>
    <row r="84" spans="1:18" x14ac:dyDescent="0.25">
      <c r="A84" t="s">
        <v>16</v>
      </c>
      <c r="B84" t="s">
        <v>17</v>
      </c>
      <c r="C84">
        <v>2017</v>
      </c>
      <c r="D84">
        <v>17</v>
      </c>
      <c r="E84" s="2">
        <f t="shared" si="2"/>
        <v>42849</v>
      </c>
      <c r="F84" s="2">
        <f>Table1[[#This Row],[WkStart]]+6</f>
        <v>42855</v>
      </c>
      <c r="G84" t="s">
        <v>25</v>
      </c>
      <c r="H84" t="s">
        <v>18</v>
      </c>
      <c r="I84">
        <v>1.9738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>
        <v>217</v>
      </c>
      <c r="Q84">
        <v>57</v>
      </c>
      <c r="R84">
        <v>10994</v>
      </c>
    </row>
    <row r="85" spans="1:18" x14ac:dyDescent="0.25">
      <c r="A85" t="s">
        <v>16</v>
      </c>
      <c r="B85" t="s">
        <v>17</v>
      </c>
      <c r="C85">
        <v>2017</v>
      </c>
      <c r="D85">
        <v>18</v>
      </c>
      <c r="E85" s="2">
        <f t="shared" si="2"/>
        <v>42856</v>
      </c>
      <c r="F85" s="2">
        <f>Table1[[#This Row],[WkStart]]+6</f>
        <v>42862</v>
      </c>
      <c r="G85" t="s">
        <v>26</v>
      </c>
      <c r="H85" t="s">
        <v>18</v>
      </c>
      <c r="I85">
        <v>1.9600900000000001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>
        <v>221</v>
      </c>
      <c r="Q85">
        <v>56</v>
      </c>
      <c r="R85">
        <v>11275</v>
      </c>
    </row>
    <row r="86" spans="1:18" x14ac:dyDescent="0.25">
      <c r="A86" t="s">
        <v>16</v>
      </c>
      <c r="B86" t="s">
        <v>17</v>
      </c>
      <c r="C86">
        <v>2017</v>
      </c>
      <c r="D86">
        <v>19</v>
      </c>
      <c r="E86" s="2">
        <f t="shared" si="2"/>
        <v>42863</v>
      </c>
      <c r="F86" s="2">
        <f>Table1[[#This Row],[WkStart]]+6</f>
        <v>42869</v>
      </c>
      <c r="G86" t="s">
        <v>26</v>
      </c>
      <c r="H86" t="s">
        <v>18</v>
      </c>
      <c r="I86">
        <v>1.4524999999999999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>
        <v>163</v>
      </c>
      <c r="Q86">
        <v>55</v>
      </c>
      <c r="R86">
        <v>11222</v>
      </c>
    </row>
    <row r="87" spans="1:18" x14ac:dyDescent="0.25">
      <c r="A87" t="s">
        <v>16</v>
      </c>
      <c r="B87" t="s">
        <v>17</v>
      </c>
      <c r="C87">
        <v>2017</v>
      </c>
      <c r="D87">
        <v>20</v>
      </c>
      <c r="E87" s="2">
        <f t="shared" si="2"/>
        <v>42870</v>
      </c>
      <c r="F87" s="2">
        <f>Table1[[#This Row],[WkStart]]+6</f>
        <v>42876</v>
      </c>
      <c r="G87" t="s">
        <v>26</v>
      </c>
      <c r="H87" t="s">
        <v>18</v>
      </c>
      <c r="I87">
        <v>1.47045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>
        <v>154</v>
      </c>
      <c r="Q87">
        <v>54</v>
      </c>
      <c r="R87">
        <v>10473</v>
      </c>
    </row>
    <row r="88" spans="1:18" x14ac:dyDescent="0.25">
      <c r="A88" t="s">
        <v>16</v>
      </c>
      <c r="B88" t="s">
        <v>17</v>
      </c>
      <c r="C88">
        <v>2017</v>
      </c>
      <c r="D88">
        <v>21</v>
      </c>
      <c r="E88" s="2">
        <f t="shared" si="2"/>
        <v>42877</v>
      </c>
      <c r="F88" s="2">
        <f>Table1[[#This Row],[WkStart]]+6</f>
        <v>42883</v>
      </c>
      <c r="G88" t="s">
        <v>26</v>
      </c>
      <c r="H88" t="s">
        <v>18</v>
      </c>
      <c r="I88">
        <v>1.64255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>
        <v>143</v>
      </c>
      <c r="Q88">
        <v>44</v>
      </c>
      <c r="R88">
        <v>8706</v>
      </c>
    </row>
    <row r="89" spans="1:18" x14ac:dyDescent="0.25">
      <c r="A89" t="s">
        <v>16</v>
      </c>
      <c r="B89" t="s">
        <v>17</v>
      </c>
      <c r="C89">
        <v>2017</v>
      </c>
      <c r="D89">
        <v>22</v>
      </c>
      <c r="E89" s="2">
        <f t="shared" si="2"/>
        <v>42884</v>
      </c>
      <c r="F89" s="2">
        <f>Table1[[#This Row],[WkStart]]+6</f>
        <v>42890</v>
      </c>
      <c r="G89" t="s">
        <v>29</v>
      </c>
      <c r="H89" t="s">
        <v>18</v>
      </c>
      <c r="I89">
        <v>1.66997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>
        <v>101</v>
      </c>
      <c r="Q89">
        <v>43</v>
      </c>
      <c r="R89">
        <v>6048</v>
      </c>
    </row>
    <row r="90" spans="1:18" x14ac:dyDescent="0.25">
      <c r="A90" t="s">
        <v>16</v>
      </c>
      <c r="B90" t="s">
        <v>17</v>
      </c>
      <c r="C90">
        <v>2017</v>
      </c>
      <c r="D90">
        <v>23</v>
      </c>
      <c r="E90" s="2">
        <f t="shared" si="2"/>
        <v>42891</v>
      </c>
      <c r="F90" s="2">
        <f>Table1[[#This Row],[WkStart]]+6</f>
        <v>42897</v>
      </c>
      <c r="G90" t="s">
        <v>27</v>
      </c>
      <c r="H90" t="s">
        <v>18</v>
      </c>
      <c r="I90">
        <v>1.4343699999999999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>
        <v>106</v>
      </c>
      <c r="Q90">
        <v>42</v>
      </c>
      <c r="R90">
        <v>7390</v>
      </c>
    </row>
    <row r="91" spans="1:18" x14ac:dyDescent="0.25">
      <c r="A91" t="s">
        <v>16</v>
      </c>
      <c r="B91" t="s">
        <v>17</v>
      </c>
      <c r="C91">
        <v>2017</v>
      </c>
      <c r="D91">
        <v>24</v>
      </c>
      <c r="E91" s="2">
        <f t="shared" si="2"/>
        <v>42898</v>
      </c>
      <c r="F91" s="2">
        <f>Table1[[#This Row],[WkStart]]+6</f>
        <v>42904</v>
      </c>
      <c r="G91" t="s">
        <v>27</v>
      </c>
      <c r="H91" t="s">
        <v>18</v>
      </c>
      <c r="I91">
        <v>1.36968</v>
      </c>
      <c r="J91" t="s">
        <v>18</v>
      </c>
      <c r="K91" t="s">
        <v>18</v>
      </c>
      <c r="L91" t="s">
        <v>18</v>
      </c>
      <c r="M91" t="s">
        <v>18</v>
      </c>
      <c r="N91" t="s">
        <v>18</v>
      </c>
      <c r="O91" t="s">
        <v>18</v>
      </c>
      <c r="P91">
        <v>104</v>
      </c>
      <c r="Q91">
        <v>43</v>
      </c>
      <c r="R91">
        <v>7593</v>
      </c>
    </row>
    <row r="92" spans="1:18" x14ac:dyDescent="0.25">
      <c r="A92" t="s">
        <v>16</v>
      </c>
      <c r="B92" t="s">
        <v>17</v>
      </c>
      <c r="C92">
        <v>2017</v>
      </c>
      <c r="D92">
        <v>25</v>
      </c>
      <c r="E92" s="2">
        <f t="shared" si="2"/>
        <v>42905</v>
      </c>
      <c r="F92" s="2">
        <f>Table1[[#This Row],[WkStart]]+6</f>
        <v>42911</v>
      </c>
      <c r="G92" t="s">
        <v>27</v>
      </c>
      <c r="H92" t="s">
        <v>18</v>
      </c>
      <c r="I92">
        <v>1.3890800000000001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>
        <v>100</v>
      </c>
      <c r="Q92">
        <v>42</v>
      </c>
      <c r="R92">
        <v>7199</v>
      </c>
    </row>
    <row r="93" spans="1:18" x14ac:dyDescent="0.25">
      <c r="A93" t="s">
        <v>16</v>
      </c>
      <c r="B93" t="s">
        <v>17</v>
      </c>
      <c r="C93">
        <v>2017</v>
      </c>
      <c r="D93">
        <v>26</v>
      </c>
      <c r="E93" s="2">
        <f t="shared" si="2"/>
        <v>42912</v>
      </c>
      <c r="F93" s="2">
        <f>Table1[[#This Row],[WkStart]]+6</f>
        <v>42918</v>
      </c>
      <c r="G93" t="s">
        <v>28</v>
      </c>
      <c r="H93" t="s">
        <v>18</v>
      </c>
      <c r="I93">
        <v>1.1814899999999999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>
        <v>83</v>
      </c>
      <c r="Q93">
        <v>43</v>
      </c>
      <c r="R93">
        <v>7025</v>
      </c>
    </row>
    <row r="94" spans="1:18" x14ac:dyDescent="0.25">
      <c r="A94" t="s">
        <v>16</v>
      </c>
      <c r="B94" t="s">
        <v>17</v>
      </c>
      <c r="C94">
        <v>2017</v>
      </c>
      <c r="D94">
        <v>27</v>
      </c>
      <c r="E94" s="2">
        <f t="shared" si="2"/>
        <v>42919</v>
      </c>
      <c r="F94" s="2">
        <f>Table1[[#This Row],[WkStart]]+6</f>
        <v>42925</v>
      </c>
      <c r="G94" t="s">
        <v>28</v>
      </c>
      <c r="H94" t="s">
        <v>18</v>
      </c>
      <c r="I94">
        <v>1.1153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>
        <v>74</v>
      </c>
      <c r="Q94">
        <v>43</v>
      </c>
      <c r="R94">
        <v>6635</v>
      </c>
    </row>
    <row r="95" spans="1:18" x14ac:dyDescent="0.25">
      <c r="A95" t="s">
        <v>16</v>
      </c>
      <c r="B95" t="s">
        <v>17</v>
      </c>
      <c r="C95">
        <v>2017</v>
      </c>
      <c r="D95">
        <v>28</v>
      </c>
      <c r="E95" s="2">
        <f t="shared" si="2"/>
        <v>42926</v>
      </c>
      <c r="F95" s="2">
        <f>Table1[[#This Row],[WkStart]]+6</f>
        <v>42932</v>
      </c>
      <c r="G95" t="s">
        <v>28</v>
      </c>
      <c r="H95" t="s">
        <v>18</v>
      </c>
      <c r="I95">
        <v>0.99830799999999997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>
        <v>59</v>
      </c>
      <c r="Q95">
        <v>43</v>
      </c>
      <c r="R95">
        <v>5910</v>
      </c>
    </row>
    <row r="96" spans="1:18" x14ac:dyDescent="0.25">
      <c r="A96" t="s">
        <v>16</v>
      </c>
      <c r="B96" t="s">
        <v>17</v>
      </c>
      <c r="C96">
        <v>2017</v>
      </c>
      <c r="D96">
        <v>29</v>
      </c>
      <c r="E96" s="2">
        <f t="shared" si="2"/>
        <v>42933</v>
      </c>
      <c r="F96" s="2">
        <f>Table1[[#This Row],[WkStart]]+6</f>
        <v>42939</v>
      </c>
      <c r="G96" t="s">
        <v>28</v>
      </c>
      <c r="H96" t="s">
        <v>18</v>
      </c>
      <c r="I96">
        <v>1.0790299999999999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>
        <v>74</v>
      </c>
      <c r="Q96">
        <v>42</v>
      </c>
      <c r="R96">
        <v>6858</v>
      </c>
    </row>
    <row r="97" spans="1:18" x14ac:dyDescent="0.25">
      <c r="A97" t="s">
        <v>16</v>
      </c>
      <c r="B97" t="s">
        <v>17</v>
      </c>
      <c r="C97">
        <v>2017</v>
      </c>
      <c r="D97">
        <v>30</v>
      </c>
      <c r="E97" s="2">
        <f t="shared" si="2"/>
        <v>42940</v>
      </c>
      <c r="F97" s="2">
        <f>Table1[[#This Row],[WkStart]]+6</f>
        <v>42946</v>
      </c>
      <c r="G97" t="s">
        <v>28</v>
      </c>
      <c r="H97" t="s">
        <v>18</v>
      </c>
      <c r="I97">
        <v>0.94461099999999998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>
        <v>66</v>
      </c>
      <c r="Q97">
        <v>41</v>
      </c>
      <c r="R97">
        <v>6987</v>
      </c>
    </row>
    <row r="98" spans="1:18" x14ac:dyDescent="0.25">
      <c r="A98" t="s">
        <v>16</v>
      </c>
      <c r="B98" t="s">
        <v>17</v>
      </c>
      <c r="C98">
        <v>2017</v>
      </c>
      <c r="D98">
        <v>31</v>
      </c>
      <c r="E98" s="2">
        <f t="shared" si="2"/>
        <v>42947</v>
      </c>
      <c r="F98" s="2">
        <f>Table1[[#This Row],[WkStart]]+6</f>
        <v>42953</v>
      </c>
      <c r="G98" t="s">
        <v>30</v>
      </c>
      <c r="H98" t="s">
        <v>18</v>
      </c>
      <c r="I98">
        <v>0.96112500000000001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>
        <v>67</v>
      </c>
      <c r="Q98">
        <v>41</v>
      </c>
      <c r="R98">
        <v>6971</v>
      </c>
    </row>
    <row r="99" spans="1:18" x14ac:dyDescent="0.25">
      <c r="A99" t="s">
        <v>16</v>
      </c>
      <c r="B99" t="s">
        <v>17</v>
      </c>
      <c r="C99">
        <v>2017</v>
      </c>
      <c r="D99">
        <v>32</v>
      </c>
      <c r="E99" s="2">
        <f t="shared" si="2"/>
        <v>42954</v>
      </c>
      <c r="F99" s="2">
        <f>Table1[[#This Row],[WkStart]]+6</f>
        <v>42960</v>
      </c>
      <c r="G99" t="s">
        <v>30</v>
      </c>
      <c r="H99" t="s">
        <v>18</v>
      </c>
      <c r="I99">
        <v>0.90434300000000001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>
        <v>71</v>
      </c>
      <c r="Q99">
        <v>41</v>
      </c>
      <c r="R99">
        <v>7851</v>
      </c>
    </row>
    <row r="100" spans="1:18" x14ac:dyDescent="0.25">
      <c r="A100" t="s">
        <v>16</v>
      </c>
      <c r="B100" t="s">
        <v>17</v>
      </c>
      <c r="C100">
        <v>2017</v>
      </c>
      <c r="D100">
        <v>33</v>
      </c>
      <c r="E100" s="2">
        <f t="shared" si="2"/>
        <v>42961</v>
      </c>
      <c r="F100" s="2">
        <f>Table1[[#This Row],[WkStart]]+6</f>
        <v>42967</v>
      </c>
      <c r="G100" t="s">
        <v>30</v>
      </c>
      <c r="H100" t="s">
        <v>18</v>
      </c>
      <c r="I100">
        <v>0.89361199999999996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>
        <v>74</v>
      </c>
      <c r="Q100">
        <v>40</v>
      </c>
      <c r="R100">
        <v>8281</v>
      </c>
    </row>
    <row r="101" spans="1:18" x14ac:dyDescent="0.25">
      <c r="A101" t="s">
        <v>16</v>
      </c>
      <c r="B101" t="s">
        <v>17</v>
      </c>
      <c r="C101">
        <v>2017</v>
      </c>
      <c r="D101">
        <v>34</v>
      </c>
      <c r="E101" s="2">
        <f t="shared" si="2"/>
        <v>42968</v>
      </c>
      <c r="F101" s="2">
        <f>Table1[[#This Row],[WkStart]]+6</f>
        <v>42974</v>
      </c>
      <c r="G101" t="s">
        <v>30</v>
      </c>
      <c r="H101" t="s">
        <v>18</v>
      </c>
      <c r="I101">
        <v>0.89901699999999996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>
        <v>86</v>
      </c>
      <c r="Q101">
        <v>41</v>
      </c>
      <c r="R101">
        <v>9566</v>
      </c>
    </row>
    <row r="102" spans="1:18" x14ac:dyDescent="0.25">
      <c r="A102" t="s">
        <v>16</v>
      </c>
      <c r="B102" t="s">
        <v>17</v>
      </c>
      <c r="C102">
        <v>2017</v>
      </c>
      <c r="D102">
        <v>35</v>
      </c>
      <c r="E102" s="2">
        <f t="shared" si="2"/>
        <v>42975</v>
      </c>
      <c r="F102" s="2">
        <f>Table1[[#This Row],[WkStart]]+6</f>
        <v>42981</v>
      </c>
      <c r="G102" t="s">
        <v>31</v>
      </c>
      <c r="H102" t="s">
        <v>18</v>
      </c>
      <c r="I102">
        <v>0.79593400000000003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>
        <v>83</v>
      </c>
      <c r="Q102">
        <v>40</v>
      </c>
      <c r="R102">
        <v>10428</v>
      </c>
    </row>
    <row r="103" spans="1:18" x14ac:dyDescent="0.25">
      <c r="A103" t="s">
        <v>16</v>
      </c>
      <c r="B103" t="s">
        <v>17</v>
      </c>
      <c r="C103">
        <v>2017</v>
      </c>
      <c r="D103">
        <v>36</v>
      </c>
      <c r="E103" s="2">
        <f t="shared" si="2"/>
        <v>42982</v>
      </c>
      <c r="F103" s="2">
        <f>Table1[[#This Row],[WkStart]]+6</f>
        <v>42988</v>
      </c>
      <c r="G103" t="s">
        <v>31</v>
      </c>
      <c r="H103" t="s">
        <v>18</v>
      </c>
      <c r="I103">
        <v>0.93259400000000003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>
        <v>79</v>
      </c>
      <c r="Q103">
        <v>41</v>
      </c>
      <c r="R103">
        <v>8471</v>
      </c>
    </row>
    <row r="104" spans="1:18" x14ac:dyDescent="0.25">
      <c r="A104" t="s">
        <v>16</v>
      </c>
      <c r="B104" t="s">
        <v>17</v>
      </c>
      <c r="C104">
        <v>2017</v>
      </c>
      <c r="D104">
        <v>37</v>
      </c>
      <c r="E104" s="2">
        <f t="shared" si="2"/>
        <v>42989</v>
      </c>
      <c r="F104" s="2">
        <f>Table1[[#This Row],[WkStart]]+6</f>
        <v>42995</v>
      </c>
      <c r="G104" t="s">
        <v>31</v>
      </c>
      <c r="H104" t="s">
        <v>18</v>
      </c>
      <c r="I104">
        <v>0.904698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>
        <v>88</v>
      </c>
      <c r="Q104">
        <v>40</v>
      </c>
      <c r="R104">
        <v>9727</v>
      </c>
    </row>
    <row r="105" spans="1:18" x14ac:dyDescent="0.25">
      <c r="A105" t="s">
        <v>16</v>
      </c>
      <c r="B105" t="s">
        <v>17</v>
      </c>
      <c r="C105">
        <v>2017</v>
      </c>
      <c r="D105">
        <v>38</v>
      </c>
      <c r="E105" s="2">
        <f t="shared" si="2"/>
        <v>42996</v>
      </c>
      <c r="F105" s="2">
        <f>Table1[[#This Row],[WkStart]]+6</f>
        <v>43002</v>
      </c>
      <c r="G105" t="s">
        <v>31</v>
      </c>
      <c r="H105" t="s">
        <v>18</v>
      </c>
      <c r="I105">
        <v>0.937442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>
        <v>101</v>
      </c>
      <c r="Q105">
        <v>42</v>
      </c>
      <c r="R105">
        <v>10774</v>
      </c>
    </row>
    <row r="106" spans="1:18" x14ac:dyDescent="0.25">
      <c r="A106" t="s">
        <v>16</v>
      </c>
      <c r="B106" t="s">
        <v>17</v>
      </c>
      <c r="C106">
        <v>2017</v>
      </c>
      <c r="D106">
        <v>39</v>
      </c>
      <c r="E106" s="2">
        <f t="shared" si="2"/>
        <v>43003</v>
      </c>
      <c r="F106" s="2">
        <f>Table1[[#This Row],[WkStart]]+6</f>
        <v>43009</v>
      </c>
      <c r="G106" t="s">
        <v>31</v>
      </c>
      <c r="H106" t="s">
        <v>18</v>
      </c>
      <c r="I106">
        <v>1.24783</v>
      </c>
      <c r="J106" t="s">
        <v>18</v>
      </c>
      <c r="K106" t="s">
        <v>18</v>
      </c>
      <c r="L106" t="s">
        <v>18</v>
      </c>
      <c r="M106" t="s">
        <v>18</v>
      </c>
      <c r="N106" t="s">
        <v>18</v>
      </c>
      <c r="O106" t="s">
        <v>18</v>
      </c>
      <c r="P106">
        <v>122</v>
      </c>
      <c r="Q106">
        <v>39</v>
      </c>
      <c r="R106">
        <v>9777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ILINet_2016_2017</vt:lpstr>
      <vt:lpstr>ILINet_2015_2016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Joe (US - Arlington)</dc:creator>
  <cp:lastModifiedBy>Lee, Joe</cp:lastModifiedBy>
  <dcterms:created xsi:type="dcterms:W3CDTF">2017-12-19T01:22:41Z</dcterms:created>
  <dcterms:modified xsi:type="dcterms:W3CDTF">2017-12-19T01:35:35Z</dcterms:modified>
</cp:coreProperties>
</file>