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yseb1/Documents/D2/"/>
    </mc:Choice>
  </mc:AlternateContent>
  <xr:revisionPtr revIDLastSave="0" documentId="13_ncr:1_{F67639B1-6DD6-C847-8952-EE88C4041123}" xr6:coauthVersionLast="45" xr6:coauthVersionMax="45" xr10:uidLastSave="{00000000-0000-0000-0000-000000000000}"/>
  <bookViews>
    <workbookView xWindow="14100" yWindow="460" windowWidth="11500" windowHeight="14400" activeTab="1" xr2:uid="{576FB53E-3C01-E04B-93F7-0EB9FD5DF3EF}"/>
  </bookViews>
  <sheets>
    <sheet name="Magnetometer" sheetId="1" r:id="rId1"/>
    <sheet name="Displa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E8" i="2"/>
  <c r="E9" i="2"/>
  <c r="E10" i="2"/>
  <c r="E11" i="2"/>
  <c r="E12" i="2"/>
  <c r="D8" i="2"/>
  <c r="D9" i="2"/>
  <c r="D10" i="2"/>
  <c r="D11" i="2"/>
  <c r="D12" i="2"/>
  <c r="C8" i="2"/>
  <c r="C9" i="2"/>
  <c r="C12" i="2" s="1"/>
  <c r="C10" i="2"/>
  <c r="C11" i="2"/>
  <c r="B12" i="2"/>
  <c r="B11" i="2"/>
  <c r="B10" i="2"/>
  <c r="B9" i="2"/>
  <c r="B8" i="2"/>
  <c r="G8" i="1" l="1"/>
  <c r="C4" i="1"/>
  <c r="D4" i="1"/>
  <c r="B4" i="1"/>
  <c r="D8" i="1"/>
  <c r="E8" i="1"/>
  <c r="F8" i="1"/>
  <c r="H8" i="1"/>
  <c r="I8" i="1"/>
  <c r="J8" i="1"/>
  <c r="C8" i="1"/>
  <c r="B8" i="1"/>
</calcChain>
</file>

<file path=xl/sharedStrings.xml><?xml version="1.0" encoding="utf-8"?>
<sst xmlns="http://schemas.openxmlformats.org/spreadsheetml/2006/main" count="12" uniqueCount="11">
  <si>
    <t>Ellipsoid Center</t>
  </si>
  <si>
    <t>Average</t>
  </si>
  <si>
    <t>Ellipsoid Transform</t>
  </si>
  <si>
    <t>Ground Truth (yaw)</t>
  </si>
  <si>
    <t>Sample rate (25)</t>
  </si>
  <si>
    <t>Sample rate (50)</t>
  </si>
  <si>
    <t>Sample rate (40)</t>
  </si>
  <si>
    <t>Sample rate (33)</t>
  </si>
  <si>
    <t>Sample Rate (20)</t>
  </si>
  <si>
    <t>1 minute of data at 40 Hz</t>
  </si>
  <si>
    <t xml:space="preserve">Average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</si>
</sst>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586F-E270-1C4C-83F1-DF69EBC08BFD}">
  <dimension ref="A1:J8"/>
  <sheetViews>
    <sheetView workbookViewId="0">
      <selection activeCell="B11" sqref="B11"/>
    </sheetView>
  </sheetViews>
  <sheetFormatPr baseColWidth="10" defaultRowHeight="16" x14ac:dyDescent="0.2"/>
  <cols>
    <col min="1" max="1" width="17.1640625" bestFit="1" customWidth="1"/>
    <col min="3" max="3" width="11.83203125" bestFit="1" customWidth="1"/>
    <col min="4" max="4" width="12.83203125" bestFit="1" customWidth="1"/>
    <col min="6" max="6" width="9.1640625" bestFit="1" customWidth="1"/>
    <col min="8" max="8" width="11.83203125" bestFit="1" customWidth="1"/>
  </cols>
  <sheetData>
    <row r="1" spans="1:10" x14ac:dyDescent="0.2">
      <c r="A1" t="s">
        <v>0</v>
      </c>
      <c r="B1">
        <v>442.32799999999997</v>
      </c>
      <c r="C1">
        <v>-288.154</v>
      </c>
      <c r="D1">
        <v>-78.888000000000005</v>
      </c>
    </row>
    <row r="2" spans="1:10" x14ac:dyDescent="0.2">
      <c r="B2">
        <v>446.80399999999997</v>
      </c>
      <c r="C2">
        <v>-289.45499999999998</v>
      </c>
      <c r="D2">
        <v>-72.258200000000002</v>
      </c>
    </row>
    <row r="3" spans="1:10" x14ac:dyDescent="0.2">
      <c r="B3">
        <v>442.28899999999999</v>
      </c>
      <c r="C3">
        <v>-282.351</v>
      </c>
      <c r="D3">
        <v>-77.320800000000006</v>
      </c>
    </row>
    <row r="4" spans="1:10" x14ac:dyDescent="0.2">
      <c r="A4" t="s">
        <v>1</v>
      </c>
      <c r="B4">
        <f>AVERAGE(B1:B3)</f>
        <v>443.80699999999996</v>
      </c>
      <c r="C4">
        <f t="shared" ref="C4:D4" si="0">AVERAGE(C1:C3)</f>
        <v>-286.65333333333331</v>
      </c>
      <c r="D4">
        <f t="shared" si="0"/>
        <v>-76.155666666666676</v>
      </c>
    </row>
    <row r="5" spans="1:10" x14ac:dyDescent="0.2">
      <c r="A5" t="s">
        <v>2</v>
      </c>
      <c r="B5">
        <v>0.98974899999999999</v>
      </c>
      <c r="C5">
        <v>-7.6158299999999996E-3</v>
      </c>
      <c r="D5">
        <v>-1.9828799999999998E-3</v>
      </c>
      <c r="E5">
        <v>-7.6158299999999996E-3</v>
      </c>
      <c r="F5">
        <v>0.99329900000000004</v>
      </c>
      <c r="G5">
        <v>2.7971699999999999E-3</v>
      </c>
      <c r="H5">
        <v>-1.9828799999999998E-3</v>
      </c>
      <c r="I5">
        <v>2.7971699999999999E-3</v>
      </c>
      <c r="J5">
        <v>0.98213099999999998</v>
      </c>
    </row>
    <row r="6" spans="1:10" x14ac:dyDescent="0.2">
      <c r="B6">
        <v>0.98307299999999997</v>
      </c>
      <c r="C6">
        <v>-1.67882E-2</v>
      </c>
      <c r="D6">
        <v>-2.12318E-4</v>
      </c>
      <c r="E6">
        <v>-1.67882E-2</v>
      </c>
      <c r="F6">
        <v>0.98238800000000004</v>
      </c>
      <c r="G6">
        <v>6.3088700000000003E-3</v>
      </c>
      <c r="H6">
        <v>-2.12318E-4</v>
      </c>
      <c r="I6">
        <v>6.3088700000000003E-3</v>
      </c>
      <c r="J6">
        <v>0.95579400000000003</v>
      </c>
    </row>
    <row r="7" spans="1:10" x14ac:dyDescent="0.2">
      <c r="B7">
        <v>0.98910900000000002</v>
      </c>
      <c r="C7">
        <v>-1.2457599999999999E-2</v>
      </c>
      <c r="D7">
        <v>1.2526499999999999E-2</v>
      </c>
      <c r="E7">
        <v>-1.2457599999999999E-2</v>
      </c>
      <c r="F7">
        <v>0.97842600000000002</v>
      </c>
      <c r="G7">
        <v>2.5683199999999998E-3</v>
      </c>
      <c r="H7">
        <v>1.2526499999999999E-2</v>
      </c>
      <c r="I7">
        <v>2.5683199999999998E-3</v>
      </c>
      <c r="J7">
        <v>0.96671099999999999</v>
      </c>
    </row>
    <row r="8" spans="1:10" x14ac:dyDescent="0.2">
      <c r="A8" t="s">
        <v>1</v>
      </c>
      <c r="B8">
        <f>AVERAGE(B5:B7)</f>
        <v>0.98731033333333329</v>
      </c>
      <c r="C8">
        <f>AVERAGE(C5:C7)</f>
        <v>-1.228721E-2</v>
      </c>
      <c r="D8">
        <f t="shared" ref="D8:J8" si="1">AVERAGE(D5:D7)</f>
        <v>3.4437673333333335E-3</v>
      </c>
      <c r="E8">
        <f t="shared" si="1"/>
        <v>-1.228721E-2</v>
      </c>
      <c r="F8">
        <f t="shared" si="1"/>
        <v>0.98470433333333351</v>
      </c>
      <c r="G8">
        <f>AVERAGE(G5:G7)</f>
        <v>3.8914533333333327E-3</v>
      </c>
      <c r="H8">
        <f t="shared" si="1"/>
        <v>3.4437673333333335E-3</v>
      </c>
      <c r="I8">
        <f t="shared" si="1"/>
        <v>3.8914533333333327E-3</v>
      </c>
      <c r="J8">
        <f t="shared" si="1"/>
        <v>0.96821199999999996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BBBA-12E8-B841-AE1C-89E004A8D3AF}">
  <dimension ref="A1:F13"/>
  <sheetViews>
    <sheetView tabSelected="1" workbookViewId="0">
      <selection activeCell="B8" sqref="B8:F12"/>
    </sheetView>
  </sheetViews>
  <sheetFormatPr baseColWidth="10" defaultRowHeight="16" x14ac:dyDescent="0.2"/>
  <cols>
    <col min="1" max="1" width="22.33203125" bestFit="1" customWidth="1"/>
    <col min="2" max="5" width="15" bestFit="1" customWidth="1"/>
    <col min="6" max="6" width="15.5" bestFit="1" customWidth="1"/>
  </cols>
  <sheetData>
    <row r="1" spans="1:6" x14ac:dyDescent="0.2">
      <c r="A1" t="s">
        <v>3</v>
      </c>
      <c r="B1" t="s">
        <v>5</v>
      </c>
      <c r="C1" t="s">
        <v>6</v>
      </c>
      <c r="D1" t="s">
        <v>7</v>
      </c>
      <c r="E1" t="s">
        <v>4</v>
      </c>
      <c r="F1" t="s">
        <v>8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90</v>
      </c>
      <c r="B3">
        <v>100</v>
      </c>
      <c r="C3">
        <v>85</v>
      </c>
      <c r="D3">
        <v>78</v>
      </c>
      <c r="E3">
        <v>90</v>
      </c>
      <c r="F3">
        <v>84</v>
      </c>
    </row>
    <row r="4" spans="1:6" x14ac:dyDescent="0.2">
      <c r="A4">
        <v>180</v>
      </c>
      <c r="B4">
        <v>175</v>
      </c>
      <c r="C4">
        <v>167</v>
      </c>
      <c r="D4">
        <v>165</v>
      </c>
      <c r="E4">
        <v>149</v>
      </c>
      <c r="F4">
        <v>158</v>
      </c>
    </row>
    <row r="5" spans="1:6" x14ac:dyDescent="0.2">
      <c r="A5">
        <v>270</v>
      </c>
      <c r="B5">
        <v>263</v>
      </c>
      <c r="C5">
        <v>265</v>
      </c>
      <c r="D5">
        <v>270</v>
      </c>
      <c r="E5">
        <v>263</v>
      </c>
      <c r="F5">
        <v>260</v>
      </c>
    </row>
    <row r="6" spans="1:6" x14ac:dyDescent="0.2">
      <c r="A6">
        <v>360</v>
      </c>
      <c r="B6">
        <v>354</v>
      </c>
      <c r="C6">
        <v>359</v>
      </c>
      <c r="D6">
        <v>360</v>
      </c>
      <c r="E6">
        <v>358</v>
      </c>
      <c r="F6">
        <v>360</v>
      </c>
    </row>
    <row r="8" spans="1:6" x14ac:dyDescent="0.2">
      <c r="B8">
        <f>(ABS(B3-90)/90)*100</f>
        <v>11.111111111111111</v>
      </c>
      <c r="C8">
        <f>(ABS(C3-90)/90)*100</f>
        <v>5.5555555555555554</v>
      </c>
      <c r="D8">
        <f>(ABS(D3-90)/90)*100</f>
        <v>13.333333333333334</v>
      </c>
      <c r="E8">
        <f>(ABS(E3-90)/90)*100</f>
        <v>0</v>
      </c>
      <c r="F8">
        <f>(ABS(F3-90)/90)*100</f>
        <v>6.666666666666667</v>
      </c>
    </row>
    <row r="9" spans="1:6" x14ac:dyDescent="0.2">
      <c r="B9">
        <f>(ABS(B4-180)/90)*100</f>
        <v>5.5555555555555554</v>
      </c>
      <c r="C9">
        <f>(ABS(C4-180)/90)*100</f>
        <v>14.444444444444443</v>
      </c>
      <c r="D9">
        <f>(ABS(D4-180)/90)*100</f>
        <v>16.666666666666664</v>
      </c>
      <c r="E9">
        <f>(ABS(E4-180)/90)*100</f>
        <v>34.444444444444443</v>
      </c>
      <c r="F9">
        <f>(ABS(F4-180)/90)*100</f>
        <v>24.444444444444443</v>
      </c>
    </row>
    <row r="10" spans="1:6" x14ac:dyDescent="0.2">
      <c r="B10">
        <f>(ABS(B5-270)/90)*100</f>
        <v>7.7777777777777777</v>
      </c>
      <c r="C10">
        <f>(ABS(C5-270)/90)*100</f>
        <v>5.5555555555555554</v>
      </c>
      <c r="D10">
        <f>(ABS(D5-270)/90)*100</f>
        <v>0</v>
      </c>
      <c r="E10">
        <f>(ABS(E5-270)/90)*100</f>
        <v>7.7777777777777777</v>
      </c>
      <c r="F10">
        <f>(ABS(F5-270)/90)*100</f>
        <v>11.111111111111111</v>
      </c>
    </row>
    <row r="11" spans="1:6" x14ac:dyDescent="0.2">
      <c r="B11">
        <f>(ABS(B6-360)/90)*100</f>
        <v>6.666666666666667</v>
      </c>
      <c r="C11">
        <f>(ABS(C6-360)/90)*100</f>
        <v>1.1111111111111112</v>
      </c>
      <c r="D11">
        <f>(ABS(D6-360)/90)*100</f>
        <v>0</v>
      </c>
      <c r="E11">
        <f>(ABS(E6-360)/90)*100</f>
        <v>2.2222222222222223</v>
      </c>
      <c r="F11">
        <f>(ABS(F6-360)/90)*100</f>
        <v>0</v>
      </c>
    </row>
    <row r="12" spans="1:6" x14ac:dyDescent="0.2">
      <c r="A12" t="s">
        <v>10</v>
      </c>
      <c r="B12">
        <f>AVERAGE(B8:B11)</f>
        <v>7.7777777777777777</v>
      </c>
      <c r="C12">
        <f>AVERAGE(C8:C11)</f>
        <v>6.666666666666667</v>
      </c>
      <c r="D12">
        <f>AVERAGE(D8:D11)</f>
        <v>7.5</v>
      </c>
      <c r="E12">
        <f>AVERAGE(E8:E11)</f>
        <v>11.111111111111111</v>
      </c>
      <c r="F12">
        <f>AVERAGE(F8:F11)</f>
        <v>10.555555555555555</v>
      </c>
    </row>
    <row r="13" spans="1:6" x14ac:dyDescent="0.2">
      <c r="A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Magnetometer</vt:lpstr>
      <vt:lpstr>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2019-11-08T03:13:29Z</dcterms:created>
  <dcterms:modified xsi:type="dcterms:W3CDTF">2019-11-09T04:49:58Z</dcterms:modified>
</cp:coreProperties>
</file>