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164" documentId="13_ncr:1_{155CFD15-1CD5-4E24-B427-4DAD9C5FBC89}" xr6:coauthVersionLast="47" xr6:coauthVersionMax="47" xr10:uidLastSave="{CD21CE49-52AB-432D-8B0D-914DDE625A60}"/>
  <bookViews>
    <workbookView xWindow="-110" yWindow="-110" windowWidth="19420" windowHeight="10300" firstSheet="1" activeTab="2" xr2:uid="{77E8913F-7545-4C0F-95A4-BA33B10106DD}"/>
  </bookViews>
  <sheets>
    <sheet name="3D parts" sheetId="2" r:id="rId1"/>
    <sheet name="Other Parts" sheetId="3" r:id="rId2"/>
    <sheet name="BOM costs" sheetId="5" r:id="rId3"/>
    <sheet name="README" sheetId="4" r:id="rId4"/>
  </sheets>
  <definedNames>
    <definedName name="PrintStatus">'3D parts'!$E$2:$E$27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14" i="5"/>
  <c r="D3" i="5"/>
  <c r="D4" i="5"/>
  <c r="D5" i="5"/>
  <c r="D6" i="5"/>
  <c r="D7" i="5"/>
  <c r="D8" i="5"/>
  <c r="D9" i="5"/>
  <c r="D10" i="5"/>
  <c r="D11" i="5"/>
  <c r="D12" i="5"/>
  <c r="D13" i="5"/>
  <c r="D2" i="5"/>
  <c r="D29" i="2"/>
  <c r="C15" i="3"/>
  <c r="B17" i="3"/>
  <c r="B15" i="3"/>
  <c r="D3" i="3"/>
  <c r="D4" i="3"/>
  <c r="D5" i="3"/>
  <c r="D6" i="3"/>
  <c r="D7" i="3"/>
  <c r="D8" i="3"/>
  <c r="D9" i="3"/>
  <c r="D10" i="3"/>
  <c r="D11" i="3"/>
  <c r="D12" i="3"/>
  <c r="D13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C29" i="2"/>
  <c r="C30" i="2" s="1"/>
  <c r="B16" i="3"/>
  <c r="C31" i="2"/>
  <c r="D17" i="5" l="1"/>
</calcChain>
</file>

<file path=xl/sharedStrings.xml><?xml version="1.0" encoding="utf-8"?>
<sst xmlns="http://schemas.openxmlformats.org/spreadsheetml/2006/main" count="76" uniqueCount="59">
  <si>
    <t>Clock Part STL</t>
  </si>
  <si>
    <t>Clock Part Gcode</t>
  </si>
  <si>
    <t>Quantity Needed</t>
  </si>
  <si>
    <t>Quantity Printed</t>
  </si>
  <si>
    <t>Print Job Done</t>
  </si>
  <si>
    <t>A1.stl</t>
  </si>
  <si>
    <t>A2.stl</t>
  </si>
  <si>
    <t>A3.stl</t>
  </si>
  <si>
    <t>A4.stl</t>
  </si>
  <si>
    <t>A5.stl</t>
  </si>
  <si>
    <t>A6.stl</t>
  </si>
  <si>
    <t>A7.stl</t>
  </si>
  <si>
    <t>A8.stl</t>
  </si>
  <si>
    <t>ArduinoMount.stl</t>
  </si>
  <si>
    <t>B1.stl</t>
  </si>
  <si>
    <t>B2.stl</t>
  </si>
  <si>
    <t>C1.stl</t>
  </si>
  <si>
    <t>Digit.stl</t>
  </si>
  <si>
    <t>Dot.stl</t>
  </si>
  <si>
    <t>DS3231Mount.stl</t>
  </si>
  <si>
    <t>Gear.stl</t>
  </si>
  <si>
    <t>L1.stl</t>
  </si>
  <si>
    <t>L2.stl</t>
  </si>
  <si>
    <t>L3.stl</t>
  </si>
  <si>
    <t>L4.stl</t>
  </si>
  <si>
    <t>R1.stl</t>
  </si>
  <si>
    <t>R2.stl</t>
  </si>
  <si>
    <t>R3.stl</t>
  </si>
  <si>
    <t>Rackjoin.stl</t>
  </si>
  <si>
    <t>Thinjoin.stl</t>
  </si>
  <si>
    <t>ULN2003Mount.stl</t>
  </si>
  <si>
    <t>Totals</t>
  </si>
  <si>
    <t>Percent Done</t>
  </si>
  <si>
    <t>All parts printed?</t>
  </si>
  <si>
    <t>Parts</t>
  </si>
  <si>
    <t>Quantity Have</t>
  </si>
  <si>
    <t>Good-To-Go?</t>
  </si>
  <si>
    <t>Arduino Mega</t>
  </si>
  <si>
    <t>DS3231 Real Time Clock Module</t>
  </si>
  <si>
    <t>Stepper motors 28BYJ-48 with ULN2003 Driver</t>
  </si>
  <si>
    <t>82 cm Wooden strip 19x19mm</t>
  </si>
  <si>
    <t>Steel Wire 1m</t>
  </si>
  <si>
    <t>Washer head screw 4.2 x 14 mm</t>
  </si>
  <si>
    <t>Button head screw and nut M4 x 10</t>
  </si>
  <si>
    <t>self tapping screws M3 x 5</t>
  </si>
  <si>
    <t>Dupont Wires</t>
  </si>
  <si>
    <t>5V power cable with DC plug 5.5x2.1mm</t>
  </si>
  <si>
    <t>Power supply 5V/2A</t>
  </si>
  <si>
    <t>Power supply for the Arduino Mega</t>
  </si>
  <si>
    <t>`</t>
  </si>
  <si>
    <t>All Parts Gathered?</t>
  </si>
  <si>
    <t>$ per unit</t>
  </si>
  <si>
    <t>Sub Total</t>
  </si>
  <si>
    <t>Inland PLA+ black</t>
  </si>
  <si>
    <t>Inland PLA+ red</t>
  </si>
  <si>
    <t>Total BOM (excludes PLA)</t>
  </si>
  <si>
    <t>Password to unlock spreadsheet tabs</t>
  </si>
  <si>
    <t>Clock</t>
  </si>
  <si>
    <t>Spreadsheet is locked to protect the formulas.  All editable fields are unlocked.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</si>
</sst>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388E-CF58-44AC-AC3A-DC1805CEF707}">
  <dimension ref="A1:E31"/>
  <sheetViews>
    <sheetView workbookViewId="0">
      <pane ySplit="1" topLeftCell="A26" activePane="bottomLeft" state="frozen"/>
      <selection pane="bottomLeft" activeCell="L25" sqref="L25"/>
    </sheetView>
  </sheetViews>
  <sheetFormatPr defaultRowHeight="15"/>
  <cols>
    <col min="1" max="1" width="25.28515625" customWidth="1"/>
    <col min="2" max="2" width="24" customWidth="1"/>
    <col min="3" max="3" width="20.5703125" style="5" customWidth="1"/>
    <col min="4" max="4" width="16.140625" style="5" customWidth="1"/>
    <col min="5" max="5" width="16.85546875" style="5" customWidth="1"/>
  </cols>
  <sheetData>
    <row r="1" spans="1:5" s="2" customFormat="1" ht="39.6" customHeight="1">
      <c r="A1" s="6" t="s">
        <v>0</v>
      </c>
      <c r="B1" s="6" t="s">
        <v>1</v>
      </c>
      <c r="C1" s="7" t="s">
        <v>2</v>
      </c>
      <c r="D1" s="7" t="s">
        <v>3</v>
      </c>
      <c r="E1" s="4" t="s">
        <v>4</v>
      </c>
    </row>
    <row r="2" spans="1:5" ht="18.75">
      <c r="A2" s="8" t="s">
        <v>5</v>
      </c>
      <c r="B2" s="8"/>
      <c r="C2" s="9">
        <v>1</v>
      </c>
      <c r="D2" s="9">
        <v>1</v>
      </c>
      <c r="E2" s="3" t="str">
        <f>IF((C2-D2=0),"Yes","No")</f>
        <v>Yes</v>
      </c>
    </row>
    <row r="3" spans="1:5" ht="18.75">
      <c r="A3" s="8" t="s">
        <v>6</v>
      </c>
      <c r="B3" s="8"/>
      <c r="C3" s="9">
        <v>1</v>
      </c>
      <c r="D3" s="9">
        <v>1</v>
      </c>
      <c r="E3" s="3" t="str">
        <f t="shared" ref="E3:E27" si="0">IF((C3-D3=0),"Yes","No")</f>
        <v>Yes</v>
      </c>
    </row>
    <row r="4" spans="1:5" ht="18.75">
      <c r="A4" s="8" t="s">
        <v>7</v>
      </c>
      <c r="B4" s="8"/>
      <c r="C4" s="9">
        <v>1</v>
      </c>
      <c r="D4" s="9">
        <v>1</v>
      </c>
      <c r="E4" s="3" t="str">
        <f t="shared" si="0"/>
        <v>Yes</v>
      </c>
    </row>
    <row r="5" spans="1:5" ht="18.75">
      <c r="A5" s="8" t="s">
        <v>8</v>
      </c>
      <c r="B5" s="8"/>
      <c r="C5" s="9">
        <v>1</v>
      </c>
      <c r="D5" s="9">
        <v>1</v>
      </c>
      <c r="E5" s="3" t="str">
        <f t="shared" si="0"/>
        <v>Yes</v>
      </c>
    </row>
    <row r="6" spans="1:5" ht="18.75">
      <c r="A6" s="8" t="s">
        <v>9</v>
      </c>
      <c r="B6" s="8"/>
      <c r="C6" s="9">
        <v>1</v>
      </c>
      <c r="D6" s="9">
        <v>1</v>
      </c>
      <c r="E6" s="3" t="str">
        <f t="shared" si="0"/>
        <v>Yes</v>
      </c>
    </row>
    <row r="7" spans="1:5" ht="18.75">
      <c r="A7" s="8" t="s">
        <v>10</v>
      </c>
      <c r="B7" s="8"/>
      <c r="C7" s="9">
        <v>1</v>
      </c>
      <c r="D7" s="9">
        <v>1</v>
      </c>
      <c r="E7" s="3" t="str">
        <f t="shared" si="0"/>
        <v>Yes</v>
      </c>
    </row>
    <row r="8" spans="1:5" ht="18.75">
      <c r="A8" s="8" t="s">
        <v>11</v>
      </c>
      <c r="B8" s="8"/>
      <c r="C8" s="9">
        <v>1</v>
      </c>
      <c r="D8" s="9">
        <v>1</v>
      </c>
      <c r="E8" s="3" t="str">
        <f t="shared" si="0"/>
        <v>Yes</v>
      </c>
    </row>
    <row r="9" spans="1:5" ht="18.75">
      <c r="A9" s="8" t="s">
        <v>12</v>
      </c>
      <c r="B9" s="8"/>
      <c r="C9" s="9">
        <v>1</v>
      </c>
      <c r="D9" s="9">
        <v>1</v>
      </c>
      <c r="E9" s="3" t="str">
        <f t="shared" si="0"/>
        <v>Yes</v>
      </c>
    </row>
    <row r="10" spans="1:5" ht="18.75">
      <c r="A10" s="8" t="s">
        <v>13</v>
      </c>
      <c r="B10" s="8"/>
      <c r="C10" s="9">
        <v>1</v>
      </c>
      <c r="D10" s="9">
        <v>1</v>
      </c>
      <c r="E10" s="3" t="str">
        <f t="shared" si="0"/>
        <v>Yes</v>
      </c>
    </row>
    <row r="11" spans="1:5" ht="18.75">
      <c r="A11" s="8" t="s">
        <v>14</v>
      </c>
      <c r="B11" s="8"/>
      <c r="C11" s="9">
        <v>3</v>
      </c>
      <c r="D11" s="9">
        <v>3</v>
      </c>
      <c r="E11" s="3" t="str">
        <f t="shared" si="0"/>
        <v>Yes</v>
      </c>
    </row>
    <row r="12" spans="1:5" ht="18.75">
      <c r="A12" s="8" t="s">
        <v>15</v>
      </c>
      <c r="B12" s="8"/>
      <c r="C12" s="9">
        <v>3</v>
      </c>
      <c r="D12" s="9">
        <v>3</v>
      </c>
      <c r="E12" s="3" t="str">
        <f t="shared" si="0"/>
        <v>Yes</v>
      </c>
    </row>
    <row r="13" spans="1:5" ht="18.75">
      <c r="A13" s="8" t="s">
        <v>16</v>
      </c>
      <c r="B13" s="8"/>
      <c r="C13" s="9">
        <v>2</v>
      </c>
      <c r="D13" s="9">
        <v>2</v>
      </c>
      <c r="E13" s="3" t="str">
        <f t="shared" si="0"/>
        <v>Yes</v>
      </c>
    </row>
    <row r="14" spans="1:5" ht="18.75">
      <c r="A14" s="8" t="s">
        <v>17</v>
      </c>
      <c r="B14" s="8"/>
      <c r="C14" s="9">
        <v>4</v>
      </c>
      <c r="D14" s="9">
        <v>4</v>
      </c>
      <c r="E14" s="3" t="str">
        <f t="shared" si="0"/>
        <v>Yes</v>
      </c>
    </row>
    <row r="15" spans="1:5" ht="18.75">
      <c r="A15" s="8" t="s">
        <v>18</v>
      </c>
      <c r="B15" s="8"/>
      <c r="C15" s="9">
        <v>2</v>
      </c>
      <c r="D15" s="9">
        <v>2</v>
      </c>
      <c r="E15" s="3" t="str">
        <f t="shared" si="0"/>
        <v>Yes</v>
      </c>
    </row>
    <row r="16" spans="1:5" ht="18.75">
      <c r="A16" s="8" t="s">
        <v>19</v>
      </c>
      <c r="B16" s="8"/>
      <c r="C16" s="9">
        <v>1</v>
      </c>
      <c r="D16" s="9">
        <v>1</v>
      </c>
      <c r="E16" s="3" t="str">
        <f t="shared" si="0"/>
        <v>Yes</v>
      </c>
    </row>
    <row r="17" spans="1:5" ht="18.75">
      <c r="A17" s="8" t="s">
        <v>20</v>
      </c>
      <c r="B17" s="8"/>
      <c r="C17" s="9">
        <v>8</v>
      </c>
      <c r="D17" s="9">
        <v>8</v>
      </c>
      <c r="E17" s="3" t="str">
        <f t="shared" si="0"/>
        <v>Yes</v>
      </c>
    </row>
    <row r="18" spans="1:5" ht="18.75">
      <c r="A18" s="8" t="s">
        <v>21</v>
      </c>
      <c r="B18" s="8"/>
      <c r="C18" s="9">
        <v>4</v>
      </c>
      <c r="D18" s="9">
        <v>4</v>
      </c>
      <c r="E18" s="3" t="str">
        <f t="shared" si="0"/>
        <v>Yes</v>
      </c>
    </row>
    <row r="19" spans="1:5" ht="18.75">
      <c r="A19" s="8" t="s">
        <v>22</v>
      </c>
      <c r="B19" s="8"/>
      <c r="C19" s="9">
        <v>4</v>
      </c>
      <c r="D19" s="9">
        <v>4</v>
      </c>
      <c r="E19" s="3" t="str">
        <f t="shared" si="0"/>
        <v>Yes</v>
      </c>
    </row>
    <row r="20" spans="1:5" ht="18.75">
      <c r="A20" s="8" t="s">
        <v>23</v>
      </c>
      <c r="B20" s="8"/>
      <c r="C20" s="9">
        <v>4</v>
      </c>
      <c r="D20" s="9">
        <v>4</v>
      </c>
      <c r="E20" s="3" t="str">
        <f t="shared" si="0"/>
        <v>Yes</v>
      </c>
    </row>
    <row r="21" spans="1:5" ht="18.75">
      <c r="A21" s="8" t="s">
        <v>24</v>
      </c>
      <c r="B21" s="8"/>
      <c r="C21" s="9">
        <v>4</v>
      </c>
      <c r="D21" s="9">
        <v>4</v>
      </c>
      <c r="E21" s="3" t="str">
        <f t="shared" si="0"/>
        <v>Yes</v>
      </c>
    </row>
    <row r="22" spans="1:5" ht="18.75">
      <c r="A22" s="8" t="s">
        <v>25</v>
      </c>
      <c r="B22" s="8"/>
      <c r="C22" s="9">
        <v>4</v>
      </c>
      <c r="D22" s="9">
        <v>4</v>
      </c>
      <c r="E22" s="3" t="str">
        <f t="shared" si="0"/>
        <v>Yes</v>
      </c>
    </row>
    <row r="23" spans="1:5" ht="18.75">
      <c r="A23" s="8" t="s">
        <v>26</v>
      </c>
      <c r="B23" s="8"/>
      <c r="C23" s="9">
        <v>4</v>
      </c>
      <c r="D23" s="9">
        <v>4</v>
      </c>
      <c r="E23" s="3" t="str">
        <f t="shared" si="0"/>
        <v>Yes</v>
      </c>
    </row>
    <row r="24" spans="1:5" ht="18.75">
      <c r="A24" s="8" t="s">
        <v>27</v>
      </c>
      <c r="B24" s="8"/>
      <c r="C24" s="9">
        <v>4</v>
      </c>
      <c r="D24" s="9">
        <v>4</v>
      </c>
      <c r="E24" s="3" t="str">
        <f t="shared" si="0"/>
        <v>Yes</v>
      </c>
    </row>
    <row r="25" spans="1:5" ht="18.75">
      <c r="A25" s="8" t="s">
        <v>28</v>
      </c>
      <c r="B25" s="8"/>
      <c r="C25" s="9">
        <v>20</v>
      </c>
      <c r="D25" s="9">
        <v>20</v>
      </c>
      <c r="E25" s="3" t="str">
        <f t="shared" si="0"/>
        <v>Yes</v>
      </c>
    </row>
    <row r="26" spans="1:5" ht="18.75">
      <c r="A26" s="8" t="s">
        <v>29</v>
      </c>
      <c r="B26" s="8"/>
      <c r="C26" s="9">
        <v>28</v>
      </c>
      <c r="D26" s="9">
        <v>28</v>
      </c>
      <c r="E26" s="3" t="str">
        <f t="shared" si="0"/>
        <v>Yes</v>
      </c>
    </row>
    <row r="27" spans="1:5" ht="18.75">
      <c r="A27" s="8" t="s">
        <v>30</v>
      </c>
      <c r="B27" s="8"/>
      <c r="C27" s="9">
        <v>2</v>
      </c>
      <c r="D27" s="9">
        <v>2</v>
      </c>
      <c r="E27" s="3" t="str">
        <f t="shared" si="0"/>
        <v>Yes</v>
      </c>
    </row>
    <row r="28" spans="1:5" ht="18.75">
      <c r="A28" s="1"/>
      <c r="B28" s="1"/>
      <c r="C28" s="3"/>
      <c r="D28" s="3"/>
      <c r="E28" s="3"/>
    </row>
    <row r="29" spans="1:5" ht="18.75">
      <c r="A29" s="1" t="s">
        <v>31</v>
      </c>
      <c r="B29" s="1"/>
      <c r="C29" s="3">
        <f>SUM(C2:C27)</f>
        <v>110</v>
      </c>
      <c r="D29" s="3">
        <f>SUM(D2:D27)</f>
        <v>110</v>
      </c>
    </row>
    <row r="30" spans="1:5" ht="18.75">
      <c r="A30" s="1" t="s">
        <v>32</v>
      </c>
      <c r="B30" s="1"/>
      <c r="C30" s="11">
        <f>(D29/C29)</f>
        <v>1</v>
      </c>
    </row>
    <row r="31" spans="1:5" ht="18.75">
      <c r="A31" s="12" t="s">
        <v>33</v>
      </c>
      <c r="B31" s="12"/>
      <c r="C31" s="3" t="str">
        <f>IF((C29-D29=0),"Yes","No")</f>
        <v>Yes</v>
      </c>
    </row>
  </sheetData>
  <sheetProtection algorithmName="SHA-512" hashValue="ddHGkUGsOeIOSvdD8+5JdNd2ZuF4iQzwDU2JE5yApGOdcFr6VXlpfCdhKtrHmB4UeM2zKFbLHVNEE4bvYg/SUg==" saltValue="LuiJQXbCaScQgl9BIwVxO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21D2-3925-43EA-B02B-728FD20316AB}">
  <dimension ref="A1:E17"/>
  <sheetViews>
    <sheetView workbookViewId="0">
      <pane ySplit="1" topLeftCell="A2" activePane="bottomLeft" state="frozen"/>
      <selection pane="bottomLeft" activeCell="F10" sqref="F10"/>
    </sheetView>
  </sheetViews>
  <sheetFormatPr defaultRowHeight="15"/>
  <cols>
    <col min="1" max="1" width="52.42578125" customWidth="1"/>
    <col min="2" max="2" width="16.140625" style="5" customWidth="1"/>
    <col min="3" max="3" width="13.5703125" style="5" customWidth="1"/>
    <col min="4" max="4" width="12.7109375" style="5" customWidth="1"/>
  </cols>
  <sheetData>
    <row r="1" spans="1:5" ht="45" customHeight="1">
      <c r="A1" s="10" t="s">
        <v>34</v>
      </c>
      <c r="B1" s="4" t="s">
        <v>2</v>
      </c>
      <c r="C1" s="4" t="s">
        <v>35</v>
      </c>
      <c r="D1" s="4" t="s">
        <v>36</v>
      </c>
    </row>
    <row r="2" spans="1:5" ht="18.75">
      <c r="A2" s="1" t="s">
        <v>37</v>
      </c>
      <c r="B2" s="9">
        <v>1</v>
      </c>
      <c r="C2" s="9">
        <v>1</v>
      </c>
      <c r="D2" s="3" t="str">
        <f>IF((B2-C2=0),"Yes","No")</f>
        <v>Yes</v>
      </c>
    </row>
    <row r="3" spans="1:5" ht="18.75">
      <c r="A3" s="1" t="s">
        <v>38</v>
      </c>
      <c r="B3" s="9">
        <v>1</v>
      </c>
      <c r="C3" s="9">
        <v>1</v>
      </c>
      <c r="D3" s="3" t="str">
        <f t="shared" ref="D3:D13" si="0">IF((B3-C3=0),"Yes","No")</f>
        <v>Yes</v>
      </c>
    </row>
    <row r="4" spans="1:5" ht="18.75">
      <c r="A4" s="1" t="s">
        <v>39</v>
      </c>
      <c r="B4" s="9">
        <v>8</v>
      </c>
      <c r="C4" s="9">
        <v>8</v>
      </c>
      <c r="D4" s="3" t="str">
        <f t="shared" si="0"/>
        <v>Yes</v>
      </c>
    </row>
    <row r="5" spans="1:5" ht="18.75">
      <c r="A5" s="1" t="s">
        <v>40</v>
      </c>
      <c r="B5" s="9">
        <v>1</v>
      </c>
      <c r="C5" s="9">
        <v>0</v>
      </c>
      <c r="D5" s="3" t="str">
        <f t="shared" si="0"/>
        <v>No</v>
      </c>
    </row>
    <row r="6" spans="1:5" ht="18.75">
      <c r="A6" s="1" t="s">
        <v>41</v>
      </c>
      <c r="B6" s="9">
        <v>1</v>
      </c>
      <c r="C6" s="9">
        <v>1</v>
      </c>
      <c r="D6" s="3" t="str">
        <f t="shared" si="0"/>
        <v>Yes</v>
      </c>
    </row>
    <row r="7" spans="1:5" ht="18.75">
      <c r="A7" s="1" t="s">
        <v>42</v>
      </c>
      <c r="B7" s="9">
        <v>46</v>
      </c>
      <c r="C7" s="9">
        <v>46</v>
      </c>
      <c r="D7" s="3" t="str">
        <f t="shared" si="0"/>
        <v>Yes</v>
      </c>
    </row>
    <row r="8" spans="1:5" ht="18.75">
      <c r="A8" s="1" t="s">
        <v>43</v>
      </c>
      <c r="B8" s="9">
        <v>16</v>
      </c>
      <c r="C8" s="9">
        <v>16</v>
      </c>
      <c r="D8" s="3" t="str">
        <f t="shared" si="0"/>
        <v>Yes</v>
      </c>
    </row>
    <row r="9" spans="1:5" ht="18.75">
      <c r="A9" s="1" t="s">
        <v>44</v>
      </c>
      <c r="B9" s="9">
        <v>18</v>
      </c>
      <c r="C9" s="9">
        <v>18</v>
      </c>
      <c r="D9" s="3" t="str">
        <f t="shared" si="0"/>
        <v>Yes</v>
      </c>
    </row>
    <row r="10" spans="1:5" ht="18.75">
      <c r="A10" s="1" t="s">
        <v>45</v>
      </c>
      <c r="B10" s="9">
        <v>100</v>
      </c>
      <c r="C10" s="9">
        <v>100</v>
      </c>
      <c r="D10" s="3" t="str">
        <f t="shared" si="0"/>
        <v>Yes</v>
      </c>
    </row>
    <row r="11" spans="1:5" ht="18.75">
      <c r="A11" s="1" t="s">
        <v>46</v>
      </c>
      <c r="B11" s="9">
        <v>1</v>
      </c>
      <c r="C11" s="9">
        <v>1</v>
      </c>
      <c r="D11" s="3" t="str">
        <f t="shared" si="0"/>
        <v>Yes</v>
      </c>
    </row>
    <row r="12" spans="1:5" ht="18.75">
      <c r="A12" s="1" t="s">
        <v>47</v>
      </c>
      <c r="B12" s="9">
        <v>1</v>
      </c>
      <c r="C12" s="9">
        <v>1</v>
      </c>
      <c r="D12" s="3" t="str">
        <f t="shared" si="0"/>
        <v>Yes</v>
      </c>
    </row>
    <row r="13" spans="1:5" ht="18.75">
      <c r="A13" s="1" t="s">
        <v>48</v>
      </c>
      <c r="B13" s="9">
        <v>1</v>
      </c>
      <c r="C13" s="9">
        <v>1</v>
      </c>
      <c r="D13" s="3" t="str">
        <f t="shared" si="0"/>
        <v>Yes</v>
      </c>
    </row>
    <row r="14" spans="1:5" ht="18.75">
      <c r="A14" s="1"/>
      <c r="B14" s="9"/>
      <c r="C14" s="9"/>
      <c r="D14" s="9"/>
    </row>
    <row r="15" spans="1:5" ht="18.75">
      <c r="A15" s="1" t="s">
        <v>31</v>
      </c>
      <c r="B15" s="9">
        <f>SUM(B2:B13)</f>
        <v>195</v>
      </c>
      <c r="C15" s="9">
        <f>SUM(C2:C13)</f>
        <v>194</v>
      </c>
      <c r="D15" s="9"/>
      <c r="E15" t="s">
        <v>49</v>
      </c>
    </row>
    <row r="16" spans="1:5" ht="18.75">
      <c r="A16" s="1" t="s">
        <v>32</v>
      </c>
      <c r="B16" s="13">
        <f>(C15/B15)</f>
        <v>0.99487179487179489</v>
      </c>
    </row>
    <row r="17" spans="1:2" ht="18.75">
      <c r="A17" s="1" t="s">
        <v>50</v>
      </c>
      <c r="B17" s="9" t="str">
        <f>IF((B15-C15=0),"Yes","No")</f>
        <v>No</v>
      </c>
    </row>
  </sheetData>
  <sheetProtection algorithmName="SHA-512" hashValue="cuSZazSothe1GHByBOMC/pFFBwZMfOILupG3b9dqd10ul52cvFiV0PcZ3PDTJkVqxjXpziKBDNGqtTTZEKvEZw==" saltValue="gWLGB4rQmQ1b29ce4OuW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7ABD-906A-4601-B069-0AFDCC5EFF07}">
  <dimension ref="A1:D17"/>
  <sheetViews>
    <sheetView tabSelected="1" zoomScaleNormal="60" zoomScaleSheetLayoutView="100" workbookViewId="0">
      <selection activeCell="C9" sqref="C9"/>
    </sheetView>
  </sheetViews>
  <sheetFormatPr defaultRowHeight="15"/>
  <cols>
    <col min="1" max="1" width="56.28515625" customWidth="1"/>
    <col min="2" max="2" width="27.5703125" customWidth="1"/>
    <col min="3" max="4" width="22.5703125" style="15" customWidth="1"/>
  </cols>
  <sheetData>
    <row r="1" spans="1:4" ht="29.25" customHeight="1">
      <c r="A1" s="10" t="s">
        <v>34</v>
      </c>
      <c r="B1" s="4" t="s">
        <v>2</v>
      </c>
      <c r="C1" s="14" t="s">
        <v>51</v>
      </c>
      <c r="D1" s="14" t="s">
        <v>52</v>
      </c>
    </row>
    <row r="2" spans="1:4" ht="18.75">
      <c r="A2" s="1" t="s">
        <v>37</v>
      </c>
      <c r="B2" s="9">
        <v>1</v>
      </c>
      <c r="C2" s="15">
        <v>20</v>
      </c>
      <c r="D2" s="15">
        <f>(B2*C2)</f>
        <v>20</v>
      </c>
    </row>
    <row r="3" spans="1:4" ht="18.75">
      <c r="A3" s="1" t="s">
        <v>38</v>
      </c>
      <c r="B3" s="9">
        <v>1</v>
      </c>
      <c r="C3" s="15">
        <v>10</v>
      </c>
      <c r="D3" s="15">
        <f t="shared" ref="D3:D15" si="0">(B3*C3)</f>
        <v>10</v>
      </c>
    </row>
    <row r="4" spans="1:4" ht="18.75">
      <c r="A4" s="1" t="s">
        <v>39</v>
      </c>
      <c r="B4" s="9">
        <v>8</v>
      </c>
      <c r="C4" s="15">
        <v>4</v>
      </c>
      <c r="D4" s="15">
        <f t="shared" si="0"/>
        <v>32</v>
      </c>
    </row>
    <row r="5" spans="1:4" ht="18.75">
      <c r="A5" s="1" t="s">
        <v>40</v>
      </c>
      <c r="B5" s="9">
        <v>1</v>
      </c>
      <c r="C5" s="15">
        <v>2</v>
      </c>
      <c r="D5" s="15">
        <f t="shared" si="0"/>
        <v>2</v>
      </c>
    </row>
    <row r="6" spans="1:4" ht="18.75">
      <c r="A6" s="1" t="s">
        <v>41</v>
      </c>
      <c r="B6" s="9">
        <v>1</v>
      </c>
      <c r="C6" s="15">
        <v>2</v>
      </c>
      <c r="D6" s="15">
        <f t="shared" si="0"/>
        <v>2</v>
      </c>
    </row>
    <row r="7" spans="1:4" ht="18.75">
      <c r="A7" s="1" t="s">
        <v>42</v>
      </c>
      <c r="B7" s="9">
        <v>46</v>
      </c>
      <c r="C7" s="15">
        <v>0.2</v>
      </c>
      <c r="D7" s="15">
        <f t="shared" si="0"/>
        <v>9.2000000000000011</v>
      </c>
    </row>
    <row r="8" spans="1:4" ht="18.75">
      <c r="A8" s="1" t="s">
        <v>43</v>
      </c>
      <c r="B8" s="9">
        <v>16</v>
      </c>
      <c r="C8" s="15">
        <v>0.6</v>
      </c>
      <c r="D8" s="15">
        <f t="shared" si="0"/>
        <v>9.6</v>
      </c>
    </row>
    <row r="9" spans="1:4" ht="18.75">
      <c r="A9" s="1" t="s">
        <v>44</v>
      </c>
      <c r="B9" s="9">
        <v>18</v>
      </c>
      <c r="C9" s="15">
        <v>0.6</v>
      </c>
      <c r="D9" s="15">
        <f t="shared" si="0"/>
        <v>10.799999999999999</v>
      </c>
    </row>
    <row r="10" spans="1:4" ht="18.75">
      <c r="A10" s="1" t="s">
        <v>45</v>
      </c>
      <c r="B10" s="9">
        <v>100</v>
      </c>
      <c r="C10" s="15">
        <v>0.05</v>
      </c>
      <c r="D10" s="15">
        <f t="shared" si="0"/>
        <v>5</v>
      </c>
    </row>
    <row r="11" spans="1:4" ht="18.75">
      <c r="A11" s="1" t="s">
        <v>46</v>
      </c>
      <c r="B11" s="9">
        <v>1</v>
      </c>
      <c r="C11" s="15">
        <v>10</v>
      </c>
      <c r="D11" s="15">
        <f t="shared" si="0"/>
        <v>10</v>
      </c>
    </row>
    <row r="12" spans="1:4" ht="18.75">
      <c r="A12" s="1" t="s">
        <v>47</v>
      </c>
      <c r="B12" s="9">
        <v>1</v>
      </c>
      <c r="C12" s="15">
        <v>10</v>
      </c>
      <c r="D12" s="15">
        <f t="shared" si="0"/>
        <v>10</v>
      </c>
    </row>
    <row r="13" spans="1:4" ht="18.75">
      <c r="A13" s="1" t="s">
        <v>48</v>
      </c>
      <c r="B13" s="9">
        <v>1</v>
      </c>
      <c r="C13" s="15">
        <v>10</v>
      </c>
      <c r="D13" s="15">
        <f t="shared" si="0"/>
        <v>10</v>
      </c>
    </row>
    <row r="14" spans="1:4" ht="18.75">
      <c r="A14" s="1" t="s">
        <v>53</v>
      </c>
      <c r="B14" s="9">
        <v>2</v>
      </c>
      <c r="C14" s="15">
        <v>20</v>
      </c>
      <c r="D14" s="15">
        <f t="shared" si="0"/>
        <v>40</v>
      </c>
    </row>
    <row r="15" spans="1:4" ht="18.75">
      <c r="A15" s="1" t="s">
        <v>54</v>
      </c>
      <c r="B15" s="9">
        <v>1</v>
      </c>
      <c r="C15" s="15">
        <v>20</v>
      </c>
      <c r="D15" s="15">
        <f t="shared" si="0"/>
        <v>20</v>
      </c>
    </row>
    <row r="16" spans="1:4" ht="18.75">
      <c r="A16" s="1"/>
      <c r="B16" s="9"/>
    </row>
    <row r="17" spans="3:4">
      <c r="C17" s="15" t="s">
        <v>55</v>
      </c>
      <c r="D17" s="15">
        <f>SUM(D2:D15)</f>
        <v>190.6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5267-82D3-496B-926A-5CDEA1F14944}">
  <dimension ref="A1:B3"/>
  <sheetViews>
    <sheetView workbookViewId="0"/>
  </sheetViews>
  <sheetFormatPr defaultRowHeight="15"/>
  <cols>
    <col min="1" max="1" width="37.28515625" customWidth="1"/>
  </cols>
  <sheetData>
    <row r="1" spans="1:2">
      <c r="A1" t="s">
        <v>56</v>
      </c>
      <c r="B1" t="s">
        <v>57</v>
      </c>
    </row>
    <row r="3" spans="1:2">
      <c r="A3" t="s">
        <v>58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306AF342F80E4CA289715361CBDE72" ma:contentTypeVersion="12" ma:contentTypeDescription="Create a new document." ma:contentTypeScope="" ma:versionID="69633a2d6127cb32035420ee7ac66f69">
  <xsd:schema xmlns:xsd="http://www.w3.org/2001/XMLSchema" xmlns:xs="http://www.w3.org/2001/XMLSchema" xmlns:p="http://schemas.microsoft.com/office/2006/metadata/properties" xmlns:ns2="63e10108-1e6f-413e-8039-7249056a90f3" xmlns:ns3="63fd39e7-ff06-4d0d-a40b-29eb813a72b4" targetNamespace="http://schemas.microsoft.com/office/2006/metadata/properties" ma:root="true" ma:fieldsID="8c84f1f401807237758cdb624e13a806" ns2:_="" ns3:_="">
    <xsd:import namespace="63e10108-1e6f-413e-8039-7249056a90f3"/>
    <xsd:import namespace="63fd39e7-ff06-4d0d-a40b-29eb813a72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tatu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10108-1e6f-413e-8039-7249056a9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tatus" ma:index="1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0e615ab-d94a-429c-9597-6328394821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d39e7-ff06-4d0d-a40b-29eb813a72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23720b1-10fd-4682-88d9-26ccaa7ac95d}" ma:internalName="TaxCatchAll" ma:showField="CatchAllData" ma:web="63fd39e7-ff06-4d0d-a40b-29eb813a72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63e10108-1e6f-413e-8039-7249056a90f3" xsi:nil="true"/>
    <lcf76f155ced4ddcb4097134ff3c332f xmlns="63e10108-1e6f-413e-8039-7249056a90f3">
      <Terms xmlns="http://schemas.microsoft.com/office/infopath/2007/PartnerControls"/>
    </lcf76f155ced4ddcb4097134ff3c332f>
    <TaxCatchAll xmlns="63fd39e7-ff06-4d0d-a40b-29eb813a72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597A51-0C60-4629-A43A-1512A29EC92E}"/>
</file>

<file path=customXml/itemProps2.xml><?xml version="1.0" encoding="utf-8"?>
<ds:datastoreItem xmlns:ds="http://schemas.openxmlformats.org/officeDocument/2006/customXml" ds:itemID="{2BDEB457-622A-4D5C-9057-026F293D1F99}"/>
</file>

<file path=customXml/itemProps3.xml><?xml version="1.0" encoding="utf-8"?>
<ds:datastoreItem xmlns:ds="http://schemas.openxmlformats.org/officeDocument/2006/customXml" ds:itemID="{A37F9EC1-D780-4315-8F78-461C3ECE0F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Saffery</dc:creator>
  <cp:keywords/>
  <dc:description/>
  <cp:lastModifiedBy>Richard Saffery</cp:lastModifiedBy>
  <cp:revision/>
  <dcterms:created xsi:type="dcterms:W3CDTF">2023-04-28T00:30:03Z</dcterms:created>
  <dcterms:modified xsi:type="dcterms:W3CDTF">2023-10-07T03:31:05Z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0x01010085306AF342F80E4CA289715361CBDE72</vt:lpwstr>
  </property>
  <property fmtid="{D5CDD505-2E9C-101B-9397-08002B2CF9AE}" pid="3" name="MediaServiceImageTags">
    <vt:lpwstr/>
  </property>
</Properties>
</file>