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cuments\LSM\"/>
    </mc:Choice>
  </mc:AlternateContent>
  <xr:revisionPtr revIDLastSave="0" documentId="13_ncr:1_{E106C15E-685E-45A7-81D5-3CFFC2ED50E6}" xr6:coauthVersionLast="47" xr6:coauthVersionMax="47" xr10:uidLastSave="{00000000-0000-0000-0000-000000000000}"/>
  <bookViews>
    <workbookView xWindow="0" yWindow="360" windowWidth="19420" windowHeight="10300" xr2:uid="{00000000-000D-0000-FFFF-FFFF00000000}"/>
  </bookViews>
  <sheets>
    <sheet name="CURRENT STOCK" sheetId="1" r:id="rId1"/>
    <sheet name="OLD STOCK" sheetId="2" r:id="rId2"/>
    <sheet name="GOOD IN TRANSIT" sheetId="3" r:id="rId3"/>
    <sheet name="LSM CREDIT STATUS " sheetId="4" r:id="rId4"/>
    <sheet name="Sheet1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4" l="1"/>
  <c r="H30" i="4"/>
  <c r="H18" i="4"/>
  <c r="H16" i="4"/>
  <c r="H10" i="4"/>
  <c r="F38" i="3"/>
  <c r="F31" i="3"/>
  <c r="F30" i="3"/>
  <c r="F29" i="3"/>
  <c r="F27" i="3"/>
  <c r="F26" i="3"/>
  <c r="F25" i="3"/>
  <c r="O76" i="1"/>
  <c r="M75" i="1"/>
  <c r="K75" i="1"/>
  <c r="J75" i="1"/>
  <c r="I75" i="1"/>
  <c r="H75" i="1"/>
  <c r="F75" i="1"/>
  <c r="E75" i="1"/>
  <c r="D75" i="1"/>
  <c r="C75" i="1"/>
  <c r="O73" i="1"/>
  <c r="M73" i="1"/>
  <c r="O72" i="1"/>
  <c r="O71" i="1"/>
  <c r="M71" i="1"/>
  <c r="M70" i="1"/>
  <c r="O68" i="1"/>
  <c r="M68" i="1"/>
  <c r="O67" i="1"/>
  <c r="M67" i="1"/>
  <c r="O66" i="1"/>
  <c r="M66" i="1"/>
  <c r="O65" i="1"/>
  <c r="M65" i="1"/>
  <c r="O63" i="1"/>
  <c r="M63" i="1"/>
  <c r="O61" i="1"/>
  <c r="M61" i="1"/>
  <c r="O60" i="1"/>
  <c r="M60" i="1"/>
  <c r="O57" i="1"/>
  <c r="M57" i="1"/>
  <c r="O55" i="1"/>
  <c r="M55" i="1"/>
  <c r="O54" i="1"/>
  <c r="M54" i="1"/>
  <c r="O53" i="1"/>
  <c r="M53" i="1"/>
  <c r="O51" i="1"/>
  <c r="M51" i="1"/>
  <c r="O50" i="1"/>
  <c r="M50" i="1"/>
  <c r="O47" i="1"/>
  <c r="M47" i="1"/>
  <c r="O45" i="1"/>
  <c r="M45" i="1"/>
  <c r="O43" i="1"/>
  <c r="M43" i="1"/>
  <c r="O42" i="1"/>
  <c r="M42" i="1"/>
  <c r="O41" i="1"/>
  <c r="M41" i="1"/>
  <c r="O40" i="1"/>
  <c r="M40" i="1"/>
  <c r="O39" i="1"/>
  <c r="M39" i="1"/>
  <c r="O37" i="1"/>
  <c r="M37" i="1"/>
  <c r="O36" i="1"/>
  <c r="O35" i="1"/>
  <c r="O34" i="1"/>
  <c r="O33" i="1"/>
  <c r="M33" i="1"/>
  <c r="O30" i="1"/>
  <c r="M30" i="1"/>
  <c r="O29" i="1"/>
  <c r="M29" i="1"/>
  <c r="O28" i="1"/>
  <c r="M28" i="1"/>
  <c r="O27" i="1"/>
  <c r="O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O14" i="1"/>
  <c r="M14" i="1"/>
  <c r="O13" i="1"/>
  <c r="M13" i="1"/>
  <c r="O11" i="1"/>
  <c r="M11" i="1"/>
  <c r="O9" i="1"/>
  <c r="M9" i="1"/>
  <c r="O8" i="1"/>
  <c r="M8" i="1"/>
  <c r="O7" i="1"/>
  <c r="O6" i="1"/>
  <c r="M6" i="1"/>
  <c r="O5" i="1"/>
  <c r="O4" i="1"/>
</calcChain>
</file>

<file path=xl/sharedStrings.xml><?xml version="1.0" encoding="utf-8"?>
<sst xmlns="http://schemas.openxmlformats.org/spreadsheetml/2006/main" count="389" uniqueCount="256">
  <si>
    <t>STOCK AS AT  18TH OF  AUGUST 2025</t>
  </si>
  <si>
    <t>QUANTITY</t>
  </si>
  <si>
    <t>BAL</t>
  </si>
  <si>
    <t>PRODUCTS</t>
  </si>
  <si>
    <t>ALAKA</t>
  </si>
  <si>
    <t>ABUJA</t>
  </si>
  <si>
    <t>LEKKI 2</t>
  </si>
  <si>
    <t>TC</t>
  </si>
  <si>
    <t>ONIPANU</t>
  </si>
  <si>
    <t xml:space="preserve">AFFORDABLES </t>
  </si>
  <si>
    <t xml:space="preserve">FESTAC </t>
  </si>
  <si>
    <t>PH</t>
  </si>
  <si>
    <t>ILORIN</t>
  </si>
  <si>
    <t>PLEASANT</t>
  </si>
  <si>
    <t>CITI CARS</t>
  </si>
  <si>
    <t xml:space="preserve"> UNIT VALUE</t>
  </si>
  <si>
    <t xml:space="preserve">TOTAL VALUE </t>
  </si>
  <si>
    <t>TOYOTA</t>
  </si>
  <si>
    <t>BELTA 1.5L</t>
  </si>
  <si>
    <t>COROLLA 1.6L</t>
  </si>
  <si>
    <t>CAMRY 2.5LE</t>
  </si>
  <si>
    <t>CAMRY 2.0LE</t>
  </si>
  <si>
    <t>HILUX PETROL 2.7L MT</t>
  </si>
  <si>
    <t>HILUX PETROL 2.7L AT</t>
  </si>
  <si>
    <t>TOYOTA LAND CRUISER HILUX TRUCK</t>
  </si>
  <si>
    <t>HILUX DIESEL 2.7L MT</t>
  </si>
  <si>
    <t>HILUX 4.0L GR SPORT</t>
  </si>
  <si>
    <t>HILUX 4.0L</t>
  </si>
  <si>
    <t>HILUX 4.0L ADV</t>
  </si>
  <si>
    <t xml:space="preserve">PRADO 2.7L </t>
  </si>
  <si>
    <t>PRADO 2.4L</t>
  </si>
  <si>
    <t>PRADO 2.7L TXL</t>
  </si>
  <si>
    <t>PRADO 4.0L VXL</t>
  </si>
  <si>
    <t>LANDCRUISER 4.0L GXR</t>
  </si>
  <si>
    <t>LANDCRUISER 3.5 TT GXR</t>
  </si>
  <si>
    <t>LANDCRUISER 3.5 TT VXR</t>
  </si>
  <si>
    <t>LANDCRUISER 3.5 TT GR SPORT</t>
  </si>
  <si>
    <t>LAND CRUISER VX</t>
  </si>
  <si>
    <t>LEXUS LX 600</t>
  </si>
  <si>
    <t>COASTER DIESEL 30S</t>
  </si>
  <si>
    <t>COASTER PETROL 30S</t>
  </si>
  <si>
    <t>HIACE  HIGH ROOF AT</t>
  </si>
  <si>
    <t>LC PICK UP (BUFALLO) V8 DIESEL</t>
  </si>
  <si>
    <t>NEW LANCRUISER PRADO</t>
  </si>
  <si>
    <t>MITSUBISHI MONTERO SPORT</t>
  </si>
  <si>
    <t>MAXUS 60 PICK UP</t>
  </si>
  <si>
    <t xml:space="preserve">HUANGHAI </t>
  </si>
  <si>
    <t>HUANGHAI PICKUP LSM HHNIS</t>
  </si>
  <si>
    <t>HUANGHAI PICK UP LSM AUTO</t>
  </si>
  <si>
    <t>LSM CNG BUS MANUAL 18 SEATER</t>
  </si>
  <si>
    <t xml:space="preserve">LSM CNG BUS 7 SEATER </t>
  </si>
  <si>
    <t xml:space="preserve">LSM CNG BRT BUS </t>
  </si>
  <si>
    <t>DONGFENG</t>
  </si>
  <si>
    <t>DONGFENG PICKUP 4X4</t>
  </si>
  <si>
    <t xml:space="preserve">DONGFEND BUS 11 SEATERS BUS </t>
  </si>
  <si>
    <t>DONGFENG PICKUP 3 TONS</t>
  </si>
  <si>
    <t>DONGFENDPICK UP 2 TONS</t>
  </si>
  <si>
    <t>DONGFENG PICK UP 5 TONS</t>
  </si>
  <si>
    <t>40 FT FLATBEDS</t>
  </si>
  <si>
    <t>BULK CEMENT MOVER</t>
  </si>
  <si>
    <t>JAC PRODUCTS</t>
  </si>
  <si>
    <t>JAC WASTE COMPACTOR</t>
  </si>
  <si>
    <t>JAC TRACTOR HEAD D AXLE</t>
  </si>
  <si>
    <t>JAC TRACTOR HEAD S AXLE</t>
  </si>
  <si>
    <t>JAC 8 TONS LORRY LONG CHASIS</t>
  </si>
  <si>
    <t>JAC 10TONS LORRY LONG CHASIS</t>
  </si>
  <si>
    <t>JAC 10 TON TIPPER</t>
  </si>
  <si>
    <t xml:space="preserve">JAC 16 TONS LONG CHASISS </t>
  </si>
  <si>
    <t xml:space="preserve">JAC CEMENT MIXER </t>
  </si>
  <si>
    <t>JAC 30 TONS TIPPER 10 TYRE</t>
  </si>
  <si>
    <t>JAC TIPPER 12 TYRE</t>
  </si>
  <si>
    <t>JAC CNG</t>
  </si>
  <si>
    <t>JAC 20 TONS LONG CHASIS</t>
  </si>
  <si>
    <t>EQUIPMENT</t>
  </si>
  <si>
    <t>EXCAVATOR 335C</t>
  </si>
  <si>
    <t>MACK</t>
  </si>
  <si>
    <t>MACK GRANITE GU 812E</t>
  </si>
  <si>
    <t>MACK CH 613 D/A D/C</t>
  </si>
  <si>
    <t>CX VISON SINGLE AXLE</t>
  </si>
  <si>
    <t>CXN VISION DOUUBLE AXLE</t>
  </si>
  <si>
    <t>mack double cooling van</t>
  </si>
  <si>
    <t xml:space="preserve">YUTONG </t>
  </si>
  <si>
    <t>YUTONG BUS ZK 6608DM</t>
  </si>
  <si>
    <t>YUTONG SCHOOL BUS</t>
  </si>
  <si>
    <t>TIPING BUCKET NEW 40TONS</t>
  </si>
  <si>
    <t xml:space="preserve">TOTAL </t>
  </si>
  <si>
    <t>OLD STOCK AS AT TODAY 10/4/2025</t>
  </si>
  <si>
    <t>OWNER</t>
  </si>
  <si>
    <t>UNIT</t>
  </si>
  <si>
    <t>PHYSICAL CONDITION</t>
  </si>
  <si>
    <t>DIVINE ESTATE</t>
  </si>
  <si>
    <t>MACK TRUCK VISION</t>
  </si>
  <si>
    <t>LSM HAULAGE</t>
  </si>
  <si>
    <t>REPAIRABLE</t>
  </si>
  <si>
    <t>BULK TANKER VISION</t>
  </si>
  <si>
    <t>BAD STATE</t>
  </si>
  <si>
    <t>VISION DOUBLE CABIN</t>
  </si>
  <si>
    <t>LSM MOTORS</t>
  </si>
  <si>
    <t>MACK TOYING VEHICLE</t>
  </si>
  <si>
    <t>RUSTED</t>
  </si>
  <si>
    <t>MACK TIPPER</t>
  </si>
  <si>
    <t>EXTREMELY BAD STATE</t>
  </si>
  <si>
    <t>CX MACK CHASSIS</t>
  </si>
  <si>
    <t>MACK R MODEL</t>
  </si>
  <si>
    <t>DAF TIPPER</t>
  </si>
  <si>
    <t>LAKEVIEW ESTATE</t>
  </si>
  <si>
    <t>MACK CXU VISION</t>
  </si>
  <si>
    <t>LSM BULK TANKER</t>
  </si>
  <si>
    <t>CX613 VISION D/A, D/C</t>
  </si>
  <si>
    <t>LSM MTORS</t>
  </si>
  <si>
    <t>CX613 VISION D/A,D/C</t>
  </si>
  <si>
    <t>TRUCK CENTRE</t>
  </si>
  <si>
    <t>R MODEL TRACTOR HEAD</t>
  </si>
  <si>
    <t>POOR STATE</t>
  </si>
  <si>
    <t>CXU ACCIDENTED</t>
  </si>
  <si>
    <t>WASTE COMPACTOR</t>
  </si>
  <si>
    <t>GMC TRUCK</t>
  </si>
  <si>
    <t>NISSAN TOYING VEHICLE</t>
  </si>
  <si>
    <t>MACK COMPACTOR</t>
  </si>
  <si>
    <t>MACK FIRE SERVICE</t>
  </si>
  <si>
    <t>MACK CEMENT PUMP</t>
  </si>
  <si>
    <t>KNEWORTH TOYING VEHICLE</t>
  </si>
  <si>
    <t>MACK VISION DOUBLE AXLE S/CABIN</t>
  </si>
  <si>
    <t>MACK WASTE COMPACTOR</t>
  </si>
  <si>
    <t>GMC COOLING VAN</t>
  </si>
  <si>
    <t>MACK VISION DOUBLE AXLE</t>
  </si>
  <si>
    <t>MACK R MODEL LONG CHASSIS</t>
  </si>
  <si>
    <t>VOLVO DIESEL TANK</t>
  </si>
  <si>
    <t>LSM TOTAL</t>
  </si>
  <si>
    <t>CUSTOMER TOTAL</t>
  </si>
  <si>
    <t>MACK VISION BY GPC</t>
  </si>
  <si>
    <t>LAKE VIEW</t>
  </si>
  <si>
    <t>JAC TIPPER BY VISION SCAPE</t>
  </si>
  <si>
    <t>MACK CH TIPPER</t>
  </si>
  <si>
    <t>AUTO RANCH FZE</t>
  </si>
  <si>
    <t>DATE</t>
  </si>
  <si>
    <t>INVOICE NO</t>
  </si>
  <si>
    <t>PURPOSE</t>
  </si>
  <si>
    <t>INVOICE UNIT VALUE</t>
  </si>
  <si>
    <t>TOTAL DUE</t>
  </si>
  <si>
    <t>PAYMENT</t>
  </si>
  <si>
    <t>BALANCE</t>
  </si>
  <si>
    <t>REMARK</t>
  </si>
  <si>
    <t>USD RATE</t>
  </si>
  <si>
    <t>2025SS1</t>
  </si>
  <si>
    <t>LEXUS LX 600 TT</t>
  </si>
  <si>
    <t>2025SS42</t>
  </si>
  <si>
    <t>LEXUS GX550 PREMIUM</t>
  </si>
  <si>
    <t>TITANUIM CARS FZCO</t>
  </si>
  <si>
    <t>TOYOTA HILUX 2.7L PETROL- AT</t>
  </si>
  <si>
    <t>TOYOTA PRADO 2.4L MID OPT-TWIN TURBO</t>
  </si>
  <si>
    <t>TOYOTA LC VXR-TWIN TURBO</t>
  </si>
  <si>
    <t>TOYOTA HILUX MT-PT.2.7L</t>
  </si>
  <si>
    <t>TOYOTA HIACE MT 3.5L PETROL</t>
  </si>
  <si>
    <t>TOYOTA HIACE AT 3.5L-PETROL</t>
  </si>
  <si>
    <t>MERCURY GLOBAL FZCO</t>
  </si>
  <si>
    <t>TOYOTA CAMRY 2.0L- ELITE</t>
  </si>
  <si>
    <t>RECEIVED</t>
  </si>
  <si>
    <t>GOODS IN TRANSIT AS AT 18TH AUGUST 2025</t>
  </si>
  <si>
    <t xml:space="preserve">JAC PRODUCT </t>
  </si>
  <si>
    <t xml:space="preserve">item </t>
  </si>
  <si>
    <t xml:space="preserve">Unit </t>
  </si>
  <si>
    <t>COST VALUE</t>
  </si>
  <si>
    <t xml:space="preserve">AMOUNT PAID </t>
  </si>
  <si>
    <t xml:space="preserve">SUPPLIER BALANCE </t>
  </si>
  <si>
    <t>Tractor head  CNG</t>
  </si>
  <si>
    <t>20T</t>
  </si>
  <si>
    <t xml:space="preserve">10T </t>
  </si>
  <si>
    <t xml:space="preserve">LSM BUSES </t>
  </si>
  <si>
    <t>4 X 2 - 8T</t>
  </si>
  <si>
    <t xml:space="preserve">Chickeen Feed Truck </t>
  </si>
  <si>
    <t>LUXURY VEHICES ( HILUX, LAND CRUISER, LEXUS, ETC  FROM DUBAI IN TRANSIT AS AT TODAY - 18/8/2025</t>
  </si>
  <si>
    <t>PRODUCT</t>
  </si>
  <si>
    <t xml:space="preserve">invoice value </t>
  </si>
  <si>
    <t>BALANCE BALANCE S)</t>
  </si>
  <si>
    <t xml:space="preserve">GRAND TOTAL </t>
  </si>
  <si>
    <t>LANRE SHITTU MOTORS NIGERIA LIMITED RECEIVABLE DATA BASE AS AT 18TH OF AUGUST 2025</t>
  </si>
  <si>
    <t>TRUCK CENTRE RECEIVABLES</t>
  </si>
  <si>
    <t>S/N</t>
  </si>
  <si>
    <t>CUSTOMER</t>
  </si>
  <si>
    <t>LSM VALUE</t>
  </si>
  <si>
    <t>TOTAL VALUE</t>
  </si>
  <si>
    <t>PAYMENT TO DATE</t>
  </si>
  <si>
    <t>BALANCE(CREDIT/DEBIT)</t>
  </si>
  <si>
    <t>CONTACT</t>
  </si>
  <si>
    <t>ASB</t>
  </si>
  <si>
    <t>JACK TRUCKS</t>
  </si>
  <si>
    <t>MD</t>
  </si>
  <si>
    <t>GENERAL OLUDAYO</t>
  </si>
  <si>
    <t>HHNIS</t>
  </si>
  <si>
    <t>SURE VENTURES</t>
  </si>
  <si>
    <t>MACK TOKUNBO</t>
  </si>
  <si>
    <t>7, 500,000</t>
  </si>
  <si>
    <t>ARBISCO</t>
  </si>
  <si>
    <t>JAC TIPPER</t>
  </si>
  <si>
    <t>MIRSHAL GLOBAL</t>
  </si>
  <si>
    <t>5 HEADS NAD FIVE FLATBED</t>
  </si>
  <si>
    <t>SUB TOTAL</t>
  </si>
  <si>
    <t>OUTSTANDING BALANCE</t>
  </si>
  <si>
    <t>REM BAM NIGERIA LIMITED</t>
  </si>
  <si>
    <t>PURCHSES OF TRUCKS</t>
  </si>
  <si>
    <t>OLD DEBT</t>
  </si>
  <si>
    <t>TOTAL GRACE TRANSPORT</t>
  </si>
  <si>
    <t>PURCHASE OF BRT BUSES</t>
  </si>
  <si>
    <t>NIGERIAN SENATE</t>
  </si>
  <si>
    <t>MR RICHARD</t>
  </si>
  <si>
    <t xml:space="preserve">FG </t>
  </si>
  <si>
    <t>HILUX (AT AND MT ) &amp; COASTER</t>
  </si>
  <si>
    <t>MR SHOLA</t>
  </si>
  <si>
    <t xml:space="preserve">ABUJA </t>
  </si>
  <si>
    <t>FED. MIN. OF EDUCATION</t>
  </si>
  <si>
    <t xml:space="preserve">Water Tanker and Hiace Bus </t>
  </si>
  <si>
    <t>Mr Kehinde</t>
  </si>
  <si>
    <t xml:space="preserve">FED MIN OF HOUSING </t>
  </si>
  <si>
    <t>FMC GUSUA</t>
  </si>
  <si>
    <t>Changan CS 35</t>
  </si>
  <si>
    <t>NIGERIA COPYRIGHT COMMISSION</t>
  </si>
  <si>
    <t>Prado 2023 v6</t>
  </si>
  <si>
    <t>Mr Rilwan</t>
  </si>
  <si>
    <t>FEDERAL CHARACTER</t>
  </si>
  <si>
    <t>Lc GX Hilux TNL</t>
  </si>
  <si>
    <t>MINISTRY OF HOUSING</t>
  </si>
  <si>
    <t>Hiace HR, Hilux 2.7, Hilux Adv, Lc Prado TT &amp; Tx</t>
  </si>
  <si>
    <t>OK</t>
  </si>
  <si>
    <t>FEDERAL FIRE FIGHTER</t>
  </si>
  <si>
    <t>Toyota Hilux MT TNL</t>
  </si>
  <si>
    <t xml:space="preserve">AIBEN PROPERTIES </t>
  </si>
  <si>
    <t>Mit Montero</t>
  </si>
  <si>
    <t xml:space="preserve">Mr Saheed </t>
  </si>
  <si>
    <t>FBN CONSTRUCTION</t>
  </si>
  <si>
    <t>Hunghai</t>
  </si>
  <si>
    <t>Subtotal</t>
  </si>
  <si>
    <t>PORT HARCOURT</t>
  </si>
  <si>
    <t>UNIPORT</t>
  </si>
  <si>
    <t>2 LC VXR AND TOYOTA HIACE</t>
  </si>
  <si>
    <t xml:space="preserve">Mr Awelu </t>
  </si>
  <si>
    <t>TRUCK CENTRE TRUCK WORKSHOP</t>
  </si>
  <si>
    <t xml:space="preserve">OLADITI </t>
  </si>
  <si>
    <t>REPAIR</t>
  </si>
  <si>
    <t>GRAND WORKSHOP RECEIVABLES</t>
  </si>
  <si>
    <t>SPARE PARTS DEPT</t>
  </si>
  <si>
    <t>DUE DATE</t>
  </si>
  <si>
    <t>CONTACT PERSON</t>
  </si>
  <si>
    <t>BELLRIS</t>
  </si>
  <si>
    <t>PARTS</t>
  </si>
  <si>
    <t>BUA MARSHA GLOBAL</t>
  </si>
  <si>
    <t>GRAND SPARE PART DEPT TOTAL RECEIVABLES</t>
  </si>
  <si>
    <t>TOTAL RECEIVABLES</t>
  </si>
  <si>
    <t>BOVAS 1</t>
  </si>
  <si>
    <t>AMOUNT</t>
  </si>
  <si>
    <t>BOVAS 2</t>
  </si>
  <si>
    <t xml:space="preserve">FEB </t>
  </si>
  <si>
    <t xml:space="preserve">FAAN </t>
  </si>
  <si>
    <t xml:space="preserve">ASB </t>
  </si>
  <si>
    <t xml:space="preserve">GEN OLUDAYO </t>
  </si>
  <si>
    <t xml:space="preserve">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</si>
</sst>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mmm\ d"/>
    <numFmt numFmtId="165" formatCode="mmmm\ d"/>
    <numFmt numFmtId="166" formatCode="mmmm\ yyyy"/>
    <numFmt numFmtId="167" formatCode="mmm\ yyyy"/>
    <numFmt numFmtId="168" formatCode="&quot;$&quot;#,##0.00"/>
    <numFmt numFmtId="169" formatCode="&quot;$&quot;#,##0"/>
  </numFmts>
  <fonts count="48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sz val="14"/>
      <color rgb="FF000000"/>
      <name val="Calibri"/>
      <charset val="134"/>
    </font>
    <font>
      <b/>
      <sz val="15"/>
      <color rgb="FF000000"/>
      <name val="Calibri"/>
      <charset val="134"/>
    </font>
    <font>
      <sz val="11"/>
      <color rgb="FF000000"/>
      <name val="Arial"/>
      <charset val="134"/>
    </font>
    <font>
      <b/>
      <sz val="15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color rgb="FF000000"/>
      <name val="Tahoma"/>
      <charset val="134"/>
    </font>
    <font>
      <sz val="8"/>
      <color rgb="FF000000"/>
      <name val="Tahoma"/>
      <charset val="134"/>
    </font>
    <font>
      <b/>
      <sz val="13"/>
      <color theme="1"/>
      <name val="Arial"/>
      <charset val="134"/>
      <scheme val="minor"/>
    </font>
    <font>
      <b/>
      <sz val="16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7"/>
      <color theme="1"/>
      <name val="Arial"/>
      <charset val="134"/>
      <scheme val="minor"/>
    </font>
    <font>
      <sz val="10"/>
      <name val="Arial"/>
      <charset val="134"/>
      <scheme val="minor"/>
    </font>
    <font>
      <b/>
      <sz val="9"/>
      <color rgb="FF000000"/>
      <name val="Calibri"/>
      <charset val="134"/>
    </font>
    <font>
      <b/>
      <sz val="11"/>
      <color rgb="FF00B050"/>
      <name val="Calibri"/>
      <charset val="134"/>
    </font>
    <font>
      <u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9"/>
      <color rgb="FF00B050"/>
      <name val="Calibri"/>
      <charset val="134"/>
    </font>
    <font>
      <sz val="9"/>
      <color rgb="FF000000"/>
      <name val="Calibri"/>
      <charset val="134"/>
    </font>
    <font>
      <b/>
      <sz val="9"/>
      <color rgb="FF00B050"/>
      <name val="Calibri"/>
      <charset val="134"/>
    </font>
    <font>
      <sz val="9"/>
      <color rgb="FFFF0000"/>
      <name val="Calibri"/>
      <charset val="134"/>
    </font>
    <font>
      <b/>
      <sz val="13"/>
      <color rgb="FF000000"/>
      <name val="Calibri"/>
      <charset val="134"/>
    </font>
    <font>
      <b/>
      <sz val="12"/>
      <color theme="1"/>
      <name val="Arial"/>
      <charset val="134"/>
      <scheme val="minor"/>
    </font>
    <font>
      <b/>
      <sz val="11"/>
      <color rgb="FFC00000"/>
      <name val="Calibri"/>
      <charset val="134"/>
    </font>
    <font>
      <b/>
      <sz val="11"/>
      <color rgb="FFFF0000"/>
      <name val="Calibri"/>
      <charset val="134"/>
    </font>
    <font>
      <b/>
      <sz val="12"/>
      <color rgb="FF000000"/>
      <name val="Arial"/>
      <charset val="134"/>
    </font>
    <font>
      <b/>
      <sz val="10"/>
      <color rgb="FF000000"/>
      <name val="Arial"/>
      <charset val="134"/>
    </font>
    <font>
      <sz val="12"/>
      <color rgb="FF000000"/>
      <name val="Arial"/>
      <charset val="134"/>
    </font>
    <font>
      <sz val="10"/>
      <color rgb="FF000000"/>
      <name val="Arial"/>
      <charset val="134"/>
    </font>
    <font>
      <sz val="12"/>
      <color rgb="FF000000"/>
      <name val="&quot;\&quot;Times New Roman\&quot;&quot;"/>
      <charset val="134"/>
    </font>
    <font>
      <b/>
      <sz val="12"/>
      <color rgb="FF000000"/>
      <name val="&quot;\&quot;Times New Roman\&quot;&quot;"/>
      <charset val="134"/>
    </font>
    <font>
      <b/>
      <sz val="12"/>
      <color theme="1"/>
      <name val="Arial"/>
      <charset val="134"/>
    </font>
    <font>
      <sz val="12"/>
      <color rgb="FF000000"/>
      <name val="Calibri"/>
      <charset val="134"/>
    </font>
    <font>
      <sz val="12"/>
      <color theme="1"/>
      <name val="Arial"/>
      <charset val="134"/>
      <scheme val="minor"/>
    </font>
    <font>
      <sz val="12"/>
      <color theme="1"/>
      <name val="Arial"/>
      <charset val="134"/>
    </font>
    <font>
      <sz val="12"/>
      <color rgb="FF000000"/>
      <name val="&quot;Times New Roman&quot;"/>
      <charset val="134"/>
    </font>
    <font>
      <b/>
      <sz val="11"/>
      <color rgb="FF76933C"/>
      <name val="Calibri"/>
      <charset val="134"/>
    </font>
    <font>
      <u/>
      <sz val="12"/>
      <color rgb="FF000000"/>
      <name val="Calibri"/>
      <charset val="134"/>
    </font>
    <font>
      <sz val="15"/>
      <color theme="1"/>
      <name val="Arial"/>
      <charset val="134"/>
      <scheme val="minor"/>
    </font>
    <font>
      <b/>
      <sz val="15"/>
      <color rgb="FF76933C"/>
      <name val="Calibri"/>
      <charset val="134"/>
    </font>
    <font>
      <sz val="15"/>
      <color rgb="FF000000"/>
      <name val="Calibri"/>
      <charset val="134"/>
    </font>
    <font>
      <b/>
      <sz val="12"/>
      <color rgb="FF76933C"/>
      <name val="Calibri"/>
      <charset val="134"/>
    </font>
    <font>
      <sz val="12"/>
      <color rgb="FFFF0000"/>
      <name val="Arial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1E1E1"/>
        <bgColor rgb="FFE1E1E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3" fontId="4" fillId="0" borderId="1" xfId="0" applyNumberFormat="1" applyFont="1" applyBorder="1"/>
    <xf numFmtId="3" fontId="3" fillId="0" borderId="1" xfId="0" applyNumberFormat="1" applyFont="1" applyBorder="1"/>
    <xf numFmtId="3" fontId="3" fillId="2" borderId="1" xfId="0" applyNumberFormat="1" applyFont="1" applyFill="1" applyBorder="1"/>
    <xf numFmtId="3" fontId="7" fillId="0" borderId="1" xfId="0" applyNumberFormat="1" applyFont="1" applyBorder="1"/>
    <xf numFmtId="4" fontId="4" fillId="3" borderId="1" xfId="0" applyNumberFormat="1" applyFont="1" applyFill="1" applyBorder="1" applyAlignment="1">
      <alignment horizontal="right"/>
    </xf>
    <xf numFmtId="4" fontId="4" fillId="2" borderId="1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4" fontId="8" fillId="2" borderId="0" xfId="0" applyNumberFormat="1" applyFont="1" applyFill="1" applyAlignment="1">
      <alignment horizontal="left"/>
    </xf>
    <xf numFmtId="4" fontId="9" fillId="0" borderId="0" xfId="0" applyNumberFormat="1" applyFont="1"/>
    <xf numFmtId="0" fontId="8" fillId="0" borderId="1" xfId="0" applyFont="1" applyBorder="1"/>
    <xf numFmtId="0" fontId="4" fillId="2" borderId="1" xfId="0" applyFont="1" applyFill="1" applyBorder="1"/>
    <xf numFmtId="0" fontId="10" fillId="0" borderId="1" xfId="0" applyFont="1" applyBorder="1"/>
    <xf numFmtId="0" fontId="11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left"/>
    </xf>
    <xf numFmtId="3" fontId="11" fillId="2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0" fillId="0" borderId="0" xfId="0" applyFont="1"/>
    <xf numFmtId="0" fontId="13" fillId="2" borderId="1" xfId="0" applyFont="1" applyFill="1" applyBorder="1"/>
    <xf numFmtId="0" fontId="14" fillId="2" borderId="1" xfId="0" applyFont="1" applyFill="1" applyBorder="1"/>
    <xf numFmtId="3" fontId="10" fillId="0" borderId="0" xfId="0" applyNumberFormat="1" applyFont="1"/>
    <xf numFmtId="0" fontId="15" fillId="0" borderId="1" xfId="0" applyFont="1" applyBorder="1"/>
    <xf numFmtId="3" fontId="10" fillId="0" borderId="1" xfId="0" applyNumberFormat="1" applyFont="1" applyBorder="1"/>
    <xf numFmtId="3" fontId="15" fillId="2" borderId="1" xfId="0" applyNumberFormat="1" applyFont="1" applyFill="1" applyBorder="1"/>
    <xf numFmtId="3" fontId="10" fillId="2" borderId="1" xfId="0" applyNumberFormat="1" applyFont="1" applyFill="1" applyBorder="1"/>
    <xf numFmtId="3" fontId="14" fillId="2" borderId="1" xfId="0" applyNumberFormat="1" applyFont="1" applyFill="1" applyBorder="1"/>
    <xf numFmtId="3" fontId="9" fillId="2" borderId="1" xfId="0" applyNumberFormat="1" applyFont="1" applyFill="1" applyBorder="1"/>
    <xf numFmtId="0" fontId="16" fillId="2" borderId="1" xfId="0" applyFont="1" applyFill="1" applyBorder="1"/>
    <xf numFmtId="3" fontId="15" fillId="0" borderId="1" xfId="0" applyNumberFormat="1" applyFont="1" applyBorder="1"/>
    <xf numFmtId="4" fontId="4" fillId="0" borderId="1" xfId="0" applyNumberFormat="1" applyFont="1" applyBorder="1" applyAlignment="1">
      <alignment horizontal="right"/>
    </xf>
    <xf numFmtId="0" fontId="13" fillId="0" borderId="1" xfId="0" applyFont="1" applyBorder="1"/>
    <xf numFmtId="3" fontId="14" fillId="0" borderId="1" xfId="0" applyNumberFormat="1" applyFont="1" applyBorder="1"/>
    <xf numFmtId="0" fontId="2" fillId="0" borderId="1" xfId="0" applyFont="1" applyBorder="1"/>
    <xf numFmtId="0" fontId="18" fillId="0" borderId="1" xfId="0" applyFont="1" applyBorder="1"/>
    <xf numFmtId="0" fontId="18" fillId="0" borderId="0" xfId="0" applyFont="1"/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8" fontId="4" fillId="0" borderId="0" xfId="0" applyNumberFormat="1" applyFont="1"/>
    <xf numFmtId="4" fontId="19" fillId="0" borderId="0" xfId="0" applyNumberFormat="1" applyFont="1"/>
    <xf numFmtId="14" fontId="4" fillId="0" borderId="0" xfId="0" applyNumberFormat="1" applyFont="1"/>
    <xf numFmtId="169" fontId="4" fillId="0" borderId="0" xfId="0" applyNumberFormat="1" applyFont="1"/>
    <xf numFmtId="168" fontId="19" fillId="0" borderId="0" xfId="0" applyNumberFormat="1" applyFont="1"/>
    <xf numFmtId="0" fontId="19" fillId="0" borderId="0" xfId="0" applyFont="1"/>
    <xf numFmtId="168" fontId="20" fillId="0" borderId="0" xfId="0" applyNumberFormat="1" applyFont="1"/>
    <xf numFmtId="0" fontId="7" fillId="0" borderId="0" xfId="0" applyFont="1"/>
    <xf numFmtId="4" fontId="4" fillId="0" borderId="0" xfId="0" applyNumberFormat="1" applyFont="1"/>
    <xf numFmtId="0" fontId="21" fillId="0" borderId="1" xfId="0" applyFont="1" applyBorder="1"/>
    <xf numFmtId="168" fontId="21" fillId="0" borderId="1" xfId="0" applyNumberFormat="1" applyFont="1" applyBorder="1"/>
    <xf numFmtId="4" fontId="4" fillId="0" borderId="1" xfId="0" applyNumberFormat="1" applyFont="1" applyBorder="1"/>
    <xf numFmtId="169" fontId="4" fillId="0" borderId="1" xfId="0" applyNumberFormat="1" applyFont="1" applyBorder="1"/>
    <xf numFmtId="0" fontId="21" fillId="4" borderId="1" xfId="0" applyFont="1" applyFill="1" applyBorder="1"/>
    <xf numFmtId="0" fontId="22" fillId="4" borderId="1" xfId="0" applyFont="1" applyFill="1" applyBorder="1"/>
    <xf numFmtId="0" fontId="23" fillId="4" borderId="1" xfId="0" applyFont="1" applyFill="1" applyBorder="1"/>
    <xf numFmtId="3" fontId="23" fillId="4" borderId="1" xfId="0" applyNumberFormat="1" applyFont="1" applyFill="1" applyBorder="1"/>
    <xf numFmtId="169" fontId="24" fillId="4" borderId="1" xfId="0" applyNumberFormat="1" applyFont="1" applyFill="1" applyBorder="1"/>
    <xf numFmtId="0" fontId="25" fillId="4" borderId="1" xfId="0" applyFont="1" applyFill="1" applyBorder="1"/>
    <xf numFmtId="169" fontId="23" fillId="4" borderId="1" xfId="0" applyNumberFormat="1" applyFont="1" applyFill="1" applyBorder="1"/>
    <xf numFmtId="0" fontId="23" fillId="4" borderId="1" xfId="0" applyFont="1" applyFill="1" applyBorder="1" applyAlignment="1">
      <alignment horizontal="right"/>
    </xf>
    <xf numFmtId="4" fontId="23" fillId="4" borderId="1" xfId="0" applyNumberFormat="1" applyFont="1" applyFill="1" applyBorder="1" applyAlignment="1">
      <alignment horizontal="right"/>
    </xf>
    <xf numFmtId="3" fontId="26" fillId="0" borderId="1" xfId="0" applyNumberFormat="1" applyFont="1" applyBorder="1"/>
    <xf numFmtId="0" fontId="27" fillId="0" borderId="1" xfId="0" applyFont="1" applyBorder="1"/>
    <xf numFmtId="3" fontId="2" fillId="0" borderId="1" xfId="0" applyNumberFormat="1" applyFont="1" applyBorder="1"/>
    <xf numFmtId="0" fontId="1" fillId="0" borderId="1" xfId="0" applyFont="1" applyBorder="1"/>
    <xf numFmtId="3" fontId="27" fillId="0" borderId="1" xfId="0" applyNumberFormat="1" applyFont="1" applyBorder="1"/>
    <xf numFmtId="168" fontId="28" fillId="0" borderId="0" xfId="0" applyNumberFormat="1" applyFont="1"/>
    <xf numFmtId="3" fontId="4" fillId="0" borderId="0" xfId="0" applyNumberFormat="1" applyFont="1"/>
    <xf numFmtId="0" fontId="28" fillId="0" borderId="0" xfId="0" applyFont="1" applyAlignment="1">
      <alignment horizontal="right"/>
    </xf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0" fontId="9" fillId="0" borderId="0" xfId="0" applyFont="1"/>
    <xf numFmtId="0" fontId="32" fillId="0" borderId="1" xfId="0" applyFont="1" applyBorder="1"/>
    <xf numFmtId="0" fontId="33" fillId="0" borderId="1" xfId="0" applyFont="1" applyBorder="1"/>
    <xf numFmtId="0" fontId="34" fillId="4" borderId="1" xfId="0" applyFont="1" applyFill="1" applyBorder="1"/>
    <xf numFmtId="0" fontId="35" fillId="4" borderId="1" xfId="0" applyFont="1" applyFill="1" applyBorder="1"/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36" fillId="4" borderId="1" xfId="0" applyFont="1" applyFill="1" applyBorder="1"/>
    <xf numFmtId="0" fontId="37" fillId="0" borderId="1" xfId="0" applyFont="1" applyBorder="1" applyAlignment="1">
      <alignment horizontal="right"/>
    </xf>
    <xf numFmtId="0" fontId="38" fillId="0" borderId="1" xfId="0" applyFont="1" applyBorder="1"/>
    <xf numFmtId="0" fontId="39" fillId="4" borderId="1" xfId="0" applyFont="1" applyFill="1" applyBorder="1"/>
    <xf numFmtId="0" fontId="37" fillId="0" borderId="1" xfId="0" applyFont="1" applyBorder="1"/>
    <xf numFmtId="0" fontId="32" fillId="4" borderId="1" xfId="0" applyFont="1" applyFill="1" applyBorder="1"/>
    <xf numFmtId="0" fontId="32" fillId="0" borderId="1" xfId="0" applyFont="1" applyBorder="1" applyAlignment="1">
      <alignment horizontal="right"/>
    </xf>
    <xf numFmtId="0" fontId="32" fillId="4" borderId="1" xfId="0" applyFont="1" applyFill="1" applyBorder="1" applyAlignment="1">
      <alignment horizontal="left"/>
    </xf>
    <xf numFmtId="0" fontId="40" fillId="4" borderId="1" xfId="0" applyFont="1" applyFill="1" applyBorder="1"/>
    <xf numFmtId="0" fontId="14" fillId="0" borderId="1" xfId="0" applyFont="1" applyBorder="1"/>
    <xf numFmtId="169" fontId="4" fillId="0" borderId="1" xfId="0" applyNumberFormat="1" applyFont="1" applyBorder="1" applyAlignment="1">
      <alignment horizontal="right"/>
    </xf>
    <xf numFmtId="0" fontId="41" fillId="0" borderId="1" xfId="0" applyFont="1" applyBorder="1"/>
    <xf numFmtId="0" fontId="20" fillId="0" borderId="1" xfId="0" applyFont="1" applyBorder="1" applyAlignment="1">
      <alignment horizontal="right"/>
    </xf>
    <xf numFmtId="169" fontId="20" fillId="0" borderId="1" xfId="0" applyNumberFormat="1" applyFont="1" applyBorder="1" applyAlignment="1">
      <alignment horizontal="right"/>
    </xf>
    <xf numFmtId="0" fontId="42" fillId="0" borderId="1" xfId="0" applyFont="1" applyBorder="1" applyAlignment="1">
      <alignment horizontal="right"/>
    </xf>
    <xf numFmtId="0" fontId="9" fillId="0" borderId="1" xfId="0" applyFont="1" applyBorder="1"/>
    <xf numFmtId="0" fontId="43" fillId="0" borderId="1" xfId="0" applyFont="1" applyBorder="1"/>
    <xf numFmtId="0" fontId="44" fillId="0" borderId="1" xfId="0" applyFont="1" applyBorder="1"/>
    <xf numFmtId="0" fontId="45" fillId="0" borderId="1" xfId="0" applyFont="1" applyBorder="1"/>
    <xf numFmtId="169" fontId="37" fillId="0" borderId="1" xfId="0" applyNumberFormat="1" applyFont="1" applyBorder="1" applyAlignment="1">
      <alignment horizontal="right"/>
    </xf>
    <xf numFmtId="0" fontId="46" fillId="0" borderId="1" xfId="0" applyFont="1" applyBorder="1"/>
    <xf numFmtId="169" fontId="42" fillId="0" borderId="1" xfId="0" applyNumberFormat="1" applyFont="1" applyBorder="1" applyAlignment="1">
      <alignment horizontal="right"/>
    </xf>
    <xf numFmtId="3" fontId="47" fillId="5" borderId="1" xfId="0" applyNumberFormat="1" applyFont="1" applyFill="1" applyBorder="1"/>
    <xf numFmtId="0" fontId="36" fillId="0" borderId="2" xfId="0" applyFont="1" applyBorder="1" applyAlignment="1">
      <alignment horizontal="center"/>
    </xf>
    <xf numFmtId="0" fontId="17" fillId="0" borderId="3" xfId="0" applyFont="1" applyBorder="1"/>
    <xf numFmtId="0" fontId="17" fillId="0" borderId="4" xfId="0" applyFont="1" applyBorder="1"/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14"/>
  <sheetViews>
    <sheetView tabSelected="1" workbookViewId="0">
      <pane ySplit="2" topLeftCell="A24" activePane="bottomLeft" state="frozen"/>
      <selection pane="bottomLeft" activeCell="F12" sqref="F12"/>
    </sheetView>
  </sheetViews>
  <sheetFormatPr defaultColWidth="12.6328125" defaultRowHeight="15.75" customHeight="1"/>
  <cols>
    <col min="1" max="1" width="42" customWidth="1"/>
    <col min="2" max="2" width="8.36328125" customWidth="1"/>
    <col min="3" max="3" width="13" customWidth="1"/>
    <col min="4" max="4" width="11.90625" customWidth="1"/>
    <col min="5" max="5" width="11.453125" customWidth="1"/>
    <col min="6" max="6" width="17.26953125" customWidth="1"/>
    <col min="7" max="7" width="20.6328125" customWidth="1"/>
    <col min="8" max="8" width="17.6328125" customWidth="1"/>
    <col min="9" max="9" width="5.36328125" customWidth="1"/>
    <col min="10" max="10" width="12.36328125" customWidth="1"/>
    <col min="11" max="11" width="13.81640625" customWidth="1"/>
    <col min="12" max="12" width="15.08984375" customWidth="1"/>
    <col min="13" max="13" width="5.90625" customWidth="1"/>
    <col min="14" max="14" width="18.81640625" customWidth="1"/>
    <col min="15" max="15" width="21" customWidth="1"/>
    <col min="16" max="16" width="22.7265625" customWidth="1"/>
    <col min="17" max="17" width="21.26953125" customWidth="1"/>
    <col min="18" max="18" width="31.6328125" customWidth="1"/>
  </cols>
  <sheetData>
    <row r="1" spans="1:27" ht="15.5">
      <c r="A1" s="92" t="s">
        <v>0</v>
      </c>
      <c r="B1" s="117" t="s">
        <v>1</v>
      </c>
      <c r="C1" s="118"/>
      <c r="D1" s="118"/>
      <c r="E1" s="118"/>
      <c r="F1" s="118"/>
      <c r="G1" s="118"/>
      <c r="H1" s="118"/>
      <c r="I1" s="118"/>
      <c r="J1" s="118"/>
      <c r="K1" s="118"/>
      <c r="L1" s="119"/>
      <c r="M1" s="93" t="s">
        <v>2</v>
      </c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spans="1:27" ht="15.5">
      <c r="A2" s="92" t="s">
        <v>3</v>
      </c>
      <c r="B2" s="93" t="s">
        <v>4</v>
      </c>
      <c r="C2" s="93" t="s">
        <v>5</v>
      </c>
      <c r="D2" s="93" t="s">
        <v>6</v>
      </c>
      <c r="E2" s="93" t="s">
        <v>7</v>
      </c>
      <c r="F2" s="93" t="s">
        <v>8</v>
      </c>
      <c r="G2" s="93" t="s">
        <v>9</v>
      </c>
      <c r="H2" s="93" t="s">
        <v>10</v>
      </c>
      <c r="I2" s="93" t="s">
        <v>11</v>
      </c>
      <c r="J2" s="93" t="s">
        <v>12</v>
      </c>
      <c r="K2" s="93" t="s">
        <v>13</v>
      </c>
      <c r="L2" s="93" t="s">
        <v>14</v>
      </c>
      <c r="M2" s="93"/>
      <c r="N2" s="92" t="s">
        <v>15</v>
      </c>
      <c r="O2" s="77" t="s">
        <v>16</v>
      </c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spans="1:27" ht="15.5">
      <c r="A3" s="94" t="s">
        <v>17</v>
      </c>
      <c r="B3" s="95"/>
      <c r="C3" s="88"/>
      <c r="D3" s="96"/>
      <c r="E3" s="96"/>
      <c r="F3" s="96"/>
      <c r="G3" s="96"/>
      <c r="H3" s="96"/>
      <c r="I3" s="96"/>
      <c r="J3" s="96"/>
      <c r="K3" s="96"/>
      <c r="L3" s="96"/>
      <c r="M3" s="77"/>
      <c r="N3" s="94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</row>
    <row r="4" spans="1:27" ht="15.5">
      <c r="A4" s="97" t="s">
        <v>18</v>
      </c>
      <c r="B4" s="95">
        <v>1</v>
      </c>
      <c r="C4" s="88"/>
      <c r="D4" s="96">
        <v>1</v>
      </c>
      <c r="E4" s="96"/>
      <c r="F4" s="96"/>
      <c r="G4" s="96"/>
      <c r="H4" s="96"/>
      <c r="I4" s="96"/>
      <c r="J4" s="96"/>
      <c r="K4" s="96"/>
      <c r="L4" s="96"/>
      <c r="M4" s="77">
        <v>2</v>
      </c>
      <c r="N4" s="97">
        <v>40000000</v>
      </c>
      <c r="O4" s="77">
        <f t="shared" ref="O4:O9" si="0">N4*M4</f>
        <v>80000000</v>
      </c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</row>
    <row r="5" spans="1:27" ht="15.5">
      <c r="A5" s="97" t="s">
        <v>19</v>
      </c>
      <c r="B5" s="98"/>
      <c r="C5" s="88"/>
      <c r="D5" s="96">
        <v>1</v>
      </c>
      <c r="E5" s="96"/>
      <c r="F5" s="96"/>
      <c r="G5" s="96"/>
      <c r="H5" s="96"/>
      <c r="I5" s="96"/>
      <c r="J5" s="96"/>
      <c r="K5" s="96"/>
      <c r="L5" s="96"/>
      <c r="M5" s="77">
        <v>1</v>
      </c>
      <c r="N5" s="97">
        <v>45000000</v>
      </c>
      <c r="O5" s="77">
        <f t="shared" si="0"/>
        <v>45000000</v>
      </c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</row>
    <row r="6" spans="1:27" ht="15.5">
      <c r="A6" s="97" t="s">
        <v>20</v>
      </c>
      <c r="B6" s="95">
        <v>3</v>
      </c>
      <c r="C6" s="88">
        <v>0</v>
      </c>
      <c r="D6" s="95">
        <v>1</v>
      </c>
      <c r="E6" s="96"/>
      <c r="F6" s="96"/>
      <c r="G6" s="96"/>
      <c r="H6" s="96"/>
      <c r="I6" s="96"/>
      <c r="J6" s="96"/>
      <c r="K6" s="96"/>
      <c r="L6" s="96">
        <v>2</v>
      </c>
      <c r="M6" s="77">
        <f>SUM(B6:L6)</f>
        <v>6</v>
      </c>
      <c r="N6" s="97">
        <v>70500000</v>
      </c>
      <c r="O6" s="77">
        <f t="shared" si="0"/>
        <v>423000000</v>
      </c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</row>
    <row r="7" spans="1:27" ht="15.5">
      <c r="A7" s="97" t="s">
        <v>21</v>
      </c>
      <c r="B7" s="95">
        <v>3</v>
      </c>
      <c r="C7" s="88"/>
      <c r="D7" s="95"/>
      <c r="E7" s="96"/>
      <c r="F7" s="96"/>
      <c r="G7" s="96"/>
      <c r="H7" s="96"/>
      <c r="I7" s="96"/>
      <c r="J7" s="96"/>
      <c r="K7" s="96"/>
      <c r="L7" s="96"/>
      <c r="M7" s="77">
        <v>3</v>
      </c>
      <c r="N7" s="97">
        <v>70500000</v>
      </c>
      <c r="O7" s="77">
        <f t="shared" si="0"/>
        <v>211500000</v>
      </c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</row>
    <row r="8" spans="1:27" ht="15.5">
      <c r="A8" s="97" t="s">
        <v>22</v>
      </c>
      <c r="B8" s="95"/>
      <c r="C8" s="88"/>
      <c r="D8" s="95"/>
      <c r="E8" s="96"/>
      <c r="F8" s="96"/>
      <c r="G8" s="96"/>
      <c r="H8" s="96"/>
      <c r="I8" s="96"/>
      <c r="J8" s="96"/>
      <c r="K8" s="96"/>
      <c r="L8" s="96"/>
      <c r="M8" s="77">
        <f t="shared" ref="M8:M9" si="1">SUM(B8:L8)</f>
        <v>0</v>
      </c>
      <c r="N8" s="97">
        <v>68000000</v>
      </c>
      <c r="O8" s="77">
        <f t="shared" si="0"/>
        <v>0</v>
      </c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</row>
    <row r="9" spans="1:27" ht="15.5">
      <c r="A9" s="97" t="s">
        <v>23</v>
      </c>
      <c r="B9" s="95">
        <v>3</v>
      </c>
      <c r="C9" s="88">
        <v>1</v>
      </c>
      <c r="D9" s="98"/>
      <c r="E9" s="96"/>
      <c r="F9" s="96"/>
      <c r="G9" s="96"/>
      <c r="H9" s="96"/>
      <c r="I9" s="96"/>
      <c r="J9" s="96"/>
      <c r="K9" s="96"/>
      <c r="L9" s="96"/>
      <c r="M9" s="77">
        <f t="shared" si="1"/>
        <v>4</v>
      </c>
      <c r="N9" s="97">
        <v>75000000</v>
      </c>
      <c r="O9" s="77">
        <f t="shared" si="0"/>
        <v>300000000</v>
      </c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</row>
    <row r="10" spans="1:27" ht="15.5">
      <c r="A10" s="97" t="s">
        <v>24</v>
      </c>
      <c r="B10" s="98"/>
      <c r="C10" s="88"/>
      <c r="D10" s="95">
        <v>1</v>
      </c>
      <c r="E10" s="96"/>
      <c r="F10" s="96"/>
      <c r="G10" s="96"/>
      <c r="H10" s="96"/>
      <c r="I10" s="96"/>
      <c r="J10" s="96"/>
      <c r="K10" s="96"/>
      <c r="L10" s="96"/>
      <c r="M10" s="77">
        <v>1</v>
      </c>
      <c r="N10" s="97"/>
      <c r="O10" s="77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</row>
    <row r="11" spans="1:27" ht="15.5">
      <c r="A11" s="97" t="s">
        <v>25</v>
      </c>
      <c r="B11" s="98">
        <v>3</v>
      </c>
      <c r="C11" s="88"/>
      <c r="D11" s="95">
        <v>4</v>
      </c>
      <c r="E11" s="96"/>
      <c r="F11" s="96"/>
      <c r="G11" s="96"/>
      <c r="H11" s="96"/>
      <c r="I11" s="96">
        <v>1</v>
      </c>
      <c r="J11" s="96"/>
      <c r="K11" s="96"/>
      <c r="L11" s="96">
        <v>1</v>
      </c>
      <c r="M11" s="77">
        <f>SUM(B11:L11)</f>
        <v>9</v>
      </c>
      <c r="N11" s="97">
        <v>73500000</v>
      </c>
      <c r="O11" s="77">
        <f>N11*M11</f>
        <v>661500000</v>
      </c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</row>
    <row r="12" spans="1:27" ht="15.5">
      <c r="A12" s="99" t="s">
        <v>26</v>
      </c>
      <c r="B12" s="98">
        <v>2</v>
      </c>
      <c r="C12" s="88"/>
      <c r="D12" s="95"/>
      <c r="E12" s="96"/>
      <c r="F12" s="96"/>
      <c r="G12" s="96"/>
      <c r="H12" s="96"/>
      <c r="I12" s="96"/>
      <c r="J12" s="96"/>
      <c r="K12" s="96"/>
      <c r="L12" s="96"/>
      <c r="M12" s="77">
        <v>2</v>
      </c>
      <c r="N12" s="97">
        <v>120000000</v>
      </c>
      <c r="O12" s="77">
        <v>120000000</v>
      </c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</row>
    <row r="13" spans="1:27" ht="15.5">
      <c r="A13" s="97" t="s">
        <v>27</v>
      </c>
      <c r="B13" s="98"/>
      <c r="C13" s="88"/>
      <c r="D13" s="95"/>
      <c r="E13" s="96"/>
      <c r="F13" s="96"/>
      <c r="G13" s="96"/>
      <c r="H13" s="96"/>
      <c r="I13" s="96"/>
      <c r="J13" s="96">
        <v>1</v>
      </c>
      <c r="K13" s="96"/>
      <c r="L13" s="96"/>
      <c r="M13" s="77">
        <f t="shared" ref="M13:M14" si="2">SUM(B13:L13)</f>
        <v>1</v>
      </c>
      <c r="N13" s="97">
        <v>80000000</v>
      </c>
      <c r="O13" s="77">
        <f t="shared" ref="O13:O30" si="3">N13*M13</f>
        <v>80000000</v>
      </c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</row>
    <row r="14" spans="1:27" ht="15.5">
      <c r="A14" s="97" t="s">
        <v>28</v>
      </c>
      <c r="B14" s="98">
        <v>4</v>
      </c>
      <c r="C14" s="100">
        <v>1</v>
      </c>
      <c r="D14" s="98"/>
      <c r="E14" s="96"/>
      <c r="F14" s="96"/>
      <c r="G14" s="96"/>
      <c r="H14" s="96"/>
      <c r="I14" s="96"/>
      <c r="J14" s="96"/>
      <c r="K14" s="96"/>
      <c r="L14" s="96"/>
      <c r="M14" s="77">
        <f t="shared" si="2"/>
        <v>5</v>
      </c>
      <c r="N14" s="97">
        <v>135000000</v>
      </c>
      <c r="O14" s="77">
        <f t="shared" si="3"/>
        <v>675000000</v>
      </c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</row>
    <row r="15" spans="1:27" ht="15.5">
      <c r="A15" s="97" t="s">
        <v>29</v>
      </c>
      <c r="B15" s="95">
        <v>1</v>
      </c>
      <c r="C15" s="88"/>
      <c r="D15" s="98"/>
      <c r="E15" s="96"/>
      <c r="F15" s="96"/>
      <c r="G15" s="96"/>
      <c r="H15" s="96"/>
      <c r="I15" s="96"/>
      <c r="J15" s="96"/>
      <c r="K15" s="96">
        <v>1</v>
      </c>
      <c r="L15" s="96"/>
      <c r="M15" s="77">
        <v>2</v>
      </c>
      <c r="N15" s="97">
        <v>130000000</v>
      </c>
      <c r="O15" s="77">
        <f t="shared" si="3"/>
        <v>260000000</v>
      </c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</row>
    <row r="16" spans="1:27" ht="15.5">
      <c r="A16" s="97" t="s">
        <v>30</v>
      </c>
      <c r="B16" s="95"/>
      <c r="C16" s="88">
        <v>1</v>
      </c>
      <c r="D16" s="98"/>
      <c r="E16" s="96"/>
      <c r="F16" s="96"/>
      <c r="G16" s="96"/>
      <c r="H16" s="96"/>
      <c r="I16" s="96"/>
      <c r="J16" s="96"/>
      <c r="K16" s="96"/>
      <c r="L16" s="96"/>
      <c r="M16" s="77">
        <f t="shared" ref="M16:M25" si="4">SUM(B16:L16)</f>
        <v>1</v>
      </c>
      <c r="N16" s="97">
        <v>120000000</v>
      </c>
      <c r="O16" s="77">
        <f t="shared" si="3"/>
        <v>120000000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</row>
    <row r="17" spans="1:27" ht="15.5">
      <c r="A17" s="97" t="s">
        <v>31</v>
      </c>
      <c r="B17" s="95"/>
      <c r="C17" s="88"/>
      <c r="D17" s="98"/>
      <c r="E17" s="96"/>
      <c r="F17" s="96"/>
      <c r="G17" s="96"/>
      <c r="H17" s="96"/>
      <c r="I17" s="96"/>
      <c r="J17" s="96"/>
      <c r="K17" s="96">
        <v>1</v>
      </c>
      <c r="L17" s="96"/>
      <c r="M17" s="77">
        <f t="shared" si="4"/>
        <v>1</v>
      </c>
      <c r="N17" s="97">
        <v>120000000</v>
      </c>
      <c r="O17" s="77">
        <f t="shared" si="3"/>
        <v>120000000</v>
      </c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</row>
    <row r="18" spans="1:27" ht="15.5">
      <c r="A18" s="97" t="s">
        <v>32</v>
      </c>
      <c r="B18" s="98"/>
      <c r="C18" s="100"/>
      <c r="D18" s="98"/>
      <c r="E18" s="96"/>
      <c r="F18" s="96"/>
      <c r="G18" s="96"/>
      <c r="H18" s="96"/>
      <c r="I18" s="96"/>
      <c r="J18" s="96"/>
      <c r="K18" s="96"/>
      <c r="L18" s="96"/>
      <c r="M18" s="77">
        <f t="shared" si="4"/>
        <v>0</v>
      </c>
      <c r="N18" s="97">
        <v>135000000</v>
      </c>
      <c r="O18" s="77">
        <f t="shared" si="3"/>
        <v>0</v>
      </c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</row>
    <row r="19" spans="1:27" ht="15.5">
      <c r="A19" s="97" t="s">
        <v>33</v>
      </c>
      <c r="B19" s="95"/>
      <c r="C19" s="100"/>
      <c r="D19" s="95"/>
      <c r="E19" s="96"/>
      <c r="F19" s="96"/>
      <c r="G19" s="96"/>
      <c r="H19" s="96"/>
      <c r="I19" s="96"/>
      <c r="J19" s="96"/>
      <c r="K19" s="96">
        <v>1</v>
      </c>
      <c r="L19" s="96"/>
      <c r="M19" s="77">
        <f t="shared" si="4"/>
        <v>1</v>
      </c>
      <c r="N19" s="97">
        <v>175000000</v>
      </c>
      <c r="O19" s="77">
        <f t="shared" si="3"/>
        <v>175000000</v>
      </c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</row>
    <row r="20" spans="1:27" ht="15.5">
      <c r="A20" s="97" t="s">
        <v>34</v>
      </c>
      <c r="B20" s="98">
        <v>3</v>
      </c>
      <c r="C20" s="100"/>
      <c r="D20" s="98">
        <v>1</v>
      </c>
      <c r="E20" s="96"/>
      <c r="F20" s="96"/>
      <c r="G20" s="96"/>
      <c r="H20" s="96"/>
      <c r="I20" s="96"/>
      <c r="J20" s="96"/>
      <c r="K20" s="96"/>
      <c r="L20" s="96"/>
      <c r="M20" s="77">
        <f t="shared" si="4"/>
        <v>4</v>
      </c>
      <c r="N20" s="97">
        <v>185000000</v>
      </c>
      <c r="O20" s="77">
        <f t="shared" si="3"/>
        <v>740000000</v>
      </c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</row>
    <row r="21" spans="1:27" ht="15.5">
      <c r="A21" s="97" t="s">
        <v>35</v>
      </c>
      <c r="B21" s="95">
        <v>2</v>
      </c>
      <c r="C21" s="88"/>
      <c r="D21" s="95"/>
      <c r="E21" s="96"/>
      <c r="F21" s="96"/>
      <c r="G21" s="96"/>
      <c r="H21" s="96"/>
      <c r="I21" s="96"/>
      <c r="J21" s="96"/>
      <c r="K21" s="96"/>
      <c r="L21" s="96"/>
      <c r="M21" s="77">
        <f t="shared" si="4"/>
        <v>2</v>
      </c>
      <c r="N21" s="97">
        <v>220000000</v>
      </c>
      <c r="O21" s="77">
        <f t="shared" si="3"/>
        <v>440000000</v>
      </c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</row>
    <row r="22" spans="1:27" ht="15.5">
      <c r="A22" s="97" t="s">
        <v>36</v>
      </c>
      <c r="B22" s="98">
        <v>1</v>
      </c>
      <c r="C22" s="88"/>
      <c r="D22" s="98">
        <v>1</v>
      </c>
      <c r="E22" s="96"/>
      <c r="F22" s="96"/>
      <c r="G22" s="96"/>
      <c r="H22" s="96"/>
      <c r="I22" s="96"/>
      <c r="J22" s="96"/>
      <c r="K22" s="96">
        <v>1</v>
      </c>
      <c r="L22" s="96"/>
      <c r="M22" s="77">
        <f t="shared" si="4"/>
        <v>3</v>
      </c>
      <c r="N22" s="97">
        <v>225000000</v>
      </c>
      <c r="O22" s="77">
        <f t="shared" si="3"/>
        <v>675000000</v>
      </c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</row>
    <row r="23" spans="1:27" ht="15.5">
      <c r="A23" s="97" t="s">
        <v>37</v>
      </c>
      <c r="B23" s="98">
        <v>1</v>
      </c>
      <c r="C23" s="88"/>
      <c r="D23" s="98"/>
      <c r="E23" s="96"/>
      <c r="F23" s="96"/>
      <c r="G23" s="96"/>
      <c r="H23" s="96"/>
      <c r="I23" s="96"/>
      <c r="J23" s="96"/>
      <c r="K23" s="96"/>
      <c r="L23" s="96"/>
      <c r="M23" s="77">
        <f t="shared" si="4"/>
        <v>1</v>
      </c>
      <c r="N23" s="97">
        <v>175000000</v>
      </c>
      <c r="O23" s="77">
        <f t="shared" si="3"/>
        <v>175000000</v>
      </c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</row>
    <row r="24" spans="1:27" ht="15.5">
      <c r="A24" s="97" t="s">
        <v>38</v>
      </c>
      <c r="B24" s="95"/>
      <c r="C24" s="88"/>
      <c r="D24" s="95"/>
      <c r="E24" s="96"/>
      <c r="F24" s="96"/>
      <c r="G24" s="96"/>
      <c r="H24" s="96"/>
      <c r="I24" s="96"/>
      <c r="J24" s="96"/>
      <c r="K24" s="96"/>
      <c r="L24" s="96"/>
      <c r="M24" s="77">
        <f t="shared" si="4"/>
        <v>0</v>
      </c>
      <c r="N24" s="97">
        <v>345000000</v>
      </c>
      <c r="O24" s="77">
        <f t="shared" si="3"/>
        <v>0</v>
      </c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</row>
    <row r="25" spans="1:27" ht="15.5">
      <c r="A25" s="97" t="s">
        <v>39</v>
      </c>
      <c r="B25" s="95"/>
      <c r="C25" s="88">
        <v>1</v>
      </c>
      <c r="D25" s="95">
        <v>2</v>
      </c>
      <c r="E25" s="96"/>
      <c r="F25" s="96"/>
      <c r="G25" s="96"/>
      <c r="H25" s="96"/>
      <c r="I25" s="96"/>
      <c r="J25" s="96"/>
      <c r="K25" s="96"/>
      <c r="L25" s="96">
        <v>1</v>
      </c>
      <c r="M25" s="77">
        <f t="shared" si="4"/>
        <v>4</v>
      </c>
      <c r="N25" s="97">
        <v>122000000</v>
      </c>
      <c r="O25" s="77">
        <f t="shared" si="3"/>
        <v>488000000</v>
      </c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</row>
    <row r="26" spans="1:27" ht="15.5">
      <c r="A26" s="97" t="s">
        <v>40</v>
      </c>
      <c r="B26" s="95"/>
      <c r="C26" s="88"/>
      <c r="D26" s="98"/>
      <c r="E26" s="96"/>
      <c r="F26" s="96"/>
      <c r="G26" s="96"/>
      <c r="H26" s="96"/>
      <c r="I26" s="96"/>
      <c r="J26" s="96"/>
      <c r="K26" s="96"/>
      <c r="L26" s="96"/>
      <c r="M26" s="77">
        <v>1</v>
      </c>
      <c r="N26" s="101">
        <v>104000000</v>
      </c>
      <c r="O26" s="77">
        <f t="shared" si="3"/>
        <v>104000000</v>
      </c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</row>
    <row r="27" spans="1:27" ht="15.5">
      <c r="A27" s="101" t="s">
        <v>41</v>
      </c>
      <c r="B27" s="95"/>
      <c r="C27" s="88">
        <v>0</v>
      </c>
      <c r="D27" s="98"/>
      <c r="E27" s="96"/>
      <c r="F27" s="96"/>
      <c r="G27" s="96"/>
      <c r="H27" s="96"/>
      <c r="I27" s="96"/>
      <c r="J27" s="96"/>
      <c r="K27" s="96"/>
      <c r="L27" s="96"/>
      <c r="M27" s="77">
        <v>1</v>
      </c>
      <c r="N27" s="101">
        <v>70000000</v>
      </c>
      <c r="O27" s="77">
        <f t="shared" si="3"/>
        <v>70000000</v>
      </c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</row>
    <row r="28" spans="1:27" ht="15.5">
      <c r="A28" s="101" t="s">
        <v>42</v>
      </c>
      <c r="B28" s="95">
        <v>1</v>
      </c>
      <c r="C28" s="88">
        <v>1</v>
      </c>
      <c r="D28" s="98"/>
      <c r="E28" s="96"/>
      <c r="F28" s="96"/>
      <c r="G28" s="96"/>
      <c r="H28" s="96"/>
      <c r="I28" s="96"/>
      <c r="J28" s="96"/>
      <c r="K28" s="96"/>
      <c r="L28" s="96"/>
      <c r="M28" s="77">
        <f t="shared" ref="M28:M30" si="5">SUM(B28:L28)</f>
        <v>2</v>
      </c>
      <c r="N28" s="101">
        <v>90000000</v>
      </c>
      <c r="O28" s="77">
        <f t="shared" si="3"/>
        <v>180000000</v>
      </c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</row>
    <row r="29" spans="1:27" ht="15.5">
      <c r="A29" s="97" t="s">
        <v>43</v>
      </c>
      <c r="B29" s="95"/>
      <c r="C29" s="96"/>
      <c r="D29" s="98"/>
      <c r="E29" s="96"/>
      <c r="F29" s="96"/>
      <c r="G29" s="96"/>
      <c r="H29" s="96"/>
      <c r="I29" s="96"/>
      <c r="J29" s="96"/>
      <c r="K29" s="96"/>
      <c r="L29" s="96"/>
      <c r="M29" s="77">
        <f t="shared" si="5"/>
        <v>0</v>
      </c>
      <c r="N29" s="97">
        <v>130000000</v>
      </c>
      <c r="O29" s="77">
        <f t="shared" si="3"/>
        <v>0</v>
      </c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</row>
    <row r="30" spans="1:27" ht="15.5">
      <c r="A30" s="97" t="s">
        <v>44</v>
      </c>
      <c r="B30" s="95"/>
      <c r="C30" s="96"/>
      <c r="D30" s="98"/>
      <c r="E30" s="96"/>
      <c r="F30" s="96"/>
      <c r="G30" s="96"/>
      <c r="H30" s="96"/>
      <c r="I30" s="96"/>
      <c r="J30" s="96"/>
      <c r="K30" s="96"/>
      <c r="L30" s="96"/>
      <c r="M30" s="77">
        <f t="shared" si="5"/>
        <v>0</v>
      </c>
      <c r="N30" s="97">
        <v>75000000</v>
      </c>
      <c r="O30" s="77">
        <f t="shared" si="3"/>
        <v>0</v>
      </c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</row>
    <row r="31" spans="1:27" ht="15.5">
      <c r="A31" s="97" t="s">
        <v>45</v>
      </c>
      <c r="B31" s="95">
        <v>1</v>
      </c>
      <c r="C31" s="96"/>
      <c r="D31" s="98"/>
      <c r="E31" s="96"/>
      <c r="F31" s="96"/>
      <c r="G31" s="96"/>
      <c r="H31" s="96"/>
      <c r="I31" s="96"/>
      <c r="J31" s="96"/>
      <c r="K31" s="96"/>
      <c r="L31" s="96"/>
      <c r="M31" s="77">
        <v>1</v>
      </c>
      <c r="N31" s="97"/>
      <c r="O31" s="77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</row>
    <row r="32" spans="1:27" ht="15.5">
      <c r="A32" s="77" t="s">
        <v>46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77"/>
      <c r="N32" s="77"/>
      <c r="O32" s="77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</row>
    <row r="33" spans="1:27" ht="15.5">
      <c r="A33" s="88" t="s">
        <v>47</v>
      </c>
      <c r="B33" s="96">
        <v>1</v>
      </c>
      <c r="C33" s="96"/>
      <c r="D33" s="96">
        <v>3</v>
      </c>
      <c r="E33" s="96">
        <v>5</v>
      </c>
      <c r="F33" s="96">
        <v>5</v>
      </c>
      <c r="G33" s="96"/>
      <c r="H33" s="96">
        <v>6</v>
      </c>
      <c r="I33" s="96">
        <v>3</v>
      </c>
      <c r="J33" s="96">
        <v>1</v>
      </c>
      <c r="K33" s="96"/>
      <c r="L33" s="96">
        <v>1</v>
      </c>
      <c r="M33" s="77">
        <f>SUM(B33:L33)</f>
        <v>25</v>
      </c>
      <c r="N33" s="88">
        <v>59000000</v>
      </c>
      <c r="O33" s="77">
        <f t="shared" ref="O33:O37" si="6">N33*M33</f>
        <v>1475000000</v>
      </c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</row>
    <row r="34" spans="1:27" ht="15.5">
      <c r="A34" s="88" t="s">
        <v>48</v>
      </c>
      <c r="B34" s="96">
        <v>2</v>
      </c>
      <c r="C34" s="96"/>
      <c r="D34" s="96">
        <v>2</v>
      </c>
      <c r="E34" s="96">
        <v>2</v>
      </c>
      <c r="F34" s="96">
        <v>1</v>
      </c>
      <c r="G34" s="96"/>
      <c r="H34" s="96"/>
      <c r="I34" s="96"/>
      <c r="J34" s="96"/>
      <c r="K34" s="96"/>
      <c r="L34" s="96"/>
      <c r="M34" s="77">
        <v>7</v>
      </c>
      <c r="N34" s="88">
        <v>55000000</v>
      </c>
      <c r="O34" s="77">
        <f t="shared" si="6"/>
        <v>385000000</v>
      </c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</row>
    <row r="35" spans="1:27" ht="15.5">
      <c r="A35" s="88" t="s">
        <v>49</v>
      </c>
      <c r="B35" s="96">
        <v>1</v>
      </c>
      <c r="C35" s="96">
        <v>2</v>
      </c>
      <c r="D35" s="96">
        <v>2</v>
      </c>
      <c r="E35" s="96">
        <v>4</v>
      </c>
      <c r="F35" s="96">
        <v>1</v>
      </c>
      <c r="G35" s="96"/>
      <c r="H35" s="96">
        <v>2</v>
      </c>
      <c r="I35" s="96">
        <v>1</v>
      </c>
      <c r="J35" s="96">
        <v>1</v>
      </c>
      <c r="K35" s="96"/>
      <c r="L35" s="96"/>
      <c r="M35" s="77">
        <v>14</v>
      </c>
      <c r="N35" s="88">
        <v>62000000</v>
      </c>
      <c r="O35" s="77">
        <f t="shared" si="6"/>
        <v>868000000</v>
      </c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</row>
    <row r="36" spans="1:27" ht="15.5">
      <c r="A36" s="88" t="s">
        <v>50</v>
      </c>
      <c r="B36" s="96"/>
      <c r="C36" s="96">
        <v>1</v>
      </c>
      <c r="D36" s="96"/>
      <c r="E36" s="96">
        <v>1</v>
      </c>
      <c r="F36" s="96">
        <v>1</v>
      </c>
      <c r="G36" s="96"/>
      <c r="H36" s="96"/>
      <c r="I36" s="96"/>
      <c r="J36" s="96">
        <v>1</v>
      </c>
      <c r="K36" s="96"/>
      <c r="L36" s="96"/>
      <c r="M36" s="77">
        <v>4</v>
      </c>
      <c r="N36" s="88">
        <v>65000000</v>
      </c>
      <c r="O36" s="77">
        <f t="shared" si="6"/>
        <v>260000000</v>
      </c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</row>
    <row r="37" spans="1:27" ht="15.5">
      <c r="A37" s="88" t="s">
        <v>51</v>
      </c>
      <c r="B37" s="96"/>
      <c r="C37" s="96"/>
      <c r="D37" s="96"/>
      <c r="E37" s="96">
        <v>13</v>
      </c>
      <c r="F37" s="96"/>
      <c r="G37" s="96"/>
      <c r="H37" s="96"/>
      <c r="I37" s="96"/>
      <c r="J37" s="96"/>
      <c r="K37" s="96"/>
      <c r="L37" s="96"/>
      <c r="M37" s="77">
        <f>SUM(B37:L37)</f>
        <v>13</v>
      </c>
      <c r="N37" s="88">
        <v>150000000</v>
      </c>
      <c r="O37" s="77">
        <f t="shared" si="6"/>
        <v>1950000000</v>
      </c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</row>
    <row r="38" spans="1:27" ht="18.75" customHeight="1">
      <c r="A38" s="85" t="s">
        <v>52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77"/>
      <c r="N38" s="85"/>
      <c r="O38" s="77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</row>
    <row r="39" spans="1:27" ht="15.5">
      <c r="A39" s="88" t="s">
        <v>53</v>
      </c>
      <c r="B39" s="96"/>
      <c r="C39" s="96">
        <v>2</v>
      </c>
      <c r="D39" s="96"/>
      <c r="E39" s="96"/>
      <c r="F39" s="96"/>
      <c r="G39" s="96"/>
      <c r="H39" s="96"/>
      <c r="I39" s="96"/>
      <c r="J39" s="96"/>
      <c r="K39" s="96"/>
      <c r="L39" s="96"/>
      <c r="M39" s="77">
        <f t="shared" ref="M39:M43" si="7">SUM(B39:L39)</f>
        <v>2</v>
      </c>
      <c r="N39" s="88">
        <v>35000000</v>
      </c>
      <c r="O39" s="77">
        <f t="shared" ref="O39:O43" si="8">N39*M39</f>
        <v>70000000</v>
      </c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</row>
    <row r="40" spans="1:27" ht="15.5">
      <c r="A40" s="88" t="s">
        <v>54</v>
      </c>
      <c r="B40" s="96">
        <v>1</v>
      </c>
      <c r="C40" s="96"/>
      <c r="D40" s="96"/>
      <c r="E40" s="96">
        <v>1</v>
      </c>
      <c r="F40" s="96"/>
      <c r="G40" s="96"/>
      <c r="H40" s="96"/>
      <c r="I40" s="96"/>
      <c r="J40" s="96"/>
      <c r="K40" s="96"/>
      <c r="L40" s="96"/>
      <c r="M40" s="77">
        <f t="shared" si="7"/>
        <v>2</v>
      </c>
      <c r="N40" s="88">
        <v>26000000</v>
      </c>
      <c r="O40" s="77">
        <f t="shared" si="8"/>
        <v>52000000</v>
      </c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</row>
    <row r="41" spans="1:27" ht="15.5">
      <c r="A41" s="88" t="s">
        <v>55</v>
      </c>
      <c r="B41" s="96"/>
      <c r="C41" s="96"/>
      <c r="D41" s="96"/>
      <c r="E41" s="96"/>
      <c r="F41" s="96">
        <v>1</v>
      </c>
      <c r="G41" s="96"/>
      <c r="H41" s="96"/>
      <c r="I41" s="96"/>
      <c r="J41" s="96"/>
      <c r="K41" s="96"/>
      <c r="L41" s="96"/>
      <c r="M41" s="77">
        <f t="shared" si="7"/>
        <v>1</v>
      </c>
      <c r="N41" s="88">
        <v>26000000</v>
      </c>
      <c r="O41" s="77">
        <f t="shared" si="8"/>
        <v>26000000</v>
      </c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</row>
    <row r="42" spans="1:27" ht="15.5">
      <c r="A42" s="88" t="s">
        <v>56</v>
      </c>
      <c r="B42" s="96"/>
      <c r="C42" s="96"/>
      <c r="D42" s="96"/>
      <c r="E42" s="96"/>
      <c r="F42" s="96">
        <v>1</v>
      </c>
      <c r="G42" s="96"/>
      <c r="H42" s="96"/>
      <c r="I42" s="96"/>
      <c r="J42" s="96"/>
      <c r="K42" s="96"/>
      <c r="L42" s="96"/>
      <c r="M42" s="77">
        <f t="shared" si="7"/>
        <v>1</v>
      </c>
      <c r="N42" s="88">
        <v>23000000</v>
      </c>
      <c r="O42" s="77">
        <f t="shared" si="8"/>
        <v>23000000</v>
      </c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</row>
    <row r="43" spans="1:27" ht="15.5">
      <c r="A43" s="88" t="s">
        <v>57</v>
      </c>
      <c r="B43" s="96"/>
      <c r="C43" s="96"/>
      <c r="D43" s="96"/>
      <c r="E43" s="96">
        <v>1</v>
      </c>
      <c r="F43" s="96">
        <v>1</v>
      </c>
      <c r="G43" s="96"/>
      <c r="H43" s="96"/>
      <c r="I43" s="96"/>
      <c r="J43" s="96"/>
      <c r="K43" s="96"/>
      <c r="L43" s="96"/>
      <c r="M43" s="77">
        <f t="shared" si="7"/>
        <v>2</v>
      </c>
      <c r="N43" s="88">
        <v>34000000</v>
      </c>
      <c r="O43" s="77">
        <f t="shared" si="8"/>
        <v>68000000</v>
      </c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</row>
    <row r="44" spans="1:27" ht="15.5">
      <c r="A44" s="85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77"/>
      <c r="N44" s="85"/>
      <c r="O44" s="77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</row>
    <row r="45" spans="1:27" ht="15.5">
      <c r="A45" s="85" t="s">
        <v>58</v>
      </c>
      <c r="B45" s="96"/>
      <c r="C45" s="96"/>
      <c r="D45" s="96"/>
      <c r="E45" s="96">
        <v>14</v>
      </c>
      <c r="F45" s="96"/>
      <c r="G45" s="96"/>
      <c r="H45" s="96"/>
      <c r="I45" s="96"/>
      <c r="J45" s="96"/>
      <c r="K45" s="96"/>
      <c r="L45" s="96"/>
      <c r="M45" s="77">
        <f>SUM(B45:L45)</f>
        <v>14</v>
      </c>
      <c r="N45" s="85">
        <v>45000000</v>
      </c>
      <c r="O45" s="77">
        <f>N45*M45</f>
        <v>630000000</v>
      </c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</row>
    <row r="46" spans="1:27" ht="15.5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77"/>
      <c r="O46" s="77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</row>
    <row r="47" spans="1:27" ht="15.5">
      <c r="A47" s="85" t="s">
        <v>59</v>
      </c>
      <c r="B47" s="96"/>
      <c r="C47" s="96"/>
      <c r="D47" s="96"/>
      <c r="E47" s="96">
        <v>4</v>
      </c>
      <c r="F47" s="96"/>
      <c r="G47" s="96"/>
      <c r="H47" s="96"/>
      <c r="I47" s="96"/>
      <c r="J47" s="96"/>
      <c r="K47" s="96"/>
      <c r="L47" s="96"/>
      <c r="M47" s="77">
        <f>SUM(B47:L47)</f>
        <v>4</v>
      </c>
      <c r="N47" s="85">
        <v>50000000</v>
      </c>
      <c r="O47" s="77">
        <f>N47*M47</f>
        <v>200000000</v>
      </c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</row>
    <row r="48" spans="1:27" ht="15.5">
      <c r="A48" s="88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77"/>
      <c r="N48" s="88"/>
      <c r="O48" s="77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</row>
    <row r="49" spans="1:27" ht="15.5">
      <c r="A49" s="85" t="s">
        <v>60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77"/>
      <c r="N49" s="85"/>
      <c r="O49" s="77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</row>
    <row r="50" spans="1:27" ht="15.5">
      <c r="A50" s="88" t="s">
        <v>61</v>
      </c>
      <c r="B50" s="96"/>
      <c r="C50" s="96"/>
      <c r="D50" s="96"/>
      <c r="E50" s="96">
        <v>1</v>
      </c>
      <c r="F50" s="96"/>
      <c r="G50" s="96"/>
      <c r="H50" s="96"/>
      <c r="I50" s="96"/>
      <c r="J50" s="96"/>
      <c r="K50" s="96"/>
      <c r="L50" s="96"/>
      <c r="M50" s="77">
        <f t="shared" ref="M50:M51" si="9">SUM(B50:L50)</f>
        <v>1</v>
      </c>
      <c r="N50" s="88">
        <v>65000000</v>
      </c>
      <c r="O50" s="77">
        <f t="shared" ref="O50:O51" si="10">N50*M50</f>
        <v>65000000</v>
      </c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</row>
    <row r="51" spans="1:27" ht="15.5">
      <c r="A51" s="88" t="s">
        <v>62</v>
      </c>
      <c r="B51" s="96"/>
      <c r="C51" s="96"/>
      <c r="D51" s="96">
        <v>5</v>
      </c>
      <c r="E51" s="96">
        <v>15</v>
      </c>
      <c r="F51" s="96"/>
      <c r="G51" s="96"/>
      <c r="H51" s="96"/>
      <c r="I51" s="96"/>
      <c r="J51" s="96"/>
      <c r="K51" s="96"/>
      <c r="L51" s="96"/>
      <c r="M51" s="77">
        <f t="shared" si="9"/>
        <v>20</v>
      </c>
      <c r="N51" s="88">
        <v>87000000</v>
      </c>
      <c r="O51" s="77">
        <f t="shared" si="10"/>
        <v>1740000000</v>
      </c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</row>
    <row r="52" spans="1:27" ht="15.5">
      <c r="A52" s="88" t="s">
        <v>63</v>
      </c>
      <c r="B52" s="96"/>
      <c r="C52" s="96"/>
      <c r="D52" s="96"/>
      <c r="E52" s="96">
        <v>2</v>
      </c>
      <c r="F52" s="96"/>
      <c r="G52" s="96"/>
      <c r="H52" s="96"/>
      <c r="I52" s="96"/>
      <c r="J52" s="96"/>
      <c r="K52" s="96"/>
      <c r="L52" s="96"/>
      <c r="M52" s="77">
        <v>2</v>
      </c>
      <c r="N52" s="88"/>
      <c r="O52" s="77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</row>
    <row r="53" spans="1:27" ht="15.5">
      <c r="A53" s="88" t="s">
        <v>64</v>
      </c>
      <c r="B53" s="96"/>
      <c r="C53" s="96"/>
      <c r="D53" s="96"/>
      <c r="E53" s="96">
        <v>1</v>
      </c>
      <c r="F53" s="96"/>
      <c r="G53" s="96"/>
      <c r="H53" s="96"/>
      <c r="I53" s="96"/>
      <c r="J53" s="96"/>
      <c r="K53" s="96"/>
      <c r="L53" s="96"/>
      <c r="M53" s="77">
        <f t="shared" ref="M53:M55" si="11">SUM(B53:L53)</f>
        <v>1</v>
      </c>
      <c r="N53" s="88">
        <v>50000000</v>
      </c>
      <c r="O53" s="77">
        <f t="shared" ref="O53:O55" si="12">N53*M53</f>
        <v>50000000</v>
      </c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</row>
    <row r="54" spans="1:27" ht="15.5">
      <c r="A54" s="88" t="s">
        <v>65</v>
      </c>
      <c r="B54" s="96"/>
      <c r="C54" s="96"/>
      <c r="D54" s="96"/>
      <c r="E54" s="96">
        <v>5</v>
      </c>
      <c r="F54" s="96"/>
      <c r="G54" s="96"/>
      <c r="H54" s="96"/>
      <c r="I54" s="96"/>
      <c r="J54" s="96"/>
      <c r="K54" s="96"/>
      <c r="L54" s="96"/>
      <c r="M54" s="77">
        <f t="shared" si="11"/>
        <v>5</v>
      </c>
      <c r="N54" s="88">
        <v>63000000</v>
      </c>
      <c r="O54" s="77">
        <f t="shared" si="12"/>
        <v>315000000</v>
      </c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</row>
    <row r="55" spans="1:27" ht="15.5">
      <c r="A55" s="2" t="s">
        <v>66</v>
      </c>
      <c r="B55" s="96"/>
      <c r="C55" s="96"/>
      <c r="D55" s="96"/>
      <c r="E55" s="96">
        <v>1</v>
      </c>
      <c r="F55" s="96"/>
      <c r="G55" s="96"/>
      <c r="H55" s="96"/>
      <c r="I55" s="96"/>
      <c r="J55" s="96"/>
      <c r="K55" s="96"/>
      <c r="L55" s="96"/>
      <c r="M55" s="77">
        <f t="shared" si="11"/>
        <v>1</v>
      </c>
      <c r="N55" s="2">
        <v>650000000</v>
      </c>
      <c r="O55" s="77">
        <f t="shared" si="12"/>
        <v>650000000</v>
      </c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</row>
    <row r="56" spans="1:27" ht="15.5">
      <c r="A56" s="88" t="s">
        <v>67</v>
      </c>
      <c r="B56" s="96"/>
      <c r="C56" s="96"/>
      <c r="D56" s="96"/>
      <c r="E56" s="96">
        <v>0</v>
      </c>
      <c r="F56" s="96"/>
      <c r="G56" s="96"/>
      <c r="H56" s="96"/>
      <c r="I56" s="96"/>
      <c r="J56" s="96"/>
      <c r="K56" s="96"/>
      <c r="L56" s="96"/>
      <c r="M56" s="77"/>
      <c r="N56" s="88"/>
      <c r="O56" s="77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</row>
    <row r="57" spans="1:27" ht="15.5">
      <c r="A57" s="88" t="s">
        <v>68</v>
      </c>
      <c r="B57" s="96"/>
      <c r="C57" s="96"/>
      <c r="D57" s="96">
        <v>2</v>
      </c>
      <c r="E57" s="96">
        <v>7</v>
      </c>
      <c r="F57" s="96"/>
      <c r="G57" s="96"/>
      <c r="H57" s="96"/>
      <c r="I57" s="96"/>
      <c r="J57" s="96"/>
      <c r="K57" s="96"/>
      <c r="L57" s="96"/>
      <c r="M57" s="77">
        <f>SUM(B57:L57)</f>
        <v>9</v>
      </c>
      <c r="N57" s="88">
        <v>130000000</v>
      </c>
      <c r="O57" s="77">
        <f>N57*M57</f>
        <v>1170000000</v>
      </c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</row>
    <row r="58" spans="1:27" ht="15.5">
      <c r="A58" s="88" t="s">
        <v>69</v>
      </c>
      <c r="B58" s="96"/>
      <c r="C58" s="96"/>
      <c r="D58" s="96"/>
      <c r="E58" s="96">
        <v>0</v>
      </c>
      <c r="F58" s="96"/>
      <c r="G58" s="96"/>
      <c r="H58" s="96"/>
      <c r="I58" s="96"/>
      <c r="J58" s="96"/>
      <c r="K58" s="96"/>
      <c r="L58" s="96"/>
      <c r="M58" s="77"/>
      <c r="N58" s="88"/>
      <c r="O58" s="77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</row>
    <row r="59" spans="1:27" ht="15.5">
      <c r="A59" s="88" t="s">
        <v>70</v>
      </c>
      <c r="B59" s="96"/>
      <c r="C59" s="96"/>
      <c r="D59" s="96"/>
      <c r="E59" s="96">
        <v>0</v>
      </c>
      <c r="F59" s="96"/>
      <c r="G59" s="96"/>
      <c r="H59" s="96"/>
      <c r="I59" s="96"/>
      <c r="J59" s="96"/>
      <c r="K59" s="96"/>
      <c r="L59" s="96"/>
      <c r="M59" s="77"/>
      <c r="N59" s="88"/>
      <c r="O59" s="77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</row>
    <row r="60" spans="1:27" ht="15.5">
      <c r="A60" s="88" t="s">
        <v>71</v>
      </c>
      <c r="B60" s="96"/>
      <c r="C60" s="96"/>
      <c r="D60" s="96"/>
      <c r="E60" s="96">
        <v>1</v>
      </c>
      <c r="F60" s="96"/>
      <c r="G60" s="96"/>
      <c r="H60" s="96"/>
      <c r="I60" s="96"/>
      <c r="J60" s="96"/>
      <c r="K60" s="96"/>
      <c r="L60" s="96"/>
      <c r="M60" s="77">
        <f t="shared" ref="M60:M61" si="13">SUM(B60:L60)</f>
        <v>1</v>
      </c>
      <c r="N60" s="88">
        <v>120000000</v>
      </c>
      <c r="O60" s="77">
        <f t="shared" ref="O60:O61" si="14">N60*M60</f>
        <v>120000000</v>
      </c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</row>
    <row r="61" spans="1:27" ht="15.5">
      <c r="A61" s="85" t="s">
        <v>72</v>
      </c>
      <c r="B61" s="96"/>
      <c r="C61" s="96"/>
      <c r="D61" s="96"/>
      <c r="E61" s="96">
        <v>1</v>
      </c>
      <c r="F61" s="96"/>
      <c r="G61" s="96"/>
      <c r="H61" s="96"/>
      <c r="I61" s="96"/>
      <c r="J61" s="96"/>
      <c r="K61" s="96"/>
      <c r="L61" s="96"/>
      <c r="M61" s="77">
        <f t="shared" si="13"/>
        <v>1</v>
      </c>
      <c r="N61" s="85">
        <v>87000000</v>
      </c>
      <c r="O61" s="77">
        <f t="shared" si="14"/>
        <v>87000000</v>
      </c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</row>
    <row r="62" spans="1:27" ht="15.5">
      <c r="A62" s="85" t="s">
        <v>73</v>
      </c>
      <c r="B62" s="96"/>
      <c r="C62" s="96"/>
      <c r="D62" s="96"/>
      <c r="E62" s="96">
        <v>1</v>
      </c>
      <c r="F62" s="96"/>
      <c r="G62" s="96"/>
      <c r="H62" s="96"/>
      <c r="I62" s="96"/>
      <c r="J62" s="96"/>
      <c r="K62" s="96"/>
      <c r="L62" s="96"/>
      <c r="M62" s="77"/>
      <c r="N62" s="85"/>
      <c r="O62" s="77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</row>
    <row r="63" spans="1:27" ht="15.5">
      <c r="A63" s="88" t="s">
        <v>74</v>
      </c>
      <c r="B63" s="96"/>
      <c r="C63" s="96"/>
      <c r="D63" s="96"/>
      <c r="E63" s="96">
        <v>1</v>
      </c>
      <c r="F63" s="96"/>
      <c r="G63" s="96"/>
      <c r="H63" s="96"/>
      <c r="I63" s="96"/>
      <c r="J63" s="96"/>
      <c r="K63" s="96"/>
      <c r="L63" s="96"/>
      <c r="M63" s="77">
        <f>SUM(B63:L63)</f>
        <v>1</v>
      </c>
      <c r="N63" s="88">
        <v>330000000</v>
      </c>
      <c r="O63" s="77">
        <f>N63*M63</f>
        <v>330000000</v>
      </c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</row>
    <row r="64" spans="1:27" ht="15.5">
      <c r="A64" s="77" t="s">
        <v>75</v>
      </c>
      <c r="B64" s="96"/>
      <c r="C64" s="96"/>
      <c r="D64" s="96"/>
      <c r="F64" s="96"/>
      <c r="G64" s="96"/>
      <c r="H64" s="96"/>
      <c r="I64" s="96"/>
      <c r="J64" s="96"/>
      <c r="K64" s="96"/>
      <c r="L64" s="96"/>
      <c r="M64" s="77"/>
      <c r="N64" s="77"/>
      <c r="O64" s="77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</row>
    <row r="65" spans="1:27" ht="15.5">
      <c r="A65" s="98" t="s">
        <v>76</v>
      </c>
      <c r="B65" s="96"/>
      <c r="C65" s="96"/>
      <c r="D65" s="96"/>
      <c r="E65" s="96">
        <v>1</v>
      </c>
      <c r="F65" s="96"/>
      <c r="G65" s="96"/>
      <c r="H65" s="96"/>
      <c r="I65" s="96"/>
      <c r="J65" s="96"/>
      <c r="K65" s="96"/>
      <c r="L65" s="96"/>
      <c r="M65" s="77">
        <f t="shared" ref="M65:M68" si="15">SUM(B65:L65)</f>
        <v>1</v>
      </c>
      <c r="N65" s="98">
        <v>78000000</v>
      </c>
      <c r="O65" s="77">
        <f t="shared" ref="O65:O68" si="16">N65*M65</f>
        <v>78000000</v>
      </c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</row>
    <row r="66" spans="1:27" ht="15.5">
      <c r="A66" s="98" t="s">
        <v>77</v>
      </c>
      <c r="B66" s="96"/>
      <c r="C66" s="96"/>
      <c r="D66" s="96"/>
      <c r="E66" s="96">
        <v>7</v>
      </c>
      <c r="F66" s="96"/>
      <c r="G66" s="96"/>
      <c r="H66" s="96">
        <v>4</v>
      </c>
      <c r="I66" s="96"/>
      <c r="J66" s="96"/>
      <c r="K66" s="96"/>
      <c r="L66" s="96"/>
      <c r="M66" s="77">
        <f t="shared" si="15"/>
        <v>11</v>
      </c>
      <c r="N66" s="98">
        <v>36000000</v>
      </c>
      <c r="O66" s="77">
        <f t="shared" si="16"/>
        <v>396000000</v>
      </c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</row>
    <row r="67" spans="1:27" ht="15.5">
      <c r="A67" s="98" t="s">
        <v>78</v>
      </c>
      <c r="B67" s="96"/>
      <c r="C67" s="96"/>
      <c r="D67" s="96"/>
      <c r="E67" s="96">
        <v>7</v>
      </c>
      <c r="F67" s="96"/>
      <c r="G67" s="96"/>
      <c r="H67" s="96"/>
      <c r="I67" s="96"/>
      <c r="J67" s="96"/>
      <c r="K67" s="96"/>
      <c r="L67" s="96"/>
      <c r="M67" s="77">
        <f t="shared" si="15"/>
        <v>7</v>
      </c>
      <c r="N67" s="98">
        <v>35000000</v>
      </c>
      <c r="O67" s="77">
        <f t="shared" si="16"/>
        <v>245000000</v>
      </c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</row>
    <row r="68" spans="1:27" ht="16">
      <c r="A68" s="102" t="s">
        <v>79</v>
      </c>
      <c r="B68" s="96"/>
      <c r="C68" s="96"/>
      <c r="D68" s="96"/>
      <c r="E68" s="96">
        <v>9</v>
      </c>
      <c r="F68" s="96"/>
      <c r="G68" s="96"/>
      <c r="H68" s="96">
        <v>4</v>
      </c>
      <c r="I68" s="96"/>
      <c r="J68" s="96"/>
      <c r="K68" s="96"/>
      <c r="L68" s="96"/>
      <c r="M68" s="77">
        <f t="shared" si="15"/>
        <v>13</v>
      </c>
      <c r="N68" s="102">
        <v>36000000</v>
      </c>
      <c r="O68" s="77">
        <f t="shared" si="16"/>
        <v>468000000</v>
      </c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</row>
    <row r="69" spans="1:27" ht="15.5">
      <c r="A69" s="88" t="s">
        <v>80</v>
      </c>
      <c r="B69" s="96"/>
      <c r="C69" s="96"/>
      <c r="D69" s="96"/>
      <c r="E69" s="96">
        <v>1</v>
      </c>
      <c r="F69" s="96"/>
      <c r="G69" s="96"/>
      <c r="H69" s="96"/>
      <c r="I69" s="96"/>
      <c r="J69" s="96"/>
      <c r="K69" s="96"/>
      <c r="L69" s="96"/>
      <c r="M69" s="77"/>
      <c r="N69" s="88"/>
      <c r="O69" s="77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</row>
    <row r="70" spans="1:27" ht="15.5">
      <c r="A70" s="85" t="s">
        <v>81</v>
      </c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77">
        <f t="shared" ref="M70:M71" si="17">SUM(B70:L70)</f>
        <v>0</v>
      </c>
      <c r="N70" s="85"/>
      <c r="O70" s="77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</row>
    <row r="71" spans="1:27" ht="15.5">
      <c r="A71" s="88" t="s">
        <v>82</v>
      </c>
      <c r="B71" s="96"/>
      <c r="C71" s="96">
        <v>1</v>
      </c>
      <c r="D71" s="96"/>
      <c r="E71" s="96">
        <v>1</v>
      </c>
      <c r="F71" s="96"/>
      <c r="G71" s="96"/>
      <c r="H71" s="96"/>
      <c r="I71" s="96"/>
      <c r="J71" s="96"/>
      <c r="K71" s="96"/>
      <c r="L71" s="96"/>
      <c r="M71" s="77">
        <f t="shared" si="17"/>
        <v>2</v>
      </c>
      <c r="N71" s="88">
        <v>80000000</v>
      </c>
      <c r="O71" s="77">
        <f t="shared" ref="O71:O73" si="18">N71*M71</f>
        <v>160000000</v>
      </c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</row>
    <row r="72" spans="1:27" ht="15.5">
      <c r="A72" s="88" t="s">
        <v>83</v>
      </c>
      <c r="B72" s="96"/>
      <c r="C72" s="96"/>
      <c r="D72" s="96"/>
      <c r="E72" s="96">
        <v>1</v>
      </c>
      <c r="F72" s="96"/>
      <c r="G72" s="96"/>
      <c r="H72" s="96"/>
      <c r="I72" s="96"/>
      <c r="J72" s="96"/>
      <c r="K72" s="96"/>
      <c r="L72" s="96"/>
      <c r="M72" s="77">
        <v>1</v>
      </c>
      <c r="N72" s="88">
        <v>55000000</v>
      </c>
      <c r="O72" s="77">
        <f t="shared" si="18"/>
        <v>55000000</v>
      </c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</row>
    <row r="73" spans="1:27" ht="16">
      <c r="A73" s="102" t="s">
        <v>84</v>
      </c>
      <c r="B73" s="96"/>
      <c r="C73" s="96"/>
      <c r="D73" s="96"/>
      <c r="E73" s="96">
        <v>1</v>
      </c>
      <c r="F73" s="96"/>
      <c r="G73" s="96"/>
      <c r="H73" s="96"/>
      <c r="I73" s="96"/>
      <c r="J73" s="96"/>
      <c r="K73" s="96"/>
      <c r="L73" s="96"/>
      <c r="M73" s="77">
        <f>SUM(B73:L73)</f>
        <v>1</v>
      </c>
      <c r="N73" s="102">
        <v>40000000</v>
      </c>
      <c r="O73" s="77">
        <f t="shared" si="18"/>
        <v>40000000</v>
      </c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</row>
    <row r="74" spans="1:27" ht="15.5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77"/>
      <c r="N74" s="96"/>
      <c r="O74" s="77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</row>
    <row r="75" spans="1:27" ht="20">
      <c r="A75" s="77" t="s">
        <v>85</v>
      </c>
      <c r="B75" s="77">
        <v>37</v>
      </c>
      <c r="C75" s="77">
        <f t="shared" ref="C75:F75" si="19">SUM(C4:C74)</f>
        <v>11</v>
      </c>
      <c r="D75" s="77">
        <f t="shared" si="19"/>
        <v>26</v>
      </c>
      <c r="E75" s="77">
        <f t="shared" si="19"/>
        <v>109</v>
      </c>
      <c r="F75" s="77">
        <f t="shared" si="19"/>
        <v>11</v>
      </c>
      <c r="G75" s="77"/>
      <c r="H75" s="77">
        <f t="shared" ref="H75:K75" si="20">SUM(H4:H74)</f>
        <v>16</v>
      </c>
      <c r="I75" s="77">
        <f t="shared" si="20"/>
        <v>5</v>
      </c>
      <c r="J75" s="77">
        <f t="shared" si="20"/>
        <v>4</v>
      </c>
      <c r="K75" s="77">
        <f t="shared" si="20"/>
        <v>4</v>
      </c>
      <c r="L75" s="77">
        <v>5</v>
      </c>
      <c r="M75" s="77">
        <f>SUM(M3:M74)</f>
        <v>225</v>
      </c>
      <c r="N75" s="77"/>
      <c r="O75" s="77"/>
      <c r="P75" s="103"/>
      <c r="Q75" s="103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spans="1:27" ht="20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77"/>
      <c r="N76" s="96"/>
      <c r="O76" s="103">
        <f>SUM(O3:O74)</f>
        <v>18119000000</v>
      </c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</row>
    <row r="77" spans="1:27" ht="15.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79"/>
      <c r="N77" s="49"/>
      <c r="O77" s="77"/>
      <c r="P77" s="96"/>
      <c r="Q77" s="49"/>
      <c r="R77" s="49"/>
      <c r="S77" s="49"/>
    </row>
    <row r="78" spans="1:27" ht="15.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79"/>
      <c r="N78" s="49"/>
      <c r="O78" s="77"/>
      <c r="P78" s="96"/>
      <c r="Q78" s="49"/>
      <c r="R78" s="49"/>
      <c r="S78" s="49"/>
    </row>
    <row r="79" spans="1:27" ht="15.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79"/>
      <c r="N79" s="49"/>
      <c r="O79" s="77"/>
      <c r="P79" s="96"/>
      <c r="Q79" s="49"/>
      <c r="R79" s="49"/>
      <c r="S79" s="49"/>
    </row>
    <row r="80" spans="1:27" ht="15.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79"/>
      <c r="N80" s="49"/>
      <c r="O80" s="77"/>
      <c r="P80" s="96"/>
      <c r="Q80" s="49"/>
      <c r="R80" s="49"/>
      <c r="S80" s="49"/>
    </row>
    <row r="81" spans="1:19" ht="15.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79"/>
      <c r="N81" s="49"/>
      <c r="O81" s="77"/>
      <c r="P81" s="96"/>
      <c r="Q81" s="49"/>
      <c r="R81" s="49"/>
      <c r="S81" s="49"/>
    </row>
    <row r="82" spans="1:19" ht="15.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79"/>
      <c r="N82" s="49"/>
      <c r="O82" s="77"/>
      <c r="P82" s="96"/>
      <c r="Q82" s="49"/>
      <c r="R82" s="49"/>
      <c r="S82" s="49"/>
    </row>
    <row r="83" spans="1:19" ht="20">
      <c r="A83" s="85"/>
      <c r="B83" s="103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79"/>
      <c r="N83" s="49"/>
      <c r="O83" s="77"/>
      <c r="P83" s="96"/>
      <c r="Q83" s="49"/>
      <c r="R83" s="49"/>
      <c r="S83" s="49"/>
    </row>
    <row r="84" spans="1:19" ht="15.5">
      <c r="A84" s="88"/>
      <c r="B84" s="9"/>
      <c r="C84" s="12"/>
      <c r="D84" s="104"/>
      <c r="E84" s="105"/>
      <c r="F84" s="49"/>
      <c r="G84" s="49"/>
      <c r="H84" s="49"/>
      <c r="I84" s="49"/>
      <c r="J84" s="49"/>
      <c r="K84" s="49"/>
      <c r="L84" s="49"/>
      <c r="M84" s="79"/>
      <c r="N84" s="49"/>
      <c r="O84" s="77"/>
      <c r="P84" s="49"/>
      <c r="Q84" s="49"/>
      <c r="R84" s="49"/>
      <c r="S84" s="49"/>
    </row>
    <row r="85" spans="1:19" ht="15.5">
      <c r="A85" s="88"/>
      <c r="B85" s="9"/>
      <c r="C85" s="106"/>
      <c r="D85" s="107"/>
      <c r="E85" s="105"/>
      <c r="F85" s="49"/>
      <c r="G85" s="49"/>
      <c r="H85" s="49"/>
      <c r="I85" s="49"/>
      <c r="J85" s="49"/>
      <c r="K85" s="49"/>
      <c r="L85" s="49"/>
      <c r="M85" s="79"/>
      <c r="N85" s="49"/>
      <c r="O85" s="77"/>
      <c r="P85" s="49"/>
      <c r="Q85" s="49"/>
      <c r="R85" s="49"/>
      <c r="S85" s="49"/>
    </row>
    <row r="86" spans="1:19" ht="15.5">
      <c r="A86" s="88"/>
      <c r="B86" s="9"/>
      <c r="C86" s="106"/>
      <c r="D86" s="106"/>
      <c r="E86" s="105"/>
      <c r="F86" s="49"/>
      <c r="G86" s="49"/>
      <c r="H86" s="49"/>
      <c r="I86" s="49"/>
      <c r="J86" s="49"/>
      <c r="K86" s="49"/>
      <c r="L86" s="49"/>
      <c r="M86" s="79"/>
      <c r="N86" s="49"/>
      <c r="O86" s="77"/>
      <c r="P86" s="49"/>
      <c r="Q86" s="49"/>
      <c r="R86" s="49"/>
      <c r="S86" s="49"/>
    </row>
    <row r="87" spans="1:19" ht="15.5">
      <c r="A87" s="99"/>
      <c r="B87" s="98"/>
      <c r="C87" s="108"/>
      <c r="D87" s="108"/>
      <c r="E87" s="98"/>
      <c r="F87" s="96"/>
      <c r="G87" s="49"/>
      <c r="H87" s="49"/>
      <c r="I87" s="49"/>
      <c r="J87" s="49"/>
      <c r="K87" s="49"/>
      <c r="L87" s="49"/>
      <c r="M87" s="79"/>
      <c r="N87" s="49"/>
      <c r="O87" s="77"/>
      <c r="P87" s="49"/>
      <c r="Q87" s="49"/>
      <c r="R87" s="49"/>
      <c r="S87" s="49"/>
    </row>
    <row r="88" spans="1:19" ht="19">
      <c r="A88" s="9"/>
      <c r="B88" s="109"/>
      <c r="C88" s="109"/>
      <c r="D88" s="109"/>
      <c r="E88" s="109"/>
      <c r="F88" s="109"/>
      <c r="G88" s="49"/>
      <c r="H88" s="49"/>
      <c r="I88" s="49"/>
      <c r="J88" s="49"/>
      <c r="K88" s="49"/>
      <c r="L88" s="49"/>
      <c r="M88" s="79"/>
      <c r="N88" s="49"/>
      <c r="O88" s="77"/>
      <c r="P88" s="49"/>
      <c r="Q88" s="49"/>
      <c r="R88" s="49"/>
      <c r="S88" s="49"/>
    </row>
    <row r="89" spans="1:19" ht="15.5">
      <c r="A89" s="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79"/>
      <c r="N89" s="49"/>
      <c r="O89" s="77"/>
      <c r="P89" s="49"/>
      <c r="Q89" s="49"/>
      <c r="R89" s="49"/>
      <c r="S89" s="49"/>
    </row>
    <row r="90" spans="1:19" ht="15.5">
      <c r="A90" s="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79"/>
      <c r="N90" s="49"/>
      <c r="O90" s="77"/>
      <c r="P90" s="49"/>
      <c r="Q90" s="49"/>
      <c r="R90" s="49"/>
      <c r="S90" s="49"/>
    </row>
    <row r="91" spans="1:19" ht="15.5">
      <c r="A91" s="85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79"/>
      <c r="N91" s="49"/>
      <c r="O91" s="77"/>
      <c r="P91" s="49"/>
      <c r="Q91" s="49"/>
      <c r="R91" s="49"/>
      <c r="S91" s="49"/>
    </row>
    <row r="92" spans="1:19" ht="19">
      <c r="A92" s="9"/>
      <c r="B92" s="49"/>
      <c r="C92" s="49"/>
      <c r="D92" s="49"/>
      <c r="E92" s="110"/>
      <c r="F92" s="49"/>
      <c r="G92" s="49"/>
      <c r="H92" s="49"/>
      <c r="I92" s="49"/>
      <c r="J92" s="49"/>
      <c r="K92" s="49"/>
      <c r="L92" s="49"/>
      <c r="M92" s="79"/>
      <c r="N92" s="49"/>
      <c r="O92" s="49"/>
      <c r="P92" s="49"/>
      <c r="Q92" s="49"/>
      <c r="R92" s="49"/>
      <c r="S92" s="49"/>
    </row>
    <row r="93" spans="1:19" ht="19">
      <c r="A93" s="77"/>
      <c r="B93" s="77"/>
      <c r="C93" s="77"/>
      <c r="D93" s="77"/>
      <c r="E93" s="109"/>
      <c r="F93" s="77"/>
      <c r="G93" s="49"/>
      <c r="H93" s="49"/>
      <c r="I93" s="49"/>
      <c r="J93" s="49"/>
      <c r="K93" s="49"/>
      <c r="L93" s="49"/>
      <c r="M93" s="79"/>
      <c r="N93" s="49"/>
      <c r="O93" s="49"/>
      <c r="P93" s="49"/>
      <c r="Q93" s="49"/>
      <c r="R93" s="49"/>
      <c r="S93" s="49"/>
    </row>
    <row r="94" spans="1:19" ht="19.5">
      <c r="A94" s="12"/>
      <c r="B94" s="9"/>
      <c r="C94" s="12"/>
      <c r="D94" s="104"/>
      <c r="E94" s="111"/>
      <c r="F94" s="49"/>
      <c r="G94" s="49"/>
      <c r="H94" s="49"/>
      <c r="I94" s="49"/>
      <c r="J94" s="49"/>
      <c r="K94" s="49"/>
      <c r="L94" s="49"/>
      <c r="M94" s="79"/>
      <c r="N94" s="49"/>
      <c r="O94" s="49"/>
      <c r="P94" s="49"/>
      <c r="Q94" s="49"/>
      <c r="R94" s="49"/>
      <c r="S94" s="49"/>
    </row>
    <row r="95" spans="1:19" ht="19.5">
      <c r="A95" s="12"/>
      <c r="B95" s="9"/>
      <c r="C95" s="106"/>
      <c r="D95" s="107"/>
      <c r="E95" s="111"/>
      <c r="F95" s="49"/>
      <c r="G95" s="49"/>
      <c r="H95" s="49"/>
      <c r="I95" s="49"/>
      <c r="J95" s="49"/>
      <c r="K95" s="49"/>
      <c r="L95" s="49"/>
      <c r="M95" s="79"/>
      <c r="N95" s="49"/>
      <c r="O95" s="49"/>
      <c r="P95" s="49"/>
      <c r="Q95" s="49"/>
      <c r="R95" s="49"/>
      <c r="S95" s="49"/>
    </row>
    <row r="96" spans="1:19" ht="19.5">
      <c r="A96" s="12"/>
      <c r="B96" s="9"/>
      <c r="C96" s="106"/>
      <c r="D96" s="106"/>
      <c r="E96" s="111"/>
      <c r="F96" s="49"/>
      <c r="G96" s="49"/>
      <c r="H96" s="49"/>
      <c r="I96" s="49"/>
      <c r="J96" s="49"/>
      <c r="K96" s="49"/>
      <c r="L96" s="49"/>
      <c r="M96" s="79"/>
      <c r="N96" s="49"/>
      <c r="O96" s="49"/>
      <c r="P96" s="49"/>
      <c r="Q96" s="49"/>
      <c r="R96" s="49"/>
      <c r="S96" s="49"/>
    </row>
    <row r="97" spans="1:19" ht="19.5">
      <c r="A97" s="12"/>
      <c r="B97" s="9"/>
      <c r="C97" s="106"/>
      <c r="D97" s="106"/>
      <c r="E97" s="112"/>
      <c r="F97" s="49"/>
      <c r="G97" s="49"/>
      <c r="H97" s="49"/>
      <c r="I97" s="49"/>
      <c r="J97" s="49"/>
      <c r="K97" s="49"/>
      <c r="L97" s="49"/>
      <c r="M97" s="79"/>
      <c r="N97" s="49"/>
      <c r="O97" s="49"/>
      <c r="P97" s="49"/>
      <c r="Q97" s="49"/>
      <c r="R97" s="49"/>
      <c r="S97" s="49"/>
    </row>
    <row r="98" spans="1:19" ht="19">
      <c r="A98" s="49"/>
      <c r="B98" s="109"/>
      <c r="C98" s="109"/>
      <c r="D98" s="109"/>
      <c r="E98" s="109"/>
      <c r="F98" s="109"/>
      <c r="G98" s="49"/>
      <c r="H98" s="49"/>
      <c r="I98" s="49"/>
      <c r="J98" s="49"/>
      <c r="K98" s="49"/>
      <c r="L98" s="49"/>
      <c r="M98" s="79"/>
      <c r="N98" s="49"/>
      <c r="O98" s="49"/>
      <c r="P98" s="49"/>
      <c r="Q98" s="49"/>
      <c r="R98" s="49"/>
      <c r="S98" s="49"/>
    </row>
    <row r="99" spans="1:19" ht="15.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77"/>
      <c r="N99" s="96"/>
      <c r="O99" s="96"/>
      <c r="P99" s="96"/>
      <c r="Q99" s="96"/>
      <c r="R99" s="49"/>
      <c r="S99" s="49"/>
    </row>
    <row r="100" spans="1:19" ht="15.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77"/>
      <c r="N100" s="96"/>
      <c r="O100" s="96"/>
      <c r="P100" s="96"/>
      <c r="Q100" s="96"/>
    </row>
    <row r="101" spans="1:19" ht="15.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77"/>
      <c r="N101" s="96"/>
      <c r="O101" s="96"/>
      <c r="P101" s="96"/>
      <c r="Q101" s="96"/>
    </row>
    <row r="102" spans="1:19" ht="15.5">
      <c r="A102" s="77"/>
      <c r="B102" s="77"/>
      <c r="C102" s="77"/>
      <c r="D102" s="77"/>
      <c r="E102" s="77"/>
      <c r="F102" s="77"/>
      <c r="G102" s="96"/>
      <c r="H102" s="96"/>
      <c r="I102" s="96"/>
      <c r="J102" s="96"/>
      <c r="K102" s="96"/>
      <c r="L102" s="96"/>
      <c r="M102" s="77"/>
      <c r="N102" s="96"/>
      <c r="O102" s="96"/>
      <c r="P102" s="96"/>
      <c r="Q102" s="96"/>
    </row>
    <row r="103" spans="1:19" ht="15.5">
      <c r="A103" s="95"/>
      <c r="B103" s="98"/>
      <c r="C103" s="95"/>
      <c r="D103" s="113"/>
      <c r="E103" s="114"/>
      <c r="F103" s="96"/>
      <c r="G103" s="96"/>
      <c r="H103" s="96"/>
      <c r="I103" s="96"/>
      <c r="J103" s="96"/>
      <c r="K103" s="96"/>
      <c r="L103" s="96"/>
      <c r="M103" s="77"/>
      <c r="N103" s="96"/>
      <c r="O103" s="96"/>
      <c r="P103" s="96"/>
      <c r="Q103" s="96"/>
    </row>
    <row r="104" spans="1:19" ht="15.5">
      <c r="A104" s="95"/>
      <c r="B104" s="98"/>
      <c r="C104" s="108"/>
      <c r="D104" s="115"/>
      <c r="E104" s="114"/>
      <c r="F104" s="96"/>
      <c r="G104" s="96"/>
      <c r="H104" s="96"/>
      <c r="I104" s="96"/>
      <c r="J104" s="96"/>
      <c r="K104" s="96"/>
      <c r="L104" s="96"/>
      <c r="M104" s="77"/>
      <c r="N104" s="96"/>
      <c r="O104" s="96"/>
      <c r="P104" s="96"/>
      <c r="Q104" s="96"/>
    </row>
    <row r="105" spans="1:19" ht="15.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77"/>
      <c r="N105" s="96"/>
      <c r="O105" s="96"/>
      <c r="P105" s="96"/>
      <c r="Q105" s="96"/>
    </row>
    <row r="106" spans="1:19" ht="15.5">
      <c r="A106" s="49"/>
      <c r="B106" s="49"/>
      <c r="C106" s="49"/>
      <c r="D106" s="49"/>
      <c r="E106" s="49"/>
      <c r="F106" s="96"/>
      <c r="G106" s="96"/>
      <c r="H106" s="96"/>
      <c r="I106" s="96"/>
      <c r="J106" s="96"/>
      <c r="K106" s="96"/>
      <c r="L106" s="96"/>
      <c r="M106" s="77"/>
      <c r="N106" s="96"/>
      <c r="O106" s="96"/>
      <c r="P106" s="96"/>
      <c r="Q106" s="96"/>
    </row>
    <row r="107" spans="1:19" ht="15.5">
      <c r="A107" s="49"/>
      <c r="B107" s="49"/>
      <c r="C107" s="49"/>
      <c r="D107" s="49"/>
      <c r="E107" s="49"/>
      <c r="F107" s="77"/>
      <c r="G107" s="96"/>
      <c r="H107" s="96"/>
      <c r="I107" s="96"/>
      <c r="J107" s="96"/>
      <c r="K107" s="96"/>
      <c r="L107" s="96"/>
      <c r="M107" s="77"/>
      <c r="N107" s="96"/>
      <c r="O107" s="96"/>
      <c r="P107" s="96"/>
      <c r="Q107" s="96"/>
    </row>
    <row r="108" spans="1:19" ht="15.5">
      <c r="A108" s="49"/>
      <c r="B108" s="49"/>
      <c r="C108" s="49"/>
      <c r="D108" s="49"/>
      <c r="E108" s="49"/>
      <c r="F108" s="96"/>
      <c r="G108" s="96"/>
      <c r="H108" s="96"/>
      <c r="I108" s="96"/>
      <c r="J108" s="96"/>
      <c r="K108" s="96"/>
      <c r="L108" s="96"/>
      <c r="M108" s="77"/>
      <c r="N108" s="96"/>
      <c r="O108" s="96"/>
      <c r="P108" s="96"/>
      <c r="Q108" s="96"/>
    </row>
    <row r="109" spans="1:19" ht="15.5">
      <c r="A109" s="49"/>
      <c r="B109" s="49"/>
      <c r="C109" s="49"/>
      <c r="D109" s="49"/>
      <c r="E109" s="49"/>
      <c r="F109" s="96"/>
      <c r="G109" s="96"/>
      <c r="H109" s="96"/>
      <c r="I109" s="96"/>
      <c r="J109" s="96"/>
      <c r="K109" s="96"/>
      <c r="L109" s="96"/>
      <c r="M109" s="77"/>
      <c r="N109" s="96"/>
      <c r="O109" s="96"/>
      <c r="P109" s="96"/>
      <c r="Q109" s="96"/>
    </row>
    <row r="110" spans="1:19" ht="15.5">
      <c r="A110" s="49"/>
      <c r="B110" s="49"/>
      <c r="C110" s="49"/>
      <c r="D110" s="49"/>
      <c r="E110" s="49"/>
      <c r="F110" s="96"/>
      <c r="G110" s="96"/>
      <c r="H110" s="96"/>
      <c r="I110" s="96"/>
      <c r="J110" s="96"/>
      <c r="K110" s="96"/>
      <c r="L110" s="96"/>
      <c r="M110" s="77"/>
      <c r="N110" s="96"/>
      <c r="O110" s="96"/>
      <c r="P110" s="96"/>
      <c r="Q110" s="96"/>
    </row>
    <row r="111" spans="1:19" ht="15.5">
      <c r="A111" s="49"/>
      <c r="B111" s="49"/>
      <c r="C111" s="49"/>
      <c r="D111" s="49"/>
      <c r="E111" s="49"/>
      <c r="F111" s="77"/>
      <c r="G111" s="96"/>
      <c r="H111" s="96"/>
      <c r="I111" s="96"/>
      <c r="J111" s="96"/>
      <c r="K111" s="96"/>
      <c r="L111" s="96"/>
      <c r="M111" s="77"/>
      <c r="N111" s="96"/>
      <c r="O111" s="96"/>
      <c r="P111" s="96"/>
      <c r="Q111" s="96"/>
    </row>
    <row r="112" spans="1:19" ht="15.5">
      <c r="A112" s="49"/>
      <c r="B112" s="49"/>
      <c r="C112" s="49"/>
      <c r="D112" s="49"/>
      <c r="E112" s="49"/>
      <c r="F112" s="116"/>
      <c r="G112" s="96"/>
      <c r="H112" s="96"/>
      <c r="I112" s="96"/>
      <c r="J112" s="96"/>
      <c r="K112" s="96"/>
      <c r="L112" s="96"/>
      <c r="M112" s="77"/>
      <c r="N112" s="96"/>
      <c r="O112" s="96"/>
      <c r="P112" s="96"/>
      <c r="Q112" s="96"/>
    </row>
    <row r="113" spans="1:17" ht="15.5">
      <c r="A113" s="49"/>
      <c r="B113" s="49"/>
      <c r="C113" s="49"/>
      <c r="D113" s="49"/>
      <c r="E113" s="49"/>
      <c r="F113" s="96"/>
      <c r="G113" s="96"/>
      <c r="H113" s="96"/>
      <c r="I113" s="96"/>
      <c r="J113" s="96"/>
      <c r="K113" s="96"/>
      <c r="L113" s="96"/>
      <c r="M113" s="77"/>
      <c r="N113" s="96"/>
      <c r="O113" s="96"/>
      <c r="P113" s="96"/>
      <c r="Q113" s="96"/>
    </row>
    <row r="114" spans="1:17" ht="15.5">
      <c r="A114" s="49"/>
      <c r="B114" s="49"/>
      <c r="C114" s="49"/>
      <c r="D114" s="49"/>
      <c r="E114" s="49"/>
      <c r="F114" s="96"/>
      <c r="G114" s="96"/>
      <c r="H114" s="96"/>
      <c r="I114" s="96"/>
      <c r="J114" s="96"/>
      <c r="K114" s="96"/>
      <c r="L114" s="96"/>
      <c r="M114" s="77"/>
      <c r="N114" s="96"/>
      <c r="O114" s="96"/>
      <c r="P114" s="96"/>
      <c r="Q114" s="96"/>
    </row>
    <row r="115" spans="1:17" ht="15.5">
      <c r="A115" s="49"/>
      <c r="B115" s="49"/>
      <c r="C115" s="49"/>
      <c r="D115" s="49"/>
      <c r="E115" s="49"/>
      <c r="F115" s="96"/>
      <c r="G115" s="96"/>
      <c r="H115" s="96"/>
      <c r="I115" s="96"/>
      <c r="J115" s="96"/>
      <c r="K115" s="96"/>
      <c r="L115" s="96"/>
      <c r="M115" s="77"/>
      <c r="N115" s="96"/>
      <c r="O115" s="96"/>
      <c r="P115" s="96"/>
      <c r="Q115" s="96"/>
    </row>
    <row r="116" spans="1:17" ht="15.5">
      <c r="A116" s="49"/>
      <c r="B116" s="49"/>
      <c r="C116" s="49"/>
      <c r="D116" s="49"/>
      <c r="E116" s="49"/>
      <c r="F116" s="77"/>
      <c r="G116" s="96"/>
      <c r="H116" s="96"/>
      <c r="I116" s="96"/>
      <c r="J116" s="96"/>
      <c r="K116" s="96"/>
      <c r="L116" s="96"/>
      <c r="M116" s="77"/>
      <c r="N116" s="96"/>
      <c r="O116" s="96"/>
      <c r="P116" s="96"/>
      <c r="Q116" s="96"/>
    </row>
    <row r="117" spans="1:17" ht="15.5">
      <c r="A117" s="49"/>
      <c r="B117" s="49"/>
      <c r="C117" s="49"/>
      <c r="D117" s="49"/>
      <c r="E117" s="49"/>
      <c r="F117" s="96"/>
      <c r="G117" s="96"/>
      <c r="H117" s="96"/>
      <c r="I117" s="96"/>
      <c r="J117" s="96"/>
      <c r="K117" s="96"/>
      <c r="L117" s="96"/>
      <c r="M117" s="77"/>
      <c r="N117" s="96"/>
      <c r="O117" s="96"/>
      <c r="P117" s="96"/>
      <c r="Q117" s="96"/>
    </row>
    <row r="118" spans="1:17" ht="15.5">
      <c r="A118" s="49"/>
      <c r="B118" s="49"/>
      <c r="C118" s="49"/>
      <c r="D118" s="49"/>
      <c r="E118" s="49"/>
      <c r="F118" s="96"/>
      <c r="G118" s="96"/>
      <c r="H118" s="96"/>
      <c r="I118" s="96"/>
      <c r="J118" s="96"/>
      <c r="K118" s="96"/>
      <c r="L118" s="96"/>
      <c r="M118" s="77"/>
      <c r="N118" s="96"/>
      <c r="O118" s="96"/>
      <c r="P118" s="96"/>
      <c r="Q118" s="96"/>
    </row>
    <row r="119" spans="1:17" ht="15.5">
      <c r="A119" s="49"/>
      <c r="B119" s="49"/>
      <c r="C119" s="49"/>
      <c r="D119" s="49"/>
      <c r="E119" s="49"/>
      <c r="F119" s="96"/>
      <c r="G119" s="96"/>
      <c r="H119" s="96"/>
      <c r="I119" s="96"/>
      <c r="J119" s="96"/>
      <c r="K119" s="96"/>
      <c r="L119" s="96"/>
      <c r="M119" s="77"/>
      <c r="N119" s="96"/>
      <c r="O119" s="96"/>
      <c r="P119" s="96"/>
      <c r="Q119" s="96"/>
    </row>
    <row r="120" spans="1:17" ht="15.5">
      <c r="A120" s="49"/>
      <c r="B120" s="49"/>
      <c r="C120" s="49"/>
      <c r="D120" s="49"/>
      <c r="E120" s="49"/>
      <c r="F120" s="96"/>
      <c r="G120" s="96"/>
      <c r="H120" s="96"/>
      <c r="I120" s="96"/>
      <c r="J120" s="96"/>
      <c r="K120" s="96"/>
      <c r="L120" s="96"/>
      <c r="M120" s="77"/>
      <c r="N120" s="96"/>
      <c r="O120" s="96"/>
      <c r="P120" s="96"/>
      <c r="Q120" s="96"/>
    </row>
    <row r="121" spans="1:17" ht="15.5">
      <c r="A121" s="49"/>
      <c r="B121" s="49"/>
      <c r="C121" s="49"/>
      <c r="D121" s="49"/>
      <c r="E121" s="49"/>
      <c r="F121" s="96"/>
      <c r="G121" s="96"/>
      <c r="H121" s="96"/>
      <c r="I121" s="96"/>
      <c r="J121" s="96"/>
      <c r="K121" s="96"/>
      <c r="L121" s="96"/>
      <c r="M121" s="77"/>
      <c r="N121" s="96"/>
      <c r="O121" s="96"/>
      <c r="P121" s="96"/>
      <c r="Q121" s="96"/>
    </row>
    <row r="122" spans="1:17" ht="15.5">
      <c r="A122" s="49"/>
      <c r="B122" s="49"/>
      <c r="C122" s="49"/>
      <c r="D122" s="49"/>
      <c r="E122" s="49"/>
      <c r="F122" s="96"/>
      <c r="G122" s="96"/>
      <c r="H122" s="96"/>
      <c r="I122" s="96"/>
      <c r="J122" s="96"/>
      <c r="K122" s="96"/>
      <c r="L122" s="96"/>
      <c r="M122" s="77"/>
      <c r="N122" s="96"/>
      <c r="O122" s="96"/>
      <c r="P122" s="96"/>
      <c r="Q122" s="96"/>
    </row>
    <row r="123" spans="1:17" ht="15.5">
      <c r="A123" s="49"/>
      <c r="B123" s="49"/>
      <c r="C123" s="49"/>
      <c r="D123" s="49"/>
      <c r="E123" s="49"/>
      <c r="F123" s="96"/>
      <c r="G123" s="96"/>
      <c r="H123" s="96"/>
      <c r="I123" s="96"/>
      <c r="J123" s="96"/>
      <c r="K123" s="96"/>
      <c r="L123" s="96"/>
      <c r="M123" s="77"/>
      <c r="N123" s="96"/>
      <c r="O123" s="96"/>
      <c r="P123" s="96"/>
      <c r="Q123" s="96"/>
    </row>
    <row r="124" spans="1:17" ht="15.5">
      <c r="A124" s="49"/>
      <c r="B124" s="49"/>
      <c r="C124" s="49"/>
      <c r="D124" s="49"/>
      <c r="E124" s="49"/>
      <c r="F124" s="96"/>
      <c r="G124" s="96"/>
      <c r="H124" s="96"/>
      <c r="I124" s="96"/>
      <c r="J124" s="96"/>
      <c r="K124" s="96"/>
      <c r="L124" s="96"/>
      <c r="M124" s="77"/>
      <c r="N124" s="96"/>
      <c r="O124" s="96"/>
      <c r="P124" s="96"/>
      <c r="Q124" s="96"/>
    </row>
    <row r="125" spans="1:17" ht="15.5">
      <c r="A125" s="49"/>
      <c r="B125" s="49"/>
      <c r="C125" s="49"/>
      <c r="D125" s="49"/>
      <c r="E125" s="49"/>
      <c r="F125" s="96"/>
      <c r="G125" s="96"/>
      <c r="H125" s="96"/>
      <c r="I125" s="96"/>
      <c r="J125" s="96"/>
      <c r="K125" s="96"/>
      <c r="L125" s="96"/>
      <c r="M125" s="77"/>
      <c r="N125" s="96"/>
      <c r="O125" s="96"/>
      <c r="P125" s="96"/>
      <c r="Q125" s="96"/>
    </row>
    <row r="126" spans="1:17" ht="15.5">
      <c r="A126" s="49"/>
      <c r="B126" s="49"/>
      <c r="C126" s="49"/>
      <c r="D126" s="49"/>
      <c r="E126" s="49"/>
      <c r="F126" s="96"/>
      <c r="G126" s="96"/>
      <c r="H126" s="96"/>
      <c r="I126" s="96"/>
      <c r="J126" s="96"/>
      <c r="K126" s="96"/>
      <c r="L126" s="96"/>
      <c r="M126" s="77"/>
      <c r="N126" s="96"/>
      <c r="O126" s="96"/>
      <c r="P126" s="96"/>
      <c r="Q126" s="96"/>
    </row>
    <row r="127" spans="1:17" ht="15.5">
      <c r="A127" s="49"/>
      <c r="B127" s="49"/>
      <c r="C127" s="49"/>
      <c r="D127" s="49"/>
      <c r="E127" s="49"/>
      <c r="F127" s="96"/>
      <c r="G127" s="96"/>
      <c r="H127" s="96"/>
      <c r="I127" s="96"/>
      <c r="J127" s="96"/>
      <c r="K127" s="96"/>
      <c r="L127" s="96"/>
      <c r="M127" s="77"/>
      <c r="N127" s="96"/>
      <c r="O127" s="96"/>
      <c r="P127" s="96"/>
      <c r="Q127" s="96"/>
    </row>
    <row r="128" spans="1:17" ht="15.5">
      <c r="A128" s="49"/>
      <c r="B128" s="49"/>
      <c r="C128" s="49"/>
      <c r="D128" s="49"/>
      <c r="E128" s="49"/>
      <c r="F128" s="96"/>
      <c r="G128" s="96"/>
      <c r="H128" s="96"/>
      <c r="I128" s="96"/>
      <c r="J128" s="96"/>
      <c r="K128" s="96"/>
      <c r="L128" s="96"/>
      <c r="M128" s="77"/>
      <c r="N128" s="96"/>
      <c r="O128" s="96"/>
      <c r="P128" s="96"/>
      <c r="Q128" s="96"/>
    </row>
    <row r="129" spans="1:17" ht="15.5">
      <c r="A129" s="49"/>
      <c r="B129" s="49"/>
      <c r="C129" s="49"/>
      <c r="D129" s="49"/>
      <c r="E129" s="49"/>
      <c r="F129" s="96"/>
      <c r="G129" s="96"/>
      <c r="H129" s="96"/>
      <c r="I129" s="96"/>
      <c r="J129" s="96"/>
      <c r="K129" s="96"/>
      <c r="L129" s="96"/>
      <c r="M129" s="77"/>
      <c r="N129" s="96"/>
      <c r="O129" s="96"/>
      <c r="P129" s="96"/>
      <c r="Q129" s="96"/>
    </row>
    <row r="130" spans="1:17" ht="15.5">
      <c r="A130" s="49"/>
      <c r="B130" s="49"/>
      <c r="C130" s="49"/>
      <c r="D130" s="49"/>
      <c r="E130" s="49"/>
      <c r="F130" s="96"/>
      <c r="G130" s="96"/>
      <c r="H130" s="96"/>
      <c r="I130" s="96"/>
      <c r="J130" s="96"/>
      <c r="K130" s="96"/>
      <c r="L130" s="96"/>
      <c r="M130" s="77"/>
      <c r="N130" s="96"/>
      <c r="O130" s="96"/>
      <c r="P130" s="96"/>
      <c r="Q130" s="96"/>
    </row>
    <row r="131" spans="1:17" ht="15.5">
      <c r="A131" s="49"/>
      <c r="B131" s="49"/>
      <c r="C131" s="49"/>
      <c r="D131" s="49"/>
      <c r="E131" s="49"/>
      <c r="F131" s="96"/>
      <c r="G131" s="96"/>
      <c r="H131" s="96"/>
      <c r="I131" s="96"/>
      <c r="J131" s="96"/>
      <c r="K131" s="96"/>
      <c r="L131" s="96"/>
      <c r="M131" s="77"/>
      <c r="N131" s="96"/>
      <c r="O131" s="96"/>
      <c r="P131" s="96"/>
      <c r="Q131" s="96"/>
    </row>
    <row r="132" spans="1:17" ht="15.5">
      <c r="A132" s="49"/>
      <c r="B132" s="49"/>
      <c r="C132" s="49"/>
      <c r="D132" s="49"/>
      <c r="E132" s="49"/>
      <c r="F132" s="96"/>
      <c r="G132" s="96"/>
      <c r="H132" s="96"/>
      <c r="I132" s="96"/>
      <c r="J132" s="96"/>
      <c r="K132" s="96"/>
      <c r="L132" s="96"/>
      <c r="M132" s="77"/>
      <c r="N132" s="96"/>
      <c r="O132" s="96"/>
      <c r="P132" s="96"/>
      <c r="Q132" s="96"/>
    </row>
    <row r="133" spans="1:17" ht="15.5">
      <c r="A133" s="49"/>
      <c r="B133" s="49"/>
      <c r="C133" s="49"/>
      <c r="D133" s="49"/>
      <c r="E133" s="49"/>
      <c r="F133" s="96"/>
      <c r="G133" s="96"/>
      <c r="H133" s="96"/>
      <c r="I133" s="96"/>
      <c r="J133" s="96"/>
      <c r="K133" s="96"/>
      <c r="L133" s="96"/>
      <c r="M133" s="77"/>
      <c r="N133" s="96"/>
      <c r="O133" s="96"/>
      <c r="P133" s="96"/>
      <c r="Q133" s="96"/>
    </row>
    <row r="134" spans="1:17" ht="15.5">
      <c r="A134" s="49"/>
      <c r="B134" s="49"/>
      <c r="C134" s="49"/>
      <c r="D134" s="49"/>
      <c r="E134" s="49"/>
      <c r="F134" s="96"/>
      <c r="G134" s="96"/>
      <c r="H134" s="96"/>
      <c r="I134" s="96"/>
      <c r="J134" s="96"/>
      <c r="K134" s="96"/>
      <c r="L134" s="96"/>
      <c r="M134" s="77"/>
      <c r="N134" s="96"/>
      <c r="O134" s="96"/>
      <c r="P134" s="96"/>
      <c r="Q134" s="96"/>
    </row>
    <row r="135" spans="1:17" ht="15.5">
      <c r="A135" s="49"/>
      <c r="B135" s="49"/>
      <c r="C135" s="49"/>
      <c r="D135" s="49"/>
      <c r="E135" s="49"/>
      <c r="F135" s="96"/>
      <c r="G135" s="96"/>
      <c r="H135" s="96"/>
      <c r="I135" s="96"/>
      <c r="J135" s="96"/>
      <c r="K135" s="96"/>
      <c r="L135" s="96"/>
      <c r="M135" s="77"/>
      <c r="N135" s="96"/>
      <c r="O135" s="96"/>
      <c r="P135" s="96"/>
      <c r="Q135" s="96"/>
    </row>
    <row r="136" spans="1:17" ht="15.5">
      <c r="A136" s="49"/>
      <c r="B136" s="49"/>
      <c r="C136" s="49"/>
      <c r="D136" s="49"/>
      <c r="E136" s="49"/>
      <c r="F136" s="96"/>
      <c r="G136" s="96"/>
      <c r="H136" s="96"/>
      <c r="I136" s="96"/>
      <c r="J136" s="96"/>
      <c r="K136" s="96"/>
      <c r="L136" s="96"/>
      <c r="M136" s="77"/>
      <c r="N136" s="96"/>
      <c r="O136" s="96"/>
      <c r="P136" s="96"/>
      <c r="Q136" s="96"/>
    </row>
    <row r="137" spans="1:17" ht="15.5">
      <c r="A137" s="49"/>
      <c r="B137" s="49"/>
      <c r="C137" s="49"/>
      <c r="D137" s="49"/>
      <c r="E137" s="49"/>
      <c r="F137" s="96"/>
      <c r="G137" s="96"/>
      <c r="H137" s="96"/>
      <c r="I137" s="96"/>
      <c r="J137" s="96"/>
      <c r="K137" s="96"/>
      <c r="L137" s="96"/>
      <c r="M137" s="77"/>
      <c r="N137" s="96"/>
      <c r="O137" s="96"/>
      <c r="P137" s="96"/>
      <c r="Q137" s="96"/>
    </row>
    <row r="138" spans="1:17" ht="15.5">
      <c r="A138" s="49"/>
      <c r="B138" s="49"/>
      <c r="C138" s="49"/>
      <c r="D138" s="49"/>
      <c r="E138" s="49"/>
      <c r="F138" s="96"/>
      <c r="G138" s="96"/>
      <c r="H138" s="96"/>
      <c r="I138" s="96"/>
      <c r="J138" s="96"/>
      <c r="K138" s="96"/>
      <c r="L138" s="96"/>
      <c r="M138" s="77"/>
      <c r="N138" s="96"/>
      <c r="O138" s="96"/>
      <c r="P138" s="96"/>
      <c r="Q138" s="96"/>
    </row>
    <row r="139" spans="1:17" ht="15.5">
      <c r="A139" s="49"/>
      <c r="B139" s="49"/>
      <c r="C139" s="49"/>
      <c r="D139" s="49"/>
      <c r="E139" s="49"/>
      <c r="F139" s="96"/>
      <c r="G139" s="96"/>
      <c r="H139" s="96"/>
      <c r="I139" s="96"/>
      <c r="J139" s="96"/>
      <c r="K139" s="96"/>
      <c r="L139" s="96"/>
      <c r="M139" s="77"/>
      <c r="N139" s="96"/>
      <c r="O139" s="96"/>
      <c r="P139" s="96"/>
      <c r="Q139" s="96"/>
    </row>
    <row r="140" spans="1:17" ht="15.5">
      <c r="A140" s="49"/>
      <c r="B140" s="49"/>
      <c r="C140" s="49"/>
      <c r="D140" s="49"/>
      <c r="E140" s="49"/>
      <c r="F140" s="96"/>
      <c r="G140" s="96"/>
      <c r="H140" s="96"/>
      <c r="I140" s="96"/>
      <c r="J140" s="96"/>
      <c r="K140" s="96"/>
      <c r="L140" s="96"/>
      <c r="M140" s="77"/>
      <c r="N140" s="96"/>
      <c r="O140" s="96"/>
      <c r="P140" s="96"/>
      <c r="Q140" s="96"/>
    </row>
    <row r="141" spans="1:17" ht="15.5">
      <c r="A141" s="49"/>
      <c r="B141" s="49"/>
      <c r="C141" s="49"/>
      <c r="D141" s="49"/>
      <c r="E141" s="49"/>
      <c r="F141" s="96"/>
      <c r="G141" s="96"/>
      <c r="H141" s="96"/>
      <c r="I141" s="96"/>
      <c r="J141" s="96"/>
      <c r="K141" s="96"/>
      <c r="L141" s="96"/>
      <c r="M141" s="77"/>
      <c r="N141" s="96"/>
      <c r="O141" s="96"/>
      <c r="P141" s="96"/>
      <c r="Q141" s="96"/>
    </row>
    <row r="142" spans="1:17" ht="15.5">
      <c r="A142" s="49"/>
      <c r="B142" s="49"/>
      <c r="C142" s="49"/>
      <c r="D142" s="49"/>
      <c r="E142" s="49"/>
      <c r="F142" s="96"/>
      <c r="G142" s="96"/>
      <c r="H142" s="96"/>
      <c r="I142" s="96"/>
      <c r="J142" s="96"/>
      <c r="K142" s="96"/>
      <c r="L142" s="96"/>
      <c r="M142" s="77"/>
      <c r="N142" s="96"/>
      <c r="O142" s="96"/>
      <c r="P142" s="96"/>
      <c r="Q142" s="96"/>
    </row>
    <row r="143" spans="1:17" ht="15.5">
      <c r="A143" s="49"/>
      <c r="B143" s="49"/>
      <c r="C143" s="49"/>
      <c r="D143" s="49"/>
      <c r="E143" s="49"/>
      <c r="F143" s="96"/>
      <c r="G143" s="96"/>
      <c r="H143" s="96"/>
      <c r="I143" s="96"/>
      <c r="J143" s="96"/>
      <c r="K143" s="96"/>
      <c r="L143" s="96"/>
      <c r="M143" s="77"/>
      <c r="N143" s="96"/>
      <c r="O143" s="96"/>
      <c r="P143" s="96"/>
      <c r="Q143" s="96"/>
    </row>
    <row r="144" spans="1:17" ht="15.5">
      <c r="A144" s="49"/>
      <c r="B144" s="49"/>
      <c r="C144" s="49"/>
      <c r="D144" s="49"/>
      <c r="E144" s="49"/>
      <c r="F144" s="96"/>
      <c r="G144" s="96"/>
      <c r="H144" s="96"/>
      <c r="I144" s="96"/>
      <c r="J144" s="96"/>
      <c r="K144" s="96"/>
      <c r="L144" s="96"/>
      <c r="M144" s="77"/>
      <c r="N144" s="96"/>
      <c r="O144" s="96"/>
      <c r="P144" s="96"/>
      <c r="Q144" s="96"/>
    </row>
    <row r="145" spans="1:17" ht="15.5">
      <c r="A145" s="49"/>
      <c r="B145" s="49"/>
      <c r="C145" s="49"/>
      <c r="D145" s="49"/>
      <c r="E145" s="49"/>
      <c r="F145" s="96"/>
      <c r="G145" s="96"/>
      <c r="H145" s="96"/>
      <c r="I145" s="96"/>
      <c r="J145" s="96"/>
      <c r="K145" s="96"/>
      <c r="L145" s="96"/>
      <c r="M145" s="77"/>
      <c r="N145" s="96"/>
      <c r="O145" s="96"/>
      <c r="P145" s="96"/>
      <c r="Q145" s="96"/>
    </row>
    <row r="146" spans="1:17" ht="15.5">
      <c r="A146" s="49"/>
      <c r="B146" s="49"/>
      <c r="C146" s="49"/>
      <c r="D146" s="49"/>
      <c r="E146" s="49"/>
      <c r="F146" s="96"/>
      <c r="G146" s="96"/>
      <c r="H146" s="96"/>
      <c r="I146" s="96"/>
      <c r="J146" s="96"/>
      <c r="K146" s="96"/>
      <c r="L146" s="96"/>
      <c r="M146" s="77"/>
      <c r="N146" s="96"/>
      <c r="O146" s="96"/>
      <c r="P146" s="96"/>
      <c r="Q146" s="96"/>
    </row>
    <row r="147" spans="1:17" ht="15.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77"/>
      <c r="N147" s="96"/>
      <c r="O147" s="96"/>
      <c r="P147" s="96"/>
      <c r="Q147" s="96"/>
    </row>
    <row r="148" spans="1:17" ht="15.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77"/>
      <c r="N148" s="96"/>
      <c r="O148" s="96"/>
      <c r="P148" s="96"/>
      <c r="Q148" s="96"/>
    </row>
    <row r="149" spans="1:17" ht="15.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77"/>
      <c r="N149" s="96"/>
      <c r="O149" s="96"/>
      <c r="P149" s="96"/>
      <c r="Q149" s="96"/>
    </row>
    <row r="150" spans="1:17" ht="15.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77"/>
      <c r="N150" s="96"/>
      <c r="O150" s="96"/>
      <c r="P150" s="96"/>
      <c r="Q150" s="96"/>
    </row>
    <row r="151" spans="1:17" ht="15.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77"/>
      <c r="N151" s="96"/>
      <c r="O151" s="96"/>
      <c r="P151" s="96"/>
      <c r="Q151" s="96"/>
    </row>
    <row r="152" spans="1:17" ht="15.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77"/>
      <c r="N152" s="96"/>
      <c r="O152" s="96"/>
      <c r="P152" s="96"/>
      <c r="Q152" s="96"/>
    </row>
    <row r="153" spans="1:17" ht="13">
      <c r="M153" s="1"/>
    </row>
    <row r="154" spans="1:17" ht="13">
      <c r="M154" s="1"/>
    </row>
    <row r="155" spans="1:17" ht="13">
      <c r="M155" s="1"/>
    </row>
    <row r="156" spans="1:17" ht="13">
      <c r="M156" s="1"/>
    </row>
    <row r="157" spans="1:17" ht="13">
      <c r="M157" s="1"/>
    </row>
    <row r="158" spans="1:17" ht="13">
      <c r="M158" s="1"/>
    </row>
    <row r="159" spans="1:17" ht="13">
      <c r="M159" s="1"/>
    </row>
    <row r="160" spans="1:17" ht="13">
      <c r="M160" s="1"/>
    </row>
    <row r="161" spans="13:13" ht="13">
      <c r="M161" s="1"/>
    </row>
    <row r="162" spans="13:13" ht="13">
      <c r="M162" s="1"/>
    </row>
    <row r="163" spans="13:13" ht="13">
      <c r="M163" s="1"/>
    </row>
    <row r="164" spans="13:13" ht="13">
      <c r="M164" s="1"/>
    </row>
    <row r="165" spans="13:13" ht="13">
      <c r="M165" s="1"/>
    </row>
    <row r="166" spans="13:13" ht="13">
      <c r="M166" s="1"/>
    </row>
    <row r="167" spans="13:13" ht="13">
      <c r="M167" s="1"/>
    </row>
    <row r="168" spans="13:13" ht="13">
      <c r="M168" s="1"/>
    </row>
    <row r="169" spans="13:13" ht="13">
      <c r="M169" s="1"/>
    </row>
    <row r="170" spans="13:13" ht="13">
      <c r="M170" s="1"/>
    </row>
    <row r="171" spans="13:13" ht="13">
      <c r="M171" s="1"/>
    </row>
    <row r="172" spans="13:13" ht="13">
      <c r="M172" s="1"/>
    </row>
    <row r="173" spans="13:13" ht="13">
      <c r="M173" s="1"/>
    </row>
    <row r="174" spans="13:13" ht="13">
      <c r="M174" s="1"/>
    </row>
    <row r="175" spans="13:13" ht="13">
      <c r="M175" s="1"/>
    </row>
    <row r="176" spans="13:13" ht="13">
      <c r="M176" s="1"/>
    </row>
    <row r="177" spans="13:13" ht="13">
      <c r="M177" s="1"/>
    </row>
    <row r="178" spans="13:13" ht="13">
      <c r="M178" s="1"/>
    </row>
    <row r="179" spans="13:13" ht="13">
      <c r="M179" s="1"/>
    </row>
    <row r="180" spans="13:13" ht="13">
      <c r="M180" s="1"/>
    </row>
    <row r="181" spans="13:13" ht="13">
      <c r="M181" s="1"/>
    </row>
    <row r="182" spans="13:13" ht="13">
      <c r="M182" s="1"/>
    </row>
    <row r="183" spans="13:13" ht="13">
      <c r="M183" s="1"/>
    </row>
    <row r="184" spans="13:13" ht="13">
      <c r="M184" s="1"/>
    </row>
    <row r="185" spans="13:13" ht="13">
      <c r="M185" s="1"/>
    </row>
    <row r="186" spans="13:13" ht="13">
      <c r="M186" s="1"/>
    </row>
    <row r="187" spans="13:13" ht="13">
      <c r="M187" s="1"/>
    </row>
    <row r="188" spans="13:13" ht="13">
      <c r="M188" s="1"/>
    </row>
    <row r="189" spans="13:13" ht="13">
      <c r="M189" s="1"/>
    </row>
    <row r="190" spans="13:13" ht="13">
      <c r="M190" s="1"/>
    </row>
    <row r="191" spans="13:13" ht="13">
      <c r="M191" s="1"/>
    </row>
    <row r="192" spans="13:13" ht="13">
      <c r="M192" s="1"/>
    </row>
    <row r="193" spans="13:13" ht="13">
      <c r="M193" s="1"/>
    </row>
    <row r="194" spans="13:13" ht="13">
      <c r="M194" s="1"/>
    </row>
    <row r="195" spans="13:13" ht="13">
      <c r="M195" s="1"/>
    </row>
    <row r="196" spans="13:13" ht="13">
      <c r="M196" s="1"/>
    </row>
    <row r="197" spans="13:13" ht="13">
      <c r="M197" s="1"/>
    </row>
    <row r="198" spans="13:13" ht="13">
      <c r="M198" s="1"/>
    </row>
    <row r="199" spans="13:13" ht="13">
      <c r="M199" s="1"/>
    </row>
    <row r="200" spans="13:13" ht="13">
      <c r="M200" s="1"/>
    </row>
    <row r="201" spans="13:13" ht="13">
      <c r="M201" s="1"/>
    </row>
    <row r="202" spans="13:13" ht="13">
      <c r="M202" s="1"/>
    </row>
    <row r="203" spans="13:13" ht="13">
      <c r="M203" s="1"/>
    </row>
    <row r="204" spans="13:13" ht="13">
      <c r="M204" s="1"/>
    </row>
    <row r="205" spans="13:13" ht="13">
      <c r="M205" s="1"/>
    </row>
    <row r="206" spans="13:13" ht="13">
      <c r="M206" s="1"/>
    </row>
    <row r="207" spans="13:13" ht="13">
      <c r="M207" s="1"/>
    </row>
    <row r="208" spans="13:13" ht="13">
      <c r="M208" s="1"/>
    </row>
    <row r="209" spans="13:13" ht="13">
      <c r="M209" s="1"/>
    </row>
    <row r="210" spans="13:13" ht="13">
      <c r="M210" s="1"/>
    </row>
    <row r="211" spans="13:13" ht="13">
      <c r="M211" s="1"/>
    </row>
    <row r="212" spans="13:13" ht="13">
      <c r="M212" s="1"/>
    </row>
    <row r="213" spans="13:13" ht="13">
      <c r="M213" s="1"/>
    </row>
    <row r="214" spans="13:13" ht="13">
      <c r="M214" s="1"/>
    </row>
    <row r="215" spans="13:13" ht="13">
      <c r="M215" s="1"/>
    </row>
    <row r="216" spans="13:13" ht="13">
      <c r="M216" s="1"/>
    </row>
    <row r="217" spans="13:13" ht="13">
      <c r="M217" s="1"/>
    </row>
    <row r="218" spans="13:13" ht="13">
      <c r="M218" s="1"/>
    </row>
    <row r="219" spans="13:13" ht="13">
      <c r="M219" s="1"/>
    </row>
    <row r="220" spans="13:13" ht="13">
      <c r="M220" s="1"/>
    </row>
    <row r="221" spans="13:13" ht="13">
      <c r="M221" s="1"/>
    </row>
    <row r="222" spans="13:13" ht="13">
      <c r="M222" s="1"/>
    </row>
    <row r="223" spans="13:13" ht="13">
      <c r="M223" s="1"/>
    </row>
    <row r="224" spans="13:13" ht="13">
      <c r="M224" s="1"/>
    </row>
    <row r="225" spans="13:13" ht="13">
      <c r="M225" s="1"/>
    </row>
    <row r="226" spans="13:13" ht="13">
      <c r="M226" s="1"/>
    </row>
    <row r="227" spans="13:13" ht="13">
      <c r="M227" s="1"/>
    </row>
    <row r="228" spans="13:13" ht="13">
      <c r="M228" s="1"/>
    </row>
    <row r="229" spans="13:13" ht="13">
      <c r="M229" s="1"/>
    </row>
    <row r="230" spans="13:13" ht="13">
      <c r="M230" s="1"/>
    </row>
    <row r="231" spans="13:13" ht="13">
      <c r="M231" s="1"/>
    </row>
    <row r="232" spans="13:13" ht="13">
      <c r="M232" s="1"/>
    </row>
    <row r="233" spans="13:13" ht="13">
      <c r="M233" s="1"/>
    </row>
    <row r="234" spans="13:13" ht="13">
      <c r="M234" s="1"/>
    </row>
    <row r="235" spans="13:13" ht="13">
      <c r="M235" s="1"/>
    </row>
    <row r="236" spans="13:13" ht="13">
      <c r="M236" s="1"/>
    </row>
    <row r="237" spans="13:13" ht="13">
      <c r="M237" s="1"/>
    </row>
    <row r="238" spans="13:13" ht="13">
      <c r="M238" s="1"/>
    </row>
    <row r="239" spans="13:13" ht="13">
      <c r="M239" s="1"/>
    </row>
    <row r="240" spans="13:13" ht="13">
      <c r="M240" s="1"/>
    </row>
    <row r="241" spans="13:13" ht="13">
      <c r="M241" s="1"/>
    </row>
    <row r="242" spans="13:13" ht="13">
      <c r="M242" s="1"/>
    </row>
    <row r="243" spans="13:13" ht="13">
      <c r="M243" s="1"/>
    </row>
    <row r="244" spans="13:13" ht="13">
      <c r="M244" s="1"/>
    </row>
    <row r="245" spans="13:13" ht="13">
      <c r="M245" s="1"/>
    </row>
    <row r="246" spans="13:13" ht="13">
      <c r="M246" s="1"/>
    </row>
    <row r="247" spans="13:13" ht="13">
      <c r="M247" s="1"/>
    </row>
    <row r="248" spans="13:13" ht="13">
      <c r="M248" s="1"/>
    </row>
    <row r="249" spans="13:13" ht="13">
      <c r="M249" s="1"/>
    </row>
    <row r="250" spans="13:13" ht="13">
      <c r="M250" s="1"/>
    </row>
    <row r="251" spans="13:13" ht="13">
      <c r="M251" s="1"/>
    </row>
    <row r="252" spans="13:13" ht="13">
      <c r="M252" s="1"/>
    </row>
    <row r="253" spans="13:13" ht="13">
      <c r="M253" s="1"/>
    </row>
    <row r="254" spans="13:13" ht="13">
      <c r="M254" s="1"/>
    </row>
    <row r="255" spans="13:13" ht="13">
      <c r="M255" s="1"/>
    </row>
    <row r="256" spans="13:13" ht="13">
      <c r="M256" s="1"/>
    </row>
    <row r="257" spans="13:13" ht="13">
      <c r="M257" s="1"/>
    </row>
    <row r="258" spans="13:13" ht="13">
      <c r="M258" s="1"/>
    </row>
    <row r="259" spans="13:13" ht="13">
      <c r="M259" s="1"/>
    </row>
    <row r="260" spans="13:13" ht="13">
      <c r="M260" s="1"/>
    </row>
    <row r="261" spans="13:13" ht="13">
      <c r="M261" s="1"/>
    </row>
    <row r="262" spans="13:13" ht="13">
      <c r="M262" s="1"/>
    </row>
    <row r="263" spans="13:13" ht="13">
      <c r="M263" s="1"/>
    </row>
    <row r="264" spans="13:13" ht="13">
      <c r="M264" s="1"/>
    </row>
    <row r="265" spans="13:13" ht="13">
      <c r="M265" s="1"/>
    </row>
    <row r="266" spans="13:13" ht="13">
      <c r="M266" s="1"/>
    </row>
    <row r="267" spans="13:13" ht="13">
      <c r="M267" s="1"/>
    </row>
    <row r="268" spans="13:13" ht="13">
      <c r="M268" s="1"/>
    </row>
    <row r="269" spans="13:13" ht="13">
      <c r="M269" s="1"/>
    </row>
    <row r="270" spans="13:13" ht="13">
      <c r="M270" s="1"/>
    </row>
    <row r="271" spans="13:13" ht="13">
      <c r="M271" s="1"/>
    </row>
    <row r="272" spans="13:13" ht="13">
      <c r="M272" s="1"/>
    </row>
    <row r="273" spans="13:13" ht="13">
      <c r="M273" s="1"/>
    </row>
    <row r="274" spans="13:13" ht="13">
      <c r="M274" s="1"/>
    </row>
    <row r="275" spans="13:13" ht="13">
      <c r="M275" s="1"/>
    </row>
    <row r="276" spans="13:13" ht="13">
      <c r="M276" s="1"/>
    </row>
    <row r="277" spans="13:13" ht="13">
      <c r="M277" s="1"/>
    </row>
    <row r="278" spans="13:13" ht="13">
      <c r="M278" s="1"/>
    </row>
    <row r="279" spans="13:13" ht="13">
      <c r="M279" s="1"/>
    </row>
    <row r="280" spans="13:13" ht="13">
      <c r="M280" s="1"/>
    </row>
    <row r="281" spans="13:13" ht="13">
      <c r="M281" s="1"/>
    </row>
    <row r="282" spans="13:13" ht="13">
      <c r="M282" s="1"/>
    </row>
    <row r="283" spans="13:13" ht="13">
      <c r="M283" s="1"/>
    </row>
    <row r="284" spans="13:13" ht="13">
      <c r="M284" s="1"/>
    </row>
    <row r="285" spans="13:13" ht="13">
      <c r="M285" s="1"/>
    </row>
    <row r="286" spans="13:13" ht="13">
      <c r="M286" s="1"/>
    </row>
    <row r="287" spans="13:13" ht="13">
      <c r="M287" s="1"/>
    </row>
    <row r="288" spans="13:13" ht="13">
      <c r="M288" s="1"/>
    </row>
    <row r="289" spans="13:13" ht="13">
      <c r="M289" s="1"/>
    </row>
    <row r="290" spans="13:13" ht="13">
      <c r="M290" s="1"/>
    </row>
    <row r="291" spans="13:13" ht="13">
      <c r="M291" s="1"/>
    </row>
    <row r="292" spans="13:13" ht="13">
      <c r="M292" s="1"/>
    </row>
    <row r="293" spans="13:13" ht="13">
      <c r="M293" s="1"/>
    </row>
    <row r="294" spans="13:13" ht="13">
      <c r="M294" s="1"/>
    </row>
    <row r="295" spans="13:13" ht="13">
      <c r="M295" s="1"/>
    </row>
    <row r="296" spans="13:13" ht="13">
      <c r="M296" s="1"/>
    </row>
    <row r="297" spans="13:13" ht="13">
      <c r="M297" s="1"/>
    </row>
    <row r="298" spans="13:13" ht="13">
      <c r="M298" s="1"/>
    </row>
    <row r="299" spans="13:13" ht="13">
      <c r="M299" s="1"/>
    </row>
    <row r="300" spans="13:13" ht="13">
      <c r="M300" s="1"/>
    </row>
    <row r="301" spans="13:13" ht="13">
      <c r="M301" s="1"/>
    </row>
    <row r="302" spans="13:13" ht="13">
      <c r="M302" s="1"/>
    </row>
    <row r="303" spans="13:13" ht="13">
      <c r="M303" s="1"/>
    </row>
    <row r="304" spans="13:13" ht="13">
      <c r="M304" s="1"/>
    </row>
    <row r="305" spans="13:13" ht="13">
      <c r="M305" s="1"/>
    </row>
    <row r="306" spans="13:13" ht="13">
      <c r="M306" s="1"/>
    </row>
    <row r="307" spans="13:13" ht="13">
      <c r="M307" s="1"/>
    </row>
    <row r="308" spans="13:13" ht="13">
      <c r="M308" s="1"/>
    </row>
    <row r="309" spans="13:13" ht="13">
      <c r="M309" s="1"/>
    </row>
    <row r="310" spans="13:13" ht="13">
      <c r="M310" s="1"/>
    </row>
    <row r="311" spans="13:13" ht="13">
      <c r="M311" s="1"/>
    </row>
    <row r="312" spans="13:13" ht="13">
      <c r="M312" s="1"/>
    </row>
    <row r="313" spans="13:13" ht="13">
      <c r="M313" s="1"/>
    </row>
    <row r="314" spans="13:13" ht="13">
      <c r="M314" s="1"/>
    </row>
    <row r="315" spans="13:13" ht="13">
      <c r="M315" s="1"/>
    </row>
    <row r="316" spans="13:13" ht="13">
      <c r="M316" s="1"/>
    </row>
    <row r="317" spans="13:13" ht="13">
      <c r="M317" s="1"/>
    </row>
    <row r="318" spans="13:13" ht="13">
      <c r="M318" s="1"/>
    </row>
    <row r="319" spans="13:13" ht="13">
      <c r="M319" s="1"/>
    </row>
    <row r="320" spans="13:13" ht="13">
      <c r="M320" s="1"/>
    </row>
    <row r="321" spans="13:13" ht="13">
      <c r="M321" s="1"/>
    </row>
    <row r="322" spans="13:13" ht="13">
      <c r="M322" s="1"/>
    </row>
    <row r="323" spans="13:13" ht="13">
      <c r="M323" s="1"/>
    </row>
    <row r="324" spans="13:13" ht="13">
      <c r="M324" s="1"/>
    </row>
    <row r="325" spans="13:13" ht="13">
      <c r="M325" s="1"/>
    </row>
    <row r="326" spans="13:13" ht="13">
      <c r="M326" s="1"/>
    </row>
    <row r="327" spans="13:13" ht="13">
      <c r="M327" s="1"/>
    </row>
    <row r="328" spans="13:13" ht="13">
      <c r="M328" s="1"/>
    </row>
    <row r="329" spans="13:13" ht="13">
      <c r="M329" s="1"/>
    </row>
    <row r="330" spans="13:13" ht="13">
      <c r="M330" s="1"/>
    </row>
    <row r="331" spans="13:13" ht="13">
      <c r="M331" s="1"/>
    </row>
    <row r="332" spans="13:13" ht="13">
      <c r="M332" s="1"/>
    </row>
    <row r="333" spans="13:13" ht="13">
      <c r="M333" s="1"/>
    </row>
    <row r="334" spans="13:13" ht="13">
      <c r="M334" s="1"/>
    </row>
    <row r="335" spans="13:13" ht="13">
      <c r="M335" s="1"/>
    </row>
    <row r="336" spans="13:13" ht="13">
      <c r="M336" s="1"/>
    </row>
    <row r="337" spans="13:13" ht="13">
      <c r="M337" s="1"/>
    </row>
    <row r="338" spans="13:13" ht="13">
      <c r="M338" s="1"/>
    </row>
    <row r="339" spans="13:13" ht="13">
      <c r="M339" s="1"/>
    </row>
    <row r="340" spans="13:13" ht="13">
      <c r="M340" s="1"/>
    </row>
    <row r="341" spans="13:13" ht="13">
      <c r="M341" s="1"/>
    </row>
    <row r="342" spans="13:13" ht="13">
      <c r="M342" s="1"/>
    </row>
    <row r="343" spans="13:13" ht="13">
      <c r="M343" s="1"/>
    </row>
    <row r="344" spans="13:13" ht="13">
      <c r="M344" s="1"/>
    </row>
    <row r="345" spans="13:13" ht="13">
      <c r="M345" s="1"/>
    </row>
    <row r="346" spans="13:13" ht="13">
      <c r="M346" s="1"/>
    </row>
    <row r="347" spans="13:13" ht="13">
      <c r="M347" s="1"/>
    </row>
    <row r="348" spans="13:13" ht="13">
      <c r="M348" s="1"/>
    </row>
    <row r="349" spans="13:13" ht="13">
      <c r="M349" s="1"/>
    </row>
    <row r="350" spans="13:13" ht="13">
      <c r="M350" s="1"/>
    </row>
    <row r="351" spans="13:13" ht="13">
      <c r="M351" s="1"/>
    </row>
    <row r="352" spans="13:13" ht="13">
      <c r="M352" s="1"/>
    </row>
    <row r="353" spans="13:13" ht="13">
      <c r="M353" s="1"/>
    </row>
    <row r="354" spans="13:13" ht="13">
      <c r="M354" s="1"/>
    </row>
    <row r="355" spans="13:13" ht="13">
      <c r="M355" s="1"/>
    </row>
    <row r="356" spans="13:13" ht="13">
      <c r="M356" s="1"/>
    </row>
    <row r="357" spans="13:13" ht="13">
      <c r="M357" s="1"/>
    </row>
    <row r="358" spans="13:13" ht="13">
      <c r="M358" s="1"/>
    </row>
    <row r="359" spans="13:13" ht="13">
      <c r="M359" s="1"/>
    </row>
    <row r="360" spans="13:13" ht="13">
      <c r="M360" s="1"/>
    </row>
    <row r="361" spans="13:13" ht="13">
      <c r="M361" s="1"/>
    </row>
    <row r="362" spans="13:13" ht="13">
      <c r="M362" s="1"/>
    </row>
    <row r="363" spans="13:13" ht="13">
      <c r="M363" s="1"/>
    </row>
    <row r="364" spans="13:13" ht="13">
      <c r="M364" s="1"/>
    </row>
    <row r="365" spans="13:13" ht="13">
      <c r="M365" s="1"/>
    </row>
    <row r="366" spans="13:13" ht="13">
      <c r="M366" s="1"/>
    </row>
    <row r="367" spans="13:13" ht="13">
      <c r="M367" s="1"/>
    </row>
    <row r="368" spans="13:13" ht="13">
      <c r="M368" s="1"/>
    </row>
    <row r="369" spans="13:13" ht="13">
      <c r="M369" s="1"/>
    </row>
    <row r="370" spans="13:13" ht="13">
      <c r="M370" s="1"/>
    </row>
    <row r="371" spans="13:13" ht="13">
      <c r="M371" s="1"/>
    </row>
    <row r="372" spans="13:13" ht="13">
      <c r="M372" s="1"/>
    </row>
    <row r="373" spans="13:13" ht="13">
      <c r="M373" s="1"/>
    </row>
    <row r="374" spans="13:13" ht="13">
      <c r="M374" s="1"/>
    </row>
    <row r="375" spans="13:13" ht="13">
      <c r="M375" s="1"/>
    </row>
    <row r="376" spans="13:13" ht="13">
      <c r="M376" s="1"/>
    </row>
    <row r="377" spans="13:13" ht="13">
      <c r="M377" s="1"/>
    </row>
    <row r="378" spans="13:13" ht="13">
      <c r="M378" s="1"/>
    </row>
    <row r="379" spans="13:13" ht="13">
      <c r="M379" s="1"/>
    </row>
    <row r="380" spans="13:13" ht="13">
      <c r="M380" s="1"/>
    </row>
    <row r="381" spans="13:13" ht="13">
      <c r="M381" s="1"/>
    </row>
    <row r="382" spans="13:13" ht="13">
      <c r="M382" s="1"/>
    </row>
    <row r="383" spans="13:13" ht="13">
      <c r="M383" s="1"/>
    </row>
    <row r="384" spans="13:13" ht="13">
      <c r="M384" s="1"/>
    </row>
    <row r="385" spans="13:13" ht="13">
      <c r="M385" s="1"/>
    </row>
    <row r="386" spans="13:13" ht="13">
      <c r="M386" s="1"/>
    </row>
    <row r="387" spans="13:13" ht="13">
      <c r="M387" s="1"/>
    </row>
    <row r="388" spans="13:13" ht="13">
      <c r="M388" s="1"/>
    </row>
    <row r="389" spans="13:13" ht="13">
      <c r="M389" s="1"/>
    </row>
    <row r="390" spans="13:13" ht="13">
      <c r="M390" s="1"/>
    </row>
    <row r="391" spans="13:13" ht="13">
      <c r="M391" s="1"/>
    </row>
    <row r="392" spans="13:13" ht="13">
      <c r="M392" s="1"/>
    </row>
    <row r="393" spans="13:13" ht="13">
      <c r="M393" s="1"/>
    </row>
    <row r="394" spans="13:13" ht="13">
      <c r="M394" s="1"/>
    </row>
    <row r="395" spans="13:13" ht="13">
      <c r="M395" s="1"/>
    </row>
    <row r="396" spans="13:13" ht="13">
      <c r="M396" s="1"/>
    </row>
    <row r="397" spans="13:13" ht="13">
      <c r="M397" s="1"/>
    </row>
    <row r="398" spans="13:13" ht="13">
      <c r="M398" s="1"/>
    </row>
    <row r="399" spans="13:13" ht="13">
      <c r="M399" s="1"/>
    </row>
    <row r="400" spans="13:13" ht="13">
      <c r="M400" s="1"/>
    </row>
    <row r="401" spans="13:13" ht="13">
      <c r="M401" s="1"/>
    </row>
    <row r="402" spans="13:13" ht="13">
      <c r="M402" s="1"/>
    </row>
    <row r="403" spans="13:13" ht="13">
      <c r="M403" s="1"/>
    </row>
    <row r="404" spans="13:13" ht="13">
      <c r="M404" s="1"/>
    </row>
    <row r="405" spans="13:13" ht="13">
      <c r="M405" s="1"/>
    </row>
    <row r="406" spans="13:13" ht="13">
      <c r="M406" s="1"/>
    </row>
    <row r="407" spans="13:13" ht="13">
      <c r="M407" s="1"/>
    </row>
    <row r="408" spans="13:13" ht="13">
      <c r="M408" s="1"/>
    </row>
    <row r="409" spans="13:13" ht="13">
      <c r="M409" s="1"/>
    </row>
    <row r="410" spans="13:13" ht="13">
      <c r="M410" s="1"/>
    </row>
    <row r="411" spans="13:13" ht="13">
      <c r="M411" s="1"/>
    </row>
    <row r="412" spans="13:13" ht="13">
      <c r="M412" s="1"/>
    </row>
    <row r="413" spans="13:13" ht="13">
      <c r="M413" s="1"/>
    </row>
    <row r="414" spans="13:13" ht="13">
      <c r="M414" s="1"/>
    </row>
    <row r="415" spans="13:13" ht="13">
      <c r="M415" s="1"/>
    </row>
    <row r="416" spans="13:13" ht="13">
      <c r="M416" s="1"/>
    </row>
    <row r="417" spans="13:13" ht="13">
      <c r="M417" s="1"/>
    </row>
    <row r="418" spans="13:13" ht="13">
      <c r="M418" s="1"/>
    </row>
    <row r="419" spans="13:13" ht="13">
      <c r="M419" s="1"/>
    </row>
    <row r="420" spans="13:13" ht="13">
      <c r="M420" s="1"/>
    </row>
    <row r="421" spans="13:13" ht="13">
      <c r="M421" s="1"/>
    </row>
    <row r="422" spans="13:13" ht="13">
      <c r="M422" s="1"/>
    </row>
    <row r="423" spans="13:13" ht="13">
      <c r="M423" s="1"/>
    </row>
    <row r="424" spans="13:13" ht="13">
      <c r="M424" s="1"/>
    </row>
    <row r="425" spans="13:13" ht="13">
      <c r="M425" s="1"/>
    </row>
    <row r="426" spans="13:13" ht="13">
      <c r="M426" s="1"/>
    </row>
    <row r="427" spans="13:13" ht="13">
      <c r="M427" s="1"/>
    </row>
    <row r="428" spans="13:13" ht="13">
      <c r="M428" s="1"/>
    </row>
    <row r="429" spans="13:13" ht="13">
      <c r="M429" s="1"/>
    </row>
    <row r="430" spans="13:13" ht="13">
      <c r="M430" s="1"/>
    </row>
    <row r="431" spans="13:13" ht="13">
      <c r="M431" s="1"/>
    </row>
    <row r="432" spans="13:13" ht="13">
      <c r="M432" s="1"/>
    </row>
    <row r="433" spans="13:13" ht="13">
      <c r="M433" s="1"/>
    </row>
    <row r="434" spans="13:13" ht="13">
      <c r="M434" s="1"/>
    </row>
    <row r="435" spans="13:13" ht="13">
      <c r="M435" s="1"/>
    </row>
    <row r="436" spans="13:13" ht="13">
      <c r="M436" s="1"/>
    </row>
    <row r="437" spans="13:13" ht="13">
      <c r="M437" s="1"/>
    </row>
    <row r="438" spans="13:13" ht="13">
      <c r="M438" s="1"/>
    </row>
    <row r="439" spans="13:13" ht="13">
      <c r="M439" s="1"/>
    </row>
    <row r="440" spans="13:13" ht="13">
      <c r="M440" s="1"/>
    </row>
    <row r="441" spans="13:13" ht="13">
      <c r="M441" s="1"/>
    </row>
    <row r="442" spans="13:13" ht="13">
      <c r="M442" s="1"/>
    </row>
    <row r="443" spans="13:13" ht="13">
      <c r="M443" s="1"/>
    </row>
    <row r="444" spans="13:13" ht="13">
      <c r="M444" s="1"/>
    </row>
    <row r="445" spans="13:13" ht="13">
      <c r="M445" s="1"/>
    </row>
    <row r="446" spans="13:13" ht="13">
      <c r="M446" s="1"/>
    </row>
    <row r="447" spans="13:13" ht="13">
      <c r="M447" s="1"/>
    </row>
    <row r="448" spans="13:13" ht="13">
      <c r="M448" s="1"/>
    </row>
    <row r="449" spans="13:13" ht="13">
      <c r="M449" s="1"/>
    </row>
    <row r="450" spans="13:13" ht="13">
      <c r="M450" s="1"/>
    </row>
    <row r="451" spans="13:13" ht="13">
      <c r="M451" s="1"/>
    </row>
    <row r="452" spans="13:13" ht="13">
      <c r="M452" s="1"/>
    </row>
    <row r="453" spans="13:13" ht="13">
      <c r="M453" s="1"/>
    </row>
    <row r="454" spans="13:13" ht="13">
      <c r="M454" s="1"/>
    </row>
    <row r="455" spans="13:13" ht="13">
      <c r="M455" s="1"/>
    </row>
    <row r="456" spans="13:13" ht="13">
      <c r="M456" s="1"/>
    </row>
    <row r="457" spans="13:13" ht="13">
      <c r="M457" s="1"/>
    </row>
    <row r="458" spans="13:13" ht="13">
      <c r="M458" s="1"/>
    </row>
    <row r="459" spans="13:13" ht="13">
      <c r="M459" s="1"/>
    </row>
    <row r="460" spans="13:13" ht="13">
      <c r="M460" s="1"/>
    </row>
    <row r="461" spans="13:13" ht="13">
      <c r="M461" s="1"/>
    </row>
    <row r="462" spans="13:13" ht="13">
      <c r="M462" s="1"/>
    </row>
    <row r="463" spans="13:13" ht="13">
      <c r="M463" s="1"/>
    </row>
    <row r="464" spans="13:13" ht="13">
      <c r="M464" s="1"/>
    </row>
    <row r="465" spans="13:13" ht="13">
      <c r="M465" s="1"/>
    </row>
    <row r="466" spans="13:13" ht="13">
      <c r="M466" s="1"/>
    </row>
    <row r="467" spans="13:13" ht="13">
      <c r="M467" s="1"/>
    </row>
    <row r="468" spans="13:13" ht="13">
      <c r="M468" s="1"/>
    </row>
    <row r="469" spans="13:13" ht="13">
      <c r="M469" s="1"/>
    </row>
    <row r="470" spans="13:13" ht="13">
      <c r="M470" s="1"/>
    </row>
    <row r="471" spans="13:13" ht="13">
      <c r="M471" s="1"/>
    </row>
    <row r="472" spans="13:13" ht="13">
      <c r="M472" s="1"/>
    </row>
    <row r="473" spans="13:13" ht="13">
      <c r="M473" s="1"/>
    </row>
    <row r="474" spans="13:13" ht="13">
      <c r="M474" s="1"/>
    </row>
    <row r="475" spans="13:13" ht="13">
      <c r="M475" s="1"/>
    </row>
    <row r="476" spans="13:13" ht="13">
      <c r="M476" s="1"/>
    </row>
    <row r="477" spans="13:13" ht="13">
      <c r="M477" s="1"/>
    </row>
    <row r="478" spans="13:13" ht="13">
      <c r="M478" s="1"/>
    </row>
    <row r="479" spans="13:13" ht="13">
      <c r="M479" s="1"/>
    </row>
    <row r="480" spans="13:13" ht="13">
      <c r="M480" s="1"/>
    </row>
    <row r="481" spans="13:13" ht="13">
      <c r="M481" s="1"/>
    </row>
    <row r="482" spans="13:13" ht="13">
      <c r="M482" s="1"/>
    </row>
    <row r="483" spans="13:13" ht="13">
      <c r="M483" s="1"/>
    </row>
    <row r="484" spans="13:13" ht="13">
      <c r="M484" s="1"/>
    </row>
    <row r="485" spans="13:13" ht="13">
      <c r="M485" s="1"/>
    </row>
    <row r="486" spans="13:13" ht="13">
      <c r="M486" s="1"/>
    </row>
    <row r="487" spans="13:13" ht="13">
      <c r="M487" s="1"/>
    </row>
    <row r="488" spans="13:13" ht="13">
      <c r="M488" s="1"/>
    </row>
    <row r="489" spans="13:13" ht="13">
      <c r="M489" s="1"/>
    </row>
    <row r="490" spans="13:13" ht="13">
      <c r="M490" s="1"/>
    </row>
    <row r="491" spans="13:13" ht="13">
      <c r="M491" s="1"/>
    </row>
    <row r="492" spans="13:13" ht="13">
      <c r="M492" s="1"/>
    </row>
    <row r="493" spans="13:13" ht="13">
      <c r="M493" s="1"/>
    </row>
    <row r="494" spans="13:13" ht="13">
      <c r="M494" s="1"/>
    </row>
    <row r="495" spans="13:13" ht="13">
      <c r="M495" s="1"/>
    </row>
    <row r="496" spans="13:13" ht="13">
      <c r="M496" s="1"/>
    </row>
    <row r="497" spans="13:13" ht="13">
      <c r="M497" s="1"/>
    </row>
    <row r="498" spans="13:13" ht="13">
      <c r="M498" s="1"/>
    </row>
    <row r="499" spans="13:13" ht="13">
      <c r="M499" s="1"/>
    </row>
    <row r="500" spans="13:13" ht="13">
      <c r="M500" s="1"/>
    </row>
    <row r="501" spans="13:13" ht="13">
      <c r="M501" s="1"/>
    </row>
    <row r="502" spans="13:13" ht="13">
      <c r="M502" s="1"/>
    </row>
    <row r="503" spans="13:13" ht="13">
      <c r="M503" s="1"/>
    </row>
    <row r="504" spans="13:13" ht="13">
      <c r="M504" s="1"/>
    </row>
    <row r="505" spans="13:13" ht="13">
      <c r="M505" s="1"/>
    </row>
    <row r="506" spans="13:13" ht="13">
      <c r="M506" s="1"/>
    </row>
    <row r="507" spans="13:13" ht="13">
      <c r="M507" s="1"/>
    </row>
    <row r="508" spans="13:13" ht="13">
      <c r="M508" s="1"/>
    </row>
    <row r="509" spans="13:13" ht="13">
      <c r="M509" s="1"/>
    </row>
    <row r="510" spans="13:13" ht="13">
      <c r="M510" s="1"/>
    </row>
    <row r="511" spans="13:13" ht="13">
      <c r="M511" s="1"/>
    </row>
    <row r="512" spans="13:13" ht="13">
      <c r="M512" s="1"/>
    </row>
    <row r="513" spans="13:13" ht="13">
      <c r="M513" s="1"/>
    </row>
    <row r="514" spans="13:13" ht="13">
      <c r="M514" s="1"/>
    </row>
    <row r="515" spans="13:13" ht="13">
      <c r="M515" s="1"/>
    </row>
    <row r="516" spans="13:13" ht="13">
      <c r="M516" s="1"/>
    </row>
    <row r="517" spans="13:13" ht="13">
      <c r="M517" s="1"/>
    </row>
    <row r="518" spans="13:13" ht="13">
      <c r="M518" s="1"/>
    </row>
    <row r="519" spans="13:13" ht="13">
      <c r="M519" s="1"/>
    </row>
    <row r="520" spans="13:13" ht="13">
      <c r="M520" s="1"/>
    </row>
    <row r="521" spans="13:13" ht="13">
      <c r="M521" s="1"/>
    </row>
    <row r="522" spans="13:13" ht="13">
      <c r="M522" s="1"/>
    </row>
    <row r="523" spans="13:13" ht="13">
      <c r="M523" s="1"/>
    </row>
    <row r="524" spans="13:13" ht="13">
      <c r="M524" s="1"/>
    </row>
    <row r="525" spans="13:13" ht="13">
      <c r="M525" s="1"/>
    </row>
    <row r="526" spans="13:13" ht="13">
      <c r="M526" s="1"/>
    </row>
    <row r="527" spans="13:13" ht="13">
      <c r="M527" s="1"/>
    </row>
    <row r="528" spans="13:13" ht="13">
      <c r="M528" s="1"/>
    </row>
    <row r="529" spans="13:13" ht="13">
      <c r="M529" s="1"/>
    </row>
    <row r="530" spans="13:13" ht="13">
      <c r="M530" s="1"/>
    </row>
    <row r="531" spans="13:13" ht="13">
      <c r="M531" s="1"/>
    </row>
    <row r="532" spans="13:13" ht="13">
      <c r="M532" s="1"/>
    </row>
    <row r="533" spans="13:13" ht="13">
      <c r="M533" s="1"/>
    </row>
    <row r="534" spans="13:13" ht="13">
      <c r="M534" s="1"/>
    </row>
    <row r="535" spans="13:13" ht="13">
      <c r="M535" s="1"/>
    </row>
    <row r="536" spans="13:13" ht="13">
      <c r="M536" s="1"/>
    </row>
    <row r="537" spans="13:13" ht="13">
      <c r="M537" s="1"/>
    </row>
    <row r="538" spans="13:13" ht="13">
      <c r="M538" s="1"/>
    </row>
    <row r="539" spans="13:13" ht="13">
      <c r="M539" s="1"/>
    </row>
    <row r="540" spans="13:13" ht="13">
      <c r="M540" s="1"/>
    </row>
    <row r="541" spans="13:13" ht="13">
      <c r="M541" s="1"/>
    </row>
    <row r="542" spans="13:13" ht="13">
      <c r="M542" s="1"/>
    </row>
    <row r="543" spans="13:13" ht="13">
      <c r="M543" s="1"/>
    </row>
    <row r="544" spans="13:13" ht="13">
      <c r="M544" s="1"/>
    </row>
    <row r="545" spans="13:13" ht="13">
      <c r="M545" s="1"/>
    </row>
    <row r="546" spans="13:13" ht="13">
      <c r="M546" s="1"/>
    </row>
    <row r="547" spans="13:13" ht="13">
      <c r="M547" s="1"/>
    </row>
    <row r="548" spans="13:13" ht="13">
      <c r="M548" s="1"/>
    </row>
    <row r="549" spans="13:13" ht="13">
      <c r="M549" s="1"/>
    </row>
    <row r="550" spans="13:13" ht="13">
      <c r="M550" s="1"/>
    </row>
    <row r="551" spans="13:13" ht="13">
      <c r="M551" s="1"/>
    </row>
    <row r="552" spans="13:13" ht="13">
      <c r="M552" s="1"/>
    </row>
    <row r="553" spans="13:13" ht="13">
      <c r="M553" s="1"/>
    </row>
    <row r="554" spans="13:13" ht="13">
      <c r="M554" s="1"/>
    </row>
    <row r="555" spans="13:13" ht="13">
      <c r="M555" s="1"/>
    </row>
    <row r="556" spans="13:13" ht="13">
      <c r="M556" s="1"/>
    </row>
    <row r="557" spans="13:13" ht="13">
      <c r="M557" s="1"/>
    </row>
    <row r="558" spans="13:13" ht="13">
      <c r="M558" s="1"/>
    </row>
    <row r="559" spans="13:13" ht="13">
      <c r="M559" s="1"/>
    </row>
    <row r="560" spans="13:13" ht="13">
      <c r="M560" s="1"/>
    </row>
    <row r="561" spans="13:13" ht="13">
      <c r="M561" s="1"/>
    </row>
    <row r="562" spans="13:13" ht="13">
      <c r="M562" s="1"/>
    </row>
    <row r="563" spans="13:13" ht="13">
      <c r="M563" s="1"/>
    </row>
    <row r="564" spans="13:13" ht="13">
      <c r="M564" s="1"/>
    </row>
    <row r="565" spans="13:13" ht="13">
      <c r="M565" s="1"/>
    </row>
    <row r="566" spans="13:13" ht="13">
      <c r="M566" s="1"/>
    </row>
    <row r="567" spans="13:13" ht="13">
      <c r="M567" s="1"/>
    </row>
    <row r="568" spans="13:13" ht="13">
      <c r="M568" s="1"/>
    </row>
    <row r="569" spans="13:13" ht="13">
      <c r="M569" s="1"/>
    </row>
    <row r="570" spans="13:13" ht="13">
      <c r="M570" s="1"/>
    </row>
    <row r="571" spans="13:13" ht="13">
      <c r="M571" s="1"/>
    </row>
    <row r="572" spans="13:13" ht="13">
      <c r="M572" s="1"/>
    </row>
    <row r="573" spans="13:13" ht="13">
      <c r="M573" s="1"/>
    </row>
    <row r="574" spans="13:13" ht="13">
      <c r="M574" s="1"/>
    </row>
    <row r="575" spans="13:13" ht="13">
      <c r="M575" s="1"/>
    </row>
    <row r="576" spans="13:13" ht="13">
      <c r="M576" s="1"/>
    </row>
    <row r="577" spans="13:13" ht="13">
      <c r="M577" s="1"/>
    </row>
    <row r="578" spans="13:13" ht="13">
      <c r="M578" s="1"/>
    </row>
    <row r="579" spans="13:13" ht="13">
      <c r="M579" s="1"/>
    </row>
    <row r="580" spans="13:13" ht="13">
      <c r="M580" s="1"/>
    </row>
    <row r="581" spans="13:13" ht="13">
      <c r="M581" s="1"/>
    </row>
    <row r="582" spans="13:13" ht="13">
      <c r="M582" s="1"/>
    </row>
    <row r="583" spans="13:13" ht="13">
      <c r="M583" s="1"/>
    </row>
    <row r="584" spans="13:13" ht="13">
      <c r="M584" s="1"/>
    </row>
    <row r="585" spans="13:13" ht="13">
      <c r="M585" s="1"/>
    </row>
    <row r="586" spans="13:13" ht="13">
      <c r="M586" s="1"/>
    </row>
    <row r="587" spans="13:13" ht="13">
      <c r="M587" s="1"/>
    </row>
    <row r="588" spans="13:13" ht="13">
      <c r="M588" s="1"/>
    </row>
    <row r="589" spans="13:13" ht="13">
      <c r="M589" s="1"/>
    </row>
    <row r="590" spans="13:13" ht="13">
      <c r="M590" s="1"/>
    </row>
    <row r="591" spans="13:13" ht="13">
      <c r="M591" s="1"/>
    </row>
    <row r="592" spans="13:13" ht="13">
      <c r="M592" s="1"/>
    </row>
    <row r="593" spans="13:13" ht="13">
      <c r="M593" s="1"/>
    </row>
    <row r="594" spans="13:13" ht="13">
      <c r="M594" s="1"/>
    </row>
    <row r="595" spans="13:13" ht="13">
      <c r="M595" s="1"/>
    </row>
    <row r="596" spans="13:13" ht="13">
      <c r="M596" s="1"/>
    </row>
    <row r="597" spans="13:13" ht="13">
      <c r="M597" s="1"/>
    </row>
    <row r="598" spans="13:13" ht="13">
      <c r="M598" s="1"/>
    </row>
    <row r="599" spans="13:13" ht="13">
      <c r="M599" s="1"/>
    </row>
    <row r="600" spans="13:13" ht="13">
      <c r="M600" s="1"/>
    </row>
    <row r="601" spans="13:13" ht="13">
      <c r="M601" s="1"/>
    </row>
    <row r="602" spans="13:13" ht="13">
      <c r="M602" s="1"/>
    </row>
    <row r="603" spans="13:13" ht="13">
      <c r="M603" s="1"/>
    </row>
    <row r="604" spans="13:13" ht="13">
      <c r="M604" s="1"/>
    </row>
    <row r="605" spans="13:13" ht="13">
      <c r="M605" s="1"/>
    </row>
    <row r="606" spans="13:13" ht="13">
      <c r="M606" s="1"/>
    </row>
    <row r="607" spans="13:13" ht="13">
      <c r="M607" s="1"/>
    </row>
    <row r="608" spans="13:13" ht="13">
      <c r="M608" s="1"/>
    </row>
    <row r="609" spans="13:13" ht="13">
      <c r="M609" s="1"/>
    </row>
    <row r="610" spans="13:13" ht="13">
      <c r="M610" s="1"/>
    </row>
    <row r="611" spans="13:13" ht="13">
      <c r="M611" s="1"/>
    </row>
    <row r="612" spans="13:13" ht="13">
      <c r="M612" s="1"/>
    </row>
    <row r="613" spans="13:13" ht="13">
      <c r="M613" s="1"/>
    </row>
    <row r="614" spans="13:13" ht="13">
      <c r="M614" s="1"/>
    </row>
    <row r="615" spans="13:13" ht="13">
      <c r="M615" s="1"/>
    </row>
    <row r="616" spans="13:13" ht="13">
      <c r="M616" s="1"/>
    </row>
    <row r="617" spans="13:13" ht="13">
      <c r="M617" s="1"/>
    </row>
    <row r="618" spans="13:13" ht="13">
      <c r="M618" s="1"/>
    </row>
    <row r="619" spans="13:13" ht="13">
      <c r="M619" s="1"/>
    </row>
    <row r="620" spans="13:13" ht="13">
      <c r="M620" s="1"/>
    </row>
    <row r="621" spans="13:13" ht="13">
      <c r="M621" s="1"/>
    </row>
    <row r="622" spans="13:13" ht="13">
      <c r="M622" s="1"/>
    </row>
    <row r="623" spans="13:13" ht="13">
      <c r="M623" s="1"/>
    </row>
    <row r="624" spans="13:13" ht="13">
      <c r="M624" s="1"/>
    </row>
    <row r="625" spans="13:13" ht="13">
      <c r="M625" s="1"/>
    </row>
    <row r="626" spans="13:13" ht="13">
      <c r="M626" s="1"/>
    </row>
    <row r="627" spans="13:13" ht="13">
      <c r="M627" s="1"/>
    </row>
    <row r="628" spans="13:13" ht="13">
      <c r="M628" s="1"/>
    </row>
    <row r="629" spans="13:13" ht="13">
      <c r="M629" s="1"/>
    </row>
    <row r="630" spans="13:13" ht="13">
      <c r="M630" s="1"/>
    </row>
    <row r="631" spans="13:13" ht="13">
      <c r="M631" s="1"/>
    </row>
    <row r="632" spans="13:13" ht="13">
      <c r="M632" s="1"/>
    </row>
    <row r="633" spans="13:13" ht="13">
      <c r="M633" s="1"/>
    </row>
    <row r="634" spans="13:13" ht="13">
      <c r="M634" s="1"/>
    </row>
    <row r="635" spans="13:13" ht="13">
      <c r="M635" s="1"/>
    </row>
    <row r="636" spans="13:13" ht="13">
      <c r="M636" s="1"/>
    </row>
    <row r="637" spans="13:13" ht="13">
      <c r="M637" s="1"/>
    </row>
    <row r="638" spans="13:13" ht="13">
      <c r="M638" s="1"/>
    </row>
    <row r="639" spans="13:13" ht="13">
      <c r="M639" s="1"/>
    </row>
    <row r="640" spans="13:13" ht="13">
      <c r="M640" s="1"/>
    </row>
    <row r="641" spans="13:13" ht="13">
      <c r="M641" s="1"/>
    </row>
    <row r="642" spans="13:13" ht="13">
      <c r="M642" s="1"/>
    </row>
    <row r="643" spans="13:13" ht="13">
      <c r="M643" s="1"/>
    </row>
    <row r="644" spans="13:13" ht="13">
      <c r="M644" s="1"/>
    </row>
    <row r="645" spans="13:13" ht="13">
      <c r="M645" s="1"/>
    </row>
    <row r="646" spans="13:13" ht="13">
      <c r="M646" s="1"/>
    </row>
    <row r="647" spans="13:13" ht="13">
      <c r="M647" s="1"/>
    </row>
    <row r="648" spans="13:13" ht="13">
      <c r="M648" s="1"/>
    </row>
    <row r="649" spans="13:13" ht="13">
      <c r="M649" s="1"/>
    </row>
    <row r="650" spans="13:13" ht="13">
      <c r="M650" s="1"/>
    </row>
    <row r="651" spans="13:13" ht="13">
      <c r="M651" s="1"/>
    </row>
    <row r="652" spans="13:13" ht="13">
      <c r="M652" s="1"/>
    </row>
    <row r="653" spans="13:13" ht="13">
      <c r="M653" s="1"/>
    </row>
    <row r="654" spans="13:13" ht="13">
      <c r="M654" s="1"/>
    </row>
    <row r="655" spans="13:13" ht="13">
      <c r="M655" s="1"/>
    </row>
    <row r="656" spans="13:13" ht="13">
      <c r="M656" s="1"/>
    </row>
    <row r="657" spans="13:13" ht="13">
      <c r="M657" s="1"/>
    </row>
    <row r="658" spans="13:13" ht="13">
      <c r="M658" s="1"/>
    </row>
    <row r="659" spans="13:13" ht="13">
      <c r="M659" s="1"/>
    </row>
    <row r="660" spans="13:13" ht="13">
      <c r="M660" s="1"/>
    </row>
    <row r="661" spans="13:13" ht="13">
      <c r="M661" s="1"/>
    </row>
    <row r="662" spans="13:13" ht="13">
      <c r="M662" s="1"/>
    </row>
    <row r="663" spans="13:13" ht="13">
      <c r="M663" s="1"/>
    </row>
    <row r="664" spans="13:13" ht="13">
      <c r="M664" s="1"/>
    </row>
    <row r="665" spans="13:13" ht="13">
      <c r="M665" s="1"/>
    </row>
    <row r="666" spans="13:13" ht="13">
      <c r="M666" s="1"/>
    </row>
    <row r="667" spans="13:13" ht="13">
      <c r="M667" s="1"/>
    </row>
    <row r="668" spans="13:13" ht="13">
      <c r="M668" s="1"/>
    </row>
    <row r="669" spans="13:13" ht="13">
      <c r="M669" s="1"/>
    </row>
    <row r="670" spans="13:13" ht="13">
      <c r="M670" s="1"/>
    </row>
    <row r="671" spans="13:13" ht="13">
      <c r="M671" s="1"/>
    </row>
    <row r="672" spans="13:13" ht="13">
      <c r="M672" s="1"/>
    </row>
    <row r="673" spans="13:13" ht="13">
      <c r="M673" s="1"/>
    </row>
    <row r="674" spans="13:13" ht="13">
      <c r="M674" s="1"/>
    </row>
    <row r="675" spans="13:13" ht="13">
      <c r="M675" s="1"/>
    </row>
    <row r="676" spans="13:13" ht="13">
      <c r="M676" s="1"/>
    </row>
    <row r="677" spans="13:13" ht="13">
      <c r="M677" s="1"/>
    </row>
    <row r="678" spans="13:13" ht="13">
      <c r="M678" s="1"/>
    </row>
    <row r="679" spans="13:13" ht="13">
      <c r="M679" s="1"/>
    </row>
    <row r="680" spans="13:13" ht="13">
      <c r="M680" s="1"/>
    </row>
    <row r="681" spans="13:13" ht="13">
      <c r="M681" s="1"/>
    </row>
    <row r="682" spans="13:13" ht="13">
      <c r="M682" s="1"/>
    </row>
    <row r="683" spans="13:13" ht="13">
      <c r="M683" s="1"/>
    </row>
    <row r="684" spans="13:13" ht="13">
      <c r="M684" s="1"/>
    </row>
    <row r="685" spans="13:13" ht="13">
      <c r="M685" s="1"/>
    </row>
    <row r="686" spans="13:13" ht="13">
      <c r="M686" s="1"/>
    </row>
    <row r="687" spans="13:13" ht="13">
      <c r="M687" s="1"/>
    </row>
    <row r="688" spans="13:13" ht="13">
      <c r="M688" s="1"/>
    </row>
    <row r="689" spans="13:13" ht="13">
      <c r="M689" s="1"/>
    </row>
    <row r="690" spans="13:13" ht="13">
      <c r="M690" s="1"/>
    </row>
    <row r="691" spans="13:13" ht="13">
      <c r="M691" s="1"/>
    </row>
    <row r="692" spans="13:13" ht="13">
      <c r="M692" s="1"/>
    </row>
    <row r="693" spans="13:13" ht="13">
      <c r="M693" s="1"/>
    </row>
    <row r="694" spans="13:13" ht="13">
      <c r="M694" s="1"/>
    </row>
    <row r="695" spans="13:13" ht="13">
      <c r="M695" s="1"/>
    </row>
    <row r="696" spans="13:13" ht="13">
      <c r="M696" s="1"/>
    </row>
    <row r="697" spans="13:13" ht="13">
      <c r="M697" s="1"/>
    </row>
    <row r="698" spans="13:13" ht="13">
      <c r="M698" s="1"/>
    </row>
    <row r="699" spans="13:13" ht="13">
      <c r="M699" s="1"/>
    </row>
    <row r="700" spans="13:13" ht="13">
      <c r="M700" s="1"/>
    </row>
    <row r="701" spans="13:13" ht="13">
      <c r="M701" s="1"/>
    </row>
    <row r="702" spans="13:13" ht="13">
      <c r="M702" s="1"/>
    </row>
    <row r="703" spans="13:13" ht="13">
      <c r="M703" s="1"/>
    </row>
    <row r="704" spans="13:13" ht="13">
      <c r="M704" s="1"/>
    </row>
    <row r="705" spans="13:13" ht="13">
      <c r="M705" s="1"/>
    </row>
    <row r="706" spans="13:13" ht="13">
      <c r="M706" s="1"/>
    </row>
    <row r="707" spans="13:13" ht="13">
      <c r="M707" s="1"/>
    </row>
    <row r="708" spans="13:13" ht="13">
      <c r="M708" s="1"/>
    </row>
    <row r="709" spans="13:13" ht="13">
      <c r="M709" s="1"/>
    </row>
    <row r="710" spans="13:13" ht="13">
      <c r="M710" s="1"/>
    </row>
    <row r="711" spans="13:13" ht="13">
      <c r="M711" s="1"/>
    </row>
    <row r="712" spans="13:13" ht="13">
      <c r="M712" s="1"/>
    </row>
    <row r="713" spans="13:13" ht="13">
      <c r="M713" s="1"/>
    </row>
    <row r="714" spans="13:13" ht="13">
      <c r="M714" s="1"/>
    </row>
    <row r="715" spans="13:13" ht="13">
      <c r="M715" s="1"/>
    </row>
    <row r="716" spans="13:13" ht="13">
      <c r="M716" s="1"/>
    </row>
    <row r="717" spans="13:13" ht="13">
      <c r="M717" s="1"/>
    </row>
    <row r="718" spans="13:13" ht="13">
      <c r="M718" s="1"/>
    </row>
    <row r="719" spans="13:13" ht="13">
      <c r="M719" s="1"/>
    </row>
    <row r="720" spans="13:13" ht="13">
      <c r="M720" s="1"/>
    </row>
    <row r="721" spans="13:13" ht="13">
      <c r="M721" s="1"/>
    </row>
    <row r="722" spans="13:13" ht="13">
      <c r="M722" s="1"/>
    </row>
    <row r="723" spans="13:13" ht="13">
      <c r="M723" s="1"/>
    </row>
    <row r="724" spans="13:13" ht="13">
      <c r="M724" s="1"/>
    </row>
    <row r="725" spans="13:13" ht="13">
      <c r="M725" s="1"/>
    </row>
    <row r="726" spans="13:13" ht="13">
      <c r="M726" s="1"/>
    </row>
    <row r="727" spans="13:13" ht="13">
      <c r="M727" s="1"/>
    </row>
    <row r="728" spans="13:13" ht="13">
      <c r="M728" s="1"/>
    </row>
    <row r="729" spans="13:13" ht="13">
      <c r="M729" s="1"/>
    </row>
    <row r="730" spans="13:13" ht="13">
      <c r="M730" s="1"/>
    </row>
    <row r="731" spans="13:13" ht="13">
      <c r="M731" s="1"/>
    </row>
    <row r="732" spans="13:13" ht="13">
      <c r="M732" s="1"/>
    </row>
    <row r="733" spans="13:13" ht="13">
      <c r="M733" s="1"/>
    </row>
    <row r="734" spans="13:13" ht="13">
      <c r="M734" s="1"/>
    </row>
    <row r="735" spans="13:13" ht="13">
      <c r="M735" s="1"/>
    </row>
    <row r="736" spans="13:13" ht="13">
      <c r="M736" s="1"/>
    </row>
    <row r="737" spans="13:13" ht="13">
      <c r="M737" s="1"/>
    </row>
    <row r="738" spans="13:13" ht="13">
      <c r="M738" s="1"/>
    </row>
    <row r="739" spans="13:13" ht="13">
      <c r="M739" s="1"/>
    </row>
    <row r="740" spans="13:13" ht="13">
      <c r="M740" s="1"/>
    </row>
    <row r="741" spans="13:13" ht="13">
      <c r="M741" s="1"/>
    </row>
    <row r="742" spans="13:13" ht="13">
      <c r="M742" s="1"/>
    </row>
    <row r="743" spans="13:13" ht="13">
      <c r="M743" s="1"/>
    </row>
    <row r="744" spans="13:13" ht="13">
      <c r="M744" s="1"/>
    </row>
    <row r="745" spans="13:13" ht="13">
      <c r="M745" s="1"/>
    </row>
    <row r="746" spans="13:13" ht="13">
      <c r="M746" s="1"/>
    </row>
    <row r="747" spans="13:13" ht="13">
      <c r="M747" s="1"/>
    </row>
    <row r="748" spans="13:13" ht="13">
      <c r="M748" s="1"/>
    </row>
    <row r="749" spans="13:13" ht="13">
      <c r="M749" s="1"/>
    </row>
    <row r="750" spans="13:13" ht="13">
      <c r="M750" s="1"/>
    </row>
    <row r="751" spans="13:13" ht="13">
      <c r="M751" s="1"/>
    </row>
    <row r="752" spans="13:13" ht="13">
      <c r="M752" s="1"/>
    </row>
    <row r="753" spans="13:13" ht="13">
      <c r="M753" s="1"/>
    </row>
    <row r="754" spans="13:13" ht="13">
      <c r="M754" s="1"/>
    </row>
    <row r="755" spans="13:13" ht="13">
      <c r="M755" s="1"/>
    </row>
    <row r="756" spans="13:13" ht="13">
      <c r="M756" s="1"/>
    </row>
    <row r="757" spans="13:13" ht="13">
      <c r="M757" s="1"/>
    </row>
    <row r="758" spans="13:13" ht="13">
      <c r="M758" s="1"/>
    </row>
    <row r="759" spans="13:13" ht="13">
      <c r="M759" s="1"/>
    </row>
    <row r="760" spans="13:13" ht="13">
      <c r="M760" s="1"/>
    </row>
    <row r="761" spans="13:13" ht="13">
      <c r="M761" s="1"/>
    </row>
    <row r="762" spans="13:13" ht="13">
      <c r="M762" s="1"/>
    </row>
    <row r="763" spans="13:13" ht="13">
      <c r="M763" s="1"/>
    </row>
    <row r="764" spans="13:13" ht="13">
      <c r="M764" s="1"/>
    </row>
    <row r="765" spans="13:13" ht="13">
      <c r="M765" s="1"/>
    </row>
    <row r="766" spans="13:13" ht="13">
      <c r="M766" s="1"/>
    </row>
    <row r="767" spans="13:13" ht="13">
      <c r="M767" s="1"/>
    </row>
    <row r="768" spans="13:13" ht="13">
      <c r="M768" s="1"/>
    </row>
    <row r="769" spans="13:13" ht="13">
      <c r="M769" s="1"/>
    </row>
    <row r="770" spans="13:13" ht="13">
      <c r="M770" s="1"/>
    </row>
    <row r="771" spans="13:13" ht="13">
      <c r="M771" s="1"/>
    </row>
    <row r="772" spans="13:13" ht="13">
      <c r="M772" s="1"/>
    </row>
    <row r="773" spans="13:13" ht="13">
      <c r="M773" s="1"/>
    </row>
    <row r="774" spans="13:13" ht="13">
      <c r="M774" s="1"/>
    </row>
    <row r="775" spans="13:13" ht="13">
      <c r="M775" s="1"/>
    </row>
    <row r="776" spans="13:13" ht="13">
      <c r="M776" s="1"/>
    </row>
    <row r="777" spans="13:13" ht="13">
      <c r="M777" s="1"/>
    </row>
    <row r="778" spans="13:13" ht="13">
      <c r="M778" s="1"/>
    </row>
    <row r="779" spans="13:13" ht="13">
      <c r="M779" s="1"/>
    </row>
    <row r="780" spans="13:13" ht="13">
      <c r="M780" s="1"/>
    </row>
    <row r="781" spans="13:13" ht="13">
      <c r="M781" s="1"/>
    </row>
    <row r="782" spans="13:13" ht="13">
      <c r="M782" s="1"/>
    </row>
    <row r="783" spans="13:13" ht="13">
      <c r="M783" s="1"/>
    </row>
    <row r="784" spans="13:13" ht="13">
      <c r="M784" s="1"/>
    </row>
    <row r="785" spans="13:13" ht="13">
      <c r="M785" s="1"/>
    </row>
    <row r="786" spans="13:13" ht="13">
      <c r="M786" s="1"/>
    </row>
    <row r="787" spans="13:13" ht="13">
      <c r="M787" s="1"/>
    </row>
    <row r="788" spans="13:13" ht="13">
      <c r="M788" s="1"/>
    </row>
    <row r="789" spans="13:13" ht="13">
      <c r="M789" s="1"/>
    </row>
    <row r="790" spans="13:13" ht="13">
      <c r="M790" s="1"/>
    </row>
    <row r="791" spans="13:13" ht="13">
      <c r="M791" s="1"/>
    </row>
    <row r="792" spans="13:13" ht="13">
      <c r="M792" s="1"/>
    </row>
    <row r="793" spans="13:13" ht="13">
      <c r="M793" s="1"/>
    </row>
    <row r="794" spans="13:13" ht="13">
      <c r="M794" s="1"/>
    </row>
    <row r="795" spans="13:13" ht="13">
      <c r="M795" s="1"/>
    </row>
    <row r="796" spans="13:13" ht="13">
      <c r="M796" s="1"/>
    </row>
    <row r="797" spans="13:13" ht="13">
      <c r="M797" s="1"/>
    </row>
    <row r="798" spans="13:13" ht="13">
      <c r="M798" s="1"/>
    </row>
    <row r="799" spans="13:13" ht="13">
      <c r="M799" s="1"/>
    </row>
    <row r="800" spans="13:13" ht="13">
      <c r="M800" s="1"/>
    </row>
    <row r="801" spans="13:13" ht="13">
      <c r="M801" s="1"/>
    </row>
    <row r="802" spans="13:13" ht="13">
      <c r="M802" s="1"/>
    </row>
    <row r="803" spans="13:13" ht="13">
      <c r="M803" s="1"/>
    </row>
    <row r="804" spans="13:13" ht="13">
      <c r="M804" s="1"/>
    </row>
    <row r="805" spans="13:13" ht="13">
      <c r="M805" s="1"/>
    </row>
    <row r="806" spans="13:13" ht="13">
      <c r="M806" s="1"/>
    </row>
    <row r="807" spans="13:13" ht="13">
      <c r="M807" s="1"/>
    </row>
    <row r="808" spans="13:13" ht="13">
      <c r="M808" s="1"/>
    </row>
    <row r="809" spans="13:13" ht="13">
      <c r="M809" s="1"/>
    </row>
    <row r="810" spans="13:13" ht="13">
      <c r="M810" s="1"/>
    </row>
    <row r="811" spans="13:13" ht="13">
      <c r="M811" s="1"/>
    </row>
    <row r="812" spans="13:13" ht="13">
      <c r="M812" s="1"/>
    </row>
    <row r="813" spans="13:13" ht="13">
      <c r="M813" s="1"/>
    </row>
    <row r="814" spans="13:13" ht="13">
      <c r="M814" s="1"/>
    </row>
    <row r="815" spans="13:13" ht="13">
      <c r="M815" s="1"/>
    </row>
    <row r="816" spans="13:13" ht="13">
      <c r="M816" s="1"/>
    </row>
    <row r="817" spans="13:13" ht="13">
      <c r="M817" s="1"/>
    </row>
    <row r="818" spans="13:13" ht="13">
      <c r="M818" s="1"/>
    </row>
    <row r="819" spans="13:13" ht="13">
      <c r="M819" s="1"/>
    </row>
    <row r="820" spans="13:13" ht="13">
      <c r="M820" s="1"/>
    </row>
    <row r="821" spans="13:13" ht="13">
      <c r="M821" s="1"/>
    </row>
    <row r="822" spans="13:13" ht="13">
      <c r="M822" s="1"/>
    </row>
    <row r="823" spans="13:13" ht="13">
      <c r="M823" s="1"/>
    </row>
    <row r="824" spans="13:13" ht="13">
      <c r="M824" s="1"/>
    </row>
    <row r="825" spans="13:13" ht="13">
      <c r="M825" s="1"/>
    </row>
    <row r="826" spans="13:13" ht="13">
      <c r="M826" s="1"/>
    </row>
    <row r="827" spans="13:13" ht="13">
      <c r="M827" s="1"/>
    </row>
    <row r="828" spans="13:13" ht="13">
      <c r="M828" s="1"/>
    </row>
    <row r="829" spans="13:13" ht="13">
      <c r="M829" s="1"/>
    </row>
    <row r="830" spans="13:13" ht="13">
      <c r="M830" s="1"/>
    </row>
    <row r="831" spans="13:13" ht="13">
      <c r="M831" s="1"/>
    </row>
    <row r="832" spans="13:13" ht="13">
      <c r="M832" s="1"/>
    </row>
    <row r="833" spans="13:13" ht="13">
      <c r="M833" s="1"/>
    </row>
    <row r="834" spans="13:13" ht="13">
      <c r="M834" s="1"/>
    </row>
    <row r="835" spans="13:13" ht="13">
      <c r="M835" s="1"/>
    </row>
    <row r="836" spans="13:13" ht="13">
      <c r="M836" s="1"/>
    </row>
    <row r="837" spans="13:13" ht="13">
      <c r="M837" s="1"/>
    </row>
    <row r="838" spans="13:13" ht="13">
      <c r="M838" s="1"/>
    </row>
    <row r="839" spans="13:13" ht="13">
      <c r="M839" s="1"/>
    </row>
    <row r="840" spans="13:13" ht="13">
      <c r="M840" s="1"/>
    </row>
    <row r="841" spans="13:13" ht="13">
      <c r="M841" s="1"/>
    </row>
    <row r="842" spans="13:13" ht="13">
      <c r="M842" s="1"/>
    </row>
    <row r="843" spans="13:13" ht="13">
      <c r="M843" s="1"/>
    </row>
    <row r="844" spans="13:13" ht="13">
      <c r="M844" s="1"/>
    </row>
    <row r="845" spans="13:13" ht="13">
      <c r="M845" s="1"/>
    </row>
    <row r="846" spans="13:13" ht="13">
      <c r="M846" s="1"/>
    </row>
    <row r="847" spans="13:13" ht="13">
      <c r="M847" s="1"/>
    </row>
    <row r="848" spans="13:13" ht="13">
      <c r="M848" s="1"/>
    </row>
    <row r="849" spans="13:13" ht="13">
      <c r="M849" s="1"/>
    </row>
    <row r="850" spans="13:13" ht="13">
      <c r="M850" s="1"/>
    </row>
    <row r="851" spans="13:13" ht="13">
      <c r="M851" s="1"/>
    </row>
    <row r="852" spans="13:13" ht="13">
      <c r="M852" s="1"/>
    </row>
    <row r="853" spans="13:13" ht="13">
      <c r="M853" s="1"/>
    </row>
    <row r="854" spans="13:13" ht="13">
      <c r="M854" s="1"/>
    </row>
    <row r="855" spans="13:13" ht="13">
      <c r="M855" s="1"/>
    </row>
    <row r="856" spans="13:13" ht="13">
      <c r="M856" s="1"/>
    </row>
    <row r="857" spans="13:13" ht="13">
      <c r="M857" s="1"/>
    </row>
    <row r="858" spans="13:13" ht="13">
      <c r="M858" s="1"/>
    </row>
    <row r="859" spans="13:13" ht="13">
      <c r="M859" s="1"/>
    </row>
    <row r="860" spans="13:13" ht="13">
      <c r="M860" s="1"/>
    </row>
    <row r="861" spans="13:13" ht="13">
      <c r="M861" s="1"/>
    </row>
    <row r="862" spans="13:13" ht="13">
      <c r="M862" s="1"/>
    </row>
    <row r="863" spans="13:13" ht="13">
      <c r="M863" s="1"/>
    </row>
    <row r="864" spans="13:13" ht="13">
      <c r="M864" s="1"/>
    </row>
    <row r="865" spans="13:13" ht="13">
      <c r="M865" s="1"/>
    </row>
    <row r="866" spans="13:13" ht="13">
      <c r="M866" s="1"/>
    </row>
    <row r="867" spans="13:13" ht="13">
      <c r="M867" s="1"/>
    </row>
    <row r="868" spans="13:13" ht="13">
      <c r="M868" s="1"/>
    </row>
    <row r="869" spans="13:13" ht="13">
      <c r="M869" s="1"/>
    </row>
    <row r="870" spans="13:13" ht="13">
      <c r="M870" s="1"/>
    </row>
    <row r="871" spans="13:13" ht="13">
      <c r="M871" s="1"/>
    </row>
    <row r="872" spans="13:13" ht="13">
      <c r="M872" s="1"/>
    </row>
    <row r="873" spans="13:13" ht="13">
      <c r="M873" s="1"/>
    </row>
    <row r="874" spans="13:13" ht="13">
      <c r="M874" s="1"/>
    </row>
    <row r="875" spans="13:13" ht="13">
      <c r="M875" s="1"/>
    </row>
    <row r="876" spans="13:13" ht="13">
      <c r="M876" s="1"/>
    </row>
    <row r="877" spans="13:13" ht="13">
      <c r="M877" s="1"/>
    </row>
    <row r="878" spans="13:13" ht="13">
      <c r="M878" s="1"/>
    </row>
    <row r="879" spans="13:13" ht="13">
      <c r="M879" s="1"/>
    </row>
    <row r="880" spans="13:13" ht="13">
      <c r="M880" s="1"/>
    </row>
    <row r="881" spans="13:13" ht="13">
      <c r="M881" s="1"/>
    </row>
    <row r="882" spans="13:13" ht="13">
      <c r="M882" s="1"/>
    </row>
    <row r="883" spans="13:13" ht="13">
      <c r="M883" s="1"/>
    </row>
    <row r="884" spans="13:13" ht="13">
      <c r="M884" s="1"/>
    </row>
    <row r="885" spans="13:13" ht="13">
      <c r="M885" s="1"/>
    </row>
    <row r="886" spans="13:13" ht="13">
      <c r="M886" s="1"/>
    </row>
    <row r="887" spans="13:13" ht="13">
      <c r="M887" s="1"/>
    </row>
    <row r="888" spans="13:13" ht="13">
      <c r="M888" s="1"/>
    </row>
    <row r="889" spans="13:13" ht="13">
      <c r="M889" s="1"/>
    </row>
    <row r="890" spans="13:13" ht="13">
      <c r="M890" s="1"/>
    </row>
    <row r="891" spans="13:13" ht="13">
      <c r="M891" s="1"/>
    </row>
    <row r="892" spans="13:13" ht="13">
      <c r="M892" s="1"/>
    </row>
    <row r="893" spans="13:13" ht="13">
      <c r="M893" s="1"/>
    </row>
    <row r="894" spans="13:13" ht="13">
      <c r="M894" s="1"/>
    </row>
    <row r="895" spans="13:13" ht="13">
      <c r="M895" s="1"/>
    </row>
    <row r="896" spans="13:13" ht="13">
      <c r="M896" s="1"/>
    </row>
    <row r="897" spans="13:13" ht="13">
      <c r="M897" s="1"/>
    </row>
    <row r="898" spans="13:13" ht="13">
      <c r="M898" s="1"/>
    </row>
    <row r="899" spans="13:13" ht="13">
      <c r="M899" s="1"/>
    </row>
    <row r="900" spans="13:13" ht="13">
      <c r="M900" s="1"/>
    </row>
    <row r="901" spans="13:13" ht="13">
      <c r="M901" s="1"/>
    </row>
    <row r="902" spans="13:13" ht="13">
      <c r="M902" s="1"/>
    </row>
    <row r="903" spans="13:13" ht="13">
      <c r="M903" s="1"/>
    </row>
    <row r="904" spans="13:13" ht="13">
      <c r="M904" s="1"/>
    </row>
    <row r="905" spans="13:13" ht="13">
      <c r="M905" s="1"/>
    </row>
    <row r="906" spans="13:13" ht="13">
      <c r="M906" s="1"/>
    </row>
    <row r="907" spans="13:13" ht="13">
      <c r="M907" s="1"/>
    </row>
    <row r="908" spans="13:13" ht="13">
      <c r="M908" s="1"/>
    </row>
    <row r="909" spans="13:13" ht="13">
      <c r="M909" s="1"/>
    </row>
    <row r="910" spans="13:13" ht="13">
      <c r="M910" s="1"/>
    </row>
    <row r="911" spans="13:13" ht="13">
      <c r="M911" s="1"/>
    </row>
    <row r="912" spans="13:13" ht="13">
      <c r="M912" s="1"/>
    </row>
    <row r="913" spans="13:13" ht="13">
      <c r="M913" s="1"/>
    </row>
    <row r="914" spans="13:13" ht="13">
      <c r="M914" s="1"/>
    </row>
  </sheetData>
  <mergeCells count="1">
    <mergeCell ref="B1:L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4"/>
  <sheetViews>
    <sheetView workbookViewId="0"/>
  </sheetViews>
  <sheetFormatPr defaultColWidth="12.6328125" defaultRowHeight="15.75" customHeight="1"/>
  <cols>
    <col min="1" max="1" width="40.36328125" customWidth="1"/>
    <col min="2" max="2" width="16.08984375" customWidth="1"/>
    <col min="3" max="3" width="12" customWidth="1"/>
    <col min="4" max="4" width="24.6328125" customWidth="1"/>
    <col min="6" max="6" width="14.453125" customWidth="1"/>
    <col min="7" max="7" width="35.36328125" customWidth="1"/>
    <col min="8" max="8" width="19.6328125" customWidth="1"/>
  </cols>
  <sheetData>
    <row r="1" spans="1:6" ht="15.75" customHeight="1">
      <c r="A1" s="85" t="s">
        <v>86</v>
      </c>
      <c r="B1" s="85" t="s">
        <v>87</v>
      </c>
      <c r="C1" s="85" t="s">
        <v>88</v>
      </c>
      <c r="D1" s="86" t="s">
        <v>89</v>
      </c>
      <c r="E1" s="87"/>
      <c r="F1" s="1"/>
    </row>
    <row r="2" spans="1:6" ht="15.75" customHeight="1">
      <c r="A2" s="85" t="s">
        <v>90</v>
      </c>
      <c r="B2" s="88"/>
      <c r="C2" s="88"/>
      <c r="D2" s="89"/>
    </row>
    <row r="3" spans="1:6" ht="15.75" customHeight="1">
      <c r="A3" s="90" t="s">
        <v>91</v>
      </c>
      <c r="B3" s="88" t="s">
        <v>92</v>
      </c>
      <c r="C3" s="88">
        <v>4</v>
      </c>
      <c r="D3" s="89" t="s">
        <v>93</v>
      </c>
    </row>
    <row r="4" spans="1:6" ht="15.75" customHeight="1">
      <c r="A4" s="90" t="s">
        <v>94</v>
      </c>
      <c r="B4" s="88" t="s">
        <v>92</v>
      </c>
      <c r="C4" s="88">
        <v>9</v>
      </c>
      <c r="D4" s="89" t="s">
        <v>95</v>
      </c>
      <c r="E4" s="13"/>
    </row>
    <row r="5" spans="1:6" ht="15.75" customHeight="1">
      <c r="A5" s="90" t="s">
        <v>96</v>
      </c>
      <c r="B5" s="88" t="s">
        <v>97</v>
      </c>
      <c r="C5" s="88">
        <v>5</v>
      </c>
      <c r="D5" s="89" t="s">
        <v>95</v>
      </c>
    </row>
    <row r="6" spans="1:6" ht="15.75" customHeight="1">
      <c r="A6" s="90" t="s">
        <v>98</v>
      </c>
      <c r="B6" s="88" t="s">
        <v>97</v>
      </c>
      <c r="C6" s="88">
        <v>1</v>
      </c>
      <c r="D6" s="89" t="s">
        <v>99</v>
      </c>
    </row>
    <row r="7" spans="1:6" ht="15.75" customHeight="1">
      <c r="A7" s="90" t="s">
        <v>100</v>
      </c>
      <c r="B7" s="88" t="s">
        <v>97</v>
      </c>
      <c r="C7" s="88">
        <v>1</v>
      </c>
      <c r="D7" s="89" t="s">
        <v>101</v>
      </c>
    </row>
    <row r="8" spans="1:6" ht="15.75" customHeight="1">
      <c r="A8" s="90" t="s">
        <v>102</v>
      </c>
      <c r="B8" s="88" t="s">
        <v>97</v>
      </c>
      <c r="C8" s="88">
        <v>1</v>
      </c>
      <c r="D8" s="89" t="s">
        <v>99</v>
      </c>
    </row>
    <row r="9" spans="1:6" ht="15.75" customHeight="1">
      <c r="A9" s="90" t="s">
        <v>103</v>
      </c>
      <c r="B9" s="88" t="s">
        <v>97</v>
      </c>
      <c r="C9" s="88">
        <v>1</v>
      </c>
      <c r="D9" s="89" t="s">
        <v>95</v>
      </c>
    </row>
    <row r="10" spans="1:6" ht="15.75" customHeight="1">
      <c r="A10" s="90" t="s">
        <v>104</v>
      </c>
      <c r="B10" s="88" t="s">
        <v>97</v>
      </c>
      <c r="C10" s="88">
        <v>1</v>
      </c>
      <c r="D10" s="89" t="s">
        <v>101</v>
      </c>
    </row>
    <row r="11" spans="1:6" ht="15.75" customHeight="1">
      <c r="A11" s="89"/>
      <c r="B11" s="89"/>
      <c r="C11" s="89"/>
      <c r="D11" s="89"/>
    </row>
    <row r="12" spans="1:6" ht="15.75" customHeight="1">
      <c r="A12" s="90"/>
      <c r="B12" s="88"/>
      <c r="C12" s="88"/>
      <c r="D12" s="89"/>
    </row>
    <row r="13" spans="1:6" ht="15.75" customHeight="1">
      <c r="A13" s="91" t="s">
        <v>105</v>
      </c>
      <c r="B13" s="88"/>
      <c r="C13" s="88"/>
      <c r="D13" s="89"/>
    </row>
    <row r="14" spans="1:6" ht="15.75" customHeight="1">
      <c r="A14" s="90" t="s">
        <v>106</v>
      </c>
      <c r="B14" s="88" t="s">
        <v>92</v>
      </c>
      <c r="C14" s="88">
        <v>4</v>
      </c>
      <c r="D14" s="89" t="s">
        <v>93</v>
      </c>
    </row>
    <row r="15" spans="1:6" ht="15.75" customHeight="1">
      <c r="A15" s="90" t="s">
        <v>107</v>
      </c>
      <c r="B15" s="88" t="s">
        <v>92</v>
      </c>
      <c r="C15" s="88">
        <v>4</v>
      </c>
      <c r="D15" s="89" t="s">
        <v>95</v>
      </c>
    </row>
    <row r="16" spans="1:6" ht="15.75" customHeight="1">
      <c r="A16" s="90" t="s">
        <v>108</v>
      </c>
      <c r="B16" s="88" t="s">
        <v>109</v>
      </c>
      <c r="C16" s="88">
        <v>9</v>
      </c>
      <c r="D16" s="89" t="s">
        <v>95</v>
      </c>
    </row>
    <row r="17" spans="1:4" ht="15.75" customHeight="1">
      <c r="A17" s="90" t="s">
        <v>110</v>
      </c>
      <c r="B17" s="88" t="s">
        <v>109</v>
      </c>
      <c r="C17" s="88">
        <v>1</v>
      </c>
      <c r="D17" s="89" t="s">
        <v>95</v>
      </c>
    </row>
    <row r="18" spans="1:4" ht="15.75" customHeight="1">
      <c r="A18" s="90"/>
      <c r="B18" s="88"/>
      <c r="C18" s="88"/>
      <c r="D18" s="89"/>
    </row>
    <row r="19" spans="1:4" ht="15.75" customHeight="1">
      <c r="A19" s="91" t="s">
        <v>111</v>
      </c>
      <c r="B19" s="88"/>
      <c r="C19" s="88"/>
      <c r="D19" s="89"/>
    </row>
    <row r="20" spans="1:4" ht="15.75" customHeight="1">
      <c r="A20" s="90" t="s">
        <v>112</v>
      </c>
      <c r="B20" s="88" t="s">
        <v>97</v>
      </c>
      <c r="C20" s="88">
        <v>1</v>
      </c>
      <c r="D20" s="89" t="s">
        <v>113</v>
      </c>
    </row>
    <row r="21" spans="1:4" ht="15.75" customHeight="1">
      <c r="A21" s="90" t="s">
        <v>114</v>
      </c>
      <c r="B21" s="88" t="s">
        <v>97</v>
      </c>
      <c r="C21" s="88">
        <v>1</v>
      </c>
      <c r="D21" s="89" t="s">
        <v>113</v>
      </c>
    </row>
    <row r="22" spans="1:4" ht="15.75" customHeight="1">
      <c r="A22" s="90" t="s">
        <v>115</v>
      </c>
      <c r="B22" s="88" t="s">
        <v>97</v>
      </c>
      <c r="C22" s="88">
        <v>1</v>
      </c>
      <c r="D22" s="89" t="s">
        <v>113</v>
      </c>
    </row>
    <row r="23" spans="1:4" ht="15.75" customHeight="1">
      <c r="A23" s="90" t="s">
        <v>116</v>
      </c>
      <c r="B23" s="88" t="s">
        <v>97</v>
      </c>
      <c r="C23" s="88">
        <v>1</v>
      </c>
      <c r="D23" s="89" t="s">
        <v>113</v>
      </c>
    </row>
    <row r="24" spans="1:4" ht="15.75" customHeight="1">
      <c r="A24" s="90" t="s">
        <v>117</v>
      </c>
      <c r="B24" s="88" t="s">
        <v>97</v>
      </c>
      <c r="C24" s="88">
        <v>1</v>
      </c>
      <c r="D24" s="89" t="s">
        <v>113</v>
      </c>
    </row>
    <row r="25" spans="1:4" ht="15.75" customHeight="1">
      <c r="A25" s="90" t="s">
        <v>118</v>
      </c>
      <c r="B25" s="88" t="s">
        <v>97</v>
      </c>
      <c r="C25" s="88">
        <v>1</v>
      </c>
      <c r="D25" s="89" t="s">
        <v>113</v>
      </c>
    </row>
    <row r="26" spans="1:4" ht="15.75" customHeight="1">
      <c r="A26" s="90" t="s">
        <v>118</v>
      </c>
      <c r="B26" s="88" t="s">
        <v>97</v>
      </c>
      <c r="C26" s="88">
        <v>1</v>
      </c>
      <c r="D26" s="89" t="s">
        <v>113</v>
      </c>
    </row>
    <row r="27" spans="1:4" ht="15.75" customHeight="1">
      <c r="A27" s="90" t="s">
        <v>119</v>
      </c>
      <c r="B27" s="88" t="s">
        <v>97</v>
      </c>
      <c r="C27" s="88">
        <v>1</v>
      </c>
      <c r="D27" s="89" t="s">
        <v>113</v>
      </c>
    </row>
    <row r="28" spans="1:4" ht="15.75" customHeight="1">
      <c r="A28" s="90" t="s">
        <v>120</v>
      </c>
      <c r="B28" s="88" t="s">
        <v>97</v>
      </c>
      <c r="C28" s="88">
        <v>1</v>
      </c>
      <c r="D28" s="89" t="s">
        <v>113</v>
      </c>
    </row>
    <row r="29" spans="1:4" ht="15.75" customHeight="1">
      <c r="A29" s="90" t="s">
        <v>121</v>
      </c>
      <c r="B29" s="88" t="s">
        <v>97</v>
      </c>
      <c r="C29" s="88">
        <v>1</v>
      </c>
      <c r="D29" s="89" t="s">
        <v>113</v>
      </c>
    </row>
    <row r="30" spans="1:4" ht="15.75" customHeight="1">
      <c r="A30" s="90" t="s">
        <v>122</v>
      </c>
      <c r="B30" s="88" t="s">
        <v>97</v>
      </c>
      <c r="C30" s="88">
        <v>2</v>
      </c>
      <c r="D30" s="89" t="s">
        <v>113</v>
      </c>
    </row>
    <row r="31" spans="1:4" ht="15.75" customHeight="1">
      <c r="A31" s="90" t="s">
        <v>123</v>
      </c>
      <c r="B31" s="88" t="s">
        <v>97</v>
      </c>
      <c r="C31" s="88">
        <v>1</v>
      </c>
      <c r="D31" s="89" t="s">
        <v>113</v>
      </c>
    </row>
    <row r="32" spans="1:4" ht="15.75" customHeight="1">
      <c r="A32" s="90" t="s">
        <v>124</v>
      </c>
      <c r="B32" s="88" t="s">
        <v>97</v>
      </c>
      <c r="C32" s="88">
        <v>1</v>
      </c>
      <c r="D32" s="89" t="s">
        <v>113</v>
      </c>
    </row>
    <row r="33" spans="1:4" ht="15.75" customHeight="1">
      <c r="A33" s="90" t="s">
        <v>125</v>
      </c>
      <c r="B33" s="88" t="s">
        <v>97</v>
      </c>
      <c r="C33" s="88">
        <v>1</v>
      </c>
      <c r="D33" s="89" t="s">
        <v>113</v>
      </c>
    </row>
    <row r="34" spans="1:4" ht="15.75" customHeight="1">
      <c r="A34" s="90" t="s">
        <v>126</v>
      </c>
      <c r="B34" s="88" t="s">
        <v>97</v>
      </c>
      <c r="C34" s="88">
        <v>2</v>
      </c>
      <c r="D34" s="89" t="s">
        <v>113</v>
      </c>
    </row>
    <row r="35" spans="1:4" ht="15.75" customHeight="1">
      <c r="A35" s="90" t="s">
        <v>127</v>
      </c>
      <c r="B35" s="88" t="s">
        <v>97</v>
      </c>
      <c r="C35" s="88">
        <v>1</v>
      </c>
      <c r="D35" s="89" t="s">
        <v>113</v>
      </c>
    </row>
    <row r="36" spans="1:4" ht="15.75" customHeight="1">
      <c r="A36" s="90"/>
      <c r="B36" s="88"/>
      <c r="C36" s="88"/>
      <c r="D36" s="89"/>
    </row>
    <row r="37" spans="1:4" ht="15.75" customHeight="1">
      <c r="A37" s="90" t="s">
        <v>128</v>
      </c>
      <c r="B37" s="88"/>
      <c r="C37" s="88">
        <v>59</v>
      </c>
      <c r="D37" s="89"/>
    </row>
    <row r="38" spans="1:4" ht="15.75" customHeight="1">
      <c r="A38" s="90"/>
      <c r="B38" s="88"/>
      <c r="C38" s="88"/>
      <c r="D38" s="89"/>
    </row>
    <row r="39" spans="1:4" ht="15.75" customHeight="1">
      <c r="A39" s="90" t="s">
        <v>129</v>
      </c>
      <c r="B39" s="88"/>
      <c r="C39" s="88"/>
      <c r="D39" s="89"/>
    </row>
    <row r="40" spans="1:4" ht="15.75" customHeight="1">
      <c r="A40" s="89" t="s">
        <v>130</v>
      </c>
      <c r="B40" s="89" t="s">
        <v>131</v>
      </c>
      <c r="C40" s="89">
        <v>1</v>
      </c>
      <c r="D40" s="89" t="s">
        <v>113</v>
      </c>
    </row>
    <row r="41" spans="1:4" ht="15.75" customHeight="1">
      <c r="A41" s="90" t="s">
        <v>132</v>
      </c>
      <c r="B41" s="88" t="s">
        <v>90</v>
      </c>
      <c r="C41" s="88">
        <v>1</v>
      </c>
      <c r="D41" s="89" t="s">
        <v>113</v>
      </c>
    </row>
    <row r="42" spans="1:4" ht="15.75" customHeight="1">
      <c r="A42" s="89" t="s">
        <v>133</v>
      </c>
      <c r="B42" s="89" t="s">
        <v>111</v>
      </c>
      <c r="C42" s="89">
        <v>1</v>
      </c>
      <c r="D42" s="89" t="s">
        <v>113</v>
      </c>
    </row>
    <row r="43" spans="1:4" ht="15.75" customHeight="1">
      <c r="A43" s="89"/>
      <c r="B43" s="89"/>
      <c r="C43" s="89"/>
      <c r="D43" s="89"/>
    </row>
    <row r="44" spans="1:4" ht="15.75" customHeight="1">
      <c r="A44" s="86" t="s">
        <v>129</v>
      </c>
      <c r="B44" s="86"/>
      <c r="C44" s="86">
        <v>3</v>
      </c>
      <c r="D44" s="89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883"/>
  <sheetViews>
    <sheetView workbookViewId="0">
      <selection sqref="A1:I1"/>
    </sheetView>
  </sheetViews>
  <sheetFormatPr defaultColWidth="12.6328125" defaultRowHeight="15.75" customHeight="1"/>
  <cols>
    <col min="1" max="1" width="6.90625" customWidth="1"/>
    <col min="2" max="2" width="19" customWidth="1"/>
    <col min="3" max="3" width="8.6328125" customWidth="1"/>
    <col min="4" max="4" width="9.453125" customWidth="1"/>
    <col min="5" max="5" width="25.26953125" customWidth="1"/>
    <col min="6" max="6" width="23.36328125" customWidth="1"/>
    <col min="7" max="7" width="12.36328125" customWidth="1"/>
    <col min="8" max="8" width="22.6328125" customWidth="1"/>
    <col min="9" max="9" width="14.7265625" customWidth="1"/>
    <col min="10" max="10" width="17.08984375" customWidth="1"/>
    <col min="11" max="11" width="14.08984375" customWidth="1"/>
    <col min="12" max="12" width="32.36328125" customWidth="1"/>
  </cols>
  <sheetData>
    <row r="1" spans="1:27" ht="15.75" customHeight="1">
      <c r="A1" s="120" t="s">
        <v>134</v>
      </c>
      <c r="B1" s="118"/>
      <c r="C1" s="118"/>
      <c r="D1" s="118"/>
      <c r="E1" s="118"/>
      <c r="F1" s="118"/>
      <c r="G1" s="118"/>
      <c r="H1" s="118"/>
      <c r="I1" s="119"/>
      <c r="J1" s="23"/>
      <c r="K1" s="23"/>
      <c r="L1" s="23"/>
      <c r="M1" s="9"/>
      <c r="N1" s="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spans="1:27" ht="15.75" customHeight="1">
      <c r="A2" s="50" t="s">
        <v>135</v>
      </c>
      <c r="B2" s="50" t="s">
        <v>136</v>
      </c>
      <c r="C2" s="51"/>
      <c r="D2" s="51" t="s">
        <v>88</v>
      </c>
      <c r="E2" s="50" t="s">
        <v>137</v>
      </c>
      <c r="F2" s="50" t="s">
        <v>138</v>
      </c>
      <c r="G2" s="50" t="s">
        <v>139</v>
      </c>
      <c r="H2" s="50" t="s">
        <v>140</v>
      </c>
      <c r="I2" s="50" t="s">
        <v>141</v>
      </c>
      <c r="J2" s="9" t="s">
        <v>142</v>
      </c>
      <c r="K2" s="23" t="s">
        <v>143</v>
      </c>
      <c r="L2" s="23"/>
      <c r="M2" s="9"/>
      <c r="N2" s="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ht="15.75" customHeight="1">
      <c r="A3" s="52">
        <v>45720</v>
      </c>
      <c r="B3" s="23" t="s">
        <v>144</v>
      </c>
      <c r="C3" s="53"/>
      <c r="D3" s="53">
        <v>2</v>
      </c>
      <c r="E3" s="23" t="s">
        <v>145</v>
      </c>
      <c r="F3" s="54">
        <v>120000</v>
      </c>
      <c r="G3" s="54"/>
      <c r="H3" s="55"/>
      <c r="I3" s="81">
        <v>138800</v>
      </c>
      <c r="J3" s="23"/>
      <c r="K3" s="82"/>
      <c r="L3" s="23"/>
      <c r="M3" s="9"/>
      <c r="N3" s="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ht="15.75" customHeight="1">
      <c r="A4" s="52">
        <v>45850</v>
      </c>
      <c r="B4" s="23" t="s">
        <v>146</v>
      </c>
      <c r="D4" s="53">
        <v>2</v>
      </c>
      <c r="E4" s="23" t="s">
        <v>147</v>
      </c>
      <c r="F4" s="54">
        <v>92650</v>
      </c>
      <c r="G4" s="54">
        <v>185300</v>
      </c>
      <c r="H4" s="55"/>
      <c r="I4" s="23"/>
      <c r="J4" s="23"/>
      <c r="K4" s="23"/>
      <c r="L4" s="23"/>
      <c r="M4" s="9"/>
      <c r="N4" s="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1:27" ht="15.75" customHeight="1">
      <c r="A5" s="56"/>
      <c r="B5" s="23"/>
      <c r="C5" s="23"/>
      <c r="D5" s="23"/>
      <c r="E5" s="23" t="s">
        <v>85</v>
      </c>
      <c r="F5" s="54"/>
      <c r="G5" s="23"/>
      <c r="H5" s="54"/>
      <c r="I5" s="23"/>
      <c r="J5" s="23"/>
      <c r="K5" s="23"/>
      <c r="L5" s="23"/>
      <c r="M5" s="9"/>
      <c r="N5" s="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 ht="15.75" customHeight="1">
      <c r="A6" s="23"/>
      <c r="B6" s="23"/>
      <c r="C6" s="23"/>
      <c r="D6" s="23"/>
      <c r="E6" s="23"/>
      <c r="F6" s="23"/>
      <c r="G6" s="23"/>
      <c r="H6" s="57"/>
      <c r="I6" s="23"/>
      <c r="J6" s="23"/>
      <c r="K6" s="23"/>
      <c r="L6" s="23"/>
      <c r="M6" s="9"/>
      <c r="N6" s="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ht="15.75" customHeight="1">
      <c r="A7" s="120" t="s">
        <v>148</v>
      </c>
      <c r="B7" s="118"/>
      <c r="C7" s="118"/>
      <c r="D7" s="118"/>
      <c r="E7" s="118"/>
      <c r="F7" s="118"/>
      <c r="G7" s="118"/>
      <c r="H7" s="118"/>
      <c r="I7" s="119"/>
      <c r="J7" s="23"/>
      <c r="K7" s="23"/>
      <c r="L7" s="23"/>
      <c r="M7" s="9"/>
      <c r="N7" s="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ht="15.75" customHeight="1">
      <c r="A8" s="50" t="s">
        <v>135</v>
      </c>
      <c r="B8" s="50" t="s">
        <v>136</v>
      </c>
      <c r="C8" s="51"/>
      <c r="D8" s="51" t="s">
        <v>88</v>
      </c>
      <c r="E8" s="50" t="s">
        <v>137</v>
      </c>
      <c r="F8" s="50" t="s">
        <v>138</v>
      </c>
      <c r="G8" s="50" t="s">
        <v>139</v>
      </c>
      <c r="H8" s="50" t="s">
        <v>140</v>
      </c>
      <c r="I8" s="50" t="s">
        <v>141</v>
      </c>
      <c r="J8" s="9" t="s">
        <v>142</v>
      </c>
      <c r="K8" s="23" t="s">
        <v>143</v>
      </c>
      <c r="L8" s="23"/>
      <c r="M8" s="9"/>
      <c r="N8" s="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ht="15.75" customHeight="1">
      <c r="A9" s="52">
        <v>45736</v>
      </c>
      <c r="B9" s="53">
        <v>6958</v>
      </c>
      <c r="C9" s="53"/>
      <c r="D9" s="53">
        <v>6</v>
      </c>
      <c r="E9" s="23" t="s">
        <v>149</v>
      </c>
      <c r="F9" s="54">
        <v>32600</v>
      </c>
      <c r="G9" s="54">
        <v>195600</v>
      </c>
      <c r="H9" s="58"/>
      <c r="I9" s="81"/>
      <c r="J9" s="23"/>
      <c r="K9" s="23"/>
      <c r="L9" s="23"/>
      <c r="M9" s="9"/>
      <c r="N9" s="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ht="15.75" customHeight="1">
      <c r="A10" s="52">
        <v>45839</v>
      </c>
      <c r="B10" s="53">
        <v>7635</v>
      </c>
      <c r="D10" s="53">
        <v>4</v>
      </c>
      <c r="E10" s="23" t="s">
        <v>150</v>
      </c>
      <c r="F10" s="54">
        <v>53000</v>
      </c>
      <c r="G10" s="54">
        <v>212000</v>
      </c>
      <c r="H10" s="59"/>
      <c r="I10" s="81">
        <v>749000</v>
      </c>
      <c r="J10" s="23"/>
      <c r="K10" s="23"/>
      <c r="L10" s="23"/>
      <c r="M10" s="9"/>
      <c r="N10" s="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ht="15.75" customHeight="1">
      <c r="A11" s="52">
        <v>45839</v>
      </c>
      <c r="B11" s="53">
        <v>7635</v>
      </c>
      <c r="D11" s="53">
        <v>4</v>
      </c>
      <c r="E11" s="23" t="s">
        <v>151</v>
      </c>
      <c r="F11" s="54">
        <v>85000</v>
      </c>
      <c r="G11" s="54">
        <v>340000</v>
      </c>
      <c r="H11" s="54"/>
      <c r="I11" s="23"/>
      <c r="J11" s="23"/>
      <c r="K11" s="23"/>
      <c r="L11" s="23"/>
      <c r="M11" s="9"/>
      <c r="N11" s="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ht="15.75" customHeight="1">
      <c r="A12" s="52">
        <v>45839</v>
      </c>
      <c r="B12" s="53">
        <v>7635</v>
      </c>
      <c r="D12" s="53">
        <v>3</v>
      </c>
      <c r="E12" s="23" t="s">
        <v>152</v>
      </c>
      <c r="F12" s="54">
        <v>30800</v>
      </c>
      <c r="G12" s="54">
        <v>92400</v>
      </c>
      <c r="H12" s="54"/>
      <c r="I12" s="23"/>
      <c r="J12" s="23"/>
      <c r="K12" s="23"/>
      <c r="L12" s="23"/>
      <c r="M12" s="9"/>
      <c r="N12" s="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ht="15.75" customHeight="1">
      <c r="A13" s="52">
        <v>45839</v>
      </c>
      <c r="B13" s="53">
        <v>7635</v>
      </c>
      <c r="D13" s="53">
        <v>4</v>
      </c>
      <c r="E13" s="23" t="s">
        <v>153</v>
      </c>
      <c r="F13" s="54">
        <v>41000</v>
      </c>
      <c r="G13" s="54">
        <v>164000</v>
      </c>
      <c r="H13" s="54"/>
      <c r="I13" s="23"/>
      <c r="J13" s="23"/>
      <c r="K13" s="23"/>
      <c r="L13" s="23"/>
      <c r="M13" s="9"/>
      <c r="N13" s="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ht="15.75" customHeight="1">
      <c r="A14" s="52">
        <v>45839</v>
      </c>
      <c r="B14" s="53">
        <v>7635</v>
      </c>
      <c r="D14" s="53">
        <v>4</v>
      </c>
      <c r="E14" s="23" t="s">
        <v>154</v>
      </c>
      <c r="F14" s="54">
        <v>42000</v>
      </c>
      <c r="G14" s="54">
        <v>168000</v>
      </c>
      <c r="H14" s="54"/>
      <c r="I14" s="23"/>
      <c r="J14" s="23"/>
      <c r="K14" s="23"/>
      <c r="L14" s="23"/>
      <c r="M14" s="9"/>
      <c r="N14" s="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ht="15.75" customHeight="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9"/>
      <c r="N15" s="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ht="15.75" customHeight="1">
      <c r="A16" s="120" t="s">
        <v>155</v>
      </c>
      <c r="B16" s="118"/>
      <c r="C16" s="118"/>
      <c r="D16" s="118"/>
      <c r="E16" s="118"/>
      <c r="F16" s="118"/>
      <c r="G16" s="118"/>
      <c r="H16" s="118"/>
      <c r="I16" s="119"/>
      <c r="J16" s="23"/>
      <c r="K16" s="23"/>
      <c r="L16" s="23"/>
      <c r="M16" s="9"/>
      <c r="N16" s="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ht="15.75" customHeight="1">
      <c r="A17" s="50" t="s">
        <v>135</v>
      </c>
      <c r="B17" s="50" t="s">
        <v>136</v>
      </c>
      <c r="C17" s="51"/>
      <c r="D17" s="51" t="s">
        <v>88</v>
      </c>
      <c r="E17" s="50" t="s">
        <v>137</v>
      </c>
      <c r="F17" s="50" t="s">
        <v>138</v>
      </c>
      <c r="G17" s="50" t="s">
        <v>139</v>
      </c>
      <c r="H17" s="50" t="s">
        <v>140</v>
      </c>
      <c r="I17" s="50" t="s">
        <v>141</v>
      </c>
      <c r="J17" s="9" t="s">
        <v>142</v>
      </c>
      <c r="K17" s="23" t="s">
        <v>143</v>
      </c>
      <c r="L17" s="23"/>
      <c r="M17" s="9"/>
      <c r="N17" s="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5.75" customHeight="1">
      <c r="A18" s="52">
        <v>45740</v>
      </c>
      <c r="B18" s="53">
        <v>4612</v>
      </c>
      <c r="C18" s="53"/>
      <c r="D18" s="53">
        <v>3</v>
      </c>
      <c r="E18" s="23" t="s">
        <v>156</v>
      </c>
      <c r="F18" s="60">
        <v>24800</v>
      </c>
      <c r="G18" s="54">
        <v>74400</v>
      </c>
      <c r="H18" s="58"/>
      <c r="I18" s="83">
        <v>0</v>
      </c>
      <c r="J18" s="23" t="s">
        <v>157</v>
      </c>
      <c r="K18" s="23"/>
      <c r="L18" s="23"/>
      <c r="M18" s="9"/>
      <c r="N18" s="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ht="15.75" customHeight="1">
      <c r="A19" s="23"/>
      <c r="B19" s="23"/>
      <c r="C19" s="23"/>
      <c r="D19" s="23"/>
      <c r="E19" s="23"/>
      <c r="F19" s="23"/>
      <c r="G19" s="23"/>
      <c r="H19" s="58"/>
      <c r="I19" s="23"/>
      <c r="J19" s="23"/>
      <c r="K19" s="23"/>
      <c r="L19" s="23"/>
      <c r="M19" s="9"/>
      <c r="N19" s="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1:27" ht="15.75" customHeight="1">
      <c r="A20" s="23"/>
      <c r="B20" s="23"/>
      <c r="C20" s="23"/>
      <c r="D20" s="23"/>
      <c r="E20" s="23"/>
      <c r="F20" s="23"/>
      <c r="G20" s="23"/>
      <c r="H20" s="58"/>
      <c r="I20" s="23"/>
      <c r="J20" s="23"/>
      <c r="K20" s="23"/>
      <c r="L20" s="23"/>
      <c r="M20" s="9"/>
      <c r="N20" s="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spans="1:27" ht="15.75" customHeight="1">
      <c r="A21" s="23"/>
      <c r="B21" s="23"/>
      <c r="C21" s="23"/>
      <c r="D21" s="23"/>
      <c r="E21" s="23"/>
      <c r="F21" s="23"/>
      <c r="G21" s="23"/>
      <c r="H21" s="58"/>
      <c r="I21" s="23"/>
      <c r="J21" s="23"/>
      <c r="K21" s="23"/>
      <c r="L21" s="23"/>
      <c r="M21" s="9"/>
      <c r="N21" s="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ht="15.75" customHeight="1">
      <c r="A22" s="61" t="s">
        <v>158</v>
      </c>
      <c r="C22" s="23"/>
      <c r="D22" s="23"/>
      <c r="E22" s="23"/>
      <c r="F22" s="54"/>
      <c r="G22" s="62"/>
      <c r="H22" s="54"/>
      <c r="I22" s="23"/>
      <c r="J22" s="23"/>
      <c r="K22" s="23"/>
      <c r="L22" s="23"/>
      <c r="M22" s="9"/>
      <c r="N22" s="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spans="1:27" ht="15.75" customHeight="1">
      <c r="A23" s="63">
        <v>1</v>
      </c>
      <c r="B23" s="63" t="s">
        <v>159</v>
      </c>
      <c r="C23" s="63"/>
      <c r="D23" s="63"/>
      <c r="E23" s="63"/>
      <c r="F23" s="64"/>
      <c r="G23" s="65"/>
      <c r="H23" s="66"/>
      <c r="I23" s="9"/>
      <c r="J23" s="9"/>
      <c r="K23" s="9"/>
      <c r="L23" s="9"/>
      <c r="M23" s="9"/>
      <c r="N23" s="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ht="15.75" customHeight="1">
      <c r="A24" s="67"/>
      <c r="B24" s="67" t="s">
        <v>160</v>
      </c>
      <c r="C24" s="67" t="s">
        <v>161</v>
      </c>
      <c r="D24" s="67" t="s">
        <v>162</v>
      </c>
      <c r="E24" s="67" t="s">
        <v>163</v>
      </c>
      <c r="F24" s="67" t="s">
        <v>164</v>
      </c>
      <c r="G24" s="67"/>
      <c r="H24" s="68"/>
      <c r="I24" s="9"/>
      <c r="J24" s="9"/>
      <c r="K24" s="9"/>
      <c r="L24" s="9"/>
      <c r="M24" s="9"/>
      <c r="N24" s="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ht="15.75" customHeight="1">
      <c r="A25" s="69"/>
      <c r="B25" s="69" t="s">
        <v>165</v>
      </c>
      <c r="C25" s="69">
        <v>30</v>
      </c>
      <c r="D25" s="69">
        <v>1605000</v>
      </c>
      <c r="E25" s="69">
        <v>1418750</v>
      </c>
      <c r="F25" s="69">
        <f t="shared" ref="F25:F27" si="0">D25-E25</f>
        <v>186250</v>
      </c>
      <c r="G25" s="70"/>
      <c r="H25" s="71"/>
      <c r="I25" s="9"/>
      <c r="J25" s="9"/>
      <c r="K25" s="9"/>
      <c r="L25" s="9"/>
      <c r="M25" s="9"/>
      <c r="N25" s="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ht="15.75" customHeight="1">
      <c r="A26" s="69"/>
      <c r="B26" s="69" t="s">
        <v>166</v>
      </c>
      <c r="C26" s="69">
        <v>8</v>
      </c>
      <c r="D26" s="69">
        <v>149582</v>
      </c>
      <c r="E26" s="69">
        <v>29916</v>
      </c>
      <c r="F26" s="69">
        <f t="shared" si="0"/>
        <v>119666</v>
      </c>
      <c r="G26" s="72"/>
      <c r="H26" s="71"/>
      <c r="I26" s="9"/>
      <c r="J26" s="9"/>
      <c r="K26" s="9"/>
      <c r="L26" s="9"/>
      <c r="M26" s="9"/>
      <c r="N26" s="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ht="15.75" customHeight="1">
      <c r="A27" s="69"/>
      <c r="B27" s="69" t="s">
        <v>167</v>
      </c>
      <c r="C27" s="69">
        <v>4</v>
      </c>
      <c r="D27" s="69">
        <v>86240</v>
      </c>
      <c r="E27" s="69">
        <v>86240</v>
      </c>
      <c r="F27" s="69">
        <f t="shared" si="0"/>
        <v>0</v>
      </c>
      <c r="G27" s="72"/>
      <c r="H27" s="73"/>
      <c r="I27" s="9"/>
      <c r="J27" s="9"/>
      <c r="K27" s="9"/>
      <c r="L27" s="9"/>
      <c r="M27" s="9"/>
      <c r="N27" s="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1:27" ht="15.75" customHeight="1">
      <c r="A28" s="69"/>
      <c r="B28" s="69" t="s">
        <v>168</v>
      </c>
      <c r="C28" s="74">
        <v>10</v>
      </c>
      <c r="D28" s="74">
        <v>255000</v>
      </c>
      <c r="E28" s="69">
        <v>0</v>
      </c>
      <c r="F28" s="69">
        <v>5000</v>
      </c>
      <c r="G28" s="75"/>
      <c r="H28" s="69"/>
      <c r="I28" s="84"/>
      <c r="J28" s="9"/>
      <c r="K28" s="9"/>
      <c r="L28" s="9"/>
      <c r="M28" s="9"/>
      <c r="N28" s="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spans="1:27" ht="15.75" customHeight="1">
      <c r="A29" s="69"/>
      <c r="B29" s="69" t="s">
        <v>169</v>
      </c>
      <c r="C29" s="74">
        <v>4</v>
      </c>
      <c r="D29" s="74">
        <v>79800</v>
      </c>
      <c r="E29" s="69">
        <v>79800</v>
      </c>
      <c r="F29" s="69">
        <f t="shared" ref="F29:F30" si="1">D29-E29</f>
        <v>0</v>
      </c>
      <c r="G29" s="75"/>
      <c r="H29" s="69"/>
      <c r="I29" s="84"/>
      <c r="J29" s="9"/>
      <c r="K29" s="9"/>
      <c r="L29" s="9"/>
      <c r="M29" s="9"/>
      <c r="N29" s="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spans="1:27" ht="15.75" customHeight="1">
      <c r="A30" s="69"/>
      <c r="B30" s="69" t="s">
        <v>170</v>
      </c>
      <c r="C30" s="74">
        <v>3</v>
      </c>
      <c r="D30" s="74">
        <v>166890</v>
      </c>
      <c r="E30" s="69">
        <v>166890</v>
      </c>
      <c r="F30" s="69">
        <f t="shared" si="1"/>
        <v>0</v>
      </c>
      <c r="G30" s="75"/>
      <c r="H30" s="69"/>
      <c r="I30" s="84"/>
      <c r="J30" s="9"/>
      <c r="K30" s="9"/>
      <c r="L30" s="9"/>
      <c r="M30" s="9"/>
      <c r="N30" s="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 spans="1:27" ht="15.75" customHeight="1">
      <c r="A31" s="9"/>
      <c r="B31" s="10" t="s">
        <v>85</v>
      </c>
      <c r="C31" s="10">
        <v>59</v>
      </c>
      <c r="D31" s="10">
        <v>2815612</v>
      </c>
      <c r="E31" s="10">
        <v>2254696</v>
      </c>
      <c r="F31" s="10">
        <f>SUM(F25:F30)</f>
        <v>310916</v>
      </c>
      <c r="G31" s="76"/>
      <c r="H31" s="9"/>
      <c r="I31" s="9"/>
      <c r="J31" s="9"/>
      <c r="K31" s="9"/>
      <c r="L31" s="9"/>
      <c r="M31" s="9"/>
      <c r="N31" s="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spans="1:27" ht="15.7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ht="15.75" customHeight="1">
      <c r="A34" s="77">
        <v>2</v>
      </c>
      <c r="B34" s="77" t="s">
        <v>171</v>
      </c>
      <c r="C34" s="77"/>
      <c r="D34" s="77"/>
      <c r="E34" s="77"/>
      <c r="F34" s="77"/>
      <c r="G34" s="77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ht="15.75" customHeight="1">
      <c r="A35" s="77"/>
      <c r="B35" s="77" t="s">
        <v>172</v>
      </c>
      <c r="C35" s="77" t="s">
        <v>88</v>
      </c>
      <c r="D35" s="77"/>
      <c r="E35" s="77" t="s">
        <v>173</v>
      </c>
      <c r="F35" s="77" t="s">
        <v>174</v>
      </c>
      <c r="G35" s="77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spans="1:27" ht="15.75" customHeight="1">
      <c r="A36" s="49"/>
      <c r="B36" s="49"/>
      <c r="C36" s="49">
        <v>26</v>
      </c>
      <c r="D36" s="49"/>
      <c r="E36" s="49"/>
      <c r="F36" s="77">
        <v>887800</v>
      </c>
      <c r="G36" s="78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ht="15.75" customHeight="1">
      <c r="A37" s="49"/>
      <c r="B37" s="49"/>
      <c r="C37" s="49"/>
      <c r="D37" s="49"/>
      <c r="F37" s="77"/>
      <c r="G37" s="78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ht="15.75" customHeight="1">
      <c r="A38" s="49"/>
      <c r="B38" s="47" t="s">
        <v>175</v>
      </c>
      <c r="C38" s="77">
        <v>85</v>
      </c>
      <c r="D38" s="47"/>
      <c r="F38" s="47">
        <f>F36+F31</f>
        <v>1198716</v>
      </c>
      <c r="G38" s="47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ht="15.7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ht="15.75" customHeight="1">
      <c r="A40" s="49"/>
      <c r="B40" s="49"/>
      <c r="C40" s="49"/>
      <c r="D40" s="49"/>
      <c r="E40" s="77"/>
      <c r="F40" s="79"/>
      <c r="G40" s="7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7" ht="15.75" customHeight="1">
      <c r="A41" s="49"/>
      <c r="B41" s="49"/>
      <c r="C41" s="49"/>
      <c r="D41" s="49"/>
      <c r="E41" s="49"/>
      <c r="F41" s="77"/>
      <c r="G41" s="80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spans="1:27" ht="15.75" customHeight="1">
      <c r="A42" s="49"/>
      <c r="B42" s="49"/>
      <c r="C42" s="49"/>
      <c r="D42" s="49"/>
      <c r="E42" s="49"/>
      <c r="F42" s="47"/>
      <c r="G42" s="80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spans="1:27" ht="15.75" customHeight="1">
      <c r="A43" s="49"/>
      <c r="B43" s="49"/>
      <c r="C43" s="49"/>
      <c r="D43" s="49"/>
      <c r="E43" s="79"/>
      <c r="F43" s="79"/>
      <c r="G43" s="47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spans="1:27" ht="15.7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 spans="1:27" ht="15.7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 spans="1:27" ht="15.7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 spans="1:27" ht="15.7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 spans="1:27" ht="15.7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 spans="1:27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spans="1:27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spans="1:27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 spans="1:27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spans="1:27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 spans="1:27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27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27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 spans="1:27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 spans="1:27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 spans="1:27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 spans="1:27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1:27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1:27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1:27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1:27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1:27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 spans="1:27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1:27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1:27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1:27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1:27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1:27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1:27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1:2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1:27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1:27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1:27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1:27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1:27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1:27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1:27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 spans="1:27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 spans="1:27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 spans="1:2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 spans="1:27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 spans="1:27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 spans="1:27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 spans="1:27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 spans="1:27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 spans="1:27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 spans="1:27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spans="1:27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 spans="1:27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 spans="1:2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spans="1:27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spans="1:27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 spans="1:27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spans="1:27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 spans="1:27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spans="1:27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 spans="1:27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 spans="1:27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 spans="1:27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 spans="1:2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 spans="1:27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 spans="1:27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spans="1:27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 spans="1:27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 spans="1:27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 spans="1:27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 spans="1:27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spans="1:27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 spans="1:27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 spans="1:2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 spans="1:27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spans="1:27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 spans="1:27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 spans="1:27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spans="1:27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 spans="1:27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 spans="1:27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 spans="1:27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 spans="1:27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spans="1: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 spans="1:27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 spans="1:27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spans="1:27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 spans="1:27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 spans="1:27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 spans="1:27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 spans="1:27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 spans="1:27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 spans="1:27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 spans="1:2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 spans="1:27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 spans="1:27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spans="1:27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 spans="1:27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 spans="1:27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 spans="1:27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 spans="1:27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 spans="1:27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 spans="1:27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 spans="1:2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 spans="1:27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 spans="1:27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 spans="1:27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spans="1:27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 spans="1:27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 spans="1:27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 spans="1:27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 spans="1:27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spans="1:27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spans="1:2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spans="1:27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spans="1:27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spans="1:27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spans="1:27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spans="1:27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 spans="1:27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spans="1:27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 spans="1:27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 spans="1:27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 spans="1:2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spans="1:27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 spans="1:27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spans="1:27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1:27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 spans="1:27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 spans="1:27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 spans="1:27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 spans="1:27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 spans="1:27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 spans="1:2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 spans="1:27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 spans="1:27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spans="1:27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 spans="1:27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 spans="1:27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 spans="1:27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 spans="1:27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 spans="1:27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 spans="1:27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 spans="1:2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 spans="1:27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spans="1:27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 spans="1:27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 spans="1:27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 spans="1:27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 spans="1:27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 spans="1:27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 spans="1:27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 spans="1:27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 spans="1:2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spans="1:27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 spans="1:27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 spans="1:27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 spans="1:27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 spans="1:27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 spans="1:27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 spans="1:27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spans="1:27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spans="1:27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spans="1:2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spans="1:27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spans="1:27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 spans="1:27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 spans="1:27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 spans="1:27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 spans="1:27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 spans="1:27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 spans="1:27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 spans="1:27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 spans="1:2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 spans="1:27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 spans="1:27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 spans="1:27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 spans="1:27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 spans="1:27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 spans="1:27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 spans="1:27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</row>
    <row r="225" spans="1:27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</row>
    <row r="226" spans="1:27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</row>
    <row r="227" spans="1: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 spans="1:27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 spans="1:27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spans="1:27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spans="1:27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spans="1:27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spans="1:27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spans="1:27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spans="1:27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spans="1:27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spans="1:2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spans="1:27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spans="1:27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spans="1:27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spans="1:27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spans="1:27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spans="1:27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spans="1:27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spans="1:27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spans="1:27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spans="1:2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spans="1:27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spans="1:27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spans="1:27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spans="1:27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spans="1:27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spans="1:27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spans="1:27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spans="1:27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spans="1:27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spans="1:2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spans="1:27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spans="1:27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spans="1:27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spans="1:27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spans="1:27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spans="1:27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spans="1:27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spans="1:27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spans="1:27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spans="1:2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spans="1:27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spans="1:27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spans="1:27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spans="1:27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spans="1:27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spans="1:27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spans="1:27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spans="1:27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spans="1:27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spans="1:2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spans="1:27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spans="1:27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spans="1:27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spans="1:27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spans="1:27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spans="1:27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spans="1:27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spans="1:27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spans="1:27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spans="1:2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spans="1:27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spans="1:27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spans="1:27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spans="1:27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spans="1:27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spans="1:27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spans="1:27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spans="1:27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spans="1:27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spans="1:2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spans="1:27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spans="1:27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spans="1:27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spans="1:27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spans="1:27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spans="1:27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spans="1:27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 spans="1:27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 spans="1:27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 spans="1:2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 spans="1:27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 spans="1:27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 spans="1:27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 spans="1:27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 spans="1:27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 spans="1:27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spans="1:27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 spans="1:27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 spans="1:27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 spans="1:2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 spans="1:27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 spans="1:27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 spans="1:27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 spans="1:27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 spans="1:27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 spans="1:27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 spans="1:27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 spans="1:27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 spans="1:27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spans="1: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 spans="1:27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 spans="1:27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 spans="1:27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 spans="1:27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 spans="1:27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 spans="1:27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 spans="1:27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 spans="1:27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 spans="1:27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 spans="1:2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spans="1:27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 spans="1:27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 spans="1:27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 spans="1:27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 spans="1:27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 spans="1:27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 spans="1:27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 spans="1:27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 spans="1:27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 spans="1:2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 spans="1:27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spans="1:27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 spans="1:27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 spans="1:27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 spans="1:27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 spans="1:27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 spans="1:27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 spans="1:27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 spans="1:27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 spans="1:2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 spans="1:27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 spans="1:27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spans="1:27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 spans="1:27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 spans="1:27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 spans="1:27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 spans="1:27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 spans="1:27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 spans="1:27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 spans="1:2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 spans="1:27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 spans="1:27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 spans="1:27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 spans="1:27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spans="1:27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 spans="1:27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 spans="1:27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 spans="1:27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 spans="1:27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 spans="1:2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 spans="1:27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 spans="1:27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 spans="1:27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 spans="1:27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 spans="1:27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 spans="1:27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spans="1:27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 spans="1:27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 spans="1:27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 spans="1:2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 spans="1:27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 spans="1:27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 spans="1:27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 spans="1:27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 spans="1:27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 spans="1:27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 spans="1:27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 spans="1:27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 spans="1:27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 spans="1:2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 spans="1:27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 spans="1:27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 spans="1:27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 spans="1:27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 spans="1:27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 spans="1:27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 spans="1:27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 spans="1:27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 spans="1:27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 spans="1:2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 spans="1:27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 spans="1:27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 spans="1:27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 spans="1:27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 spans="1:27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 spans="1:27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 spans="1:27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 spans="1:27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 spans="1:27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 spans="1:2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 spans="1:27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 spans="1:27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 spans="1:27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 spans="1:27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 spans="1:27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 spans="1:27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 spans="1:27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 spans="1:27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 spans="1:27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 spans="1: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 spans="1:27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 spans="1:27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 spans="1:27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 spans="1:27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 spans="1:27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 spans="1:27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 spans="1:27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 spans="1:27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 spans="1:27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 spans="1:2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 spans="1:27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 spans="1:27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 spans="1:27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 spans="1:27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 spans="1:27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 spans="1:27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 spans="1:27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 spans="1:27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 spans="1:27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 spans="1:2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 spans="1:27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 spans="1:27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 spans="1:27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 spans="1:27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 spans="1:27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 spans="1:27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 spans="1:27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 spans="1:27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 spans="1:27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 spans="1:2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 spans="1:27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 spans="1:27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 spans="1:27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 spans="1:27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 spans="1:27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 spans="1:27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 spans="1:27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 spans="1:27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 spans="1:27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 spans="1:2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 spans="1:27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 spans="1:27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 spans="1:27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 spans="1:27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 spans="1:27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 spans="1:27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 spans="1:27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 spans="1:27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 spans="1:27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 spans="1:2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 spans="1:27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 spans="1:27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 spans="1:27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 spans="1:27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 spans="1:27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 spans="1:27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 spans="1:27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 spans="1:27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 spans="1:27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 spans="1:2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 spans="1:27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 spans="1:27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 spans="1:27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 spans="1:27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 spans="1:27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 spans="1:27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 spans="1:27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 spans="1:27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 spans="1:27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 spans="1:2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 spans="1:27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 spans="1:27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 spans="1:27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 spans="1:27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 spans="1:27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 spans="1:27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 spans="1:27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 spans="1:27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 spans="1:27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 spans="1:2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 spans="1:27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 spans="1:27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 spans="1:27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 spans="1:27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 spans="1:27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 spans="1:27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 spans="1:27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 spans="1:27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 spans="1:27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 spans="1:2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 spans="1:27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 spans="1:27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 spans="1:27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 spans="1:27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 spans="1:27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 spans="1:27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 spans="1:27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 spans="1:27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 spans="1:27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 spans="1: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 spans="1:27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 spans="1:27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 spans="1:27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 spans="1:27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 spans="1:27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 spans="1:27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 spans="1:27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 spans="1:27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 spans="1:27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 spans="1:2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 spans="1:27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 spans="1:27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 spans="1:27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 spans="1:27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 spans="1:27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 spans="1:27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 spans="1:27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 spans="1:27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 spans="1:27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 spans="1:2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 spans="1:27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 spans="1:27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 spans="1:27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 spans="1:27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 spans="1:27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 spans="1:27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 spans="1:27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 spans="1:27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 spans="1:27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 spans="1:2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 spans="1:27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 spans="1:27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 spans="1:27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 spans="1:27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 spans="1:27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 spans="1:27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 spans="1:27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 spans="1:27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 spans="1:27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 spans="1:2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 spans="1:27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 spans="1:27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 spans="1:27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 spans="1:27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 spans="1:27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 spans="1:27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 spans="1:27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 spans="1:27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 spans="1:27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 spans="1:2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 spans="1:27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 spans="1:27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 spans="1:27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 spans="1:27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 spans="1:27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 spans="1:27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 spans="1:27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 spans="1:27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 spans="1:27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 spans="1:2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 spans="1:27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 spans="1:27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 spans="1:27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 spans="1:27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 spans="1:27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 spans="1:27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 spans="1:27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 spans="1:27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 spans="1:27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 spans="1:2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 spans="1:27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 spans="1:27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 spans="1:27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 spans="1:27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 spans="1:27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 spans="1:27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 spans="1:27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 spans="1:27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 spans="1:27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 spans="1:2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 spans="1:27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 spans="1:27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 spans="1:27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 spans="1:27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 spans="1:27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 spans="1:27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 spans="1:27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 spans="1:27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 spans="1:27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 spans="1:2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 spans="1:27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 spans="1:27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 spans="1:27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 spans="1:27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 spans="1:27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 spans="1:27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 spans="1:27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 spans="1:27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 spans="1:27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 spans="1: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 spans="1:27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 spans="1:27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 spans="1:27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 spans="1:27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 spans="1:27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 spans="1:27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 spans="1:27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 spans="1:27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 spans="1:27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 spans="1:2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 spans="1:27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 spans="1:27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 spans="1:27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 spans="1:27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 spans="1:27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 spans="1:27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 spans="1:27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 spans="1:27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 spans="1:27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 spans="1:2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 spans="1:27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 spans="1:27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 spans="1:27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 spans="1:27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 spans="1:27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 spans="1:27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 spans="1:27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 spans="1:27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 spans="1:27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 spans="1:2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 spans="1:27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 spans="1:27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 spans="1:27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 spans="1:27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 spans="1:27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 spans="1:27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 spans="1:27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 spans="1:27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 spans="1:27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 spans="1:2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 spans="1:27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 spans="1:27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 spans="1:27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 spans="1:27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 spans="1:27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 spans="1:27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 spans="1:27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 spans="1:27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 spans="1:27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 spans="1:2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 spans="1:27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 spans="1:27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 spans="1:27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 spans="1:27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 spans="1:27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 spans="1:27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 spans="1:27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 spans="1:27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 spans="1:27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 spans="1:2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 spans="1:27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 spans="1:27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 spans="1:27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 spans="1:27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 spans="1:27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 spans="1:27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 spans="1:27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 spans="1:27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 spans="1:27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 spans="1:2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 spans="1:27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 spans="1:27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 spans="1:27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 spans="1:27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 spans="1:27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 spans="1:27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 spans="1:27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 spans="1:27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 spans="1:27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 spans="1:2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 spans="1:27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 spans="1:27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 spans="1:27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 spans="1:27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 spans="1:27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 spans="1:27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 spans="1:27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 spans="1:27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 spans="1:27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 spans="1:2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 spans="1:27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 spans="1:27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 spans="1:27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 spans="1:27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 spans="1:27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 spans="1:27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 spans="1:27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 spans="1:27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 spans="1:27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 spans="1: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 spans="1:27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 spans="1:27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 spans="1:27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 spans="1:27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 spans="1:27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 spans="1:27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 spans="1:27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 spans="1:27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 spans="1:27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 spans="1:2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 spans="1:27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 spans="1:27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 spans="1:27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 spans="1:27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 spans="1:27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 spans="1:27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 spans="1:27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 spans="1:27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 spans="1:27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 spans="1:2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 spans="1:27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 spans="1:27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 spans="1:27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 spans="1:27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 spans="1:27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 spans="1:27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 spans="1:27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 spans="1:27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 spans="1:27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 spans="1:2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 spans="1:27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 spans="1:27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 spans="1:27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 spans="1:27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 spans="1:27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 spans="1:27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 spans="1:27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 spans="1:27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 spans="1:27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 spans="1:2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 spans="1:27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 spans="1:27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 spans="1:27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 spans="1:27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 spans="1:27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 spans="1:27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 spans="1:27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 spans="1:27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 spans="1:27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 spans="1:2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 spans="1:27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 spans="1:27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 spans="1:27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 spans="1:27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 spans="1:27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 spans="1:27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 spans="1:27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 spans="1:27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 spans="1:27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 spans="1:2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 spans="1:27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 spans="1:27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 spans="1:27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 spans="1:27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 spans="1:27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 spans="1:27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 spans="1:27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 spans="1:27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 spans="1:27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 spans="1:2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 spans="1:27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 spans="1:27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 spans="1:27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 spans="1:27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 spans="1:27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 spans="1:27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 spans="1:27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 spans="1:27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 spans="1:27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 spans="1:2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 spans="1:27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 spans="1:27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 spans="1:27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 spans="1:27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 spans="1:27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 spans="1:27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 spans="1:27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 spans="1:27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 spans="1:27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 spans="1:2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 spans="1:27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 spans="1:27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 spans="1:27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 spans="1:27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 spans="1:27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 spans="1:27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 spans="1:27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 spans="1:27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 spans="1:27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 spans="1: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 spans="1:27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 spans="1:27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 spans="1:27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 spans="1:27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 spans="1:27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 spans="1:27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 spans="1:27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 spans="1:27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 spans="1:27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 spans="1:2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 spans="1:27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 spans="1:27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 spans="1:27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 spans="1:27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 spans="1:27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 spans="1:27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 spans="1:27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 spans="1:27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 spans="1:27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 spans="1:2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 spans="1:27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 spans="1:27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 spans="1:27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 spans="1:27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 spans="1:27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 spans="1:27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 spans="1:27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 spans="1:27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 spans="1:27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 spans="1:2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 spans="1:27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 spans="1:27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 spans="1:27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 spans="1:27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 spans="1:27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 spans="1:27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 spans="1:27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 spans="1:27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 spans="1:27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 spans="1:2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 spans="1:27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 spans="1:27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 spans="1:27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 spans="1:27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 spans="1:27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 spans="1:27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 spans="1:27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 spans="1:27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 spans="1:27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 spans="1:2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 spans="1:27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 spans="1:27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 spans="1:27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 spans="1:27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 spans="1:27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 spans="1:27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</sheetData>
  <mergeCells count="3">
    <mergeCell ref="A1:I1"/>
    <mergeCell ref="A7:I7"/>
    <mergeCell ref="A16:I1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987"/>
  <sheetViews>
    <sheetView workbookViewId="0"/>
  </sheetViews>
  <sheetFormatPr defaultColWidth="12.6328125" defaultRowHeight="15.75" customHeight="1"/>
  <cols>
    <col min="1" max="1" width="9.08984375" customWidth="1"/>
    <col min="2" max="2" width="26.08984375" customWidth="1"/>
    <col min="3" max="3" width="23.90625" customWidth="1"/>
    <col min="4" max="4" width="7.7265625" customWidth="1"/>
    <col min="5" max="5" width="17.08984375" customWidth="1"/>
    <col min="6" max="6" width="13" customWidth="1"/>
    <col min="7" max="7" width="27.36328125" customWidth="1"/>
    <col min="8" max="8" width="22.7265625" customWidth="1"/>
  </cols>
  <sheetData>
    <row r="1" spans="1:19" ht="14.5">
      <c r="A1" s="8"/>
      <c r="B1" s="9"/>
      <c r="C1" s="9"/>
      <c r="D1" s="9"/>
      <c r="E1" s="9"/>
      <c r="F1" s="9"/>
      <c r="G1" s="9"/>
      <c r="H1" s="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ht="18" customHeight="1">
      <c r="A2" s="10" t="s">
        <v>176</v>
      </c>
      <c r="B2" s="11"/>
      <c r="C2" s="11"/>
      <c r="D2" s="11"/>
      <c r="E2" s="9"/>
      <c r="F2" s="9"/>
      <c r="G2" s="9"/>
      <c r="H2" s="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</row>
    <row r="3" spans="1:19" ht="14.5">
      <c r="A3" s="8" t="s">
        <v>177</v>
      </c>
      <c r="B3" s="9"/>
      <c r="C3" s="9"/>
      <c r="D3" s="9"/>
      <c r="E3" s="9"/>
      <c r="F3" s="9"/>
      <c r="G3" s="9"/>
      <c r="H3" s="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</row>
    <row r="4" spans="1:19" ht="14.5">
      <c r="A4" s="8" t="s">
        <v>178</v>
      </c>
      <c r="B4" s="8" t="s">
        <v>179</v>
      </c>
      <c r="C4" s="8" t="s">
        <v>172</v>
      </c>
      <c r="D4" s="8" t="s">
        <v>88</v>
      </c>
      <c r="E4" s="8" t="s">
        <v>180</v>
      </c>
      <c r="F4" s="8" t="s">
        <v>181</v>
      </c>
      <c r="G4" s="8" t="s">
        <v>182</v>
      </c>
      <c r="H4" s="8" t="s">
        <v>183</v>
      </c>
      <c r="I4" s="49" t="s">
        <v>184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14.5">
      <c r="A5" s="12"/>
      <c r="B5" s="9" t="s">
        <v>185</v>
      </c>
      <c r="C5" s="9" t="s">
        <v>186</v>
      </c>
      <c r="D5" s="12">
        <v>15</v>
      </c>
      <c r="E5" s="13">
        <v>84000000</v>
      </c>
      <c r="F5" s="13">
        <v>1260000000</v>
      </c>
      <c r="G5" s="13">
        <v>880000000</v>
      </c>
      <c r="H5" s="14">
        <v>380000000</v>
      </c>
      <c r="I5" s="49" t="s">
        <v>187</v>
      </c>
      <c r="J5" s="49"/>
      <c r="K5" s="49"/>
      <c r="L5" s="49"/>
      <c r="M5" s="49"/>
      <c r="N5" s="49"/>
      <c r="O5" s="49"/>
      <c r="P5" s="49"/>
      <c r="Q5" s="49"/>
      <c r="R5" s="49"/>
      <c r="S5" s="49"/>
    </row>
    <row r="6" spans="1:19" ht="14.5">
      <c r="A6" s="9"/>
      <c r="B6" s="9" t="s">
        <v>188</v>
      </c>
      <c r="C6" s="9" t="s">
        <v>189</v>
      </c>
      <c r="D6" s="12">
        <v>1</v>
      </c>
      <c r="E6" s="13">
        <v>38000000</v>
      </c>
      <c r="F6" s="15">
        <v>38000000</v>
      </c>
      <c r="G6" s="15">
        <v>15000000</v>
      </c>
      <c r="H6" s="16">
        <v>23000000</v>
      </c>
      <c r="I6" s="49" t="s">
        <v>187</v>
      </c>
      <c r="J6" s="49"/>
      <c r="K6" s="49"/>
      <c r="L6" s="49"/>
      <c r="M6" s="49"/>
      <c r="N6" s="49"/>
      <c r="O6" s="49"/>
      <c r="P6" s="49"/>
      <c r="Q6" s="49"/>
      <c r="R6" s="49"/>
      <c r="S6" s="49"/>
    </row>
    <row r="7" spans="1:19" ht="14.5">
      <c r="A7" s="9"/>
      <c r="B7" s="9" t="s">
        <v>190</v>
      </c>
      <c r="C7" s="9" t="s">
        <v>191</v>
      </c>
      <c r="D7" s="12">
        <v>1</v>
      </c>
      <c r="E7" s="13">
        <v>15000000</v>
      </c>
      <c r="F7" s="15">
        <v>15000000</v>
      </c>
      <c r="G7" s="15" t="s">
        <v>192</v>
      </c>
      <c r="H7" s="16">
        <v>7500000</v>
      </c>
      <c r="I7" s="49" t="s">
        <v>187</v>
      </c>
      <c r="J7" s="49"/>
      <c r="K7" s="49"/>
      <c r="L7" s="49"/>
      <c r="M7" s="49"/>
      <c r="N7" s="49"/>
      <c r="O7" s="49"/>
      <c r="P7" s="49"/>
      <c r="Q7" s="49"/>
      <c r="R7" s="49"/>
      <c r="S7" s="49"/>
    </row>
    <row r="8" spans="1:19" ht="14.5">
      <c r="A8" s="9"/>
      <c r="B8" s="9" t="s">
        <v>193</v>
      </c>
      <c r="C8" s="9" t="s">
        <v>194</v>
      </c>
      <c r="D8" s="9">
        <v>5</v>
      </c>
      <c r="E8" s="17"/>
      <c r="F8" s="8">
        <v>615000000</v>
      </c>
      <c r="G8" s="18">
        <v>153750000</v>
      </c>
      <c r="H8" s="19">
        <v>461250000</v>
      </c>
      <c r="I8" s="49" t="s">
        <v>187</v>
      </c>
      <c r="J8" s="49"/>
      <c r="K8" s="49"/>
      <c r="L8" s="49"/>
      <c r="M8" s="49"/>
      <c r="N8" s="49"/>
      <c r="O8" s="49"/>
      <c r="P8" s="49"/>
      <c r="Q8" s="49"/>
      <c r="R8" s="49"/>
      <c r="S8" s="49"/>
    </row>
    <row r="9" spans="1:19" ht="14.5">
      <c r="A9" s="9"/>
      <c r="B9" s="9" t="s">
        <v>195</v>
      </c>
      <c r="C9" s="9" t="s">
        <v>196</v>
      </c>
      <c r="D9" s="9">
        <v>10</v>
      </c>
      <c r="E9" s="17">
        <v>600000000</v>
      </c>
      <c r="F9" s="8"/>
      <c r="G9" s="18">
        <v>100000000</v>
      </c>
      <c r="H9" s="19">
        <v>500000000</v>
      </c>
      <c r="I9" s="49" t="s">
        <v>187</v>
      </c>
      <c r="J9" s="49"/>
      <c r="K9" s="49"/>
      <c r="L9" s="49"/>
      <c r="M9" s="49"/>
      <c r="N9" s="49"/>
      <c r="O9" s="49"/>
      <c r="P9" s="49"/>
      <c r="Q9" s="49"/>
      <c r="R9" s="49"/>
      <c r="S9" s="49"/>
    </row>
    <row r="10" spans="1:19" ht="19.5">
      <c r="A10" s="9"/>
      <c r="B10" s="9"/>
      <c r="C10" s="9"/>
      <c r="D10" s="9"/>
      <c r="E10" s="9"/>
      <c r="F10" s="8"/>
      <c r="G10" s="8" t="s">
        <v>197</v>
      </c>
      <c r="H10" s="20">
        <f>SUM(H5:H9)</f>
        <v>1371750000</v>
      </c>
      <c r="I10" s="49" t="s">
        <v>187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</row>
    <row r="11" spans="1:19" ht="14.5">
      <c r="A11" s="9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</row>
    <row r="12" spans="1:19" ht="14.5">
      <c r="A12" s="8" t="s">
        <v>4</v>
      </c>
      <c r="B12" s="9"/>
      <c r="C12" s="9"/>
      <c r="D12" s="9"/>
      <c r="E12" s="9"/>
      <c r="F12" s="9"/>
      <c r="G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</row>
    <row r="13" spans="1:19" ht="14.5">
      <c r="A13" s="8" t="s">
        <v>178</v>
      </c>
      <c r="B13" s="8" t="s">
        <v>179</v>
      </c>
      <c r="C13" s="8" t="s">
        <v>172</v>
      </c>
      <c r="D13" s="8" t="s">
        <v>88</v>
      </c>
      <c r="E13" s="8" t="s">
        <v>180</v>
      </c>
      <c r="F13" s="8"/>
      <c r="G13" s="8" t="s">
        <v>182</v>
      </c>
      <c r="H13" s="8" t="s">
        <v>198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</row>
    <row r="14" spans="1:19" ht="14.5">
      <c r="A14" s="12">
        <v>1</v>
      </c>
      <c r="B14" s="9" t="s">
        <v>199</v>
      </c>
      <c r="C14" s="9" t="s">
        <v>200</v>
      </c>
      <c r="D14" s="9"/>
      <c r="E14" s="13"/>
      <c r="F14" s="9"/>
      <c r="G14" s="9"/>
      <c r="H14" s="21">
        <v>190000000</v>
      </c>
      <c r="I14" s="49" t="s">
        <v>201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</row>
    <row r="15" spans="1:19" ht="14.5">
      <c r="A15" s="12">
        <v>2</v>
      </c>
      <c r="B15" s="9" t="s">
        <v>202</v>
      </c>
      <c r="C15" s="9" t="s">
        <v>203</v>
      </c>
      <c r="D15" s="12">
        <v>15</v>
      </c>
      <c r="E15" s="13">
        <v>460000000</v>
      </c>
      <c r="F15" s="17"/>
      <c r="G15" s="17">
        <v>108875000</v>
      </c>
      <c r="H15" s="21">
        <v>351125000</v>
      </c>
      <c r="I15" s="49" t="s">
        <v>201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</row>
    <row r="16" spans="1:19" ht="14.5">
      <c r="A16" s="9">
        <v>3</v>
      </c>
      <c r="B16" s="9" t="s">
        <v>204</v>
      </c>
      <c r="C16" s="9"/>
      <c r="D16" s="9"/>
      <c r="E16" s="13">
        <v>551125000</v>
      </c>
      <c r="F16" s="9"/>
      <c r="G16" s="9">
        <v>200000000</v>
      </c>
      <c r="H16" s="22">
        <f>E16-G16</f>
        <v>351125000</v>
      </c>
      <c r="I16" s="49" t="s">
        <v>205</v>
      </c>
      <c r="J16" s="49"/>
      <c r="K16" s="49"/>
      <c r="L16" s="49"/>
      <c r="M16" s="49"/>
      <c r="N16" s="49"/>
      <c r="O16" s="49"/>
      <c r="P16" s="49"/>
      <c r="Q16" s="49"/>
      <c r="R16" s="49"/>
      <c r="S16" s="49"/>
    </row>
    <row r="17" spans="1:19" ht="14.5">
      <c r="A17" s="23">
        <v>4</v>
      </c>
      <c r="B17" s="2" t="s">
        <v>206</v>
      </c>
      <c r="C17" s="23" t="s">
        <v>207</v>
      </c>
      <c r="D17" s="23">
        <v>3</v>
      </c>
      <c r="E17" s="24"/>
      <c r="F17" s="23"/>
      <c r="G17" s="23">
        <v>0</v>
      </c>
      <c r="H17" s="25">
        <v>355057824</v>
      </c>
      <c r="I17" s="2" t="s">
        <v>208</v>
      </c>
    </row>
    <row r="18" spans="1:19" ht="19">
      <c r="H18" s="26">
        <f>SUM(H14:H17)</f>
        <v>1247307824</v>
      </c>
    </row>
    <row r="19" spans="1:19" ht="14.5">
      <c r="A19" s="9"/>
      <c r="B19" s="9"/>
      <c r="C19" s="9"/>
      <c r="D19" s="9"/>
      <c r="E19" s="9"/>
      <c r="F19" s="8"/>
      <c r="G19" s="8" t="s">
        <v>197</v>
      </c>
      <c r="H19" s="15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1:19" ht="14.5">
      <c r="A20" s="8" t="s">
        <v>209</v>
      </c>
      <c r="B20" s="8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1:19" ht="14.5">
      <c r="A21" s="8" t="s">
        <v>178</v>
      </c>
      <c r="B21" s="8" t="s">
        <v>179</v>
      </c>
      <c r="C21" s="8" t="s">
        <v>172</v>
      </c>
      <c r="D21" s="8" t="s">
        <v>88</v>
      </c>
      <c r="E21" s="8" t="s">
        <v>180</v>
      </c>
      <c r="F21" s="8"/>
      <c r="G21" s="8" t="s">
        <v>182</v>
      </c>
      <c r="H21" s="8" t="s">
        <v>198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1:19" ht="14.5">
      <c r="A22" s="9"/>
      <c r="B22" s="27" t="s">
        <v>210</v>
      </c>
      <c r="C22" s="9" t="s">
        <v>211</v>
      </c>
      <c r="D22" s="9">
        <v>2</v>
      </c>
      <c r="E22" s="9">
        <v>164500000</v>
      </c>
      <c r="F22" s="8"/>
      <c r="G22" s="8"/>
      <c r="H22" s="28">
        <v>164500000</v>
      </c>
      <c r="I22" s="49" t="s">
        <v>212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1:19" ht="14">
      <c r="A23" s="29"/>
      <c r="B23" s="29" t="s">
        <v>213</v>
      </c>
      <c r="C23" s="30"/>
      <c r="D23" s="29">
        <v>1</v>
      </c>
      <c r="E23" s="31">
        <v>170000000</v>
      </c>
      <c r="F23" s="29"/>
      <c r="G23" s="29"/>
      <c r="H23" s="32">
        <v>170000000</v>
      </c>
      <c r="I23" s="49" t="s">
        <v>212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1:19" ht="14">
      <c r="A24" s="29"/>
      <c r="B24" s="29" t="s">
        <v>214</v>
      </c>
      <c r="C24" s="30" t="s">
        <v>215</v>
      </c>
      <c r="D24" s="29">
        <v>2</v>
      </c>
      <c r="E24" s="31">
        <v>76000000</v>
      </c>
      <c r="F24" s="29"/>
      <c r="G24" s="29"/>
      <c r="H24" s="32">
        <v>76000000</v>
      </c>
      <c r="I24" s="49" t="s">
        <v>212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1:19" ht="14.5">
      <c r="A25" s="29"/>
      <c r="B25" s="33" t="s">
        <v>216</v>
      </c>
      <c r="C25" s="30" t="s">
        <v>217</v>
      </c>
      <c r="D25" s="29">
        <v>3</v>
      </c>
      <c r="E25" s="13">
        <v>291566664</v>
      </c>
      <c r="F25" s="29"/>
      <c r="G25" s="29"/>
      <c r="H25" s="14">
        <v>291566664</v>
      </c>
      <c r="I25" s="49" t="s">
        <v>218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</row>
    <row r="26" spans="1:19" ht="14">
      <c r="A26" s="29"/>
      <c r="B26" s="29" t="s">
        <v>219</v>
      </c>
      <c r="C26" s="30" t="s">
        <v>220</v>
      </c>
      <c r="D26" s="29"/>
      <c r="E26" s="31">
        <v>251023935</v>
      </c>
      <c r="F26" s="29"/>
      <c r="G26" s="29"/>
      <c r="H26" s="32">
        <v>251023935</v>
      </c>
      <c r="I26" s="49" t="s">
        <v>212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</row>
    <row r="27" spans="1:19" ht="14.5">
      <c r="A27" s="29"/>
      <c r="B27" s="34" t="s">
        <v>221</v>
      </c>
      <c r="C27" s="30" t="s">
        <v>222</v>
      </c>
      <c r="D27" s="29"/>
      <c r="E27" s="13" t="s">
        <v>223</v>
      </c>
      <c r="F27" s="29"/>
      <c r="H27" s="14">
        <v>905421604</v>
      </c>
      <c r="I27" s="49" t="s">
        <v>218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</row>
    <row r="28" spans="1:19" ht="14.5">
      <c r="A28" s="29"/>
      <c r="B28" s="29" t="s">
        <v>224</v>
      </c>
      <c r="C28" s="30" t="s">
        <v>225</v>
      </c>
      <c r="D28" s="29"/>
      <c r="E28" s="13">
        <v>496918750</v>
      </c>
      <c r="F28" s="29"/>
      <c r="H28" s="14">
        <v>496918750</v>
      </c>
      <c r="I28" s="49" t="s">
        <v>212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</row>
    <row r="29" spans="1:19" ht="16.5">
      <c r="A29" s="29"/>
      <c r="B29" s="29"/>
      <c r="C29" s="29"/>
      <c r="D29" s="29"/>
      <c r="E29" s="29"/>
      <c r="F29" s="29"/>
      <c r="G29" s="34"/>
      <c r="H29" s="35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</row>
    <row r="30" spans="1:19" ht="20">
      <c r="F30" s="29"/>
      <c r="G30" s="29"/>
      <c r="H30" s="36">
        <f>SUM(H22:H28)</f>
        <v>2355430953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</row>
    <row r="31" spans="1:19" ht="14">
      <c r="A31" s="34"/>
      <c r="B31" s="34"/>
      <c r="C31" s="34"/>
      <c r="D31" s="34"/>
      <c r="E31" s="37"/>
      <c r="F31" s="29"/>
      <c r="G31" s="29"/>
      <c r="H31" s="38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</row>
    <row r="32" spans="1:19" ht="14">
      <c r="A32" s="29" t="s">
        <v>8</v>
      </c>
      <c r="B32" s="38" t="s">
        <v>226</v>
      </c>
      <c r="C32" s="29" t="s">
        <v>227</v>
      </c>
      <c r="D32" s="29">
        <v>2</v>
      </c>
      <c r="E32" s="39">
        <v>124500000</v>
      </c>
      <c r="F32" s="29"/>
      <c r="G32" s="29">
        <v>20000000</v>
      </c>
      <c r="H32" s="40">
        <v>104000000</v>
      </c>
      <c r="I32" s="49" t="s">
        <v>228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</row>
    <row r="33" spans="1:19" ht="14">
      <c r="A33" s="38"/>
      <c r="B33" s="38" t="s">
        <v>229</v>
      </c>
      <c r="C33" s="29" t="s">
        <v>230</v>
      </c>
      <c r="D33" s="29">
        <v>1</v>
      </c>
      <c r="E33" s="39">
        <v>49500000</v>
      </c>
      <c r="F33" s="29"/>
      <c r="G33" s="29"/>
      <c r="H33" s="41">
        <v>49500000</v>
      </c>
      <c r="I33" s="49" t="s">
        <v>228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</row>
    <row r="34" spans="1:19" ht="20">
      <c r="A34" s="38"/>
      <c r="B34" s="38"/>
      <c r="C34" s="29"/>
      <c r="D34" s="29"/>
      <c r="E34" s="29"/>
      <c r="F34" s="29"/>
      <c r="G34" s="29" t="s">
        <v>231</v>
      </c>
      <c r="H34" s="42">
        <v>153500000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</row>
    <row r="35" spans="1:19" ht="14">
      <c r="A35" s="38"/>
      <c r="B35" s="38"/>
      <c r="C35" s="29"/>
      <c r="D35" s="29"/>
      <c r="E35" s="29"/>
      <c r="F35" s="29"/>
      <c r="G35" s="29"/>
      <c r="H35" s="2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</row>
    <row r="36" spans="1:19" ht="14">
      <c r="A36" s="38"/>
      <c r="B36" s="38"/>
      <c r="C36" s="29"/>
      <c r="D36" s="29"/>
      <c r="E36" s="29"/>
      <c r="F36" s="29"/>
      <c r="G36" s="29"/>
      <c r="H36" s="2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</row>
    <row r="37" spans="1:19" ht="19">
      <c r="A37" s="38" t="s">
        <v>232</v>
      </c>
      <c r="B37" s="38" t="s">
        <v>233</v>
      </c>
      <c r="C37" s="29" t="s">
        <v>234</v>
      </c>
      <c r="D37" s="29">
        <v>3</v>
      </c>
      <c r="E37" s="39">
        <v>323034700</v>
      </c>
      <c r="F37" s="29"/>
      <c r="G37" s="29"/>
      <c r="H37" s="43">
        <v>323034700</v>
      </c>
      <c r="I37" s="49" t="s">
        <v>235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</row>
    <row r="38" spans="1:19" ht="14">
      <c r="A38" s="38"/>
      <c r="B38" s="38"/>
      <c r="C38" s="29"/>
      <c r="D38" s="29"/>
      <c r="E38" s="29"/>
      <c r="F38" s="29"/>
      <c r="G38" s="29"/>
      <c r="H38" s="2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</row>
    <row r="39" spans="1:19" ht="14">
      <c r="A39" s="38"/>
      <c r="B39" s="38"/>
      <c r="C39" s="29"/>
      <c r="D39" s="29"/>
      <c r="E39" s="29"/>
      <c r="F39" s="29"/>
      <c r="G39" s="29"/>
      <c r="H39" s="2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</row>
    <row r="40" spans="1:19" ht="14">
      <c r="A40" s="38" t="s">
        <v>236</v>
      </c>
      <c r="B40" s="38"/>
      <c r="C40" s="29"/>
      <c r="D40" s="29"/>
      <c r="E40" s="29"/>
      <c r="F40" s="29"/>
      <c r="G40" s="29"/>
      <c r="H40" s="2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</row>
    <row r="41" spans="1:19" ht="14.5">
      <c r="A41" s="8" t="s">
        <v>178</v>
      </c>
      <c r="B41" s="8" t="s">
        <v>179</v>
      </c>
      <c r="C41" s="8" t="s">
        <v>172</v>
      </c>
      <c r="D41" s="8" t="s">
        <v>88</v>
      </c>
      <c r="E41" s="8" t="s">
        <v>180</v>
      </c>
      <c r="F41" s="8"/>
      <c r="G41" s="8" t="s">
        <v>182</v>
      </c>
      <c r="H41" s="8" t="s">
        <v>198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</row>
    <row r="42" spans="1:19" ht="21.5">
      <c r="A42" s="29"/>
      <c r="B42" s="29" t="s">
        <v>237</v>
      </c>
      <c r="C42" s="29" t="s">
        <v>238</v>
      </c>
      <c r="D42" s="29">
        <v>1</v>
      </c>
      <c r="E42" s="29">
        <v>21509831</v>
      </c>
      <c r="F42" s="29"/>
      <c r="G42" s="29"/>
      <c r="H42" s="44">
        <v>21509831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</row>
    <row r="43" spans="1:19" ht="14">
      <c r="A43" s="29"/>
      <c r="B43" s="29"/>
      <c r="C43" s="29"/>
      <c r="D43" s="29"/>
      <c r="E43" s="29"/>
      <c r="F43" s="29"/>
      <c r="G43" s="29"/>
      <c r="H43" s="2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</row>
    <row r="44" spans="1:19" ht="14">
      <c r="A44" s="29"/>
      <c r="B44" s="29"/>
      <c r="C44" s="29"/>
      <c r="D44" s="29"/>
      <c r="E44" s="29"/>
      <c r="F44" s="38"/>
      <c r="G44" s="38" t="s">
        <v>239</v>
      </c>
      <c r="H44" s="45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</row>
    <row r="45" spans="1:19" ht="14">
      <c r="A45" s="38"/>
      <c r="B45" s="38"/>
      <c r="C45" s="29"/>
      <c r="D45" s="29"/>
      <c r="E45" s="29"/>
      <c r="F45" s="29"/>
      <c r="G45" s="29"/>
      <c r="H45" s="2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</row>
    <row r="46" spans="1:19" ht="14">
      <c r="A46" s="38" t="s">
        <v>240</v>
      </c>
      <c r="B46" s="38"/>
      <c r="C46" s="29"/>
      <c r="D46" s="29"/>
      <c r="E46" s="29"/>
      <c r="F46" s="29"/>
      <c r="G46" s="29"/>
      <c r="H46" s="2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</row>
    <row r="47" spans="1:19" ht="18.5">
      <c r="A47" s="8" t="s">
        <v>178</v>
      </c>
      <c r="B47" s="8" t="s">
        <v>179</v>
      </c>
      <c r="C47" s="8" t="s">
        <v>172</v>
      </c>
      <c r="D47" s="8" t="s">
        <v>88</v>
      </c>
      <c r="E47" s="8" t="s">
        <v>180</v>
      </c>
      <c r="F47" s="8"/>
      <c r="G47" s="8" t="s">
        <v>182</v>
      </c>
      <c r="H47" s="8" t="s">
        <v>198</v>
      </c>
      <c r="I47" s="10"/>
      <c r="J47" s="10"/>
      <c r="K47" s="10"/>
      <c r="L47" s="10"/>
      <c r="M47" s="10" t="s">
        <v>241</v>
      </c>
      <c r="N47" s="10" t="s">
        <v>242</v>
      </c>
      <c r="O47" s="49"/>
      <c r="P47" s="49"/>
      <c r="Q47" s="49"/>
      <c r="R47" s="49"/>
      <c r="S47" s="49"/>
    </row>
    <row r="48" spans="1:19" ht="14.5">
      <c r="A48" s="29">
        <v>1</v>
      </c>
      <c r="B48" s="9" t="s">
        <v>243</v>
      </c>
      <c r="C48" s="29" t="s">
        <v>244</v>
      </c>
      <c r="D48" s="29"/>
      <c r="E48" s="46">
        <v>1845900</v>
      </c>
      <c r="F48" s="29"/>
      <c r="G48" s="29"/>
      <c r="H48" s="46">
        <v>1845900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</row>
    <row r="49" spans="1:19" ht="14.5">
      <c r="A49" s="29">
        <v>2</v>
      </c>
      <c r="B49" s="9" t="s">
        <v>245</v>
      </c>
      <c r="C49" s="29" t="s">
        <v>244</v>
      </c>
      <c r="D49" s="29"/>
      <c r="E49" s="46">
        <v>2950000</v>
      </c>
      <c r="F49" s="29"/>
      <c r="G49" s="29"/>
      <c r="H49" s="46">
        <v>2950000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</row>
    <row r="50" spans="1:19" ht="21.5">
      <c r="A50" s="29"/>
      <c r="B50" s="29"/>
      <c r="C50" s="29"/>
      <c r="D50" s="29"/>
      <c r="E50" s="29"/>
      <c r="F50" s="38"/>
      <c r="G50" s="38" t="s">
        <v>246</v>
      </c>
      <c r="H50" s="44">
        <v>4795900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</row>
    <row r="51" spans="1:19" ht="14">
      <c r="A51" s="29"/>
      <c r="B51" s="29"/>
      <c r="C51" s="29"/>
      <c r="D51" s="29"/>
      <c r="E51" s="29"/>
      <c r="F51" s="29"/>
      <c r="G51" s="29"/>
      <c r="H51" s="2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</row>
    <row r="52" spans="1:19" ht="14">
      <c r="A52" s="29"/>
      <c r="B52" s="29"/>
      <c r="C52" s="29"/>
      <c r="D52" s="29"/>
      <c r="E52" s="29"/>
      <c r="F52" s="29"/>
      <c r="G52" s="29"/>
      <c r="H52" s="2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</row>
    <row r="53" spans="1:19" ht="14">
      <c r="A53" s="29"/>
      <c r="B53" s="29"/>
      <c r="C53" s="29"/>
      <c r="D53" s="29"/>
      <c r="E53" s="29"/>
      <c r="F53" s="29"/>
      <c r="G53" s="29"/>
      <c r="H53" s="2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</row>
    <row r="54" spans="1:19" ht="20">
      <c r="A54" s="29"/>
      <c r="B54" s="29"/>
      <c r="C54" s="29"/>
      <c r="D54" s="29"/>
      <c r="E54" s="29"/>
      <c r="F54" s="29"/>
      <c r="G54" s="47" t="s">
        <v>247</v>
      </c>
      <c r="H54" s="48">
        <f>H50+H42+H37+H34+H30+H18+H10</f>
        <v>5477329208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</row>
    <row r="55" spans="1:19" ht="14">
      <c r="A55" s="29"/>
      <c r="B55" s="29"/>
      <c r="C55" s="29"/>
      <c r="D55" s="29"/>
      <c r="E55" s="29"/>
      <c r="F55" s="29"/>
      <c r="G55" s="29"/>
      <c r="H55" s="2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</row>
    <row r="56" spans="1:19" ht="14">
      <c r="A56" s="29"/>
      <c r="B56" s="29"/>
      <c r="C56" s="29"/>
      <c r="D56" s="29"/>
      <c r="E56" s="29"/>
      <c r="F56" s="29"/>
      <c r="G56" s="29"/>
      <c r="H56" s="2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</row>
    <row r="57" spans="1:19" ht="14">
      <c r="A57" s="29"/>
      <c r="B57" s="29"/>
      <c r="C57" s="29"/>
      <c r="D57" s="29"/>
      <c r="E57" s="29"/>
      <c r="F57" s="29"/>
      <c r="G57" s="29"/>
      <c r="H57" s="2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</row>
    <row r="58" spans="1:19" ht="14">
      <c r="A58" s="29"/>
      <c r="B58" s="29"/>
      <c r="C58" s="29"/>
      <c r="D58" s="29"/>
      <c r="E58" s="29"/>
      <c r="F58" s="29"/>
      <c r="G58" s="29"/>
      <c r="H58" s="2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</row>
    <row r="59" spans="1:19" ht="14">
      <c r="A59" s="29"/>
      <c r="B59" s="29"/>
      <c r="C59" s="29"/>
      <c r="D59" s="29"/>
      <c r="E59" s="29"/>
      <c r="F59" s="29"/>
      <c r="G59" s="29"/>
      <c r="H59" s="2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</row>
    <row r="60" spans="1:19" ht="14">
      <c r="A60" s="29"/>
      <c r="B60" s="29"/>
      <c r="C60" s="29"/>
      <c r="D60" s="29"/>
      <c r="E60" s="29"/>
      <c r="F60" s="29"/>
      <c r="G60" s="29"/>
      <c r="H60" s="2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</row>
    <row r="61" spans="1:19" ht="12.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</row>
    <row r="62" spans="1:19" ht="12.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</row>
    <row r="63" spans="1:19" ht="12.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</row>
    <row r="64" spans="1:19" ht="12.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</row>
    <row r="65" spans="1:19" ht="12.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</row>
    <row r="66" spans="1:19" ht="12.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</row>
    <row r="67" spans="1:19" ht="12.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</row>
    <row r="68" spans="1:19" ht="12.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</row>
    <row r="69" spans="1:19" ht="12.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</row>
    <row r="70" spans="1:19" ht="12.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</row>
    <row r="71" spans="1:19" ht="12.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</row>
    <row r="72" spans="1:19" ht="12.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2.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2.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2.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</row>
    <row r="76" spans="1:19" ht="12.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</row>
    <row r="77" spans="1:19" ht="12.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</row>
    <row r="78" spans="1:19" ht="12.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</row>
    <row r="79" spans="1:19" ht="12.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</row>
    <row r="80" spans="1:19" ht="12.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2.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1:19" ht="12.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1:19" ht="12.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1:19" ht="12.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1:19" ht="12.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1:19" ht="12.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1:19" ht="12.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2.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2.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2.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2.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2.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2.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2.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2.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2.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spans="1:19" ht="12.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</row>
    <row r="98" spans="1:19" ht="12.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</row>
    <row r="99" spans="1:19" ht="12.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</row>
    <row r="100" spans="1:19" ht="12.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</row>
    <row r="101" spans="1:19" ht="12.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</row>
    <row r="102" spans="1:19" ht="12.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</row>
    <row r="103" spans="1:19" ht="12.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</row>
    <row r="104" spans="1:19" ht="12.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</row>
    <row r="105" spans="1:19" ht="12.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</row>
    <row r="106" spans="1:19" ht="12.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</row>
    <row r="107" spans="1:19" ht="12.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</row>
    <row r="108" spans="1:19" ht="12.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</row>
    <row r="109" spans="1:19" ht="12.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</row>
    <row r="110" spans="1:19" ht="12.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</row>
    <row r="111" spans="1:19" ht="12.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</row>
    <row r="112" spans="1:19" ht="12.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</row>
    <row r="113" spans="1:19" ht="12.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</row>
    <row r="114" spans="1:19" ht="12.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</row>
    <row r="115" spans="1:19" ht="12.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</row>
    <row r="116" spans="1:19" ht="12.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</row>
    <row r="117" spans="1:19" ht="12.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</row>
    <row r="118" spans="1:19" ht="12.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</row>
    <row r="119" spans="1:19" ht="12.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</row>
    <row r="120" spans="1:19" ht="12.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</row>
    <row r="121" spans="1:19" ht="12.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</row>
    <row r="122" spans="1:19" ht="12.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</row>
    <row r="123" spans="1:19" ht="12.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</row>
    <row r="124" spans="1:19" ht="12.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</row>
    <row r="125" spans="1:19" ht="12.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</row>
    <row r="126" spans="1:19" ht="12.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</row>
    <row r="127" spans="1:19" ht="12.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</row>
    <row r="128" spans="1:19" ht="12.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</row>
    <row r="129" spans="1:19" ht="12.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</row>
    <row r="130" spans="1:19" ht="12.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</row>
    <row r="131" spans="1:19" ht="12.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</row>
    <row r="132" spans="1:19" ht="12.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</row>
    <row r="133" spans="1:19" ht="12.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</row>
    <row r="134" spans="1:19" ht="12.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</row>
    <row r="135" spans="1:19" ht="12.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</row>
    <row r="136" spans="1:19" ht="12.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</row>
    <row r="137" spans="1:19" ht="12.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</row>
    <row r="138" spans="1:19" ht="12.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</row>
    <row r="139" spans="1:19" ht="12.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</row>
    <row r="140" spans="1:19" ht="12.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</row>
    <row r="141" spans="1:19" ht="12.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</row>
    <row r="142" spans="1:19" ht="12.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</row>
    <row r="143" spans="1:19" ht="12.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</row>
    <row r="144" spans="1:19" ht="12.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</row>
    <row r="145" spans="1:19" ht="12.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</row>
    <row r="146" spans="1:19" ht="12.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</row>
    <row r="147" spans="1:19" ht="12.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</row>
    <row r="148" spans="1:19" ht="12.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</row>
    <row r="149" spans="1:19" ht="12.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</row>
    <row r="150" spans="1:19" ht="12.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</row>
    <row r="151" spans="1:19" ht="12.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</row>
    <row r="152" spans="1:19" ht="12.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</row>
    <row r="153" spans="1:19" ht="12.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</row>
    <row r="154" spans="1:19" ht="12.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</row>
    <row r="155" spans="1:19" ht="12.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</row>
    <row r="156" spans="1:19" ht="12.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</row>
    <row r="157" spans="1:19" ht="12.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</row>
    <row r="158" spans="1:19" ht="12.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</row>
    <row r="159" spans="1:19" ht="12.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</row>
    <row r="160" spans="1:19" ht="12.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</row>
    <row r="161" spans="1:19" ht="12.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</row>
    <row r="162" spans="1:19" ht="12.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</row>
    <row r="163" spans="1:19" ht="12.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</row>
    <row r="164" spans="1:19" ht="12.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</row>
    <row r="165" spans="1:19" ht="12.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</row>
    <row r="166" spans="1:19" ht="12.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</row>
    <row r="167" spans="1:19" ht="12.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</row>
    <row r="168" spans="1:19" ht="12.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</row>
    <row r="169" spans="1:19" ht="12.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</row>
    <row r="170" spans="1:19" ht="12.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</row>
    <row r="171" spans="1:19" ht="12.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</row>
    <row r="172" spans="1:19" ht="12.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</row>
    <row r="173" spans="1:19" ht="12.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</row>
    <row r="174" spans="1:19" ht="12.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</row>
    <row r="175" spans="1:19" ht="12.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</row>
    <row r="176" spans="1:19" ht="12.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</row>
    <row r="177" spans="1:19" ht="12.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</row>
    <row r="178" spans="1:19" ht="12.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</row>
    <row r="179" spans="1:19" ht="12.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</row>
    <row r="180" spans="1:19" ht="12.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</row>
    <row r="181" spans="1:19" ht="12.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</row>
    <row r="182" spans="1:19" ht="12.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</row>
    <row r="183" spans="1:19" ht="12.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</row>
    <row r="184" spans="1:19" ht="12.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</row>
    <row r="185" spans="1:19" ht="12.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</row>
    <row r="186" spans="1:19" ht="12.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</row>
    <row r="187" spans="1:19" ht="12.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</row>
    <row r="188" spans="1:19" ht="12.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</row>
    <row r="189" spans="1:19" ht="12.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</row>
    <row r="190" spans="1:19" ht="12.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</row>
    <row r="191" spans="1:19" ht="12.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</row>
    <row r="192" spans="1:19" ht="12.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</row>
    <row r="193" spans="1:19" ht="12.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</row>
    <row r="194" spans="1:19" ht="12.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</row>
    <row r="195" spans="1:19" ht="12.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</row>
    <row r="196" spans="1:19" ht="12.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</row>
    <row r="197" spans="1:19" ht="12.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</row>
    <row r="198" spans="1:19" ht="12.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</row>
    <row r="199" spans="1:19" ht="12.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</row>
    <row r="200" spans="1:19" ht="12.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</row>
    <row r="201" spans="1:19" ht="12.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</row>
    <row r="202" spans="1:19" ht="12.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</row>
    <row r="203" spans="1:19" ht="12.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</row>
    <row r="204" spans="1:19" ht="12.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</row>
    <row r="205" spans="1:19" ht="12.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</row>
    <row r="206" spans="1:19" ht="12.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</row>
    <row r="207" spans="1:19" ht="12.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</row>
    <row r="208" spans="1:19" ht="12.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</row>
    <row r="209" spans="1:19" ht="12.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</row>
    <row r="210" spans="1:19" ht="12.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</row>
    <row r="211" spans="1:19" ht="12.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</row>
    <row r="212" spans="1:19" ht="12.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</row>
    <row r="213" spans="1:19" ht="12.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</row>
    <row r="214" spans="1:19" ht="12.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</row>
    <row r="215" spans="1:19" ht="12.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</row>
    <row r="216" spans="1:19" ht="12.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</row>
    <row r="217" spans="1:19" ht="12.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</row>
    <row r="218" spans="1:19" ht="12.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</row>
    <row r="219" spans="1:19" ht="12.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</row>
    <row r="220" spans="1:19" ht="12.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</row>
    <row r="221" spans="1:19" ht="12.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</row>
    <row r="222" spans="1:19" ht="12.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</row>
    <row r="223" spans="1:19" ht="12.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</row>
    <row r="224" spans="1:19" ht="12.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</row>
    <row r="225" spans="1:19" ht="12.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</row>
    <row r="226" spans="1:19" ht="12.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</row>
    <row r="227" spans="1:19" ht="12.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</row>
    <row r="228" spans="1:19" ht="12.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</row>
    <row r="229" spans="1:19" ht="12.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</row>
    <row r="230" spans="1:19" ht="12.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</row>
    <row r="231" spans="1:19" ht="12.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</row>
    <row r="232" spans="1:19" ht="12.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</row>
    <row r="233" spans="1:19" ht="12.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</row>
    <row r="234" spans="1:19" ht="12.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</row>
    <row r="235" spans="1:19" ht="12.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</row>
    <row r="236" spans="1:19" ht="12.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</row>
    <row r="237" spans="1:19" ht="12.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</row>
    <row r="238" spans="1:19" ht="12.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</row>
    <row r="239" spans="1:19" ht="12.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</row>
    <row r="240" spans="1:19" ht="12.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</row>
    <row r="241" spans="1:19" ht="12.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</row>
    <row r="242" spans="1:19" ht="12.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</row>
    <row r="243" spans="1:19" ht="12.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</row>
    <row r="244" spans="1:19" ht="12.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</row>
    <row r="245" spans="1:19" ht="12.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</row>
    <row r="246" spans="1:19" ht="12.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</row>
    <row r="247" spans="1:19" ht="12.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</row>
    <row r="248" spans="1:19" ht="12.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</row>
    <row r="249" spans="1:19" ht="12.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</row>
    <row r="250" spans="1:19" ht="12.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</row>
    <row r="251" spans="1:19" ht="12.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</row>
    <row r="252" spans="1:19" ht="12.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</row>
    <row r="253" spans="1:19" ht="12.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</row>
    <row r="254" spans="1:19" ht="12.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</row>
    <row r="255" spans="1:19" ht="12.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</row>
    <row r="256" spans="1:19" ht="12.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</row>
    <row r="257" spans="1:19" ht="12.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</row>
    <row r="258" spans="1:19" ht="12.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</row>
    <row r="259" spans="1:19" ht="12.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</row>
    <row r="260" spans="1:19" ht="12.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</row>
    <row r="261" spans="1:19" ht="12.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</row>
    <row r="262" spans="1:19" ht="12.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</row>
    <row r="263" spans="1:19" ht="12.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</row>
    <row r="264" spans="1:19" ht="12.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</row>
    <row r="265" spans="1:19" ht="12.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</row>
    <row r="266" spans="1:19" ht="12.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</row>
    <row r="267" spans="1:19" ht="12.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</row>
    <row r="268" spans="1:19" ht="12.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</row>
    <row r="269" spans="1:19" ht="12.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</row>
    <row r="270" spans="1:19" ht="12.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</row>
    <row r="271" spans="1:19" ht="12.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</row>
    <row r="272" spans="1:19" ht="12.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</row>
    <row r="273" spans="1:19" ht="12.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</row>
    <row r="274" spans="1:19" ht="12.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</row>
    <row r="275" spans="1:19" ht="12.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</row>
    <row r="276" spans="1:19" ht="12.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</row>
    <row r="277" spans="1:19" ht="12.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</row>
    <row r="278" spans="1:19" ht="12.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</row>
    <row r="279" spans="1:19" ht="12.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</row>
    <row r="280" spans="1:19" ht="12.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</row>
    <row r="281" spans="1:19" ht="12.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</row>
    <row r="282" spans="1:19" ht="12.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</row>
    <row r="283" spans="1:19" ht="12.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</row>
    <row r="284" spans="1:19" ht="12.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</row>
    <row r="285" spans="1:19" ht="12.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</row>
    <row r="286" spans="1:19" ht="12.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</row>
    <row r="287" spans="1:19" ht="12.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</row>
    <row r="288" spans="1:19" ht="12.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</row>
    <row r="289" spans="1:19" ht="12.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</row>
    <row r="290" spans="1:19" ht="12.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</row>
    <row r="291" spans="1:19" ht="12.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</row>
    <row r="292" spans="1:19" ht="12.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</row>
    <row r="293" spans="1:19" ht="12.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</row>
    <row r="294" spans="1:19" ht="12.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</row>
    <row r="295" spans="1:19" ht="12.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</row>
    <row r="296" spans="1:19" ht="12.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</row>
    <row r="297" spans="1:19" ht="12.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</row>
    <row r="298" spans="1:19" ht="12.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</row>
    <row r="299" spans="1:19" ht="12.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</row>
    <row r="300" spans="1:19" ht="12.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</row>
    <row r="301" spans="1:19" ht="12.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</row>
    <row r="302" spans="1:19" ht="12.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</row>
    <row r="303" spans="1:19" ht="12.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</row>
    <row r="304" spans="1:19" ht="12.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</row>
    <row r="305" spans="1:19" ht="12.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</row>
    <row r="306" spans="1:19" ht="12.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</row>
    <row r="307" spans="1:19" ht="12.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</row>
    <row r="308" spans="1:19" ht="12.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</row>
    <row r="309" spans="1:19" ht="12.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</row>
    <row r="310" spans="1:19" ht="12.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</row>
    <row r="311" spans="1:19" ht="12.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</row>
    <row r="312" spans="1:19" ht="12.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</row>
    <row r="313" spans="1:19" ht="12.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</row>
    <row r="314" spans="1:19" ht="12.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</row>
    <row r="315" spans="1:19" ht="12.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</row>
    <row r="316" spans="1:19" ht="12.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</row>
    <row r="317" spans="1:19" ht="12.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</row>
    <row r="318" spans="1:19" ht="12.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</row>
    <row r="319" spans="1:19" ht="12.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</row>
    <row r="320" spans="1:19" ht="12.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</row>
    <row r="321" spans="1:19" ht="12.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</row>
    <row r="322" spans="1:19" ht="12.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</row>
    <row r="323" spans="1:19" ht="12.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</row>
    <row r="324" spans="1:19" ht="12.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</row>
    <row r="325" spans="1:19" ht="12.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</row>
    <row r="326" spans="1:19" ht="12.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</row>
    <row r="327" spans="1:19" ht="12.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</row>
    <row r="328" spans="1:19" ht="12.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</row>
    <row r="329" spans="1:19" ht="12.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</row>
    <row r="330" spans="1:19" ht="12.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</row>
    <row r="331" spans="1:19" ht="12.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</row>
    <row r="332" spans="1:19" ht="12.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</row>
    <row r="333" spans="1:19" ht="12.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</row>
    <row r="334" spans="1:19" ht="12.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</row>
    <row r="335" spans="1:19" ht="12.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</row>
    <row r="336" spans="1:19" ht="12.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</row>
    <row r="337" spans="1:19" ht="12.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</row>
    <row r="338" spans="1:19" ht="12.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</row>
    <row r="339" spans="1:19" ht="12.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</row>
    <row r="340" spans="1:19" ht="12.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</row>
    <row r="341" spans="1:19" ht="12.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</row>
    <row r="342" spans="1:19" ht="12.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</row>
    <row r="343" spans="1:19" ht="12.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</row>
    <row r="344" spans="1:19" ht="12.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</row>
    <row r="345" spans="1:19" ht="12.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</row>
    <row r="346" spans="1:19" ht="12.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</row>
    <row r="347" spans="1:19" ht="12.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</row>
    <row r="348" spans="1:19" ht="12.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</row>
    <row r="349" spans="1:19" ht="12.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</row>
    <row r="350" spans="1:19" ht="12.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</row>
    <row r="351" spans="1:19" ht="12.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</row>
    <row r="352" spans="1:19" ht="12.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</row>
    <row r="353" spans="1:19" ht="12.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</row>
    <row r="354" spans="1:19" ht="12.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</row>
    <row r="355" spans="1:19" ht="12.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</row>
    <row r="356" spans="1:19" ht="12.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</row>
    <row r="357" spans="1:19" ht="12.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</row>
    <row r="358" spans="1:19" ht="12.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</row>
    <row r="359" spans="1:19" ht="12.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</row>
    <row r="360" spans="1:19" ht="12.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</row>
    <row r="361" spans="1:19" ht="12.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</row>
    <row r="362" spans="1:19" ht="12.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</row>
    <row r="363" spans="1:19" ht="12.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</row>
    <row r="364" spans="1:19" ht="12.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</row>
    <row r="365" spans="1:19" ht="12.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</row>
    <row r="366" spans="1:19" ht="12.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</row>
    <row r="367" spans="1:19" ht="12.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</row>
    <row r="368" spans="1:19" ht="12.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</row>
    <row r="369" spans="1:19" ht="12.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</row>
    <row r="370" spans="1:19" ht="12.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</row>
    <row r="371" spans="1:19" ht="12.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</row>
    <row r="372" spans="1:19" ht="12.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</row>
    <row r="373" spans="1:19" ht="12.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</row>
    <row r="374" spans="1:19" ht="12.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</row>
    <row r="375" spans="1:19" ht="12.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</row>
    <row r="376" spans="1:19" ht="12.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</row>
    <row r="377" spans="1:19" ht="12.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</row>
    <row r="378" spans="1:19" ht="12.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</row>
    <row r="379" spans="1:19" ht="12.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</row>
    <row r="380" spans="1:19" ht="12.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</row>
    <row r="381" spans="1:19" ht="12.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</row>
    <row r="382" spans="1:19" ht="12.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</row>
    <row r="383" spans="1:19" ht="12.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</row>
    <row r="384" spans="1:19" ht="12.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</row>
    <row r="385" spans="1:19" ht="12.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</row>
    <row r="386" spans="1:19" ht="12.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</row>
    <row r="387" spans="1:19" ht="12.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</row>
    <row r="388" spans="1:19" ht="12.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</row>
    <row r="389" spans="1:19" ht="12.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</row>
    <row r="390" spans="1:19" ht="12.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</row>
    <row r="391" spans="1:19" ht="12.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</row>
    <row r="392" spans="1:19" ht="12.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</row>
    <row r="393" spans="1:19" ht="12.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</row>
    <row r="394" spans="1:19" ht="12.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</row>
    <row r="395" spans="1:19" ht="12.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</row>
    <row r="396" spans="1:19" ht="12.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</row>
    <row r="397" spans="1:19" ht="12.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</row>
    <row r="398" spans="1:19" ht="12.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</row>
    <row r="399" spans="1:19" ht="12.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</row>
    <row r="400" spans="1:19" ht="12.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</row>
    <row r="401" spans="1:19" ht="12.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</row>
    <row r="402" spans="1:19" ht="12.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</row>
    <row r="403" spans="1:19" ht="12.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</row>
    <row r="404" spans="1:19" ht="12.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</row>
    <row r="405" spans="1:19" ht="12.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</row>
    <row r="406" spans="1:19" ht="12.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</row>
    <row r="407" spans="1:19" ht="12.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</row>
    <row r="408" spans="1:19" ht="12.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</row>
    <row r="409" spans="1:19" ht="12.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</row>
    <row r="410" spans="1:19" ht="12.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</row>
    <row r="411" spans="1:19" ht="12.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</row>
    <row r="412" spans="1:19" ht="12.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</row>
    <row r="413" spans="1:19" ht="12.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</row>
    <row r="414" spans="1:19" ht="12.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</row>
    <row r="415" spans="1:19" ht="12.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</row>
    <row r="416" spans="1:19" ht="12.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</row>
    <row r="417" spans="1:19" ht="12.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</row>
    <row r="418" spans="1:19" ht="12.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</row>
    <row r="419" spans="1:19" ht="12.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</row>
    <row r="420" spans="1:19" ht="12.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</row>
    <row r="421" spans="1:19" ht="12.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</row>
    <row r="422" spans="1:19" ht="12.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</row>
    <row r="423" spans="1:19" ht="12.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</row>
    <row r="424" spans="1:19" ht="12.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</row>
    <row r="425" spans="1:19" ht="12.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</row>
    <row r="426" spans="1:19" ht="12.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</row>
    <row r="427" spans="1:19" ht="12.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</row>
    <row r="428" spans="1:19" ht="12.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</row>
    <row r="429" spans="1:19" ht="12.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</row>
    <row r="430" spans="1:19" ht="12.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</row>
    <row r="431" spans="1:19" ht="12.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</row>
    <row r="432" spans="1:19" ht="12.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</row>
    <row r="433" spans="1:19" ht="12.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</row>
    <row r="434" spans="1:19" ht="12.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</row>
    <row r="435" spans="1:19" ht="12.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</row>
    <row r="436" spans="1:19" ht="12.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</row>
    <row r="437" spans="1:19" ht="12.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</row>
    <row r="438" spans="1:19" ht="12.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</row>
    <row r="439" spans="1:19" ht="12.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</row>
    <row r="440" spans="1:19" ht="12.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</row>
    <row r="441" spans="1:19" ht="12.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</row>
    <row r="442" spans="1:19" ht="12.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</row>
    <row r="443" spans="1:19" ht="12.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</row>
    <row r="444" spans="1:19" ht="12.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</row>
    <row r="445" spans="1:19" ht="12.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</row>
    <row r="446" spans="1:19" ht="12.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</row>
    <row r="447" spans="1:19" ht="12.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</row>
    <row r="448" spans="1:19" ht="12.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</row>
    <row r="449" spans="1:19" ht="12.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</row>
    <row r="450" spans="1:19" ht="12.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</row>
    <row r="451" spans="1:19" ht="12.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</row>
    <row r="452" spans="1:19" ht="12.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</row>
    <row r="453" spans="1:19" ht="12.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</row>
    <row r="454" spans="1:19" ht="12.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</row>
    <row r="455" spans="1:19" ht="12.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</row>
    <row r="456" spans="1:19" ht="12.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</row>
    <row r="457" spans="1:19" ht="12.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</row>
    <row r="458" spans="1:19" ht="12.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</row>
    <row r="459" spans="1:19" ht="12.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</row>
    <row r="460" spans="1:19" ht="12.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</row>
    <row r="461" spans="1:19" ht="12.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</row>
    <row r="462" spans="1:19" ht="12.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</row>
    <row r="463" spans="1:19" ht="12.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</row>
    <row r="464" spans="1:19" ht="12.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</row>
    <row r="465" spans="1:19" ht="12.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</row>
    <row r="466" spans="1:19" ht="12.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</row>
    <row r="467" spans="1:19" ht="12.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</row>
    <row r="468" spans="1:19" ht="12.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</row>
    <row r="469" spans="1:19" ht="12.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</row>
    <row r="470" spans="1:19" ht="12.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</row>
    <row r="471" spans="1:19" ht="12.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</row>
    <row r="472" spans="1:19" ht="12.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</row>
    <row r="473" spans="1:19" ht="12.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</row>
    <row r="474" spans="1:19" ht="12.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</row>
    <row r="475" spans="1:19" ht="12.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</row>
    <row r="476" spans="1:19" ht="12.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</row>
    <row r="477" spans="1:19" ht="12.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</row>
    <row r="478" spans="1:19" ht="12.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</row>
    <row r="479" spans="1:19" ht="12.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</row>
    <row r="480" spans="1:19" ht="12.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</row>
    <row r="481" spans="1:19" ht="12.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</row>
    <row r="482" spans="1:19" ht="12.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</row>
    <row r="483" spans="1:19" ht="12.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</row>
    <row r="484" spans="1:19" ht="12.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</row>
    <row r="485" spans="1:19" ht="12.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</row>
    <row r="486" spans="1:19" ht="12.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</row>
    <row r="487" spans="1:19" ht="12.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</row>
    <row r="488" spans="1:19" ht="12.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</row>
    <row r="489" spans="1:19" ht="12.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</row>
    <row r="490" spans="1:19" ht="12.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</row>
    <row r="491" spans="1:19" ht="12.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</row>
    <row r="492" spans="1:19" ht="12.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</row>
    <row r="493" spans="1:19" ht="12.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</row>
    <row r="494" spans="1:19" ht="12.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</row>
    <row r="495" spans="1:19" ht="12.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</row>
    <row r="496" spans="1:19" ht="12.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</row>
    <row r="497" spans="1:19" ht="12.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</row>
    <row r="498" spans="1:19" ht="12.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</row>
    <row r="499" spans="1:19" ht="12.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</row>
    <row r="500" spans="1:19" ht="12.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</row>
    <row r="501" spans="1:19" ht="12.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</row>
    <row r="502" spans="1:19" ht="12.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</row>
    <row r="503" spans="1:19" ht="12.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</row>
    <row r="504" spans="1:19" ht="12.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</row>
    <row r="505" spans="1:19" ht="12.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</row>
    <row r="506" spans="1:19" ht="12.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</row>
    <row r="507" spans="1:19" ht="12.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</row>
    <row r="508" spans="1:19" ht="12.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</row>
    <row r="509" spans="1:19" ht="12.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</row>
    <row r="510" spans="1:19" ht="12.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</row>
    <row r="511" spans="1:19" ht="12.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</row>
    <row r="512" spans="1:19" ht="12.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</row>
    <row r="513" spans="1:19" ht="12.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</row>
    <row r="514" spans="1:19" ht="12.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</row>
    <row r="515" spans="1:19" ht="12.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</row>
    <row r="516" spans="1:19" ht="12.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</row>
    <row r="517" spans="1:19" ht="12.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</row>
    <row r="518" spans="1:19" ht="12.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</row>
    <row r="519" spans="1:19" ht="12.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</row>
    <row r="520" spans="1:19" ht="12.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</row>
    <row r="521" spans="1:19" ht="12.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</row>
    <row r="522" spans="1:19" ht="12.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</row>
    <row r="523" spans="1:19" ht="12.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</row>
    <row r="524" spans="1:19" ht="12.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</row>
    <row r="525" spans="1:19" ht="12.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</row>
    <row r="526" spans="1:19" ht="12.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</row>
    <row r="527" spans="1:19" ht="12.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</row>
    <row r="528" spans="1:19" ht="12.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</row>
    <row r="529" spans="1:19" ht="12.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</row>
    <row r="530" spans="1:19" ht="12.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</row>
    <row r="531" spans="1:19" ht="12.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</row>
    <row r="532" spans="1:19" ht="12.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</row>
    <row r="533" spans="1:19" ht="12.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</row>
    <row r="534" spans="1:19" ht="12.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</row>
    <row r="535" spans="1:19" ht="12.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</row>
    <row r="536" spans="1:19" ht="12.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</row>
    <row r="537" spans="1:19" ht="12.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</row>
    <row r="538" spans="1:19" ht="12.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</row>
    <row r="539" spans="1:19" ht="12.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</row>
    <row r="540" spans="1:19" ht="12.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</row>
    <row r="541" spans="1:19" ht="12.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</row>
    <row r="542" spans="1:19" ht="12.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</row>
    <row r="543" spans="1:19" ht="12.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</row>
    <row r="544" spans="1:19" ht="12.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</row>
    <row r="545" spans="1:19" ht="12.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</row>
    <row r="546" spans="1:19" ht="12.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</row>
    <row r="547" spans="1:19" ht="12.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</row>
    <row r="548" spans="1:19" ht="12.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</row>
    <row r="549" spans="1:19" ht="12.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</row>
    <row r="550" spans="1:19" ht="12.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</row>
    <row r="551" spans="1:19" ht="12.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</row>
    <row r="552" spans="1:19" ht="12.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</row>
    <row r="553" spans="1:19" ht="12.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</row>
    <row r="554" spans="1:19" ht="12.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</row>
    <row r="555" spans="1:19" ht="12.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</row>
    <row r="556" spans="1:19" ht="12.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</row>
    <row r="557" spans="1:19" ht="12.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</row>
    <row r="558" spans="1:19" ht="12.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</row>
    <row r="559" spans="1:19" ht="12.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</row>
    <row r="560" spans="1:19" ht="12.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</row>
    <row r="561" spans="1:19" ht="12.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</row>
    <row r="562" spans="1:19" ht="12.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</row>
    <row r="563" spans="1:19" ht="12.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</row>
    <row r="564" spans="1:19" ht="12.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</row>
    <row r="565" spans="1:19" ht="12.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</row>
    <row r="566" spans="1:19" ht="12.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</row>
    <row r="567" spans="1:19" ht="12.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</row>
    <row r="568" spans="1:19" ht="12.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</row>
    <row r="569" spans="1:19" ht="12.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</row>
    <row r="570" spans="1:19" ht="12.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</row>
    <row r="571" spans="1:19" ht="12.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</row>
    <row r="572" spans="1:19" ht="12.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</row>
    <row r="573" spans="1:19" ht="12.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</row>
    <row r="574" spans="1:19" ht="12.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</row>
    <row r="575" spans="1:19" ht="12.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</row>
    <row r="576" spans="1:19" ht="12.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</row>
    <row r="577" spans="1:19" ht="12.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</row>
    <row r="578" spans="1:19" ht="12.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</row>
    <row r="579" spans="1:19" ht="12.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</row>
    <row r="580" spans="1:19" ht="12.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</row>
    <row r="581" spans="1:19" ht="12.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</row>
    <row r="582" spans="1:19" ht="12.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</row>
    <row r="583" spans="1:19" ht="12.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</row>
    <row r="584" spans="1:19" ht="12.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</row>
    <row r="585" spans="1:19" ht="12.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</row>
    <row r="586" spans="1:19" ht="12.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</row>
    <row r="587" spans="1:19" ht="12.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</row>
    <row r="588" spans="1:19" ht="12.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</row>
    <row r="589" spans="1:19" ht="12.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</row>
    <row r="590" spans="1:19" ht="12.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</row>
    <row r="591" spans="1:19" ht="12.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</row>
    <row r="592" spans="1:19" ht="12.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</row>
    <row r="593" spans="1:19" ht="12.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</row>
    <row r="594" spans="1:19" ht="12.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</row>
    <row r="595" spans="1:19" ht="12.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</row>
    <row r="596" spans="1:19" ht="12.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</row>
    <row r="597" spans="1:19" ht="12.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</row>
    <row r="598" spans="1:19" ht="12.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</row>
    <row r="599" spans="1:19" ht="12.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</row>
    <row r="600" spans="1:19" ht="12.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</row>
    <row r="601" spans="1:19" ht="12.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</row>
    <row r="602" spans="1:19" ht="12.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</row>
    <row r="603" spans="1:19" ht="12.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</row>
    <row r="604" spans="1:19" ht="12.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</row>
    <row r="605" spans="1:19" ht="12.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</row>
    <row r="606" spans="1:19" ht="12.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</row>
    <row r="607" spans="1:19" ht="12.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</row>
    <row r="608" spans="1:19" ht="12.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</row>
    <row r="609" spans="1:19" ht="12.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</row>
    <row r="610" spans="1:19" ht="12.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</row>
    <row r="611" spans="1:19" ht="12.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</row>
    <row r="612" spans="1:19" ht="12.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</row>
    <row r="613" spans="1:19" ht="12.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</row>
    <row r="614" spans="1:19" ht="12.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</row>
    <row r="615" spans="1:19" ht="12.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</row>
    <row r="616" spans="1:19" ht="12.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</row>
    <row r="617" spans="1:19" ht="12.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</row>
    <row r="618" spans="1:19" ht="12.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</row>
    <row r="619" spans="1:19" ht="12.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</row>
    <row r="620" spans="1:19" ht="12.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</row>
    <row r="621" spans="1:19" ht="12.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</row>
    <row r="622" spans="1:19" ht="12.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</row>
    <row r="623" spans="1:19" ht="12.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</row>
    <row r="624" spans="1:19" ht="12.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</row>
    <row r="625" spans="1:19" ht="12.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</row>
    <row r="626" spans="1:19" ht="12.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</row>
    <row r="627" spans="1:19" ht="12.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</row>
    <row r="628" spans="1:19" ht="12.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</row>
    <row r="629" spans="1:19" ht="12.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</row>
    <row r="630" spans="1:19" ht="12.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</row>
    <row r="631" spans="1:19" ht="12.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</row>
    <row r="632" spans="1:19" ht="12.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</row>
    <row r="633" spans="1:19" ht="12.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</row>
    <row r="634" spans="1:19" ht="12.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</row>
    <row r="635" spans="1:19" ht="12.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</row>
    <row r="636" spans="1:19" ht="12.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</row>
    <row r="637" spans="1:19" ht="12.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</row>
    <row r="638" spans="1:19" ht="12.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</row>
    <row r="639" spans="1:19" ht="12.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</row>
    <row r="640" spans="1:19" ht="12.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</row>
    <row r="641" spans="1:19" ht="12.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</row>
    <row r="642" spans="1:19" ht="12.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</row>
    <row r="643" spans="1:19" ht="12.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</row>
    <row r="644" spans="1:19" ht="12.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</row>
    <row r="645" spans="1:19" ht="12.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</row>
    <row r="646" spans="1:19" ht="12.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</row>
    <row r="647" spans="1:19" ht="12.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</row>
    <row r="648" spans="1:19" ht="12.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</row>
    <row r="649" spans="1:19" ht="12.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</row>
    <row r="650" spans="1:19" ht="12.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</row>
    <row r="651" spans="1:19" ht="12.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</row>
    <row r="652" spans="1:19" ht="12.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</row>
    <row r="653" spans="1:19" ht="12.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</row>
    <row r="654" spans="1:19" ht="12.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</row>
    <row r="655" spans="1:19" ht="12.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</row>
    <row r="656" spans="1:19" ht="12.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</row>
    <row r="657" spans="1:19" ht="12.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</row>
    <row r="658" spans="1:19" ht="12.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</row>
    <row r="659" spans="1:19" ht="12.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</row>
    <row r="660" spans="1:19" ht="12.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</row>
    <row r="661" spans="1:19" ht="12.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</row>
    <row r="662" spans="1:19" ht="12.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</row>
    <row r="663" spans="1:19" ht="12.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</row>
    <row r="664" spans="1:19" ht="12.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</row>
    <row r="665" spans="1:19" ht="12.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</row>
    <row r="666" spans="1:19" ht="12.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</row>
    <row r="667" spans="1:19" ht="12.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</row>
    <row r="668" spans="1:19" ht="12.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</row>
    <row r="669" spans="1:19" ht="12.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</row>
    <row r="670" spans="1:19" ht="12.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</row>
    <row r="671" spans="1:19" ht="12.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</row>
    <row r="672" spans="1:19" ht="12.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</row>
    <row r="673" spans="1:19" ht="12.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</row>
    <row r="674" spans="1:19" ht="12.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</row>
    <row r="675" spans="1:19" ht="12.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</row>
    <row r="676" spans="1:19" ht="12.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</row>
    <row r="677" spans="1:19" ht="12.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</row>
    <row r="678" spans="1:19" ht="12.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</row>
    <row r="679" spans="1:19" ht="12.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</row>
    <row r="680" spans="1:19" ht="12.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</row>
    <row r="681" spans="1:19" ht="12.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</row>
    <row r="682" spans="1:19" ht="12.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</row>
    <row r="683" spans="1:19" ht="12.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</row>
    <row r="684" spans="1:19" ht="12.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</row>
    <row r="685" spans="1:19" ht="12.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</row>
    <row r="686" spans="1:19" ht="12.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</row>
    <row r="687" spans="1:19" ht="12.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</row>
    <row r="688" spans="1:19" ht="12.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</row>
    <row r="689" spans="1:19" ht="12.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</row>
    <row r="690" spans="1:19" ht="12.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</row>
    <row r="691" spans="1:19" ht="12.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</row>
    <row r="692" spans="1:19" ht="12.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</row>
    <row r="693" spans="1:19" ht="12.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</row>
    <row r="694" spans="1:19" ht="12.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</row>
    <row r="695" spans="1:19" ht="12.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</row>
    <row r="696" spans="1:19" ht="12.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</row>
    <row r="697" spans="1:19" ht="12.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</row>
    <row r="698" spans="1:19" ht="12.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</row>
    <row r="699" spans="1:19" ht="12.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</row>
    <row r="700" spans="1:19" ht="12.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</row>
    <row r="701" spans="1:19" ht="12.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</row>
    <row r="702" spans="1:19" ht="12.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</row>
    <row r="703" spans="1:19" ht="12.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</row>
    <row r="704" spans="1:19" ht="12.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</row>
    <row r="705" spans="1:19" ht="12.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</row>
    <row r="706" spans="1:19" ht="12.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</row>
    <row r="707" spans="1:19" ht="12.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</row>
    <row r="708" spans="1:19" ht="12.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</row>
    <row r="709" spans="1:19" ht="12.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</row>
    <row r="710" spans="1:19" ht="12.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</row>
    <row r="711" spans="1:19" ht="12.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</row>
    <row r="712" spans="1:19" ht="12.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</row>
    <row r="713" spans="1:19" ht="12.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</row>
    <row r="714" spans="1:19" ht="12.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</row>
    <row r="715" spans="1:19" ht="12.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</row>
    <row r="716" spans="1:19" ht="12.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</row>
    <row r="717" spans="1:19" ht="12.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</row>
    <row r="718" spans="1:19" ht="12.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</row>
    <row r="719" spans="1:19" ht="12.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</row>
    <row r="720" spans="1:19" ht="12.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</row>
    <row r="721" spans="1:19" ht="12.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</row>
    <row r="722" spans="1:19" ht="12.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</row>
    <row r="723" spans="1:19" ht="12.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</row>
    <row r="724" spans="1:19" ht="12.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</row>
    <row r="725" spans="1:19" ht="12.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</row>
    <row r="726" spans="1:19" ht="12.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</row>
    <row r="727" spans="1:19" ht="12.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</row>
    <row r="728" spans="1:19" ht="12.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</row>
    <row r="729" spans="1:19" ht="12.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</row>
    <row r="730" spans="1:19" ht="12.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</row>
    <row r="731" spans="1:19" ht="12.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</row>
    <row r="732" spans="1:19" ht="12.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</row>
    <row r="733" spans="1:19" ht="12.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</row>
    <row r="734" spans="1:19" ht="12.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</row>
    <row r="735" spans="1:19" ht="12.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</row>
    <row r="736" spans="1:19" ht="12.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</row>
    <row r="737" spans="1:19" ht="12.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</row>
    <row r="738" spans="1:19" ht="12.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</row>
    <row r="739" spans="1:19" ht="12.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</row>
    <row r="740" spans="1:19" ht="12.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</row>
    <row r="741" spans="1:19" ht="12.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</row>
    <row r="742" spans="1:19" ht="12.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</row>
    <row r="743" spans="1:19" ht="12.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</row>
    <row r="744" spans="1:19" ht="12.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</row>
    <row r="745" spans="1:19" ht="12.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</row>
    <row r="746" spans="1:19" ht="12.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</row>
    <row r="747" spans="1:19" ht="12.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</row>
    <row r="748" spans="1:19" ht="12.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</row>
    <row r="749" spans="1:19" ht="12.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</row>
    <row r="750" spans="1:19" ht="12.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</row>
    <row r="751" spans="1:19" ht="12.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</row>
    <row r="752" spans="1:19" ht="12.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</row>
    <row r="753" spans="1:19" ht="12.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</row>
    <row r="754" spans="1:19" ht="12.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</row>
    <row r="755" spans="1:19" ht="12.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</row>
    <row r="756" spans="1:19" ht="12.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</row>
    <row r="757" spans="1:19" ht="12.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</row>
    <row r="758" spans="1:19" ht="12.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</row>
    <row r="759" spans="1:19" ht="12.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</row>
    <row r="760" spans="1:19" ht="12.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</row>
    <row r="761" spans="1:19" ht="12.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</row>
    <row r="762" spans="1:19" ht="12.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</row>
    <row r="763" spans="1:19" ht="12.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</row>
    <row r="764" spans="1:19" ht="12.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</row>
    <row r="765" spans="1:19" ht="12.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</row>
    <row r="766" spans="1:19" ht="12.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</row>
    <row r="767" spans="1:19" ht="12.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</row>
    <row r="768" spans="1:19" ht="12.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</row>
    <row r="769" spans="1:19" ht="12.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</row>
    <row r="770" spans="1:19" ht="12.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</row>
    <row r="771" spans="1:19" ht="12.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</row>
    <row r="772" spans="1:19" ht="12.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</row>
    <row r="773" spans="1:19" ht="12.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</row>
    <row r="774" spans="1:19" ht="12.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</row>
    <row r="775" spans="1:19" ht="12.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</row>
    <row r="776" spans="1:19" ht="12.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</row>
    <row r="777" spans="1:19" ht="12.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</row>
    <row r="778" spans="1:19" ht="12.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</row>
    <row r="779" spans="1:19" ht="12.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</row>
    <row r="780" spans="1:19" ht="12.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</row>
    <row r="781" spans="1:19" ht="12.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</row>
    <row r="782" spans="1:19" ht="12.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</row>
    <row r="783" spans="1:19" ht="12.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</row>
    <row r="784" spans="1:19" ht="12.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</row>
    <row r="785" spans="1:19" ht="12.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</row>
    <row r="786" spans="1:19" ht="12.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</row>
    <row r="787" spans="1:19" ht="12.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</row>
    <row r="788" spans="1:19" ht="12.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</row>
    <row r="789" spans="1:19" ht="12.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</row>
    <row r="790" spans="1:19" ht="12.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</row>
    <row r="791" spans="1:19" ht="12.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</row>
    <row r="792" spans="1:19" ht="12.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</row>
    <row r="793" spans="1:19" ht="12.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</row>
    <row r="794" spans="1:19" ht="12.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</row>
    <row r="795" spans="1:19" ht="12.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</row>
    <row r="796" spans="1:19" ht="12.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</row>
    <row r="797" spans="1:19" ht="12.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</row>
    <row r="798" spans="1:19" ht="12.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</row>
    <row r="799" spans="1:19" ht="12.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</row>
    <row r="800" spans="1:19" ht="12.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</row>
    <row r="801" spans="1:19" ht="12.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</row>
    <row r="802" spans="1:19" ht="12.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</row>
    <row r="803" spans="1:19" ht="12.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</row>
    <row r="804" spans="1:19" ht="12.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</row>
    <row r="805" spans="1:19" ht="12.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</row>
    <row r="806" spans="1:19" ht="12.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</row>
    <row r="807" spans="1:19" ht="12.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</row>
    <row r="808" spans="1:19" ht="12.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</row>
    <row r="809" spans="1:19" ht="12.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</row>
    <row r="810" spans="1:19" ht="12.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</row>
    <row r="811" spans="1:19" ht="12.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</row>
    <row r="812" spans="1:19" ht="12.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</row>
    <row r="813" spans="1:19" ht="12.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</row>
    <row r="814" spans="1:19" ht="12.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</row>
    <row r="815" spans="1:19" ht="12.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</row>
    <row r="816" spans="1:19" ht="12.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</row>
    <row r="817" spans="1:19" ht="12.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</row>
    <row r="818" spans="1:19" ht="12.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</row>
    <row r="819" spans="1:19" ht="12.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</row>
    <row r="820" spans="1:19" ht="12.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</row>
    <row r="821" spans="1:19" ht="12.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</row>
    <row r="822" spans="1:19" ht="12.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</row>
    <row r="823" spans="1:19" ht="12.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</row>
    <row r="824" spans="1:19" ht="12.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</row>
    <row r="825" spans="1:19" ht="12.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</row>
    <row r="826" spans="1:19" ht="12.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</row>
    <row r="827" spans="1:19" ht="12.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</row>
    <row r="828" spans="1:19" ht="12.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</row>
    <row r="829" spans="1:19" ht="12.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</row>
    <row r="830" spans="1:19" ht="12.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</row>
    <row r="831" spans="1:19" ht="12.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</row>
    <row r="832" spans="1:19" ht="12.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</row>
    <row r="833" spans="1:19" ht="12.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</row>
    <row r="834" spans="1:19" ht="12.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</row>
    <row r="835" spans="1:19" ht="12.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</row>
    <row r="836" spans="1:19" ht="12.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</row>
    <row r="837" spans="1:19" ht="12.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</row>
    <row r="838" spans="1:19" ht="12.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</row>
    <row r="839" spans="1:19" ht="12.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</row>
    <row r="840" spans="1:19" ht="12.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</row>
    <row r="841" spans="1:19" ht="12.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</row>
    <row r="842" spans="1:19" ht="12.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</row>
    <row r="843" spans="1:19" ht="12.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</row>
    <row r="844" spans="1:19" ht="12.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</row>
    <row r="845" spans="1:19" ht="12.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</row>
    <row r="846" spans="1:19" ht="12.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</row>
    <row r="847" spans="1:19" ht="12.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</row>
    <row r="848" spans="1:19" ht="12.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</row>
    <row r="849" spans="1:19" ht="12.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</row>
    <row r="850" spans="1:19" ht="12.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</row>
    <row r="851" spans="1:19" ht="12.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</row>
    <row r="852" spans="1:19" ht="12.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</row>
    <row r="853" spans="1:19" ht="12.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</row>
    <row r="854" spans="1:19" ht="12.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</row>
    <row r="855" spans="1:19" ht="12.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</row>
    <row r="856" spans="1:19" ht="12.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</row>
    <row r="857" spans="1:19" ht="12.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</row>
    <row r="858" spans="1:19" ht="12.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</row>
    <row r="859" spans="1:19" ht="12.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</row>
    <row r="860" spans="1:19" ht="12.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</row>
    <row r="861" spans="1:19" ht="12.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</row>
    <row r="862" spans="1:19" ht="12.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</row>
    <row r="863" spans="1:19" ht="12.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</row>
    <row r="864" spans="1:19" ht="12.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</row>
    <row r="865" spans="1:19" ht="12.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</row>
    <row r="866" spans="1:19" ht="12.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</row>
    <row r="867" spans="1:19" ht="12.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</row>
    <row r="868" spans="1:19" ht="12.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</row>
    <row r="869" spans="1:19" ht="12.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</row>
    <row r="870" spans="1:19" ht="12.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</row>
    <row r="871" spans="1:19" ht="12.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</row>
    <row r="872" spans="1:19" ht="12.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</row>
    <row r="873" spans="1:19" ht="12.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</row>
    <row r="874" spans="1:19" ht="12.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</row>
    <row r="875" spans="1:19" ht="12.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</row>
    <row r="876" spans="1:19" ht="12.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</row>
    <row r="877" spans="1:19" ht="12.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</row>
    <row r="878" spans="1:19" ht="12.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</row>
    <row r="879" spans="1:19" ht="12.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</row>
    <row r="880" spans="1:19" ht="12.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</row>
    <row r="881" spans="1:19" ht="12.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</row>
    <row r="882" spans="1:19" ht="12.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</row>
    <row r="883" spans="1:19" ht="12.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</row>
    <row r="884" spans="1:19" ht="12.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</row>
    <row r="885" spans="1:19" ht="12.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</row>
    <row r="886" spans="1:19" ht="12.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</row>
    <row r="887" spans="1:19" ht="12.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</row>
    <row r="888" spans="1:19" ht="12.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</row>
    <row r="889" spans="1:19" ht="12.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</row>
    <row r="890" spans="1:19" ht="12.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</row>
    <row r="891" spans="1:19" ht="12.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</row>
    <row r="892" spans="1:19" ht="12.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</row>
    <row r="893" spans="1:19" ht="12.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</row>
    <row r="894" spans="1:19" ht="12.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</row>
    <row r="895" spans="1:19" ht="12.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</row>
    <row r="896" spans="1:19" ht="12.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</row>
    <row r="897" spans="1:19" ht="12.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</row>
    <row r="898" spans="1:19" ht="12.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</row>
    <row r="899" spans="1:19" ht="12.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</row>
    <row r="900" spans="1:19" ht="12.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</row>
    <row r="901" spans="1:19" ht="12.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</row>
    <row r="902" spans="1:19" ht="12.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</row>
    <row r="903" spans="1:19" ht="12.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</row>
    <row r="904" spans="1:19" ht="12.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</row>
    <row r="905" spans="1:19" ht="12.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</row>
    <row r="906" spans="1:19" ht="12.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</row>
    <row r="907" spans="1:19" ht="12.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</row>
    <row r="908" spans="1:19" ht="12.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</row>
    <row r="909" spans="1:19" ht="12.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</row>
    <row r="910" spans="1:19" ht="12.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</row>
    <row r="911" spans="1:19" ht="12.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</row>
    <row r="912" spans="1:19" ht="12.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</row>
    <row r="913" spans="1:19" ht="12.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</row>
    <row r="914" spans="1:19" ht="12.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</row>
    <row r="915" spans="1:19" ht="12.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</row>
    <row r="916" spans="1:19" ht="12.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</row>
    <row r="917" spans="1:19" ht="12.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</row>
    <row r="918" spans="1:19" ht="12.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</row>
    <row r="919" spans="1:19" ht="12.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</row>
    <row r="920" spans="1:19" ht="12.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</row>
    <row r="921" spans="1:19" ht="12.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</row>
    <row r="922" spans="1:19" ht="12.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</row>
    <row r="923" spans="1:19" ht="12.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</row>
    <row r="924" spans="1:19" ht="12.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</row>
    <row r="925" spans="1:19" ht="12.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</row>
    <row r="926" spans="1:19" ht="12.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</row>
    <row r="927" spans="1:19" ht="12.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</row>
    <row r="928" spans="1:19" ht="12.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</row>
    <row r="929" spans="1:19" ht="12.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</row>
    <row r="930" spans="1:19" ht="12.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</row>
    <row r="931" spans="1:19" ht="12.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</row>
    <row r="932" spans="1:19" ht="12.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</row>
    <row r="933" spans="1:19" ht="12.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</row>
    <row r="934" spans="1:19" ht="12.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</row>
    <row r="935" spans="1:19" ht="12.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</row>
    <row r="936" spans="1:19" ht="12.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</row>
    <row r="937" spans="1:19" ht="12.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</row>
    <row r="938" spans="1:19" ht="12.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</row>
    <row r="939" spans="1:19" ht="12.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</row>
    <row r="940" spans="1:19" ht="12.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</row>
    <row r="941" spans="1:19" ht="12.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</row>
    <row r="942" spans="1:19" ht="12.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</row>
    <row r="943" spans="1:19" ht="12.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</row>
    <row r="944" spans="1:19" ht="12.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</row>
    <row r="945" spans="1:19" ht="12.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</row>
    <row r="946" spans="1:19" ht="12.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</row>
    <row r="947" spans="1:19" ht="12.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</row>
    <row r="948" spans="1:19" ht="12.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</row>
    <row r="949" spans="1:19" ht="12.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</row>
    <row r="950" spans="1:19" ht="12.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</row>
    <row r="951" spans="1:19" ht="12.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</row>
    <row r="952" spans="1:19" ht="12.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</row>
    <row r="953" spans="1:19" ht="12.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</row>
    <row r="954" spans="1:19" ht="12.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</row>
    <row r="955" spans="1:19" ht="12.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</row>
    <row r="956" spans="1:19" ht="12.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</row>
    <row r="957" spans="1:19" ht="12.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</row>
    <row r="958" spans="1:19" ht="12.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</row>
    <row r="959" spans="1:19" ht="12.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</row>
    <row r="960" spans="1:19" ht="12.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</row>
    <row r="961" spans="1:19" ht="12.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</row>
    <row r="962" spans="1:19" ht="12.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</row>
    <row r="963" spans="1:19" ht="12.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</row>
    <row r="964" spans="1:19" ht="12.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</row>
    <row r="965" spans="1:19" ht="12.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</row>
    <row r="966" spans="1:19" ht="12.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</row>
    <row r="967" spans="1:19" ht="12.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</row>
    <row r="968" spans="1:19" ht="12.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</row>
    <row r="969" spans="1:19" ht="12.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</row>
    <row r="970" spans="1:19" ht="12.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</row>
    <row r="971" spans="1:19" ht="12.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</row>
    <row r="972" spans="1:19" ht="12.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</row>
    <row r="973" spans="1:19" ht="12.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</row>
    <row r="974" spans="1:19" ht="12.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</row>
    <row r="975" spans="1:19" ht="12.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</row>
    <row r="976" spans="1:19" ht="12.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</row>
    <row r="977" spans="1:19" ht="12.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</row>
    <row r="978" spans="1:19" ht="12.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</row>
    <row r="979" spans="1:19" ht="12.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</row>
    <row r="980" spans="1:19" ht="12.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</row>
    <row r="981" spans="1:19" ht="12.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</row>
    <row r="982" spans="1:19" ht="12.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</row>
    <row r="983" spans="1:19" ht="12.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</row>
    <row r="984" spans="1:19" ht="12.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</row>
    <row r="985" spans="1:19" ht="12.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</row>
    <row r="986" spans="1:19" ht="12.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</row>
    <row r="987" spans="1:19" ht="12.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C28"/>
  <sheetViews>
    <sheetView workbookViewId="0"/>
  </sheetViews>
  <sheetFormatPr defaultColWidth="12.6328125" defaultRowHeight="15.75" customHeight="1"/>
  <sheetData>
    <row r="2" spans="1:3" ht="15.75" customHeight="1">
      <c r="A2" s="1" t="s">
        <v>248</v>
      </c>
      <c r="B2" s="1" t="s">
        <v>249</v>
      </c>
      <c r="C2" s="1" t="s">
        <v>141</v>
      </c>
    </row>
    <row r="3" spans="1:3" ht="15.75" customHeight="1">
      <c r="A3" s="2" t="s">
        <v>248</v>
      </c>
      <c r="B3" s="2">
        <v>480000000</v>
      </c>
      <c r="C3" s="3">
        <v>700000000</v>
      </c>
    </row>
    <row r="4" spans="1:3" ht="15.75" customHeight="1">
      <c r="A4" s="4">
        <v>45688</v>
      </c>
      <c r="B4" s="3">
        <v>100000000</v>
      </c>
      <c r="C4" s="2">
        <v>600000000</v>
      </c>
    </row>
    <row r="5" spans="1:3" ht="15.75" customHeight="1">
      <c r="A5" s="4">
        <v>45716</v>
      </c>
      <c r="B5" s="3">
        <v>100000000</v>
      </c>
      <c r="C5" s="2">
        <v>500000000</v>
      </c>
    </row>
    <row r="6" spans="1:3" ht="15.75" customHeight="1">
      <c r="A6" s="4">
        <v>45747</v>
      </c>
      <c r="B6" s="3">
        <v>100000000</v>
      </c>
      <c r="C6" s="2">
        <v>400000000</v>
      </c>
    </row>
    <row r="7" spans="1:3" ht="15.75" customHeight="1">
      <c r="A7" s="5">
        <v>45777</v>
      </c>
      <c r="B7" s="3">
        <v>100000000</v>
      </c>
      <c r="C7" s="1">
        <v>300000000</v>
      </c>
    </row>
    <row r="10" spans="1:3" ht="15.75" customHeight="1">
      <c r="A10" s="1" t="s">
        <v>250</v>
      </c>
      <c r="B10" s="1" t="s">
        <v>249</v>
      </c>
      <c r="C10" s="1" t="s">
        <v>141</v>
      </c>
    </row>
    <row r="11" spans="1:3" ht="15.75" customHeight="1">
      <c r="A11" s="2" t="s">
        <v>251</v>
      </c>
      <c r="B11" s="2">
        <v>115000000</v>
      </c>
      <c r="C11" s="3">
        <v>300000000</v>
      </c>
    </row>
    <row r="12" spans="1:3" ht="15.75" customHeight="1">
      <c r="A12" s="4">
        <v>45716</v>
      </c>
      <c r="B12" s="3">
        <v>50000000</v>
      </c>
      <c r="C12" s="3">
        <v>250000000</v>
      </c>
    </row>
    <row r="13" spans="1:3" ht="15.75" customHeight="1">
      <c r="A13" s="5">
        <v>45747</v>
      </c>
      <c r="B13" s="3">
        <v>50000000</v>
      </c>
      <c r="C13" s="3">
        <v>200000000</v>
      </c>
    </row>
    <row r="14" spans="1:3" ht="15.75" customHeight="1">
      <c r="A14" s="5">
        <v>45777</v>
      </c>
      <c r="B14" s="3">
        <v>50000000</v>
      </c>
      <c r="C14" s="1">
        <v>150000000</v>
      </c>
    </row>
    <row r="17" spans="1:3" ht="15.75" customHeight="1">
      <c r="A17" s="1" t="s">
        <v>252</v>
      </c>
      <c r="B17" s="1" t="s">
        <v>249</v>
      </c>
      <c r="C17" s="1" t="s">
        <v>141</v>
      </c>
    </row>
    <row r="18" spans="1:3" ht="15.75" customHeight="1">
      <c r="C18" s="2">
        <v>700000000</v>
      </c>
    </row>
    <row r="19" spans="1:3" ht="15.75" customHeight="1">
      <c r="A19" s="6">
        <v>45717</v>
      </c>
      <c r="B19" s="2">
        <v>280000000</v>
      </c>
      <c r="C19" s="1">
        <v>420000000</v>
      </c>
    </row>
    <row r="23" spans="1:3" ht="15.75" customHeight="1">
      <c r="A23" s="1" t="s">
        <v>253</v>
      </c>
      <c r="B23" s="1" t="s">
        <v>249</v>
      </c>
      <c r="C23" s="1" t="s">
        <v>141</v>
      </c>
    </row>
    <row r="24" spans="1:3" ht="15.75" customHeight="1">
      <c r="A24" s="6">
        <v>45658</v>
      </c>
      <c r="B24" s="2">
        <v>100000000</v>
      </c>
      <c r="C24" s="1">
        <v>560000000</v>
      </c>
    </row>
    <row r="27" spans="1:3" ht="15.75" customHeight="1">
      <c r="A27" s="1" t="s">
        <v>254</v>
      </c>
      <c r="B27" s="1" t="s">
        <v>255</v>
      </c>
      <c r="C27" s="1" t="s">
        <v>141</v>
      </c>
    </row>
    <row r="28" spans="1:3" ht="15.75" customHeight="1">
      <c r="A28" s="7">
        <v>45689</v>
      </c>
      <c r="B28" s="2">
        <v>10000000</v>
      </c>
      <c r="C28" s="1">
        <v>23000000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 STOCK</vt:lpstr>
      <vt:lpstr>OLD STOCK</vt:lpstr>
      <vt:lpstr>GOOD IN TRANSIT</vt:lpstr>
      <vt:lpstr>LSM CREDIT STATUS </vt:lpstr>
      <vt:lpstr>Sheet14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korede odeyemi</cp:lastModifiedBy>
  <dcterms:created xsi:type="dcterms:W3CDTF">2025-08-21T14:49:23Z</dcterms:created>
  <dcterms:modified xsi:type="dcterms:W3CDTF">2025-08-26T14:39:49Z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BC3C270B31D14410BF628B286535C221_13</vt:lpwstr>
  </property>
  <property fmtid="{D5CDD505-2E9C-101B-9397-08002B2CF9AE}" pid="3" name="KSOProductBuildVer">
    <vt:lpwstr>1033-12.2.0.21931</vt:lpwstr>
  </property>
</Properties>
</file>